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105" windowWidth="14805" windowHeight="8010" tabRatio="861"/>
  </bookViews>
  <sheets>
    <sheet name="READ ME" sheetId="4" r:id="rId1"/>
    <sheet name="SUMMARY" sheetId="39" r:id="rId2"/>
    <sheet name="EU27_2020" sheetId="43" r:id="rId3"/>
    <sheet name="EU28" sheetId="38" r:id="rId4"/>
    <sheet name="BE" sheetId="21" r:id="rId5"/>
    <sheet name="BG" sheetId="32" r:id="rId6"/>
    <sheet name="CZ" sheetId="18" r:id="rId7"/>
    <sheet name="DK" sheetId="5" r:id="rId8"/>
    <sheet name="DE" sheetId="16" r:id="rId9"/>
    <sheet name="EE" sheetId="29" r:id="rId10"/>
    <sheet name="EL" sheetId="37" r:id="rId11"/>
    <sheet name="ES" sheetId="35" r:id="rId12"/>
    <sheet name="FR" sheetId="6" r:id="rId13"/>
    <sheet name="HR" sheetId="17" r:id="rId14"/>
    <sheet name="IE" sheetId="8" r:id="rId15"/>
    <sheet name="IT" sheetId="28" r:id="rId16"/>
    <sheet name="CY" sheetId="26" r:id="rId17"/>
    <sheet name="LV" sheetId="10" r:id="rId18"/>
    <sheet name="LT" sheetId="7" r:id="rId19"/>
    <sheet name="LU" sheetId="9" r:id="rId20"/>
    <sheet name="HU" sheetId="31" r:id="rId21"/>
    <sheet name="MT" sheetId="33" r:id="rId22"/>
    <sheet name="NL" sheetId="25" r:id="rId23"/>
    <sheet name="AT" sheetId="22" r:id="rId24"/>
    <sheet name="PL" sheetId="11" r:id="rId25"/>
    <sheet name="PT" sheetId="19" r:id="rId26"/>
    <sheet name="RO" sheetId="12" r:id="rId27"/>
    <sheet name="SI" sheetId="23" r:id="rId28"/>
    <sheet name="SK" sheetId="24" r:id="rId29"/>
    <sheet name="FI" sheetId="36" r:id="rId30"/>
    <sheet name="SE" sheetId="30" r:id="rId31"/>
    <sheet name="UK" sheetId="27" r:id="rId32"/>
    <sheet name="IS" sheetId="44" r:id="rId33"/>
    <sheet name="NO" sheetId="20" r:id="rId34"/>
    <sheet name="ME" sheetId="41" r:id="rId35"/>
    <sheet name="RS" sheetId="14" r:id="rId36"/>
    <sheet name="BA" sheetId="47" r:id="rId37"/>
    <sheet name="AL" sheetId="42" r:id="rId38"/>
    <sheet name="MK" sheetId="48" r:id="rId39"/>
    <sheet name="XK" sheetId="34" r:id="rId40"/>
    <sheet name="MD" sheetId="46" r:id="rId41"/>
  </sheets>
  <externalReferences>
    <externalReference r:id="rId42"/>
    <externalReference r:id="rId43"/>
    <externalReference r:id="rId44"/>
  </externalReferences>
  <definedNames>
    <definedName name="btnMenuImportAsciiDirectory">"btnMenuimportAsciiDirectory"</definedName>
    <definedName name="ChosenCountry">[1]Cover!$H$116</definedName>
    <definedName name="ChosenUnit">[1]Cover!$Q$119</definedName>
    <definedName name="CountCoal">[1]Cover!$T$118</definedName>
    <definedName name="CountEle">[1]Cover!$T$121</definedName>
    <definedName name="CountGas">[1]Cover!$T$119</definedName>
    <definedName name="CountOil">[1]Cover!$T$120</definedName>
    <definedName name="CountRen">[1]Cover!$T$117</definedName>
    <definedName name="Countries">[1]Cover!$L$116:$N$172</definedName>
    <definedName name="Country">[1]Cover!$H$118</definedName>
    <definedName name="CountryCode">[1]Cover!$H$120</definedName>
    <definedName name="CountryList">[1]Cover!$L$116:$L$172</definedName>
    <definedName name="defaultCalorificValuesUpperLeft" localSheetId="2">[2]OIL!#REF!</definedName>
    <definedName name="defaultCalorificValuesUpperLeft" localSheetId="3">[2]OIL!#REF!</definedName>
    <definedName name="defaultCalorificValuesUpperLeft" localSheetId="1">[2]OIL!#REF!</definedName>
    <definedName name="defaultCalorificValuesUpperLeft">[2]OIL!#REF!</definedName>
    <definedName name="Eng">[3]Cover!$G$117</definedName>
    <definedName name="IndexYear">[1]Cover!$H$129</definedName>
    <definedName name="language_code_list">[1]Cover!$B$116:$B$116</definedName>
    <definedName name="oilCalorificValuesUpperLeft" localSheetId="2">[2]OIL!#REF!</definedName>
    <definedName name="oilCalorificValuesUpperLeft" localSheetId="3">[2]OIL!#REF!</definedName>
    <definedName name="oilCalorificValuesUpperLeft" localSheetId="1">[2]OIL!#REF!</definedName>
    <definedName name="oilCalorificValuesUpperLeft">[2]OIL!#REF!</definedName>
    <definedName name="_xlnm.Print_Area" localSheetId="1">SUMMARY!$A$1:$AC$171</definedName>
    <definedName name="TextCodeFilter" localSheetId="2">#REF!</definedName>
    <definedName name="TextCodeFilter" localSheetId="3">#REF!</definedName>
    <definedName name="TextCodeFilter" localSheetId="1">#REF!</definedName>
    <definedName name="TextCodeFilter">#REF!</definedName>
    <definedName name="TP.Petroleum" localSheetId="2">#REF!</definedName>
    <definedName name="TP.Petroleum" localSheetId="3">#REF!</definedName>
    <definedName name="TP.Petroleum" localSheetId="1">#REF!</definedName>
    <definedName name="TP.Petroleum">#REF!</definedName>
    <definedName name="YEARS">[1]Cover!$E$116:$E$146</definedName>
  </definedNames>
  <calcPr calcId="162913"/>
</workbook>
</file>

<file path=xl/calcChain.xml><?xml version="1.0" encoding="utf-8"?>
<calcChain xmlns="http://schemas.openxmlformats.org/spreadsheetml/2006/main">
  <c r="AV48" i="39" l="1"/>
  <c r="AV49" i="39"/>
  <c r="AV50" i="39"/>
  <c r="AV51" i="39"/>
  <c r="AV52" i="39"/>
  <c r="AV53" i="39"/>
  <c r="AV54" i="39"/>
  <c r="AV55" i="39"/>
  <c r="AV56" i="39"/>
  <c r="AV57" i="39"/>
  <c r="AV58" i="39"/>
  <c r="AV59" i="39"/>
  <c r="AV60" i="39"/>
  <c r="AV61" i="39"/>
  <c r="AV62" i="39"/>
  <c r="AV63" i="39"/>
  <c r="AV64" i="39"/>
  <c r="AV65" i="39"/>
  <c r="AV66" i="39"/>
  <c r="AV67" i="39"/>
  <c r="AV68" i="39"/>
  <c r="AV69" i="39"/>
  <c r="AV70" i="39"/>
  <c r="AV71" i="39"/>
  <c r="AV72" i="39"/>
  <c r="AV73" i="39"/>
  <c r="AV74" i="39"/>
  <c r="AV75" i="39"/>
  <c r="AV76" i="39"/>
  <c r="AV77" i="39"/>
  <c r="AV78" i="39"/>
  <c r="AV79" i="39"/>
  <c r="AV80" i="39"/>
  <c r="AV81" i="39"/>
  <c r="AV82" i="39"/>
  <c r="AV83" i="39"/>
  <c r="AV84" i="39"/>
  <c r="AV85" i="39"/>
  <c r="AV86" i="39"/>
  <c r="AZ3" i="39"/>
  <c r="BA3" i="39"/>
  <c r="BB3" i="39"/>
  <c r="BC3" i="39"/>
  <c r="BD3" i="39"/>
  <c r="BE3" i="39"/>
  <c r="AZ4" i="39"/>
  <c r="BA4" i="39"/>
  <c r="BB4" i="39"/>
  <c r="BC4" i="39"/>
  <c r="BD4" i="39"/>
  <c r="BE4" i="39"/>
  <c r="AC33" i="39" l="1"/>
  <c r="S65" i="43" l="1"/>
  <c r="R65" i="43"/>
  <c r="Q65" i="43"/>
  <c r="P65" i="43"/>
  <c r="O65" i="43"/>
  <c r="N65" i="43"/>
  <c r="M65" i="43"/>
  <c r="L65" i="43"/>
  <c r="K65" i="43"/>
  <c r="J65" i="43"/>
  <c r="I65" i="43"/>
  <c r="H65" i="43"/>
  <c r="G65" i="43"/>
  <c r="F65" i="43"/>
  <c r="E65" i="43"/>
  <c r="D65" i="43"/>
  <c r="C65" i="43"/>
  <c r="S64" i="43"/>
  <c r="R64" i="43"/>
  <c r="Q64" i="43"/>
  <c r="P64" i="43"/>
  <c r="O64" i="43"/>
  <c r="N64" i="43"/>
  <c r="M64" i="43"/>
  <c r="L64" i="43"/>
  <c r="K64" i="43"/>
  <c r="J64" i="43"/>
  <c r="I64" i="43"/>
  <c r="H64" i="43"/>
  <c r="G64" i="43"/>
  <c r="F64" i="43"/>
  <c r="E64" i="43"/>
  <c r="D64" i="43"/>
  <c r="C64" i="43"/>
  <c r="S61" i="43"/>
  <c r="R61" i="43"/>
  <c r="Q61" i="43"/>
  <c r="P61" i="43"/>
  <c r="O61" i="43"/>
  <c r="N61" i="43"/>
  <c r="M61" i="43"/>
  <c r="L61" i="43"/>
  <c r="K61" i="43"/>
  <c r="J61" i="43"/>
  <c r="I61" i="43"/>
  <c r="H61" i="43"/>
  <c r="G61" i="43"/>
  <c r="F61" i="43"/>
  <c r="E61" i="43"/>
  <c r="D61" i="43"/>
  <c r="C61" i="43"/>
  <c r="S58" i="43"/>
  <c r="R58" i="43"/>
  <c r="Q58" i="43"/>
  <c r="P58" i="43"/>
  <c r="O58" i="43"/>
  <c r="N58" i="43"/>
  <c r="M58" i="43"/>
  <c r="L58" i="43"/>
  <c r="K58" i="43"/>
  <c r="J58" i="43"/>
  <c r="I58" i="43"/>
  <c r="H58" i="43"/>
  <c r="G58" i="43"/>
  <c r="F58" i="43"/>
  <c r="E58" i="43"/>
  <c r="D58" i="43"/>
  <c r="C58" i="43"/>
  <c r="S56" i="43"/>
  <c r="R56" i="43"/>
  <c r="Q56" i="43"/>
  <c r="P56" i="43"/>
  <c r="O56" i="43"/>
  <c r="N56" i="43"/>
  <c r="M56" i="43"/>
  <c r="L56" i="43"/>
  <c r="K56" i="43"/>
  <c r="J56" i="43"/>
  <c r="I56" i="43"/>
  <c r="H56" i="43"/>
  <c r="G56" i="43"/>
  <c r="F56" i="43"/>
  <c r="E56" i="43"/>
  <c r="D56" i="43"/>
  <c r="C56" i="43"/>
  <c r="S55" i="43"/>
  <c r="R55" i="43"/>
  <c r="Q55" i="43"/>
  <c r="P55" i="43"/>
  <c r="O55" i="43"/>
  <c r="N55" i="43"/>
  <c r="M55" i="43"/>
  <c r="L55" i="43"/>
  <c r="K55" i="43"/>
  <c r="J55" i="43"/>
  <c r="I55" i="43"/>
  <c r="H55" i="43"/>
  <c r="G55" i="43"/>
  <c r="F55" i="43"/>
  <c r="E55" i="43"/>
  <c r="D55" i="43"/>
  <c r="C55" i="43"/>
  <c r="S51" i="43"/>
  <c r="R51" i="43"/>
  <c r="Q51" i="43"/>
  <c r="P51" i="43"/>
  <c r="O51" i="43"/>
  <c r="N51" i="43"/>
  <c r="M51" i="43"/>
  <c r="L51" i="43"/>
  <c r="K51" i="43"/>
  <c r="J51" i="43"/>
  <c r="I51" i="43"/>
  <c r="H51" i="43"/>
  <c r="G51" i="43"/>
  <c r="F51" i="43"/>
  <c r="E51" i="43"/>
  <c r="D51" i="43"/>
  <c r="C51" i="43"/>
  <c r="S50" i="43"/>
  <c r="R50" i="43"/>
  <c r="Q50" i="43"/>
  <c r="P50" i="43"/>
  <c r="O50" i="43"/>
  <c r="N50" i="43"/>
  <c r="M50" i="43"/>
  <c r="L50" i="43"/>
  <c r="K50" i="43"/>
  <c r="J50" i="43"/>
  <c r="I50" i="43"/>
  <c r="H50" i="43"/>
  <c r="G50" i="43"/>
  <c r="F50" i="43"/>
  <c r="E50" i="43"/>
  <c r="D50" i="43"/>
  <c r="C50" i="43"/>
  <c r="S49" i="43"/>
  <c r="R49" i="43"/>
  <c r="Q49" i="43"/>
  <c r="P49" i="43"/>
  <c r="O49" i="43"/>
  <c r="N49" i="43"/>
  <c r="M49" i="43"/>
  <c r="L49" i="43"/>
  <c r="K49" i="43"/>
  <c r="J49" i="43"/>
  <c r="I49" i="43"/>
  <c r="H49" i="43"/>
  <c r="G49" i="43"/>
  <c r="F49" i="43"/>
  <c r="E49" i="43"/>
  <c r="D49" i="43"/>
  <c r="C49" i="43"/>
  <c r="S48" i="43"/>
  <c r="R48" i="43"/>
  <c r="Q48" i="43"/>
  <c r="P48" i="43"/>
  <c r="O48" i="43"/>
  <c r="N48" i="43"/>
  <c r="M48" i="43"/>
  <c r="L48" i="43"/>
  <c r="K48" i="43"/>
  <c r="J48" i="43"/>
  <c r="I48" i="43"/>
  <c r="H48" i="43"/>
  <c r="G48" i="43"/>
  <c r="F48" i="43"/>
  <c r="E48" i="43"/>
  <c r="D48" i="43"/>
  <c r="C48" i="43"/>
  <c r="S47" i="43"/>
  <c r="R47" i="43"/>
  <c r="Q47" i="43"/>
  <c r="P47" i="43"/>
  <c r="O47" i="43"/>
  <c r="N47" i="43"/>
  <c r="M47" i="43"/>
  <c r="L47" i="43"/>
  <c r="K47" i="43"/>
  <c r="J47" i="43"/>
  <c r="I47" i="43"/>
  <c r="H47" i="43"/>
  <c r="G47" i="43"/>
  <c r="F47" i="43"/>
  <c r="E47" i="43"/>
  <c r="D47" i="43"/>
  <c r="C47" i="43"/>
  <c r="S42" i="43"/>
  <c r="S44" i="43" s="1"/>
  <c r="R42" i="43"/>
  <c r="Q42" i="43"/>
  <c r="P42" i="43"/>
  <c r="O42" i="43"/>
  <c r="N42" i="43"/>
  <c r="M42" i="43"/>
  <c r="L42" i="43"/>
  <c r="K42" i="43"/>
  <c r="J42" i="43"/>
  <c r="I42" i="43"/>
  <c r="H42" i="43"/>
  <c r="G42" i="43"/>
  <c r="F42" i="43"/>
  <c r="E42" i="43"/>
  <c r="D42" i="43"/>
  <c r="C42" i="43"/>
  <c r="S40" i="43"/>
  <c r="R40" i="43"/>
  <c r="Q40" i="43"/>
  <c r="P40" i="43"/>
  <c r="O40" i="43"/>
  <c r="N40" i="43"/>
  <c r="N44" i="43" s="1"/>
  <c r="M40" i="43"/>
  <c r="L40" i="43"/>
  <c r="K40" i="43"/>
  <c r="J40" i="43"/>
  <c r="I40" i="43"/>
  <c r="H40" i="43"/>
  <c r="G40" i="43"/>
  <c r="F40" i="43"/>
  <c r="F44" i="43" s="1"/>
  <c r="E40" i="43"/>
  <c r="D40" i="43"/>
  <c r="C40" i="43"/>
  <c r="S39" i="43"/>
  <c r="R39" i="43"/>
  <c r="Q39" i="43"/>
  <c r="P39" i="43"/>
  <c r="O39" i="43"/>
  <c r="N39" i="43"/>
  <c r="M39" i="43"/>
  <c r="L39" i="43"/>
  <c r="K39" i="43"/>
  <c r="J39" i="43"/>
  <c r="I39" i="43"/>
  <c r="H39" i="43"/>
  <c r="G39" i="43"/>
  <c r="F39" i="43"/>
  <c r="E39" i="43"/>
  <c r="D39" i="43"/>
  <c r="C39" i="43"/>
  <c r="S38" i="43"/>
  <c r="R38" i="43"/>
  <c r="Q38" i="43"/>
  <c r="P38" i="43"/>
  <c r="O38" i="43"/>
  <c r="N38" i="43"/>
  <c r="M38" i="43"/>
  <c r="L38" i="43"/>
  <c r="K38" i="43"/>
  <c r="J38" i="43"/>
  <c r="I38" i="43"/>
  <c r="H38" i="43"/>
  <c r="G38" i="43"/>
  <c r="F38" i="43"/>
  <c r="E38" i="43"/>
  <c r="D38" i="43"/>
  <c r="C38" i="43"/>
  <c r="S37" i="43"/>
  <c r="R37" i="43"/>
  <c r="Q37" i="43"/>
  <c r="P37" i="43"/>
  <c r="O37" i="43"/>
  <c r="N37" i="43"/>
  <c r="M37" i="43"/>
  <c r="L37" i="43"/>
  <c r="K37" i="43"/>
  <c r="J37" i="43"/>
  <c r="I37" i="43"/>
  <c r="H37" i="43"/>
  <c r="G37" i="43"/>
  <c r="F37" i="43"/>
  <c r="E37" i="43"/>
  <c r="D37" i="43"/>
  <c r="C37" i="43"/>
  <c r="S32" i="43"/>
  <c r="S34" i="43" s="1"/>
  <c r="R32" i="43"/>
  <c r="Q32" i="43"/>
  <c r="P32" i="43"/>
  <c r="O32" i="43"/>
  <c r="N32" i="43"/>
  <c r="M32" i="43"/>
  <c r="L32" i="43"/>
  <c r="K32" i="43"/>
  <c r="J32" i="43"/>
  <c r="I32" i="43"/>
  <c r="H32" i="43"/>
  <c r="G32" i="43"/>
  <c r="F32" i="43"/>
  <c r="E32" i="43"/>
  <c r="D32" i="43"/>
  <c r="C32" i="43"/>
  <c r="S29" i="43"/>
  <c r="R29" i="43"/>
  <c r="Q29" i="43"/>
  <c r="P29" i="43"/>
  <c r="O29" i="43"/>
  <c r="N29" i="43"/>
  <c r="M29" i="43"/>
  <c r="L29" i="43"/>
  <c r="K29" i="43"/>
  <c r="J29" i="43"/>
  <c r="I29" i="43"/>
  <c r="H29" i="43"/>
  <c r="G29" i="43"/>
  <c r="F29" i="43"/>
  <c r="E29" i="43"/>
  <c r="D29" i="43"/>
  <c r="C29" i="43"/>
  <c r="S28" i="43"/>
  <c r="R28" i="43"/>
  <c r="Q28" i="43"/>
  <c r="P28" i="43"/>
  <c r="O28" i="43"/>
  <c r="N28" i="43"/>
  <c r="M28" i="43"/>
  <c r="L28" i="43"/>
  <c r="K28" i="43"/>
  <c r="J28" i="43"/>
  <c r="I28" i="43"/>
  <c r="H28" i="43"/>
  <c r="G28" i="43"/>
  <c r="F28" i="43"/>
  <c r="E28" i="43"/>
  <c r="D28" i="43"/>
  <c r="C28" i="43"/>
  <c r="S27" i="43"/>
  <c r="R27" i="43"/>
  <c r="Q27" i="43"/>
  <c r="P27" i="43"/>
  <c r="O27" i="43"/>
  <c r="N27" i="43"/>
  <c r="M27" i="43"/>
  <c r="L27" i="43"/>
  <c r="K27" i="43"/>
  <c r="J27" i="43"/>
  <c r="I27" i="43"/>
  <c r="H27" i="43"/>
  <c r="G27" i="43"/>
  <c r="F27" i="43"/>
  <c r="E27" i="43"/>
  <c r="D27" i="43"/>
  <c r="C27" i="43"/>
  <c r="S26" i="43"/>
  <c r="R26" i="43"/>
  <c r="Q26" i="43"/>
  <c r="P26" i="43"/>
  <c r="O26" i="43"/>
  <c r="N26" i="43"/>
  <c r="M26" i="43"/>
  <c r="L26" i="43"/>
  <c r="K26" i="43"/>
  <c r="J26" i="43"/>
  <c r="S25" i="43"/>
  <c r="R25" i="43"/>
  <c r="Q25" i="43"/>
  <c r="P25" i="43"/>
  <c r="O25" i="43"/>
  <c r="N25" i="43"/>
  <c r="M25" i="43"/>
  <c r="L25" i="43"/>
  <c r="K25" i="43"/>
  <c r="J25" i="43"/>
  <c r="S24" i="43"/>
  <c r="R24" i="43"/>
  <c r="Q24" i="43"/>
  <c r="P24" i="43"/>
  <c r="O24" i="43"/>
  <c r="N24" i="43"/>
  <c r="M24" i="43"/>
  <c r="L24" i="43"/>
  <c r="K24" i="43"/>
  <c r="J24" i="43"/>
  <c r="S23" i="43"/>
  <c r="R23" i="43"/>
  <c r="Q23" i="43"/>
  <c r="P23" i="43"/>
  <c r="O23" i="43"/>
  <c r="N23" i="43"/>
  <c r="M23" i="43"/>
  <c r="L23" i="43"/>
  <c r="K23" i="43"/>
  <c r="J23" i="43"/>
  <c r="S22" i="43"/>
  <c r="R22" i="43"/>
  <c r="Q22" i="43"/>
  <c r="P22" i="43"/>
  <c r="O22" i="43"/>
  <c r="N22" i="43"/>
  <c r="M22" i="43"/>
  <c r="L22" i="43"/>
  <c r="K22" i="43"/>
  <c r="J22" i="43"/>
  <c r="I22" i="43"/>
  <c r="H22" i="43"/>
  <c r="G22" i="43"/>
  <c r="F22" i="43"/>
  <c r="E22" i="43"/>
  <c r="D22" i="43"/>
  <c r="C22" i="43"/>
  <c r="S21" i="43"/>
  <c r="R21" i="43"/>
  <c r="Q21" i="43"/>
  <c r="P21" i="43"/>
  <c r="O21" i="43"/>
  <c r="N21" i="43"/>
  <c r="M21" i="43"/>
  <c r="L21" i="43"/>
  <c r="K21" i="43"/>
  <c r="J21" i="43"/>
  <c r="I21" i="43"/>
  <c r="H21" i="43"/>
  <c r="G21" i="43"/>
  <c r="F21" i="43"/>
  <c r="E21" i="43"/>
  <c r="D21" i="43"/>
  <c r="C21" i="43"/>
  <c r="S20" i="43"/>
  <c r="R20" i="43"/>
  <c r="Q20" i="43"/>
  <c r="P20" i="43"/>
  <c r="O20" i="43"/>
  <c r="N20" i="43"/>
  <c r="M20" i="43"/>
  <c r="L20" i="43"/>
  <c r="K20" i="43"/>
  <c r="J20" i="43"/>
  <c r="I20" i="43"/>
  <c r="H20" i="43"/>
  <c r="G20" i="43"/>
  <c r="F20" i="43"/>
  <c r="E20" i="43"/>
  <c r="D20" i="43"/>
  <c r="C20" i="43"/>
  <c r="S19" i="43"/>
  <c r="R19" i="43"/>
  <c r="Q19" i="43"/>
  <c r="P19" i="43"/>
  <c r="O19" i="43"/>
  <c r="N19" i="43"/>
  <c r="M19" i="43"/>
  <c r="L19" i="43"/>
  <c r="K19" i="43"/>
  <c r="J19" i="43"/>
  <c r="I19" i="43"/>
  <c r="H19" i="43"/>
  <c r="G19" i="43"/>
  <c r="F19" i="43"/>
  <c r="E19" i="43"/>
  <c r="D19" i="43"/>
  <c r="C19" i="43"/>
  <c r="S15" i="43"/>
  <c r="S16" i="43" s="1"/>
  <c r="R15" i="43"/>
  <c r="Q15" i="43"/>
  <c r="P15" i="43"/>
  <c r="O15" i="43"/>
  <c r="N15" i="43"/>
  <c r="M15" i="43"/>
  <c r="L15" i="43"/>
  <c r="K15" i="43"/>
  <c r="J15" i="43"/>
  <c r="I15" i="43"/>
  <c r="H15" i="43"/>
  <c r="G15" i="43"/>
  <c r="F15" i="43"/>
  <c r="E15" i="43"/>
  <c r="D15" i="43"/>
  <c r="C15" i="43"/>
  <c r="S11" i="43"/>
  <c r="R11" i="43"/>
  <c r="Q11" i="43"/>
  <c r="P11" i="43"/>
  <c r="O11" i="43"/>
  <c r="N11" i="43"/>
  <c r="M11" i="43"/>
  <c r="L11" i="43"/>
  <c r="K11" i="43"/>
  <c r="J11" i="43"/>
  <c r="I11" i="43"/>
  <c r="H11" i="43"/>
  <c r="G11" i="43"/>
  <c r="F11" i="43"/>
  <c r="E11" i="43"/>
  <c r="D11" i="43"/>
  <c r="C11" i="43"/>
  <c r="S10" i="43"/>
  <c r="R10" i="43"/>
  <c r="Q10" i="43"/>
  <c r="P10" i="43"/>
  <c r="O10" i="43"/>
  <c r="N10" i="43"/>
  <c r="M10" i="43"/>
  <c r="L10" i="43"/>
  <c r="K10" i="43"/>
  <c r="J10" i="43"/>
  <c r="I10" i="43"/>
  <c r="H10" i="43"/>
  <c r="G10" i="43"/>
  <c r="F10" i="43"/>
  <c r="E10" i="43"/>
  <c r="D10" i="43"/>
  <c r="C10" i="43"/>
  <c r="S9" i="43"/>
  <c r="R9" i="43"/>
  <c r="Q9" i="43"/>
  <c r="P9" i="43"/>
  <c r="O9" i="43"/>
  <c r="N9" i="43"/>
  <c r="M9" i="43"/>
  <c r="L9" i="43"/>
  <c r="K9" i="43"/>
  <c r="J9" i="43"/>
  <c r="I9" i="43"/>
  <c r="H9" i="43"/>
  <c r="G9" i="43"/>
  <c r="F9" i="43"/>
  <c r="E9" i="43"/>
  <c r="D9" i="43"/>
  <c r="C9" i="43"/>
  <c r="S8" i="43"/>
  <c r="R8" i="43"/>
  <c r="Q8" i="43"/>
  <c r="P8" i="43"/>
  <c r="O8" i="43"/>
  <c r="N8" i="43"/>
  <c r="M8" i="43"/>
  <c r="L8" i="43"/>
  <c r="K8" i="43"/>
  <c r="J8" i="43"/>
  <c r="I8" i="43"/>
  <c r="H8" i="43"/>
  <c r="G8" i="43"/>
  <c r="F8" i="43"/>
  <c r="E8" i="43"/>
  <c r="D8" i="43"/>
  <c r="C8" i="43"/>
  <c r="S7" i="43"/>
  <c r="R7" i="43"/>
  <c r="Q7" i="43"/>
  <c r="P7" i="43"/>
  <c r="O7" i="43"/>
  <c r="N7" i="43"/>
  <c r="M7" i="43"/>
  <c r="L7" i="43"/>
  <c r="K7" i="43"/>
  <c r="J7" i="43"/>
  <c r="I7" i="43"/>
  <c r="H7" i="43"/>
  <c r="G7" i="43"/>
  <c r="F7" i="43"/>
  <c r="E7" i="43"/>
  <c r="D7" i="43"/>
  <c r="C7" i="43"/>
  <c r="A204" i="43"/>
  <c r="E67" i="43"/>
  <c r="S67" i="43"/>
  <c r="R44" i="43"/>
  <c r="R67" i="43" l="1"/>
  <c r="O34" i="43"/>
  <c r="F34" i="43"/>
  <c r="J34" i="43"/>
  <c r="R34" i="43"/>
  <c r="E44" i="43"/>
  <c r="M44" i="43"/>
  <c r="Q44" i="43"/>
  <c r="C67" i="43"/>
  <c r="G67" i="43"/>
  <c r="K67" i="43"/>
  <c r="O67" i="43"/>
  <c r="J44" i="43"/>
  <c r="N34" i="43"/>
  <c r="I44" i="43"/>
  <c r="E34" i="43"/>
  <c r="I34" i="43"/>
  <c r="M34" i="43"/>
  <c r="Q34" i="43"/>
  <c r="D44" i="43"/>
  <c r="H44" i="43"/>
  <c r="L44" i="43"/>
  <c r="P44" i="43"/>
  <c r="F67" i="43"/>
  <c r="J67" i="43"/>
  <c r="N67" i="43"/>
  <c r="C44" i="43"/>
  <c r="G44" i="43"/>
  <c r="K44" i="43"/>
  <c r="O44" i="43"/>
  <c r="I67" i="43"/>
  <c r="M67" i="43"/>
  <c r="Q67" i="43"/>
  <c r="J12" i="43"/>
  <c r="C34" i="43"/>
  <c r="G34" i="43"/>
  <c r="K34" i="43"/>
  <c r="E12" i="43"/>
  <c r="E16" i="43" s="1"/>
  <c r="M12" i="43"/>
  <c r="M16" i="43" s="1"/>
  <c r="P12" i="43"/>
  <c r="P16" i="43" s="1"/>
  <c r="G12" i="43"/>
  <c r="G16" i="43" s="1"/>
  <c r="O12" i="43"/>
  <c r="O16" i="43" s="1"/>
  <c r="F12" i="43"/>
  <c r="F16" i="43" s="1"/>
  <c r="R12" i="43"/>
  <c r="R16" i="43" s="1"/>
  <c r="H34" i="43"/>
  <c r="P34" i="43"/>
  <c r="I12" i="43"/>
  <c r="I16" i="43" s="1"/>
  <c r="Q12" i="43"/>
  <c r="Q16" i="43" s="1"/>
  <c r="L12" i="43"/>
  <c r="L16" i="43" s="1"/>
  <c r="C12" i="43"/>
  <c r="C16" i="43" s="1"/>
  <c r="S12" i="43"/>
  <c r="N12" i="43"/>
  <c r="N16" i="43" s="1"/>
  <c r="D34" i="43"/>
  <c r="L34" i="43"/>
  <c r="D67" i="43"/>
  <c r="D12" i="43"/>
  <c r="D16" i="43" s="1"/>
  <c r="K12" i="43"/>
  <c r="K16" i="43" s="1"/>
  <c r="L67" i="43"/>
  <c r="H67" i="43"/>
  <c r="P67" i="43"/>
  <c r="H12" i="43"/>
  <c r="H16" i="43" s="1"/>
  <c r="J16" i="43"/>
  <c r="E50" i="38" l="1"/>
  <c r="E58" i="38"/>
  <c r="G58" i="38"/>
  <c r="AC40" i="39"/>
  <c r="AC39" i="39"/>
  <c r="AC38" i="39"/>
  <c r="AC37" i="39"/>
  <c r="AC36" i="39"/>
  <c r="AC35" i="39"/>
  <c r="AC34" i="39"/>
  <c r="AC32" i="39"/>
  <c r="AC31" i="39"/>
  <c r="AC30" i="39"/>
  <c r="AC29" i="39"/>
  <c r="AC28" i="39"/>
  <c r="AC27" i="39"/>
  <c r="AC26" i="39"/>
  <c r="AC25" i="39"/>
  <c r="AC24" i="39"/>
  <c r="AC23" i="39"/>
  <c r="AC22" i="39"/>
  <c r="AC21" i="39"/>
  <c r="AC20" i="39"/>
  <c r="AC19" i="39"/>
  <c r="AC18" i="39"/>
  <c r="AC17" i="39"/>
  <c r="AC16" i="39"/>
  <c r="AC15" i="39"/>
  <c r="AC14" i="39"/>
  <c r="AC13" i="39"/>
  <c r="AC12" i="39"/>
  <c r="AC11" i="39"/>
  <c r="AC10" i="39"/>
  <c r="AC9" i="39"/>
  <c r="AC8" i="39"/>
  <c r="AC7" i="39"/>
  <c r="AC6" i="39"/>
  <c r="AC5" i="39"/>
  <c r="Q58" i="38"/>
  <c r="S65" i="38"/>
  <c r="S67" i="38" s="1"/>
  <c r="R65" i="38"/>
  <c r="Q65" i="38"/>
  <c r="P65" i="38"/>
  <c r="O65" i="38"/>
  <c r="N65" i="38"/>
  <c r="M65" i="38"/>
  <c r="L65" i="38"/>
  <c r="K65" i="38"/>
  <c r="J65" i="38"/>
  <c r="I65" i="38"/>
  <c r="H65" i="38"/>
  <c r="G65" i="38"/>
  <c r="F65" i="38"/>
  <c r="E65" i="38"/>
  <c r="D65" i="38"/>
  <c r="C65" i="38"/>
  <c r="S64" i="38"/>
  <c r="R64" i="38"/>
  <c r="Q64" i="38"/>
  <c r="P64" i="38"/>
  <c r="O64" i="38"/>
  <c r="N64" i="38"/>
  <c r="M64" i="38"/>
  <c r="L64" i="38"/>
  <c r="K64" i="38"/>
  <c r="J64" i="38"/>
  <c r="I64" i="38"/>
  <c r="H64" i="38"/>
  <c r="G64" i="38"/>
  <c r="F64" i="38"/>
  <c r="E64" i="38"/>
  <c r="D64" i="38"/>
  <c r="C64" i="38"/>
  <c r="S61" i="38"/>
  <c r="R61" i="38"/>
  <c r="Q61" i="38"/>
  <c r="P61" i="38"/>
  <c r="O61" i="38"/>
  <c r="N61" i="38"/>
  <c r="M61" i="38"/>
  <c r="L61" i="38"/>
  <c r="K61" i="38"/>
  <c r="J61" i="38"/>
  <c r="I61" i="38"/>
  <c r="H61" i="38"/>
  <c r="G61" i="38"/>
  <c r="F61" i="38"/>
  <c r="E61" i="38"/>
  <c r="D61" i="38"/>
  <c r="C61" i="38"/>
  <c r="S58" i="38"/>
  <c r="R58" i="38"/>
  <c r="P58" i="38"/>
  <c r="O58" i="38"/>
  <c r="N58" i="38"/>
  <c r="M58" i="38"/>
  <c r="L58" i="38"/>
  <c r="K58" i="38"/>
  <c r="J58" i="38"/>
  <c r="I58" i="38"/>
  <c r="H58" i="38"/>
  <c r="F58" i="38"/>
  <c r="D58" i="38"/>
  <c r="C58" i="38"/>
  <c r="S56" i="38"/>
  <c r="R56" i="38"/>
  <c r="Q56" i="38"/>
  <c r="P56" i="38"/>
  <c r="O56" i="38"/>
  <c r="N56" i="38"/>
  <c r="M56" i="38"/>
  <c r="L56" i="38"/>
  <c r="K56" i="38"/>
  <c r="J56" i="38"/>
  <c r="I56" i="38"/>
  <c r="H56" i="38"/>
  <c r="G56" i="38"/>
  <c r="F56" i="38"/>
  <c r="E56" i="38"/>
  <c r="D56" i="38"/>
  <c r="C56" i="38"/>
  <c r="S55" i="38"/>
  <c r="R55" i="38"/>
  <c r="Q55" i="38"/>
  <c r="P55" i="38"/>
  <c r="O55" i="38"/>
  <c r="N55" i="38"/>
  <c r="M55" i="38"/>
  <c r="L55" i="38"/>
  <c r="K55" i="38"/>
  <c r="J55" i="38"/>
  <c r="I55" i="38"/>
  <c r="H55" i="38"/>
  <c r="G55" i="38"/>
  <c r="F55" i="38"/>
  <c r="E55" i="38"/>
  <c r="D55" i="38"/>
  <c r="C55" i="38"/>
  <c r="S51" i="38"/>
  <c r="R51" i="38"/>
  <c r="Q51" i="38"/>
  <c r="P51" i="38"/>
  <c r="O51" i="38"/>
  <c r="N51" i="38"/>
  <c r="M51" i="38"/>
  <c r="L51" i="38"/>
  <c r="K51" i="38"/>
  <c r="J51" i="38"/>
  <c r="I51" i="38"/>
  <c r="H51" i="38"/>
  <c r="G51" i="38"/>
  <c r="F51" i="38"/>
  <c r="E51" i="38"/>
  <c r="D51" i="38"/>
  <c r="C51" i="38"/>
  <c r="S50" i="38"/>
  <c r="R50" i="38"/>
  <c r="Q50" i="38"/>
  <c r="P50" i="38"/>
  <c r="O50" i="38"/>
  <c r="N50" i="38"/>
  <c r="M50" i="38"/>
  <c r="L50" i="38"/>
  <c r="K50" i="38"/>
  <c r="J50" i="38"/>
  <c r="I50" i="38"/>
  <c r="H50" i="38"/>
  <c r="G50" i="38"/>
  <c r="F50" i="38"/>
  <c r="D50" i="38"/>
  <c r="C50" i="38"/>
  <c r="S49" i="38"/>
  <c r="R49" i="38"/>
  <c r="Q49" i="38"/>
  <c r="P49" i="38"/>
  <c r="O49" i="38"/>
  <c r="N49" i="38"/>
  <c r="M49" i="38"/>
  <c r="L49" i="38"/>
  <c r="K49" i="38"/>
  <c r="J49" i="38"/>
  <c r="I49" i="38"/>
  <c r="H49" i="38"/>
  <c r="G49" i="38"/>
  <c r="F49" i="38"/>
  <c r="E49" i="38"/>
  <c r="D49" i="38"/>
  <c r="C49" i="38"/>
  <c r="S48" i="38"/>
  <c r="R48" i="38"/>
  <c r="Q48" i="38"/>
  <c r="P48" i="38"/>
  <c r="O48" i="38"/>
  <c r="N48" i="38"/>
  <c r="M48" i="38"/>
  <c r="L48" i="38"/>
  <c r="K48" i="38"/>
  <c r="J48" i="38"/>
  <c r="I48" i="38"/>
  <c r="H48" i="38"/>
  <c r="G48" i="38"/>
  <c r="F48" i="38"/>
  <c r="E48" i="38"/>
  <c r="D48" i="38"/>
  <c r="C48" i="38"/>
  <c r="S47" i="38"/>
  <c r="R47" i="38"/>
  <c r="Q47" i="38"/>
  <c r="P47" i="38"/>
  <c r="O47" i="38"/>
  <c r="N47" i="38"/>
  <c r="M47" i="38"/>
  <c r="L47" i="38"/>
  <c r="K47" i="38"/>
  <c r="J47" i="38"/>
  <c r="I47" i="38"/>
  <c r="H47" i="38"/>
  <c r="G47" i="38"/>
  <c r="F47" i="38"/>
  <c r="E47" i="38"/>
  <c r="D47" i="38"/>
  <c r="C47" i="38"/>
  <c r="S42" i="38"/>
  <c r="S44" i="38" s="1"/>
  <c r="R42" i="38"/>
  <c r="Q42" i="38"/>
  <c r="P42" i="38"/>
  <c r="O42" i="38"/>
  <c r="N42" i="38"/>
  <c r="M42" i="38"/>
  <c r="L42" i="38"/>
  <c r="K42" i="38"/>
  <c r="J42" i="38"/>
  <c r="I42" i="38"/>
  <c r="H42" i="38"/>
  <c r="G42" i="38"/>
  <c r="F42" i="38"/>
  <c r="E42" i="38"/>
  <c r="D42" i="38"/>
  <c r="C42" i="38"/>
  <c r="S40" i="38"/>
  <c r="R40" i="38"/>
  <c r="Q40" i="38"/>
  <c r="P40" i="38"/>
  <c r="O40" i="38"/>
  <c r="N40" i="38"/>
  <c r="M40" i="38"/>
  <c r="L40" i="38"/>
  <c r="K40" i="38"/>
  <c r="J40" i="38"/>
  <c r="I40" i="38"/>
  <c r="H40" i="38"/>
  <c r="G40" i="38"/>
  <c r="F40" i="38"/>
  <c r="E40" i="38"/>
  <c r="D40" i="38"/>
  <c r="C40" i="38"/>
  <c r="S39" i="38"/>
  <c r="R39" i="38"/>
  <c r="Q39" i="38"/>
  <c r="P39" i="38"/>
  <c r="O39" i="38"/>
  <c r="N39" i="38"/>
  <c r="M39" i="38"/>
  <c r="L39" i="38"/>
  <c r="K39" i="38"/>
  <c r="J39" i="38"/>
  <c r="I39" i="38"/>
  <c r="H39" i="38"/>
  <c r="G39" i="38"/>
  <c r="F39" i="38"/>
  <c r="E39" i="38"/>
  <c r="D39" i="38"/>
  <c r="C39" i="38"/>
  <c r="S38" i="38"/>
  <c r="R38" i="38"/>
  <c r="Q38" i="38"/>
  <c r="P38" i="38"/>
  <c r="O38" i="38"/>
  <c r="N38" i="38"/>
  <c r="M38" i="38"/>
  <c r="L38" i="38"/>
  <c r="K38" i="38"/>
  <c r="J38" i="38"/>
  <c r="I38" i="38"/>
  <c r="H38" i="38"/>
  <c r="G38" i="38"/>
  <c r="F38" i="38"/>
  <c r="E38" i="38"/>
  <c r="D38" i="38"/>
  <c r="C38" i="38"/>
  <c r="S37" i="38"/>
  <c r="R37" i="38"/>
  <c r="Q37" i="38"/>
  <c r="P37" i="38"/>
  <c r="O37" i="38"/>
  <c r="N37" i="38"/>
  <c r="M37" i="38"/>
  <c r="L37" i="38"/>
  <c r="K37" i="38"/>
  <c r="J37" i="38"/>
  <c r="I37" i="38"/>
  <c r="H37" i="38"/>
  <c r="G37" i="38"/>
  <c r="F37" i="38"/>
  <c r="E37" i="38"/>
  <c r="D37" i="38"/>
  <c r="C37" i="38"/>
  <c r="S32" i="38"/>
  <c r="S34" i="38" s="1"/>
  <c r="R32" i="38"/>
  <c r="Q32" i="38"/>
  <c r="P32" i="38"/>
  <c r="O32" i="38"/>
  <c r="N32" i="38"/>
  <c r="M32" i="38"/>
  <c r="L32" i="38"/>
  <c r="K32" i="38"/>
  <c r="J32" i="38"/>
  <c r="I32" i="38"/>
  <c r="H32" i="38"/>
  <c r="G32" i="38"/>
  <c r="F32" i="38"/>
  <c r="E32" i="38"/>
  <c r="D32" i="38"/>
  <c r="C32" i="38"/>
  <c r="S29" i="38"/>
  <c r="R29" i="38"/>
  <c r="Q29" i="38"/>
  <c r="P29" i="38"/>
  <c r="O29" i="38"/>
  <c r="N29" i="38"/>
  <c r="M29" i="38"/>
  <c r="L29" i="38"/>
  <c r="K29" i="38"/>
  <c r="J29" i="38"/>
  <c r="I29" i="38"/>
  <c r="H29" i="38"/>
  <c r="G29" i="38"/>
  <c r="F29" i="38"/>
  <c r="E29" i="38"/>
  <c r="D29" i="38"/>
  <c r="C29" i="38"/>
  <c r="S28" i="38"/>
  <c r="R28" i="38"/>
  <c r="Q28" i="38"/>
  <c r="P28" i="38"/>
  <c r="O28" i="38"/>
  <c r="N28" i="38"/>
  <c r="M28" i="38"/>
  <c r="L28" i="38"/>
  <c r="K28" i="38"/>
  <c r="J28" i="38"/>
  <c r="I28" i="38"/>
  <c r="H28" i="38"/>
  <c r="G28" i="38"/>
  <c r="F28" i="38"/>
  <c r="E28" i="38"/>
  <c r="D28" i="38"/>
  <c r="C28" i="38"/>
  <c r="S27" i="38"/>
  <c r="R27" i="38"/>
  <c r="Q27" i="38"/>
  <c r="P27" i="38"/>
  <c r="O27" i="38"/>
  <c r="N27" i="38"/>
  <c r="M27" i="38"/>
  <c r="L27" i="38"/>
  <c r="K27" i="38"/>
  <c r="J27" i="38"/>
  <c r="I27" i="38"/>
  <c r="H27" i="38"/>
  <c r="G27" i="38"/>
  <c r="F27" i="38"/>
  <c r="E27" i="38"/>
  <c r="D27" i="38"/>
  <c r="C27" i="38"/>
  <c r="S26" i="38"/>
  <c r="R26" i="38"/>
  <c r="Q26" i="38"/>
  <c r="P26" i="38"/>
  <c r="O26" i="38"/>
  <c r="N26" i="38"/>
  <c r="M26" i="38"/>
  <c r="L26" i="38"/>
  <c r="K26" i="38"/>
  <c r="J26" i="38"/>
  <c r="S25" i="38"/>
  <c r="R25" i="38"/>
  <c r="Q25" i="38"/>
  <c r="P25" i="38"/>
  <c r="O25" i="38"/>
  <c r="N25" i="38"/>
  <c r="M25" i="38"/>
  <c r="L25" i="38"/>
  <c r="K25" i="38"/>
  <c r="J25" i="38"/>
  <c r="S24" i="38"/>
  <c r="R24" i="38"/>
  <c r="Q24" i="38"/>
  <c r="P24" i="38"/>
  <c r="O24" i="38"/>
  <c r="N24" i="38"/>
  <c r="M24" i="38"/>
  <c r="L24" i="38"/>
  <c r="K24" i="38"/>
  <c r="J24" i="38"/>
  <c r="S23" i="38"/>
  <c r="R23" i="38"/>
  <c r="Q23" i="38"/>
  <c r="P23" i="38"/>
  <c r="O23" i="38"/>
  <c r="N23" i="38"/>
  <c r="M23" i="38"/>
  <c r="L23" i="38"/>
  <c r="K23" i="38"/>
  <c r="J23" i="38"/>
  <c r="S22" i="38"/>
  <c r="R22" i="38"/>
  <c r="Q22" i="38"/>
  <c r="P22" i="38"/>
  <c r="O22" i="38"/>
  <c r="N22" i="38"/>
  <c r="M22" i="38"/>
  <c r="L22" i="38"/>
  <c r="K22" i="38"/>
  <c r="J22" i="38"/>
  <c r="I22" i="38"/>
  <c r="H22" i="38"/>
  <c r="G22" i="38"/>
  <c r="F22" i="38"/>
  <c r="E22" i="38"/>
  <c r="D22" i="38"/>
  <c r="C22" i="38"/>
  <c r="S21" i="38"/>
  <c r="R21" i="38"/>
  <c r="Q21" i="38"/>
  <c r="P21" i="38"/>
  <c r="O21" i="38"/>
  <c r="N21" i="38"/>
  <c r="M21" i="38"/>
  <c r="L21" i="38"/>
  <c r="K21" i="38"/>
  <c r="J21" i="38"/>
  <c r="I21" i="38"/>
  <c r="H21" i="38"/>
  <c r="G21" i="38"/>
  <c r="F21" i="38"/>
  <c r="E21" i="38"/>
  <c r="D21" i="38"/>
  <c r="C21" i="38"/>
  <c r="S20" i="38"/>
  <c r="R20" i="38"/>
  <c r="Q20" i="38"/>
  <c r="P20" i="38"/>
  <c r="O20" i="38"/>
  <c r="N20" i="38"/>
  <c r="M20" i="38"/>
  <c r="L20" i="38"/>
  <c r="K20" i="38"/>
  <c r="J20" i="38"/>
  <c r="I20" i="38"/>
  <c r="H20" i="38"/>
  <c r="G20" i="38"/>
  <c r="F20" i="38"/>
  <c r="E20" i="38"/>
  <c r="D20" i="38"/>
  <c r="C20" i="38"/>
  <c r="S19" i="38"/>
  <c r="R19" i="38"/>
  <c r="Q19" i="38"/>
  <c r="P19" i="38"/>
  <c r="O19" i="38"/>
  <c r="N19" i="38"/>
  <c r="M19" i="38"/>
  <c r="L19" i="38"/>
  <c r="K19" i="38"/>
  <c r="J19" i="38"/>
  <c r="I19" i="38"/>
  <c r="H19" i="38"/>
  <c r="G19" i="38"/>
  <c r="F19" i="38"/>
  <c r="E19" i="38"/>
  <c r="D19" i="38"/>
  <c r="C19" i="38"/>
  <c r="S15" i="38"/>
  <c r="S16" i="38" s="1"/>
  <c r="R15" i="38"/>
  <c r="Q15" i="38"/>
  <c r="P15" i="38"/>
  <c r="O15" i="38"/>
  <c r="N15" i="38"/>
  <c r="M15" i="38"/>
  <c r="L15" i="38"/>
  <c r="K15" i="38"/>
  <c r="J15" i="38"/>
  <c r="I15" i="38"/>
  <c r="H15" i="38"/>
  <c r="G15" i="38"/>
  <c r="F15" i="38"/>
  <c r="E15" i="38"/>
  <c r="D15" i="38"/>
  <c r="C15" i="38"/>
  <c r="S11" i="38"/>
  <c r="R11" i="38"/>
  <c r="Q11" i="38"/>
  <c r="P11" i="38"/>
  <c r="O11" i="38"/>
  <c r="N11" i="38"/>
  <c r="M11" i="38"/>
  <c r="L11" i="38"/>
  <c r="K11" i="38"/>
  <c r="J11" i="38"/>
  <c r="I11" i="38"/>
  <c r="H11" i="38"/>
  <c r="G11" i="38"/>
  <c r="F11" i="38"/>
  <c r="E11" i="38"/>
  <c r="D11" i="38"/>
  <c r="C11" i="38"/>
  <c r="S10" i="38"/>
  <c r="R10" i="38"/>
  <c r="Q10" i="38"/>
  <c r="P10" i="38"/>
  <c r="O10" i="38"/>
  <c r="N10" i="38"/>
  <c r="M10" i="38"/>
  <c r="L10" i="38"/>
  <c r="K10" i="38"/>
  <c r="J10" i="38"/>
  <c r="I10" i="38"/>
  <c r="H10" i="38"/>
  <c r="G10" i="38"/>
  <c r="F10" i="38"/>
  <c r="E10" i="38"/>
  <c r="D10" i="38"/>
  <c r="C10" i="38"/>
  <c r="S9" i="38"/>
  <c r="R9" i="38"/>
  <c r="Q9" i="38"/>
  <c r="P9" i="38"/>
  <c r="O9" i="38"/>
  <c r="N9" i="38"/>
  <c r="M9" i="38"/>
  <c r="L9" i="38"/>
  <c r="K9" i="38"/>
  <c r="J9" i="38"/>
  <c r="I9" i="38"/>
  <c r="H9" i="38"/>
  <c r="G9" i="38"/>
  <c r="F9" i="38"/>
  <c r="E9" i="38"/>
  <c r="D9" i="38"/>
  <c r="C9" i="38"/>
  <c r="S8" i="38"/>
  <c r="R8" i="38"/>
  <c r="Q8" i="38"/>
  <c r="P8" i="38"/>
  <c r="O8" i="38"/>
  <c r="N8" i="38"/>
  <c r="M8" i="38"/>
  <c r="L8" i="38"/>
  <c r="K8" i="38"/>
  <c r="J8" i="38"/>
  <c r="I8" i="38"/>
  <c r="H8" i="38"/>
  <c r="G8" i="38"/>
  <c r="F8" i="38"/>
  <c r="E8" i="38"/>
  <c r="D8" i="38"/>
  <c r="C8" i="38"/>
  <c r="S7" i="38"/>
  <c r="R7" i="38"/>
  <c r="Q7" i="38"/>
  <c r="P7" i="38"/>
  <c r="O7" i="38"/>
  <c r="N7" i="38"/>
  <c r="M7" i="38"/>
  <c r="L7" i="38"/>
  <c r="K7" i="38"/>
  <c r="J7" i="38"/>
  <c r="I7" i="38"/>
  <c r="H7" i="38"/>
  <c r="G7" i="38"/>
  <c r="F7" i="38"/>
  <c r="E7" i="38"/>
  <c r="D7" i="38"/>
  <c r="C7" i="38"/>
  <c r="A204" i="38"/>
  <c r="R34" i="38" l="1"/>
  <c r="R44" i="38"/>
  <c r="R67" i="38"/>
  <c r="E44" i="38"/>
  <c r="I44" i="38"/>
  <c r="M44" i="38"/>
  <c r="F34" i="38"/>
  <c r="Q44" i="38"/>
  <c r="F44" i="38"/>
  <c r="J44" i="38"/>
  <c r="N44" i="38"/>
  <c r="C67" i="38"/>
  <c r="G67" i="38"/>
  <c r="K67" i="38"/>
  <c r="O67" i="38"/>
  <c r="E34" i="38"/>
  <c r="I34" i="38"/>
  <c r="M34" i="38"/>
  <c r="Q34" i="38"/>
  <c r="D44" i="38"/>
  <c r="H44" i="38"/>
  <c r="L44" i="38"/>
  <c r="P44" i="38"/>
  <c r="F67" i="38"/>
  <c r="J67" i="38"/>
  <c r="N67" i="38"/>
  <c r="J34" i="38"/>
  <c r="N34" i="38"/>
  <c r="M12" i="38"/>
  <c r="M16" i="38" s="1"/>
  <c r="I12" i="38"/>
  <c r="I16" i="38" s="1"/>
  <c r="Q12" i="38"/>
  <c r="Q16" i="38" s="1"/>
  <c r="D12" i="38"/>
  <c r="D16" i="38" s="1"/>
  <c r="C34" i="38"/>
  <c r="G34" i="38"/>
  <c r="K34" i="38"/>
  <c r="O34" i="38"/>
  <c r="D67" i="38"/>
  <c r="H67" i="38"/>
  <c r="L67" i="38"/>
  <c r="P67" i="38"/>
  <c r="L12" i="38"/>
  <c r="L16" i="38" s="1"/>
  <c r="G12" i="38"/>
  <c r="G16" i="38" s="1"/>
  <c r="S12" i="38"/>
  <c r="N12" i="38"/>
  <c r="N16" i="38" s="1"/>
  <c r="H34" i="38"/>
  <c r="C44" i="38"/>
  <c r="I67" i="38"/>
  <c r="E12" i="38"/>
  <c r="E16" i="38" s="1"/>
  <c r="H12" i="38"/>
  <c r="H16" i="38" s="1"/>
  <c r="C12" i="38"/>
  <c r="C16" i="38" s="1"/>
  <c r="O12" i="38"/>
  <c r="O16" i="38" s="1"/>
  <c r="J12" i="38"/>
  <c r="J16" i="38" s="1"/>
  <c r="L34" i="38"/>
  <c r="G44" i="38"/>
  <c r="O44" i="38"/>
  <c r="E67" i="38"/>
  <c r="Q67" i="38"/>
  <c r="P12" i="38"/>
  <c r="P16" i="38" s="1"/>
  <c r="K12" i="38"/>
  <c r="K16" i="38" s="1"/>
  <c r="F12" i="38"/>
  <c r="F16" i="38" s="1"/>
  <c r="R12" i="38"/>
  <c r="R16" i="38" s="1"/>
  <c r="D34" i="38"/>
  <c r="P34" i="38"/>
  <c r="K44" i="38"/>
  <c r="M67" i="38"/>
  <c r="P96" i="39" l="1"/>
  <c r="K49" i="39"/>
  <c r="D127" i="39"/>
  <c r="X23" i="39"/>
  <c r="G99" i="39"/>
  <c r="X33" i="39"/>
  <c r="L53" i="39"/>
  <c r="R111" i="39"/>
  <c r="R56" i="39"/>
  <c r="R67" i="39"/>
  <c r="R154" i="39"/>
  <c r="L157" i="39"/>
  <c r="M80" i="39"/>
  <c r="L98" i="39"/>
  <c r="R52" i="39"/>
  <c r="F105" i="39"/>
  <c r="Q28" i="39"/>
  <c r="E15" i="39"/>
  <c r="P33" i="39"/>
  <c r="L145" i="39"/>
  <c r="AA30" i="39"/>
  <c r="P149" i="39"/>
  <c r="L175" i="39"/>
  <c r="R8" i="39"/>
  <c r="F154" i="39"/>
  <c r="D70" i="39"/>
  <c r="G98" i="39"/>
  <c r="N65" i="39"/>
  <c r="K22" i="39"/>
  <c r="F9" i="39"/>
  <c r="Q114" i="39"/>
  <c r="I146" i="39"/>
  <c r="R142" i="39"/>
  <c r="R81" i="39"/>
  <c r="L12" i="39"/>
  <c r="F157" i="39"/>
  <c r="O139" i="39"/>
  <c r="Z18" i="39"/>
  <c r="G15" i="39"/>
  <c r="J161" i="39"/>
  <c r="Q119" i="39"/>
  <c r="O104" i="39"/>
  <c r="Q38" i="39"/>
  <c r="F129" i="39"/>
  <c r="F168" i="39"/>
  <c r="C74" i="39"/>
  <c r="K56" i="39"/>
  <c r="AB20" i="39"/>
  <c r="F153" i="39"/>
  <c r="R12" i="39"/>
  <c r="P50" i="39"/>
  <c r="L108" i="39"/>
  <c r="F124" i="39"/>
  <c r="G108" i="39"/>
  <c r="F120" i="39"/>
  <c r="E151" i="39"/>
  <c r="R18" i="39"/>
  <c r="E174" i="39"/>
  <c r="P79" i="39"/>
  <c r="O167" i="39"/>
  <c r="G119" i="39"/>
  <c r="I104" i="39"/>
  <c r="H125" i="39"/>
  <c r="Q36" i="39"/>
  <c r="K32" i="39"/>
  <c r="N99" i="39"/>
  <c r="R36" i="39"/>
  <c r="L4" i="39"/>
  <c r="AB34" i="39"/>
  <c r="G18" i="39"/>
  <c r="R100" i="39"/>
  <c r="H81" i="39"/>
  <c r="O7" i="39"/>
  <c r="J29" i="39"/>
  <c r="E172" i="39"/>
  <c r="AB11" i="39"/>
  <c r="N145" i="39"/>
  <c r="P146" i="39"/>
  <c r="J5" i="39"/>
  <c r="O84" i="39"/>
  <c r="M124" i="39"/>
  <c r="F8" i="39"/>
  <c r="C139" i="39"/>
  <c r="G77" i="39"/>
  <c r="M13" i="39"/>
  <c r="M102" i="39"/>
  <c r="R62" i="39"/>
  <c r="M156" i="39"/>
  <c r="I170" i="39"/>
  <c r="O62" i="39"/>
  <c r="L79" i="39"/>
  <c r="L32" i="39"/>
  <c r="N84" i="39"/>
  <c r="E164" i="39"/>
  <c r="H55" i="39"/>
  <c r="Q174" i="39"/>
  <c r="Q40" i="39"/>
  <c r="J11" i="39"/>
  <c r="F117" i="39"/>
  <c r="E71" i="39"/>
  <c r="G114" i="39"/>
  <c r="R148" i="39"/>
  <c r="F74" i="39"/>
  <c r="M33" i="39"/>
  <c r="P100" i="39"/>
  <c r="J140" i="39"/>
  <c r="Q124" i="39"/>
  <c r="L101" i="39"/>
  <c r="H126" i="39"/>
  <c r="D81" i="39"/>
  <c r="I155" i="39"/>
  <c r="M171" i="39"/>
  <c r="H7" i="39"/>
  <c r="K118" i="39"/>
  <c r="F3" i="39"/>
  <c r="E120" i="39"/>
  <c r="Q58" i="39"/>
  <c r="J17" i="39"/>
  <c r="K175" i="39"/>
  <c r="D153" i="39"/>
  <c r="F56" i="39"/>
  <c r="AB18" i="39"/>
  <c r="I21" i="39"/>
  <c r="I34" i="39"/>
  <c r="I39" i="39"/>
  <c r="D69" i="39"/>
  <c r="O35" i="39"/>
  <c r="I143" i="39"/>
  <c r="Q145" i="39"/>
  <c r="X11" i="39"/>
  <c r="O6" i="39"/>
  <c r="R152" i="39"/>
  <c r="F152" i="39"/>
  <c r="R131" i="39"/>
  <c r="P20" i="39"/>
  <c r="I19" i="39"/>
  <c r="P152" i="39"/>
  <c r="R72" i="39"/>
  <c r="J104" i="39"/>
  <c r="Q175" i="39"/>
  <c r="C107" i="39"/>
  <c r="D32" i="39"/>
  <c r="I94" i="39"/>
  <c r="P172" i="39"/>
  <c r="C106" i="39"/>
  <c r="J65" i="39"/>
  <c r="R34" i="39"/>
  <c r="Q176" i="39"/>
  <c r="K107" i="39"/>
  <c r="M162" i="39"/>
  <c r="AA8" i="39"/>
  <c r="E125" i="39"/>
  <c r="Y37" i="39"/>
  <c r="E94" i="39"/>
  <c r="R145" i="39"/>
  <c r="G164" i="39"/>
  <c r="Q5" i="39"/>
  <c r="R128" i="39"/>
  <c r="J169" i="39"/>
  <c r="N55" i="39"/>
  <c r="F35" i="39"/>
  <c r="G169" i="39"/>
  <c r="J3" i="39"/>
  <c r="P6" i="39"/>
  <c r="I131" i="39"/>
  <c r="I58" i="39"/>
  <c r="I102" i="39"/>
  <c r="K156" i="39"/>
  <c r="E34" i="39"/>
  <c r="N98" i="39"/>
  <c r="P49" i="39"/>
  <c r="P80" i="39"/>
  <c r="F127" i="39"/>
  <c r="I12" i="39"/>
  <c r="L161" i="39"/>
  <c r="M166" i="39"/>
  <c r="I60" i="39"/>
  <c r="O103" i="39"/>
  <c r="R78" i="39"/>
  <c r="C113" i="39"/>
  <c r="R15" i="39"/>
  <c r="D109" i="39"/>
  <c r="R153" i="39"/>
  <c r="O49" i="39"/>
  <c r="D139" i="39"/>
  <c r="N110" i="39"/>
  <c r="O124" i="39"/>
  <c r="H162" i="39"/>
  <c r="D3" i="39"/>
  <c r="M146" i="39"/>
  <c r="J78" i="39"/>
  <c r="H32" i="39"/>
  <c r="I63" i="39"/>
  <c r="D164" i="39"/>
  <c r="M78" i="39"/>
  <c r="R171" i="39"/>
  <c r="R112" i="39"/>
  <c r="M37" i="39"/>
  <c r="R175" i="39"/>
  <c r="C114" i="39"/>
  <c r="E24" i="39"/>
  <c r="M126" i="39"/>
  <c r="I83" i="39"/>
  <c r="J170" i="39"/>
  <c r="I112" i="39"/>
  <c r="H76" i="39"/>
  <c r="F176" i="39"/>
  <c r="R14" i="39"/>
  <c r="R69" i="39"/>
  <c r="F100" i="39"/>
  <c r="G124" i="39"/>
  <c r="D74" i="39"/>
  <c r="G175" i="39"/>
  <c r="C62" i="39"/>
  <c r="L124" i="39"/>
  <c r="AA33" i="39"/>
  <c r="F69" i="39"/>
  <c r="D80" i="39"/>
  <c r="R168" i="39"/>
  <c r="K70" i="39"/>
  <c r="E57" i="39"/>
  <c r="Q86" i="39"/>
  <c r="J16" i="39"/>
  <c r="H167" i="39"/>
  <c r="Q72" i="39"/>
  <c r="F19" i="39"/>
  <c r="X9" i="39"/>
  <c r="M139" i="39"/>
  <c r="K124" i="39"/>
  <c r="E35" i="39"/>
  <c r="M85" i="39"/>
  <c r="R5" i="39"/>
  <c r="D67" i="39"/>
  <c r="O107" i="39"/>
  <c r="N149" i="39"/>
  <c r="G122" i="39"/>
  <c r="M169" i="39"/>
  <c r="R150" i="39"/>
  <c r="F94" i="39"/>
  <c r="O163" i="39"/>
  <c r="R139" i="39"/>
  <c r="D140" i="39"/>
  <c r="J124" i="39"/>
  <c r="D73" i="39"/>
  <c r="L166" i="39"/>
  <c r="D98" i="39"/>
  <c r="O55" i="39"/>
  <c r="K95" i="39"/>
  <c r="X30" i="39"/>
  <c r="M49" i="39"/>
  <c r="Q100" i="39"/>
  <c r="Q94" i="39"/>
  <c r="Q142" i="39"/>
  <c r="C3" i="39"/>
  <c r="N160" i="39"/>
  <c r="J13" i="39"/>
  <c r="I154" i="39"/>
  <c r="R85" i="39"/>
  <c r="K85" i="39"/>
  <c r="G129" i="39"/>
  <c r="P171" i="39"/>
  <c r="G163" i="39"/>
  <c r="K72" i="39"/>
  <c r="Y30" i="39"/>
  <c r="C169" i="39"/>
  <c r="I166" i="39"/>
  <c r="C173" i="39"/>
  <c r="O20" i="39"/>
  <c r="C80" i="39"/>
  <c r="R103" i="39"/>
  <c r="R161" i="39"/>
  <c r="M125" i="39"/>
  <c r="G118" i="39"/>
  <c r="F119" i="39"/>
  <c r="I79" i="39"/>
  <c r="E72" i="39"/>
  <c r="R75" i="39"/>
  <c r="L54" i="39"/>
  <c r="Y14" i="39"/>
  <c r="O156" i="39"/>
  <c r="M115" i="39"/>
  <c r="D124" i="39"/>
  <c r="R94" i="39"/>
  <c r="M14" i="39"/>
  <c r="R63" i="39"/>
  <c r="Q49" i="39"/>
  <c r="AB25" i="39"/>
  <c r="K96" i="39"/>
  <c r="F78" i="39"/>
  <c r="E109" i="39"/>
  <c r="E119" i="39"/>
  <c r="R65" i="39"/>
  <c r="G105" i="39"/>
  <c r="C85" i="39"/>
  <c r="G23" i="39"/>
  <c r="G79" i="39"/>
  <c r="N112" i="39"/>
  <c r="C100" i="39"/>
  <c r="R164" i="39"/>
  <c r="F70" i="39"/>
  <c r="P142" i="39"/>
  <c r="I174" i="39"/>
  <c r="M9" i="39"/>
  <c r="R169" i="39"/>
  <c r="O29" i="39"/>
  <c r="L172" i="39"/>
  <c r="M71" i="39"/>
  <c r="J97" i="39"/>
  <c r="J171" i="39"/>
  <c r="M25" i="39"/>
  <c r="F49" i="39"/>
  <c r="R22" i="39"/>
  <c r="J175" i="39"/>
  <c r="N105" i="39"/>
  <c r="M30" i="39"/>
  <c r="C104" i="39"/>
  <c r="M7" i="39"/>
  <c r="I29" i="39"/>
  <c r="R57" i="39"/>
  <c r="I113" i="39"/>
  <c r="N33" i="39"/>
  <c r="K94" i="39"/>
  <c r="I68" i="39"/>
  <c r="W9" i="39"/>
  <c r="G53" i="39"/>
  <c r="L120" i="39"/>
  <c r="O36" i="39"/>
  <c r="L103" i="39"/>
  <c r="P28" i="39"/>
  <c r="C9" i="39"/>
  <c r="M122" i="39"/>
  <c r="O77" i="39"/>
  <c r="I117" i="39"/>
  <c r="E147" i="39"/>
  <c r="I84" i="39"/>
  <c r="D17" i="39"/>
  <c r="R129" i="39"/>
  <c r="P176" i="39"/>
  <c r="O28" i="39"/>
  <c r="O71" i="39"/>
  <c r="Y40" i="39"/>
  <c r="O154" i="39"/>
  <c r="K15" i="39"/>
  <c r="AA35" i="39"/>
  <c r="L148" i="39"/>
  <c r="E27" i="39"/>
  <c r="F160" i="39"/>
  <c r="G143" i="39"/>
  <c r="R60" i="39"/>
  <c r="AA16" i="39"/>
  <c r="O25" i="39"/>
  <c r="E33" i="39"/>
  <c r="N73" i="39"/>
  <c r="I53" i="39"/>
  <c r="N79" i="39"/>
  <c r="F149" i="39"/>
  <c r="Q159" i="39"/>
  <c r="K145" i="39"/>
  <c r="L30" i="39"/>
  <c r="L85" i="39"/>
  <c r="N9" i="39"/>
  <c r="G113" i="39"/>
  <c r="W16" i="39"/>
  <c r="K131" i="39"/>
  <c r="AB16" i="39"/>
  <c r="P81" i="39"/>
  <c r="G95" i="39"/>
  <c r="I152" i="39"/>
  <c r="D157" i="39"/>
  <c r="N127" i="39"/>
  <c r="R102" i="39"/>
  <c r="O40" i="39"/>
  <c r="L111" i="39"/>
  <c r="P21" i="39"/>
  <c r="D59" i="39"/>
  <c r="C162" i="39"/>
  <c r="R144" i="39"/>
  <c r="F72" i="39"/>
  <c r="X8" i="39"/>
  <c r="N122" i="39"/>
  <c r="C163" i="39"/>
  <c r="E155" i="39"/>
  <c r="I72" i="39"/>
  <c r="P32" i="39"/>
  <c r="R39" i="39"/>
  <c r="D172" i="39"/>
  <c r="J141" i="39"/>
  <c r="J8" i="39"/>
  <c r="R163" i="39"/>
  <c r="L5" i="39"/>
  <c r="P95" i="39"/>
  <c r="AB9" i="39"/>
  <c r="I81" i="39"/>
  <c r="E171" i="39"/>
  <c r="E7" i="39"/>
  <c r="Z32" i="39"/>
  <c r="Q152" i="39"/>
  <c r="C32" i="39"/>
  <c r="Q14" i="39"/>
  <c r="P170" i="39"/>
  <c r="H149" i="39"/>
  <c r="J23" i="39"/>
  <c r="G40" i="39"/>
  <c r="E126" i="39"/>
  <c r="G14" i="39"/>
  <c r="I165" i="39"/>
  <c r="Q166" i="39"/>
  <c r="Q149" i="39"/>
  <c r="K69" i="39"/>
  <c r="G21" i="39"/>
  <c r="G130" i="39"/>
  <c r="M64" i="39"/>
  <c r="Q31" i="39"/>
  <c r="Q99" i="39"/>
  <c r="L37" i="39"/>
  <c r="W6" i="39"/>
  <c r="E162" i="39"/>
  <c r="D13" i="39"/>
  <c r="L164" i="39"/>
  <c r="Q76" i="39"/>
  <c r="O129" i="39"/>
  <c r="P24" i="39"/>
  <c r="C109" i="39"/>
  <c r="L50" i="39"/>
  <c r="D158" i="39"/>
  <c r="O66" i="39"/>
  <c r="O56" i="39"/>
  <c r="O4" i="39"/>
  <c r="C171" i="39"/>
  <c r="K61" i="39"/>
  <c r="C37" i="39"/>
  <c r="Q170" i="39"/>
  <c r="E81" i="39"/>
  <c r="M83" i="39"/>
  <c r="F147" i="39"/>
  <c r="P69" i="39"/>
  <c r="M109" i="39"/>
  <c r="K23" i="39"/>
  <c r="Y36" i="39"/>
  <c r="N163" i="39"/>
  <c r="P151" i="39"/>
  <c r="J75" i="39"/>
  <c r="J109" i="39"/>
  <c r="M142" i="39"/>
  <c r="L173" i="39"/>
  <c r="P119" i="39"/>
  <c r="H129" i="39"/>
  <c r="K173" i="39"/>
  <c r="D130" i="39"/>
  <c r="E104" i="39"/>
  <c r="J55" i="39"/>
  <c r="Q84" i="39"/>
  <c r="J112" i="39"/>
  <c r="N157" i="39"/>
  <c r="Q18" i="39"/>
  <c r="N114" i="39"/>
  <c r="R101" i="39"/>
  <c r="AB22" i="39"/>
  <c r="F79" i="39"/>
  <c r="G140" i="39"/>
  <c r="L26" i="39"/>
  <c r="F126" i="39"/>
  <c r="Q144" i="39"/>
  <c r="N54" i="39"/>
  <c r="N37" i="39"/>
  <c r="E103" i="39"/>
  <c r="F156" i="39"/>
  <c r="F170" i="39"/>
  <c r="D9" i="39"/>
  <c r="X14" i="39"/>
  <c r="K29" i="39"/>
  <c r="Q97" i="39"/>
  <c r="E83" i="39"/>
  <c r="X6" i="39"/>
  <c r="Q169" i="39"/>
  <c r="L112" i="39"/>
  <c r="C70" i="39"/>
  <c r="K38" i="39"/>
  <c r="P53" i="39"/>
  <c r="K176" i="39"/>
  <c r="P73" i="39"/>
  <c r="G126" i="39"/>
  <c r="C112" i="39"/>
  <c r="L22" i="39"/>
  <c r="P25" i="39"/>
  <c r="E173" i="39"/>
  <c r="D75" i="39"/>
  <c r="L60" i="39"/>
  <c r="D142" i="39"/>
  <c r="I16" i="39"/>
  <c r="N106" i="39"/>
  <c r="H63" i="39"/>
  <c r="H115" i="39"/>
  <c r="G102" i="39"/>
  <c r="Q80" i="39"/>
  <c r="I120" i="39"/>
  <c r="D161" i="39"/>
  <c r="O171" i="39"/>
  <c r="O57" i="39"/>
  <c r="I123" i="39"/>
  <c r="H102" i="39"/>
  <c r="I127" i="39"/>
  <c r="G51" i="39"/>
  <c r="E51" i="39"/>
  <c r="Q151" i="39"/>
  <c r="F64" i="39"/>
  <c r="H170" i="39"/>
  <c r="R73" i="39"/>
  <c r="I115" i="39"/>
  <c r="L62" i="39"/>
  <c r="AB27" i="39"/>
  <c r="G154" i="39"/>
  <c r="O149" i="39"/>
  <c r="R105" i="39"/>
  <c r="M111" i="39"/>
  <c r="J64" i="39"/>
  <c r="M65" i="39"/>
  <c r="O76" i="39"/>
  <c r="P117" i="39"/>
  <c r="X25" i="39"/>
  <c r="J98" i="39"/>
  <c r="R158" i="39"/>
  <c r="E53" i="39"/>
  <c r="X15" i="39"/>
  <c r="O63" i="39"/>
  <c r="O166" i="39"/>
  <c r="G111" i="39"/>
  <c r="L70" i="39"/>
  <c r="H3" i="39"/>
  <c r="K57" i="39"/>
  <c r="Q96" i="39"/>
  <c r="J39" i="39"/>
  <c r="R118" i="39"/>
  <c r="D162" i="39"/>
  <c r="R3" i="39"/>
  <c r="I124" i="39"/>
  <c r="E6" i="39"/>
  <c r="R74" i="39"/>
  <c r="G63" i="39"/>
  <c r="R9" i="39"/>
  <c r="N172" i="39"/>
  <c r="I13" i="39"/>
  <c r="Q53" i="39"/>
  <c r="C168" i="39"/>
  <c r="L68" i="39"/>
  <c r="C125" i="39"/>
  <c r="E52" i="39"/>
  <c r="I50" i="39"/>
  <c r="H26" i="39"/>
  <c r="Q52" i="39"/>
  <c r="O94" i="39"/>
  <c r="AA17" i="39"/>
  <c r="N30" i="39"/>
  <c r="E37" i="39"/>
  <c r="R49" i="39"/>
  <c r="R98" i="39"/>
  <c r="Q79" i="39"/>
  <c r="D131" i="39"/>
  <c r="K168" i="39"/>
  <c r="G153" i="39"/>
  <c r="Q63" i="39"/>
  <c r="Y21" i="39"/>
  <c r="X37" i="39"/>
  <c r="O19" i="39"/>
  <c r="C14" i="39"/>
  <c r="G59" i="39"/>
  <c r="R86" i="39"/>
  <c r="R61" i="39"/>
  <c r="P10" i="39"/>
  <c r="AB40" i="39"/>
  <c r="AB14" i="39"/>
  <c r="K78" i="39"/>
  <c r="D94" i="39"/>
  <c r="AA20" i="39"/>
  <c r="D22" i="39"/>
  <c r="J156" i="39"/>
  <c r="J9" i="39"/>
  <c r="L147" i="39"/>
  <c r="Y29" i="39"/>
  <c r="G12" i="39"/>
  <c r="G69" i="39"/>
  <c r="K106" i="39"/>
  <c r="G174" i="39"/>
  <c r="E62" i="39"/>
  <c r="E82" i="39"/>
  <c r="C156" i="39"/>
  <c r="L56" i="39"/>
  <c r="O168" i="39"/>
  <c r="G10" i="39"/>
  <c r="G65" i="39"/>
  <c r="L74" i="39"/>
  <c r="M15" i="39"/>
  <c r="F57" i="39"/>
  <c r="P107" i="39"/>
  <c r="H34" i="39"/>
  <c r="K159" i="39"/>
  <c r="G104" i="39"/>
  <c r="D167" i="39"/>
  <c r="G139" i="39"/>
  <c r="L21" i="39"/>
  <c r="G120" i="39"/>
  <c r="J30" i="39"/>
  <c r="E167" i="39"/>
  <c r="I163" i="39"/>
  <c r="G6" i="39"/>
  <c r="J12" i="39"/>
  <c r="F151" i="39"/>
  <c r="R31" i="39"/>
  <c r="K142" i="39"/>
  <c r="M143" i="39"/>
  <c r="E105" i="39"/>
  <c r="F37" i="39"/>
  <c r="W5" i="39"/>
  <c r="K64" i="39"/>
  <c r="C69" i="39"/>
  <c r="C130" i="39"/>
  <c r="M8" i="39"/>
  <c r="Z34" i="39"/>
  <c r="H110" i="39"/>
  <c r="I14" i="39"/>
  <c r="E20" i="39"/>
  <c r="J151" i="39"/>
  <c r="L82" i="39"/>
  <c r="X19" i="39"/>
  <c r="K3" i="39"/>
  <c r="E146" i="39"/>
  <c r="G7" i="39"/>
  <c r="M127" i="39"/>
  <c r="N154" i="39"/>
  <c r="Q67" i="39"/>
  <c r="Z28" i="39"/>
  <c r="N67" i="39"/>
  <c r="AA12" i="39"/>
  <c r="L174" i="39"/>
  <c r="H49" i="39"/>
  <c r="C55" i="39"/>
  <c r="H109" i="39"/>
  <c r="O147" i="39"/>
  <c r="N70" i="39"/>
  <c r="K114" i="39"/>
  <c r="R82" i="39"/>
  <c r="D122" i="39"/>
  <c r="I7" i="39"/>
  <c r="C167" i="39"/>
  <c r="L3" i="39"/>
  <c r="I169" i="39"/>
  <c r="M74" i="39"/>
  <c r="J122" i="39"/>
  <c r="L97" i="39"/>
  <c r="E169" i="39"/>
  <c r="Y38" i="39"/>
  <c r="J54" i="39"/>
  <c r="N126" i="39"/>
  <c r="J63" i="39"/>
  <c r="K59" i="39"/>
  <c r="I8" i="39"/>
  <c r="P148" i="39"/>
  <c r="R25" i="39"/>
  <c r="E149" i="39"/>
  <c r="I150" i="39"/>
  <c r="L49" i="39"/>
  <c r="O83" i="39"/>
  <c r="M72" i="39"/>
  <c r="N38" i="39"/>
  <c r="Y35" i="39"/>
  <c r="R124" i="39"/>
  <c r="L113" i="39"/>
  <c r="I54" i="39"/>
  <c r="H77" i="39"/>
  <c r="G64" i="39"/>
  <c r="L78" i="39"/>
  <c r="D77" i="39"/>
  <c r="F125" i="39"/>
  <c r="K66" i="39"/>
  <c r="E73" i="39"/>
  <c r="C161" i="39"/>
  <c r="AB36" i="39"/>
  <c r="P162" i="39"/>
  <c r="H38" i="39"/>
  <c r="D154" i="39"/>
  <c r="D40" i="39"/>
  <c r="F139" i="39"/>
  <c r="Q157" i="39"/>
  <c r="J37" i="39"/>
  <c r="H118" i="39"/>
  <c r="C22" i="39"/>
  <c r="Q121" i="39"/>
  <c r="H62" i="39"/>
  <c r="P175" i="39"/>
  <c r="AA15" i="39"/>
  <c r="C24" i="39"/>
  <c r="J116" i="39"/>
  <c r="R71" i="39"/>
  <c r="M56" i="39"/>
  <c r="F5" i="39"/>
  <c r="O78" i="39"/>
  <c r="H10" i="39"/>
  <c r="M174" i="39"/>
  <c r="F114" i="39"/>
  <c r="Q172" i="39"/>
  <c r="O127" i="39"/>
  <c r="H71" i="39"/>
  <c r="I25" i="39"/>
  <c r="J58" i="39"/>
  <c r="F7" i="39"/>
  <c r="G146" i="39"/>
  <c r="Z35" i="39"/>
  <c r="C141" i="39"/>
  <c r="Q116" i="39"/>
  <c r="H98" i="39"/>
  <c r="N128" i="39"/>
  <c r="J105" i="39"/>
  <c r="H111" i="39"/>
  <c r="R125" i="39"/>
  <c r="K147" i="39"/>
  <c r="M94" i="39"/>
  <c r="R166" i="39"/>
  <c r="R21" i="39"/>
  <c r="F29" i="39"/>
  <c r="J49" i="39"/>
  <c r="M84" i="39"/>
  <c r="F116" i="39"/>
  <c r="D173" i="39"/>
  <c r="X32" i="39"/>
  <c r="D101" i="39"/>
  <c r="H148" i="39"/>
  <c r="L83" i="39"/>
  <c r="N63" i="39"/>
  <c r="K37" i="39"/>
  <c r="L100" i="39"/>
  <c r="C35" i="39"/>
  <c r="G131" i="39"/>
  <c r="D10" i="39"/>
  <c r="D78" i="39"/>
  <c r="M170" i="39"/>
  <c r="P30" i="39"/>
  <c r="R51" i="39"/>
  <c r="K123" i="39"/>
  <c r="Q163" i="39"/>
  <c r="I37" i="39"/>
  <c r="I140" i="39"/>
  <c r="E84" i="39"/>
  <c r="D5" i="39"/>
  <c r="G151" i="39"/>
  <c r="C20" i="39"/>
  <c r="M116" i="39"/>
  <c r="L119" i="39"/>
  <c r="R108" i="39"/>
  <c r="D76" i="39"/>
  <c r="D168" i="39"/>
  <c r="W7" i="39"/>
  <c r="C53" i="39"/>
  <c r="Z30" i="39"/>
  <c r="G94" i="39"/>
  <c r="E140" i="39"/>
  <c r="E124" i="39"/>
  <c r="R149" i="39"/>
  <c r="C148" i="39"/>
  <c r="D99" i="39"/>
  <c r="J125" i="39"/>
  <c r="F109" i="39"/>
  <c r="M27" i="39"/>
  <c r="E64" i="39"/>
  <c r="AB17" i="39"/>
  <c r="F26" i="39"/>
  <c r="Q128" i="39"/>
  <c r="P140" i="39"/>
  <c r="M58" i="39"/>
  <c r="F22" i="39"/>
  <c r="E13" i="39"/>
  <c r="N169" i="39"/>
  <c r="M54" i="39"/>
  <c r="C83" i="39"/>
  <c r="J56" i="39"/>
  <c r="J162" i="39"/>
  <c r="AA19" i="39"/>
  <c r="F34" i="39"/>
  <c r="E17" i="39"/>
  <c r="C34" i="39"/>
  <c r="H82" i="39"/>
  <c r="Q104" i="39"/>
  <c r="K24" i="39"/>
  <c r="K31" i="39"/>
  <c r="I78" i="39"/>
  <c r="G68" i="39"/>
  <c r="H68" i="39"/>
  <c r="C65" i="39"/>
  <c r="P118" i="39"/>
  <c r="F13" i="39"/>
  <c r="F123" i="39"/>
  <c r="J70" i="39"/>
  <c r="D38" i="39"/>
  <c r="E16" i="39"/>
  <c r="P4" i="39"/>
  <c r="E8" i="39"/>
  <c r="C27" i="39"/>
  <c r="H79" i="39"/>
  <c r="D25" i="39"/>
  <c r="P165" i="39"/>
  <c r="R95" i="39"/>
  <c r="R66" i="39"/>
  <c r="R17" i="39"/>
  <c r="R173" i="39"/>
  <c r="J99" i="39"/>
  <c r="F84" i="39"/>
  <c r="H108" i="39"/>
  <c r="X24" i="39"/>
  <c r="O12" i="39"/>
  <c r="H54" i="39"/>
  <c r="Y12" i="39"/>
  <c r="G170" i="39"/>
  <c r="Q69" i="39"/>
  <c r="E145" i="39"/>
  <c r="C123" i="39"/>
  <c r="O98" i="39"/>
  <c r="C166" i="39"/>
  <c r="C174" i="39"/>
  <c r="Q150" i="39"/>
  <c r="O54" i="39"/>
  <c r="G76" i="39"/>
  <c r="H156" i="39"/>
  <c r="D60" i="39"/>
  <c r="D79" i="39"/>
  <c r="O116" i="39"/>
  <c r="N95" i="39"/>
  <c r="L33" i="39"/>
  <c r="C154" i="39"/>
  <c r="C86" i="39"/>
  <c r="Q102" i="39"/>
  <c r="J154" i="39"/>
  <c r="E163" i="39"/>
  <c r="O79" i="39"/>
  <c r="X28" i="39"/>
  <c r="R40" i="39"/>
  <c r="H101" i="39"/>
  <c r="Q167" i="39"/>
  <c r="O51" i="39"/>
  <c r="N159" i="39"/>
  <c r="X26" i="39"/>
  <c r="E80" i="39"/>
  <c r="N152" i="39"/>
  <c r="I114" i="39"/>
  <c r="E85" i="39"/>
  <c r="E74" i="39"/>
  <c r="R96" i="39"/>
  <c r="I105" i="39"/>
  <c r="X29" i="39"/>
  <c r="N7" i="39"/>
  <c r="M24" i="39"/>
  <c r="R7" i="39"/>
  <c r="L38" i="39"/>
  <c r="G35" i="39"/>
  <c r="C94" i="39"/>
  <c r="L121" i="39"/>
  <c r="H153" i="39"/>
  <c r="Y33" i="39"/>
  <c r="L51" i="39"/>
  <c r="AB35" i="39"/>
  <c r="M118" i="39"/>
  <c r="N76" i="39"/>
  <c r="D6" i="39"/>
  <c r="F112" i="39"/>
  <c r="E131" i="39"/>
  <c r="O81" i="39"/>
  <c r="C50" i="39"/>
  <c r="G172" i="39"/>
  <c r="R146" i="39"/>
  <c r="E111" i="39"/>
  <c r="G112" i="39"/>
  <c r="Q77" i="39"/>
  <c r="N171" i="39"/>
  <c r="G147" i="39"/>
  <c r="K11" i="39"/>
  <c r="J172" i="39"/>
  <c r="I142" i="39"/>
  <c r="F101" i="39"/>
  <c r="O10" i="39"/>
  <c r="AA18" i="39"/>
  <c r="M160" i="39"/>
  <c r="Q13" i="39"/>
  <c r="R140" i="39"/>
  <c r="E29" i="39"/>
  <c r="C119" i="39"/>
  <c r="Z29" i="39"/>
  <c r="H145" i="39"/>
  <c r="L84" i="39"/>
  <c r="P66" i="39"/>
  <c r="J50" i="39"/>
  <c r="C142" i="39"/>
  <c r="J163" i="39"/>
  <c r="I85" i="39"/>
  <c r="Q162" i="39"/>
  <c r="O67" i="39"/>
  <c r="N103" i="39"/>
  <c r="Q148" i="39"/>
  <c r="H84" i="39"/>
  <c r="C5" i="39"/>
  <c r="G66" i="39"/>
  <c r="O70" i="39"/>
  <c r="P58" i="39"/>
  <c r="D163" i="39"/>
  <c r="K27" i="39"/>
  <c r="G86" i="39"/>
  <c r="I26" i="39"/>
  <c r="AA31" i="39"/>
  <c r="G115" i="39"/>
  <c r="J102" i="39"/>
  <c r="L40" i="39"/>
  <c r="K166" i="39"/>
  <c r="I157" i="39"/>
  <c r="H96" i="39"/>
  <c r="Z8" i="39"/>
  <c r="Z14" i="39"/>
  <c r="F140" i="39"/>
  <c r="M176" i="39"/>
  <c r="P143" i="39"/>
  <c r="M18" i="39"/>
  <c r="J36" i="39"/>
  <c r="O60" i="39"/>
  <c r="L165" i="39"/>
  <c r="P94" i="39"/>
  <c r="J121" i="39"/>
  <c r="H165" i="39"/>
  <c r="W39" i="39"/>
  <c r="AB39" i="39"/>
  <c r="C36" i="39"/>
  <c r="AA24" i="39"/>
  <c r="K151" i="39"/>
  <c r="G33" i="39"/>
  <c r="C67" i="39"/>
  <c r="C131" i="39"/>
  <c r="R26" i="39"/>
  <c r="W19" i="39"/>
  <c r="H36" i="39"/>
  <c r="Q122" i="39"/>
  <c r="J15" i="39"/>
  <c r="D29" i="39"/>
  <c r="K143" i="39"/>
  <c r="H75" i="39"/>
  <c r="M82" i="39"/>
  <c r="E49" i="39"/>
  <c r="P108" i="39"/>
  <c r="C144" i="39"/>
  <c r="R38" i="39"/>
  <c r="J160" i="39"/>
  <c r="D112" i="39"/>
  <c r="O68" i="39"/>
  <c r="J144" i="39"/>
  <c r="J82" i="39"/>
  <c r="C39" i="39"/>
  <c r="I65" i="39"/>
  <c r="AA10" i="39"/>
  <c r="K5" i="39"/>
  <c r="L73" i="39"/>
  <c r="R162" i="39"/>
  <c r="O96" i="39"/>
  <c r="F36" i="39"/>
  <c r="J117" i="39"/>
  <c r="I57" i="39"/>
  <c r="N150" i="39"/>
  <c r="Z20" i="39"/>
  <c r="Q37" i="39"/>
  <c r="H130" i="39"/>
  <c r="D31" i="39"/>
  <c r="H80" i="39"/>
  <c r="J62" i="39"/>
  <c r="K120" i="39"/>
  <c r="W23" i="39"/>
  <c r="P102" i="39"/>
  <c r="L58" i="39"/>
  <c r="O146" i="39"/>
  <c r="M10" i="39"/>
  <c r="G84" i="39"/>
  <c r="Z5" i="39"/>
  <c r="Q51" i="39"/>
  <c r="R107" i="39"/>
  <c r="N146" i="39"/>
  <c r="P139" i="39"/>
  <c r="F161" i="39"/>
  <c r="R123" i="39"/>
  <c r="P7" i="39"/>
  <c r="I160" i="39"/>
  <c r="X10" i="39"/>
  <c r="F104" i="39"/>
  <c r="R59" i="39"/>
  <c r="N164" i="39"/>
  <c r="X35" i="39"/>
  <c r="E32" i="39"/>
  <c r="F172" i="39"/>
  <c r="K167" i="39"/>
  <c r="L130" i="39"/>
  <c r="Y26" i="39"/>
  <c r="C115" i="39"/>
  <c r="Q115" i="39"/>
  <c r="F38" i="39"/>
  <c r="M114" i="39"/>
  <c r="H64" i="39"/>
  <c r="R174" i="39"/>
  <c r="F39" i="39"/>
  <c r="K99" i="39"/>
  <c r="Q118" i="39"/>
  <c r="K117" i="39"/>
  <c r="K9" i="39"/>
  <c r="L7" i="39"/>
  <c r="E30" i="39"/>
  <c r="O117" i="39"/>
  <c r="W28" i="39"/>
  <c r="M69" i="39"/>
  <c r="M20" i="39"/>
  <c r="I161" i="39"/>
  <c r="M120" i="39"/>
  <c r="L39" i="39"/>
  <c r="D166" i="39"/>
  <c r="M151" i="39"/>
  <c r="H60" i="39"/>
  <c r="X27" i="39"/>
  <c r="H67" i="39"/>
  <c r="G158" i="39"/>
  <c r="M57" i="39"/>
  <c r="P123" i="39"/>
  <c r="E22" i="39"/>
  <c r="C25" i="39"/>
  <c r="F83" i="39"/>
  <c r="D62" i="39"/>
  <c r="K12" i="39"/>
  <c r="N36" i="39"/>
  <c r="L95" i="39"/>
  <c r="AA7" i="39"/>
  <c r="N53" i="39"/>
  <c r="G165" i="39"/>
  <c r="P55" i="39"/>
  <c r="AA13" i="39"/>
  <c r="H66" i="39"/>
  <c r="I167" i="39"/>
  <c r="E63" i="39"/>
  <c r="Q27" i="39"/>
  <c r="L160" i="39"/>
  <c r="G107" i="39"/>
  <c r="P112" i="39"/>
  <c r="Z9" i="39"/>
  <c r="M60" i="39"/>
  <c r="C151" i="39"/>
  <c r="D147" i="39"/>
  <c r="J51" i="39"/>
  <c r="G22" i="39"/>
  <c r="F174" i="39"/>
  <c r="K100" i="39"/>
  <c r="M63" i="39"/>
  <c r="P167" i="39"/>
  <c r="F148" i="39"/>
  <c r="J130" i="39"/>
  <c r="F10" i="39"/>
  <c r="J14" i="39"/>
  <c r="E110" i="39"/>
  <c r="H23" i="39"/>
  <c r="N167" i="39"/>
  <c r="D49" i="39"/>
  <c r="O82" i="39"/>
  <c r="E76" i="39"/>
  <c r="F131" i="39"/>
  <c r="R151" i="39"/>
  <c r="D103" i="39"/>
  <c r="M131" i="39"/>
  <c r="Q61" i="39"/>
  <c r="Q7" i="39"/>
  <c r="Z38" i="39"/>
  <c r="D114" i="39"/>
  <c r="E106" i="39"/>
  <c r="N13" i="39"/>
  <c r="O53" i="39"/>
  <c r="J22" i="39"/>
  <c r="Y27" i="39"/>
  <c r="G144" i="39"/>
  <c r="F146" i="39"/>
  <c r="E18" i="39"/>
  <c r="D83" i="39"/>
  <c r="J27" i="39"/>
  <c r="E86" i="39"/>
  <c r="G57" i="39"/>
  <c r="H123" i="39"/>
  <c r="P126" i="39"/>
  <c r="K21" i="39"/>
  <c r="O130" i="39"/>
  <c r="C111" i="39"/>
  <c r="I55" i="39"/>
  <c r="L8" i="39"/>
  <c r="M51" i="39"/>
  <c r="K119" i="39"/>
  <c r="H27" i="39"/>
  <c r="M163" i="39"/>
  <c r="I125" i="39"/>
  <c r="E14" i="39"/>
  <c r="R121" i="39"/>
  <c r="Q57" i="39"/>
  <c r="R156" i="39"/>
  <c r="O17" i="39"/>
  <c r="G50" i="39"/>
  <c r="N8" i="39"/>
  <c r="K125" i="39"/>
  <c r="I24" i="39"/>
  <c r="H151" i="39"/>
  <c r="AB7" i="39"/>
  <c r="R110" i="39"/>
  <c r="W26" i="39"/>
  <c r="Q60" i="39"/>
  <c r="D117" i="39"/>
  <c r="D82" i="39"/>
  <c r="J40" i="39"/>
  <c r="F11" i="39"/>
  <c r="G55" i="39"/>
  <c r="I176" i="39"/>
  <c r="R68" i="39"/>
  <c r="E121" i="39"/>
  <c r="H174" i="39"/>
  <c r="J68" i="39"/>
  <c r="H70" i="39"/>
  <c r="K172" i="39"/>
  <c r="F150" i="39"/>
  <c r="Y10" i="39"/>
  <c r="N144" i="39"/>
  <c r="H14" i="39"/>
  <c r="C97" i="39"/>
  <c r="H131" i="39"/>
  <c r="C66" i="39"/>
  <c r="D24" i="39"/>
  <c r="G19" i="39"/>
  <c r="D27" i="39"/>
  <c r="AA28" i="39"/>
  <c r="H100" i="39"/>
  <c r="D55" i="39"/>
  <c r="Q78" i="39"/>
  <c r="I156" i="39"/>
  <c r="H172" i="39"/>
  <c r="I98" i="39"/>
  <c r="Q173" i="39"/>
  <c r="G27" i="39"/>
  <c r="C73" i="39"/>
  <c r="F58" i="39"/>
  <c r="H65" i="39"/>
  <c r="D16" i="39"/>
  <c r="P75" i="39"/>
  <c r="E139" i="39"/>
  <c r="P154" i="39"/>
  <c r="N25" i="39"/>
  <c r="G25" i="39"/>
  <c r="H160" i="39"/>
  <c r="D68" i="39"/>
  <c r="P101" i="39"/>
  <c r="G75" i="39"/>
  <c r="P99" i="39"/>
  <c r="K74" i="39"/>
  <c r="P3" i="39"/>
  <c r="D116" i="39"/>
  <c r="D7" i="39"/>
  <c r="C95" i="39"/>
  <c r="K144" i="39"/>
  <c r="J60" i="39"/>
  <c r="F107" i="39"/>
  <c r="Z36" i="39"/>
  <c r="K160" i="39"/>
  <c r="O162" i="39"/>
  <c r="G31" i="39"/>
  <c r="L34" i="39"/>
  <c r="N116" i="39"/>
  <c r="P18" i="39"/>
  <c r="J153" i="39"/>
  <c r="Q70" i="39"/>
  <c r="P71" i="39"/>
  <c r="G121" i="39"/>
  <c r="AA22" i="39"/>
  <c r="E4" i="39"/>
  <c r="O120" i="39"/>
  <c r="K51" i="39"/>
  <c r="L162" i="39"/>
  <c r="F6" i="39"/>
  <c r="E55" i="39"/>
  <c r="K34" i="39"/>
  <c r="O109" i="39"/>
  <c r="G117" i="39"/>
  <c r="N18" i="39"/>
  <c r="N113" i="39"/>
  <c r="Y5" i="39"/>
  <c r="J61" i="39"/>
  <c r="F103" i="39"/>
  <c r="N120" i="39"/>
  <c r="I76" i="39"/>
  <c r="M29" i="39"/>
  <c r="K35" i="39"/>
  <c r="Z22" i="39"/>
  <c r="F33" i="39"/>
  <c r="Q50" i="39"/>
  <c r="O169" i="39"/>
  <c r="P159" i="39"/>
  <c r="M34" i="39"/>
  <c r="F25" i="39"/>
  <c r="R115" i="39"/>
  <c r="P97" i="39"/>
  <c r="J174" i="39"/>
  <c r="C71" i="39"/>
  <c r="F98" i="39"/>
  <c r="C78" i="39"/>
  <c r="K65" i="39"/>
  <c r="G128" i="39"/>
  <c r="P169" i="39"/>
  <c r="D118" i="39"/>
  <c r="F17" i="39"/>
  <c r="H5" i="39"/>
  <c r="M66" i="39"/>
  <c r="C4" i="39"/>
  <c r="J77" i="39"/>
  <c r="R55" i="39"/>
  <c r="E122" i="39"/>
  <c r="X18" i="39"/>
  <c r="R159" i="39"/>
  <c r="J106" i="39"/>
  <c r="E38" i="39"/>
  <c r="D34" i="39"/>
  <c r="J168" i="39"/>
  <c r="P173" i="39"/>
  <c r="D64" i="39"/>
  <c r="Z15" i="39"/>
  <c r="J83" i="39"/>
  <c r="J33" i="39"/>
  <c r="G173" i="39"/>
  <c r="G71" i="39"/>
  <c r="I56" i="39"/>
  <c r="N104" i="39"/>
  <c r="F128" i="39"/>
  <c r="I67" i="39"/>
  <c r="D19" i="39"/>
  <c r="P51" i="39"/>
  <c r="C105" i="39"/>
  <c r="D37" i="39"/>
  <c r="C99" i="39"/>
  <c r="F108" i="39"/>
  <c r="J53" i="39"/>
  <c r="J76" i="39"/>
  <c r="H175" i="39"/>
  <c r="K170" i="39"/>
  <c r="K104" i="39"/>
  <c r="D65" i="39"/>
  <c r="O172" i="39"/>
  <c r="J173" i="39"/>
  <c r="C160" i="39"/>
  <c r="H85" i="39"/>
  <c r="F12" i="39"/>
  <c r="H22" i="39"/>
  <c r="H143" i="39"/>
  <c r="W30" i="39"/>
  <c r="N72" i="39"/>
  <c r="Y17" i="39"/>
  <c r="R28" i="39"/>
  <c r="K129" i="39"/>
  <c r="N170" i="39"/>
  <c r="L142" i="39"/>
  <c r="H117" i="39"/>
  <c r="J142" i="39"/>
  <c r="E60" i="39"/>
  <c r="I149" i="39"/>
  <c r="O37" i="39"/>
  <c r="M159" i="39"/>
  <c r="N26" i="39"/>
  <c r="P27" i="39"/>
  <c r="X22" i="39"/>
  <c r="O26" i="39"/>
  <c r="E127" i="39"/>
  <c r="Q105" i="39"/>
  <c r="X21" i="39"/>
  <c r="N117" i="39"/>
  <c r="D51" i="39"/>
  <c r="K140" i="39"/>
  <c r="C12" i="39"/>
  <c r="K169" i="39"/>
  <c r="J115" i="39"/>
  <c r="H86" i="39"/>
  <c r="AB8" i="39"/>
  <c r="O110" i="39"/>
  <c r="G78" i="39"/>
  <c r="E56" i="39"/>
  <c r="O16" i="39"/>
  <c r="R114" i="39"/>
  <c r="M155" i="39"/>
  <c r="N141" i="39"/>
  <c r="R147" i="39"/>
  <c r="Q25" i="39"/>
  <c r="P120" i="39"/>
  <c r="M77" i="39"/>
  <c r="Q73" i="39"/>
  <c r="I22" i="39"/>
  <c r="H155" i="39"/>
  <c r="AB33" i="39"/>
  <c r="Z17" i="39"/>
  <c r="R76" i="39"/>
  <c r="I148" i="39"/>
  <c r="W25" i="39"/>
  <c r="G62" i="39"/>
  <c r="M79" i="39"/>
  <c r="J59" i="39"/>
  <c r="C13" i="39"/>
  <c r="M164" i="39"/>
  <c r="Y16" i="39"/>
  <c r="N153" i="39"/>
  <c r="R33" i="39"/>
  <c r="P153" i="39"/>
  <c r="I23" i="39"/>
  <c r="M158" i="39"/>
  <c r="M32" i="39"/>
  <c r="H173" i="39"/>
  <c r="P52" i="39"/>
  <c r="E117" i="39"/>
  <c r="K153" i="39"/>
  <c r="C172" i="39"/>
  <c r="J81" i="39"/>
  <c r="I30" i="39"/>
  <c r="I151" i="39"/>
  <c r="M98" i="39"/>
  <c r="D150" i="39"/>
  <c r="J28" i="39"/>
  <c r="L104" i="39"/>
  <c r="H12" i="39"/>
  <c r="H28" i="39"/>
  <c r="X31" i="39"/>
  <c r="N75" i="39"/>
  <c r="R130" i="39"/>
  <c r="O122" i="39"/>
  <c r="Y20" i="39"/>
  <c r="J139" i="39"/>
  <c r="P131" i="39"/>
  <c r="J119" i="39"/>
  <c r="I97" i="39"/>
  <c r="F65" i="39"/>
  <c r="R16" i="39"/>
  <c r="R50" i="39"/>
  <c r="R97" i="39"/>
  <c r="H57" i="39"/>
  <c r="H113" i="39"/>
  <c r="D23" i="39"/>
  <c r="M104" i="39"/>
  <c r="K171" i="39"/>
  <c r="M23" i="39"/>
  <c r="Z10" i="39"/>
  <c r="J127" i="39"/>
  <c r="J31" i="39"/>
  <c r="F66" i="39"/>
  <c r="AB19" i="39"/>
  <c r="M59" i="39"/>
  <c r="O159" i="39"/>
  <c r="C129" i="39"/>
  <c r="Q56" i="39"/>
  <c r="I122" i="39"/>
  <c r="Q106" i="39"/>
  <c r="N81" i="39"/>
  <c r="O85" i="39"/>
  <c r="P103" i="39"/>
  <c r="C11" i="39"/>
  <c r="I108" i="39"/>
  <c r="F81" i="39"/>
  <c r="D169" i="39"/>
  <c r="H40" i="39"/>
  <c r="N96" i="39"/>
  <c r="E150" i="39"/>
  <c r="O27" i="39"/>
  <c r="Q20" i="39"/>
  <c r="AA39" i="39"/>
  <c r="X20" i="39"/>
  <c r="W40" i="39"/>
  <c r="D115" i="39"/>
  <c r="O152" i="39"/>
  <c r="O86" i="39"/>
  <c r="P11" i="39"/>
  <c r="F50" i="39"/>
  <c r="M145" i="39"/>
  <c r="M53" i="39"/>
  <c r="G24" i="39"/>
  <c r="E100" i="39"/>
  <c r="H6" i="39"/>
  <c r="L118" i="39"/>
  <c r="L61" i="39"/>
  <c r="G116" i="39"/>
  <c r="J100" i="39"/>
  <c r="J118" i="39"/>
  <c r="AA34" i="39"/>
  <c r="H140" i="39"/>
  <c r="G81" i="39"/>
  <c r="L81" i="39"/>
  <c r="I153" i="39"/>
  <c r="O9" i="39"/>
  <c r="H168" i="39"/>
  <c r="H31" i="39"/>
  <c r="F110" i="39"/>
  <c r="C59" i="39"/>
  <c r="D63" i="39"/>
  <c r="O34" i="39"/>
  <c r="P156" i="39"/>
  <c r="G109" i="39"/>
  <c r="E168" i="39"/>
  <c r="E40" i="39"/>
  <c r="C26" i="39"/>
  <c r="D53" i="39"/>
  <c r="G30" i="39"/>
  <c r="M165" i="39"/>
  <c r="P147" i="39"/>
  <c r="M130" i="39"/>
  <c r="J80" i="39"/>
  <c r="I101" i="39"/>
  <c r="G160" i="39"/>
  <c r="N56" i="39"/>
  <c r="C165" i="39"/>
  <c r="F155" i="39"/>
  <c r="R77" i="39"/>
  <c r="Q109" i="39"/>
  <c r="O173" i="39"/>
  <c r="O18" i="39"/>
  <c r="K25" i="39"/>
  <c r="N168" i="39"/>
  <c r="K121" i="39"/>
  <c r="N125" i="39"/>
  <c r="Q32" i="39"/>
  <c r="G142" i="39"/>
  <c r="I77" i="39"/>
  <c r="N147" i="39"/>
  <c r="Q113" i="39"/>
  <c r="I70" i="39"/>
  <c r="P8" i="39"/>
  <c r="D21" i="39"/>
  <c r="I52" i="39"/>
  <c r="P155" i="39"/>
  <c r="J79" i="39"/>
  <c r="E99" i="39"/>
  <c r="L11" i="39"/>
  <c r="L125" i="39"/>
  <c r="L77" i="39"/>
  <c r="N52" i="39"/>
  <c r="Q95" i="39"/>
  <c r="I17" i="39"/>
  <c r="P15" i="39"/>
  <c r="I118" i="39"/>
  <c r="J148" i="39"/>
  <c r="J108" i="39"/>
  <c r="L6" i="39"/>
  <c r="F82" i="39"/>
  <c r="N78" i="39"/>
  <c r="M55" i="39"/>
  <c r="W10" i="39"/>
  <c r="Q15" i="39"/>
  <c r="F122" i="39"/>
  <c r="E79" i="39"/>
  <c r="I141" i="39"/>
  <c r="C16" i="39"/>
  <c r="R117" i="39"/>
  <c r="I95" i="39"/>
  <c r="D66" i="39"/>
  <c r="N58" i="39"/>
  <c r="M123" i="39"/>
  <c r="J166" i="39"/>
  <c r="O121" i="39"/>
  <c r="Q130" i="39"/>
  <c r="O118" i="39"/>
  <c r="N100" i="39"/>
  <c r="K86" i="39"/>
  <c r="D107" i="39"/>
  <c r="F143" i="39"/>
  <c r="J128" i="39"/>
  <c r="E176" i="39"/>
  <c r="Q168" i="39"/>
  <c r="J4" i="39"/>
  <c r="AB13" i="39"/>
  <c r="R24" i="39"/>
  <c r="N148" i="39"/>
  <c r="O106" i="39"/>
  <c r="G67" i="39"/>
  <c r="K26" i="39"/>
  <c r="W18" i="39"/>
  <c r="N94" i="39"/>
  <c r="O38" i="39"/>
  <c r="N17" i="39"/>
  <c r="M19" i="39"/>
  <c r="Q11" i="39"/>
  <c r="C140" i="39"/>
  <c r="O115" i="39"/>
  <c r="R20" i="39"/>
  <c r="AA40" i="39"/>
  <c r="E161" i="39"/>
  <c r="E102" i="39"/>
  <c r="Q171" i="39"/>
  <c r="D125" i="39"/>
  <c r="N29" i="39"/>
  <c r="Q34" i="39"/>
  <c r="O59" i="39"/>
  <c r="M95" i="39"/>
  <c r="C145" i="39"/>
  <c r="N74" i="39"/>
  <c r="G141" i="39"/>
  <c r="O131" i="39"/>
  <c r="L24" i="39"/>
  <c r="I175" i="39"/>
  <c r="F85" i="39"/>
  <c r="D39" i="39"/>
  <c r="C77" i="39"/>
  <c r="AA25" i="39"/>
  <c r="G58" i="39"/>
  <c r="E66" i="39"/>
  <c r="N68" i="39"/>
  <c r="AB12" i="39"/>
  <c r="N80" i="39"/>
  <c r="J71" i="39"/>
  <c r="W35" i="39"/>
  <c r="Q9" i="39"/>
  <c r="R29" i="39"/>
  <c r="F27" i="39"/>
  <c r="P124" i="39"/>
  <c r="E61" i="39"/>
  <c r="M100" i="39"/>
  <c r="K10" i="39"/>
  <c r="G29" i="39"/>
  <c r="C96" i="39"/>
  <c r="G54" i="39"/>
  <c r="D105" i="39"/>
  <c r="E141" i="39"/>
  <c r="J155" i="39"/>
  <c r="O111" i="39"/>
  <c r="P63" i="39"/>
  <c r="E58" i="39"/>
  <c r="L19" i="39"/>
  <c r="F18" i="39"/>
  <c r="Q21" i="39"/>
  <c r="N12" i="39"/>
  <c r="G61" i="39"/>
  <c r="E130" i="39"/>
  <c r="I82" i="39"/>
  <c r="H53" i="39"/>
  <c r="M129" i="39"/>
  <c r="P76" i="39"/>
  <c r="F68" i="39"/>
  <c r="K18" i="39"/>
  <c r="M11" i="39"/>
  <c r="F71" i="39"/>
  <c r="I103" i="39"/>
  <c r="K75" i="39"/>
  <c r="Q62" i="39"/>
  <c r="X40" i="39"/>
  <c r="C84" i="39"/>
  <c r="M31" i="39"/>
  <c r="R64" i="39"/>
  <c r="F4" i="39"/>
  <c r="N111" i="39"/>
  <c r="K84" i="39"/>
  <c r="C72" i="39"/>
  <c r="N118" i="39"/>
  <c r="H24" i="39"/>
  <c r="H13" i="39"/>
  <c r="D61" i="39"/>
  <c r="L114" i="39"/>
  <c r="N174" i="39"/>
  <c r="D106" i="39"/>
  <c r="G106" i="39"/>
  <c r="P64" i="39"/>
  <c r="I116" i="39"/>
  <c r="H124" i="39"/>
  <c r="H107" i="39"/>
  <c r="H142" i="39"/>
  <c r="P26" i="39"/>
  <c r="W22" i="39"/>
  <c r="Q35" i="39"/>
  <c r="Y34" i="39"/>
  <c r="M172" i="39"/>
  <c r="M108" i="39"/>
  <c r="G5" i="39"/>
  <c r="J165" i="39"/>
  <c r="F40" i="39"/>
  <c r="P166" i="39"/>
  <c r="M154" i="39"/>
  <c r="Z11" i="39"/>
  <c r="L115" i="39"/>
  <c r="K154" i="39"/>
  <c r="H114" i="39"/>
  <c r="J146" i="39"/>
  <c r="Q83" i="39"/>
  <c r="E67" i="39"/>
  <c r="M128" i="39"/>
  <c r="C8" i="39"/>
  <c r="Y6" i="39"/>
  <c r="E54" i="39"/>
  <c r="E59" i="39"/>
  <c r="H139" i="39"/>
  <c r="G11" i="39"/>
  <c r="R104" i="39"/>
  <c r="X34" i="39"/>
  <c r="N139" i="39"/>
  <c r="Q64" i="39"/>
  <c r="I139" i="39"/>
  <c r="Q123" i="39"/>
  <c r="H35" i="39"/>
  <c r="G8" i="39"/>
  <c r="F51" i="39"/>
  <c r="L109" i="39"/>
  <c r="D56" i="39"/>
  <c r="I80" i="39"/>
  <c r="P114" i="39"/>
  <c r="AA9" i="39"/>
  <c r="C153" i="39"/>
  <c r="D54" i="39"/>
  <c r="H103" i="39"/>
  <c r="I27" i="39"/>
  <c r="Y23" i="39"/>
  <c r="L63" i="39"/>
  <c r="H30" i="39"/>
  <c r="E101" i="39"/>
  <c r="D18" i="39"/>
  <c r="M38" i="39"/>
  <c r="P157" i="39"/>
  <c r="C17" i="39"/>
  <c r="F73" i="39"/>
  <c r="H163" i="39"/>
  <c r="W36" i="39"/>
  <c r="R99" i="39"/>
  <c r="G123" i="39"/>
  <c r="AB15" i="39"/>
  <c r="C158" i="39"/>
  <c r="Z27" i="39"/>
  <c r="W31" i="39"/>
  <c r="E156" i="39"/>
  <c r="P106" i="39"/>
  <c r="H112" i="39"/>
  <c r="R170" i="39"/>
  <c r="N166" i="39"/>
  <c r="D102" i="39"/>
  <c r="N39" i="39"/>
  <c r="F175" i="39"/>
  <c r="E153" i="39"/>
  <c r="R54" i="39"/>
  <c r="F31" i="39"/>
  <c r="K113" i="39"/>
  <c r="J131" i="39"/>
  <c r="K111" i="39"/>
  <c r="C64" i="39"/>
  <c r="O170" i="39"/>
  <c r="E12" i="39"/>
  <c r="C159" i="39"/>
  <c r="M150" i="39"/>
  <c r="J164" i="39"/>
  <c r="J72" i="39"/>
  <c r="H72" i="39"/>
  <c r="I172" i="39"/>
  <c r="Q107" i="39"/>
  <c r="J126" i="39"/>
  <c r="X16" i="39"/>
  <c r="J32" i="39"/>
  <c r="L94" i="39"/>
  <c r="G110" i="39"/>
  <c r="M148" i="39"/>
  <c r="Q22" i="39"/>
  <c r="F62" i="39"/>
  <c r="P9" i="39"/>
  <c r="M175" i="39"/>
  <c r="F77" i="39"/>
  <c r="O165" i="39"/>
  <c r="Z6" i="39"/>
  <c r="Q147" i="39"/>
  <c r="N50" i="39"/>
  <c r="E170" i="39"/>
  <c r="AA14" i="39"/>
  <c r="N115" i="39"/>
  <c r="K17" i="39"/>
  <c r="P60" i="39"/>
  <c r="H51" i="39"/>
  <c r="G156" i="39"/>
  <c r="C81" i="39"/>
  <c r="N5" i="39"/>
  <c r="H154" i="39"/>
  <c r="M140" i="39"/>
  <c r="C60" i="39"/>
  <c r="J52" i="39"/>
  <c r="I126" i="39"/>
  <c r="P109" i="39"/>
  <c r="P68" i="39"/>
  <c r="Q143" i="39"/>
  <c r="C30" i="39"/>
  <c r="N82" i="39"/>
  <c r="P72" i="39"/>
  <c r="O22" i="39"/>
  <c r="G82" i="39"/>
  <c r="Y9" i="39"/>
  <c r="Y24" i="39"/>
  <c r="M12" i="39"/>
  <c r="Y15" i="39"/>
  <c r="O123" i="39"/>
  <c r="O69" i="39"/>
  <c r="G85" i="39"/>
  <c r="P59" i="39"/>
  <c r="D100" i="39"/>
  <c r="C122" i="39"/>
  <c r="R37" i="39"/>
  <c r="D108" i="39"/>
  <c r="Q6" i="39"/>
  <c r="O141" i="39"/>
  <c r="F63" i="39"/>
  <c r="M6" i="39"/>
  <c r="K174" i="39"/>
  <c r="E11" i="39"/>
  <c r="AA38" i="39"/>
  <c r="AA27" i="39"/>
  <c r="R141" i="39"/>
  <c r="C124" i="39"/>
  <c r="I173" i="39"/>
  <c r="H119" i="39"/>
  <c r="J35" i="39"/>
  <c r="M28" i="39"/>
  <c r="K146" i="39"/>
  <c r="E144" i="39"/>
  <c r="I159" i="39"/>
  <c r="F86" i="39"/>
  <c r="J73" i="39"/>
  <c r="L156" i="39"/>
  <c r="I66" i="39"/>
  <c r="O148" i="39"/>
  <c r="O160" i="39"/>
  <c r="C61" i="39"/>
  <c r="H69" i="39"/>
  <c r="I86" i="39"/>
  <c r="Y31" i="39"/>
  <c r="N162" i="39"/>
  <c r="G167" i="39"/>
  <c r="H127" i="39"/>
  <c r="E158" i="39"/>
  <c r="G52" i="39"/>
  <c r="O74" i="39"/>
  <c r="AB28" i="39"/>
  <c r="G26" i="39"/>
  <c r="W14" i="39"/>
  <c r="R79" i="39"/>
  <c r="I62" i="39"/>
  <c r="K126" i="39"/>
  <c r="E123" i="39"/>
  <c r="J103" i="39"/>
  <c r="D171" i="39"/>
  <c r="D123" i="39"/>
  <c r="X13" i="39"/>
  <c r="C98" i="39"/>
  <c r="K148" i="39"/>
  <c r="P127" i="39"/>
  <c r="G28" i="39"/>
  <c r="L169" i="39"/>
  <c r="L14" i="39"/>
  <c r="E114" i="39"/>
  <c r="N165" i="39"/>
  <c r="L55" i="39"/>
  <c r="K73" i="39"/>
  <c r="F59" i="39"/>
  <c r="K110" i="39"/>
  <c r="I36" i="39"/>
  <c r="X7" i="39"/>
  <c r="E142" i="39"/>
  <c r="G13" i="39"/>
  <c r="AA36" i="39"/>
  <c r="N119" i="39"/>
  <c r="G166" i="39"/>
  <c r="D111" i="39"/>
  <c r="L107" i="39"/>
  <c r="P164" i="39"/>
  <c r="Z26" i="39"/>
  <c r="R127" i="39"/>
  <c r="P168" i="39"/>
  <c r="R165" i="39"/>
  <c r="C170" i="39"/>
  <c r="K62" i="39"/>
  <c r="P57" i="39"/>
  <c r="C76" i="39"/>
  <c r="P65" i="39"/>
  <c r="O24" i="39"/>
  <c r="M22" i="39"/>
  <c r="H157" i="39"/>
  <c r="Q30" i="39"/>
  <c r="H83" i="39"/>
  <c r="C149" i="39"/>
  <c r="I69" i="39"/>
  <c r="P54" i="39"/>
  <c r="L25" i="39"/>
  <c r="F61" i="39"/>
  <c r="F115" i="39"/>
  <c r="Q156" i="39"/>
  <c r="M152" i="39"/>
  <c r="F162" i="39"/>
  <c r="N129" i="39"/>
  <c r="H73" i="39"/>
  <c r="E95" i="39"/>
  <c r="AB31" i="39"/>
  <c r="I35" i="39"/>
  <c r="P86" i="39"/>
  <c r="P40" i="39"/>
  <c r="Q39" i="39"/>
  <c r="I119" i="39"/>
  <c r="P39" i="39"/>
  <c r="C54" i="39"/>
  <c r="N4" i="39"/>
  <c r="N61" i="39"/>
  <c r="G176" i="39"/>
  <c r="Q111" i="39"/>
  <c r="R113" i="39"/>
  <c r="N3" i="39"/>
  <c r="Y19" i="39"/>
  <c r="O72" i="39"/>
  <c r="K39" i="39"/>
  <c r="H11" i="39"/>
  <c r="L28" i="39"/>
  <c r="D26" i="39"/>
  <c r="D95" i="39"/>
  <c r="K7" i="39"/>
  <c r="H25" i="39"/>
  <c r="Z16" i="39"/>
  <c r="P113" i="39"/>
  <c r="Z13" i="39"/>
  <c r="C63" i="39"/>
  <c r="O13" i="39"/>
  <c r="R30" i="39"/>
  <c r="M52" i="39"/>
  <c r="W34" i="39"/>
  <c r="E77" i="39"/>
  <c r="AB5" i="39"/>
  <c r="K105" i="39"/>
  <c r="P56" i="39"/>
  <c r="O112" i="39"/>
  <c r="J74" i="39"/>
  <c r="G20" i="39"/>
  <c r="F142" i="39"/>
  <c r="G149" i="39"/>
  <c r="R10" i="39"/>
  <c r="N124" i="39"/>
  <c r="C128" i="39"/>
  <c r="C155" i="39"/>
  <c r="Q155" i="39"/>
  <c r="Q10" i="39"/>
  <c r="F145" i="39"/>
  <c r="O75" i="39"/>
  <c r="D57" i="39"/>
  <c r="L36" i="39"/>
  <c r="H17" i="39"/>
  <c r="G161" i="39"/>
  <c r="H169" i="39"/>
  <c r="R157" i="39"/>
  <c r="M97" i="39"/>
  <c r="H8" i="39"/>
  <c r="X5" i="39"/>
  <c r="H105" i="39"/>
  <c r="AA6" i="39"/>
  <c r="R6" i="39"/>
  <c r="E97" i="39"/>
  <c r="P158" i="39"/>
  <c r="P16" i="39"/>
  <c r="D15" i="39"/>
  <c r="I31" i="39"/>
  <c r="M99" i="39"/>
  <c r="J34" i="39"/>
  <c r="J20" i="39"/>
  <c r="C102" i="39"/>
  <c r="E175" i="39"/>
  <c r="J86" i="39"/>
  <c r="I51" i="39"/>
  <c r="Z40" i="39"/>
  <c r="H52" i="39"/>
  <c r="E10" i="39"/>
  <c r="P83" i="39"/>
  <c r="M112" i="39"/>
  <c r="Y25" i="39"/>
  <c r="J147" i="39"/>
  <c r="P161" i="39"/>
  <c r="D175" i="39"/>
  <c r="J25" i="39"/>
  <c r="N6" i="39"/>
  <c r="P84" i="39"/>
  <c r="N158" i="39"/>
  <c r="Q65" i="39"/>
  <c r="Q75" i="39"/>
  <c r="J167" i="39"/>
  <c r="N142" i="39"/>
  <c r="L86" i="39"/>
  <c r="C143" i="39"/>
  <c r="N131" i="39"/>
  <c r="N57" i="39"/>
  <c r="O31" i="39"/>
  <c r="K76" i="39"/>
  <c r="I18" i="39"/>
  <c r="R106" i="39"/>
  <c r="I64" i="39"/>
  <c r="D159" i="39"/>
  <c r="X17" i="39"/>
  <c r="Y22" i="39"/>
  <c r="Z33" i="39"/>
  <c r="Q26" i="39"/>
  <c r="W37" i="39"/>
  <c r="F113" i="39"/>
  <c r="Q17" i="39"/>
  <c r="E108" i="39"/>
  <c r="R13" i="39"/>
  <c r="E70" i="39"/>
  <c r="H104" i="39"/>
  <c r="C82" i="39"/>
  <c r="L10" i="39"/>
  <c r="Q33" i="39"/>
  <c r="Q146" i="39"/>
  <c r="I4" i="39"/>
  <c r="P163" i="39"/>
  <c r="K54" i="39"/>
  <c r="F167" i="39"/>
  <c r="L99" i="39"/>
  <c r="N83" i="39"/>
  <c r="M149" i="39"/>
  <c r="P34" i="39"/>
  <c r="L23" i="39"/>
  <c r="L140" i="39"/>
  <c r="O105" i="39"/>
  <c r="K80" i="39"/>
  <c r="D128" i="39"/>
  <c r="E3" i="39"/>
  <c r="M168" i="39"/>
  <c r="L154" i="39"/>
  <c r="G17" i="39"/>
  <c r="I130" i="39"/>
  <c r="E160" i="39"/>
  <c r="F118" i="39"/>
  <c r="M16" i="39"/>
  <c r="F141" i="39"/>
  <c r="K164" i="39"/>
  <c r="N123" i="39"/>
  <c r="R160" i="39"/>
  <c r="C15" i="39"/>
  <c r="N101" i="39"/>
  <c r="D151" i="39"/>
  <c r="G96" i="39"/>
  <c r="O158" i="39"/>
  <c r="D152" i="39"/>
  <c r="R19" i="39"/>
  <c r="M173" i="39"/>
  <c r="O176" i="39"/>
  <c r="G60" i="39"/>
  <c r="M73" i="39"/>
  <c r="C127" i="39"/>
  <c r="C157" i="39"/>
  <c r="D149" i="39"/>
  <c r="Q68" i="39"/>
  <c r="D141" i="39"/>
  <c r="P141" i="39"/>
  <c r="R126" i="39"/>
  <c r="G125" i="39"/>
  <c r="L18" i="39"/>
  <c r="M3" i="39"/>
  <c r="H61" i="39"/>
  <c r="X38" i="39"/>
  <c r="AA23" i="39"/>
  <c r="I28" i="39"/>
  <c r="E9" i="39"/>
  <c r="K14" i="39"/>
  <c r="N28" i="39"/>
  <c r="E159" i="39"/>
  <c r="I145" i="39"/>
  <c r="P38" i="39"/>
  <c r="AA32" i="39"/>
  <c r="N85" i="39"/>
  <c r="K53" i="39"/>
  <c r="P31" i="39"/>
  <c r="O119" i="39"/>
  <c r="L65" i="39"/>
  <c r="AA21" i="39"/>
  <c r="M81" i="39"/>
  <c r="N11" i="39"/>
  <c r="H39" i="39"/>
  <c r="G171" i="39"/>
  <c r="L105" i="39"/>
  <c r="M103" i="39"/>
  <c r="I61" i="39"/>
  <c r="G39" i="39"/>
  <c r="M101" i="39"/>
  <c r="L143" i="39"/>
  <c r="W33" i="39"/>
  <c r="L158" i="39"/>
  <c r="L151" i="39"/>
  <c r="P67" i="39"/>
  <c r="Z23" i="39"/>
  <c r="O143" i="39"/>
  <c r="F130" i="39"/>
  <c r="F111" i="39"/>
  <c r="G16" i="39"/>
  <c r="Q74" i="39"/>
  <c r="E166" i="39"/>
  <c r="Q125" i="39"/>
  <c r="Q71" i="39"/>
  <c r="D120" i="39"/>
  <c r="O14" i="39"/>
  <c r="L123" i="39"/>
  <c r="Q81" i="39"/>
  <c r="O145" i="39"/>
  <c r="M121" i="39"/>
  <c r="N27" i="39"/>
  <c r="O161" i="39"/>
  <c r="L170" i="39"/>
  <c r="H59" i="39"/>
  <c r="Q98" i="39"/>
  <c r="H159" i="39"/>
  <c r="O58" i="39"/>
  <c r="Q160" i="39"/>
  <c r="O100" i="39"/>
  <c r="Q85" i="39"/>
  <c r="D155" i="39"/>
  <c r="J6" i="39"/>
  <c r="N64" i="39"/>
  <c r="F164" i="39"/>
  <c r="F95" i="39"/>
  <c r="L149" i="39"/>
  <c r="L171" i="39"/>
  <c r="N32" i="39"/>
  <c r="K8" i="39"/>
  <c r="D113" i="39"/>
  <c r="K71" i="39"/>
  <c r="G80" i="39"/>
  <c r="K97" i="39"/>
  <c r="K40" i="39"/>
  <c r="Q59" i="39"/>
  <c r="N130" i="39"/>
  <c r="D104" i="39"/>
  <c r="I147" i="39"/>
  <c r="K82" i="39"/>
  <c r="Y13" i="39"/>
  <c r="P98" i="39"/>
  <c r="L76" i="39"/>
  <c r="Y39" i="39"/>
  <c r="K77" i="39"/>
  <c r="G37" i="39"/>
  <c r="J96" i="39"/>
  <c r="I171" i="39"/>
  <c r="H161" i="39"/>
  <c r="L17" i="39"/>
  <c r="D8" i="39"/>
  <c r="K139" i="39"/>
  <c r="K101" i="39"/>
  <c r="Q158" i="39"/>
  <c r="X36" i="39"/>
  <c r="O151" i="39"/>
  <c r="C150" i="39"/>
  <c r="J113" i="39"/>
  <c r="K20" i="39"/>
  <c r="AA26" i="39"/>
  <c r="R4" i="39"/>
  <c r="L126" i="39"/>
  <c r="E128" i="39"/>
  <c r="E157" i="39"/>
  <c r="J84" i="39"/>
  <c r="K6" i="39"/>
  <c r="P116" i="39"/>
  <c r="C176" i="39"/>
  <c r="H95" i="39"/>
  <c r="G148" i="39"/>
  <c r="E78" i="39"/>
  <c r="N14" i="39"/>
  <c r="O80" i="39"/>
  <c r="I129" i="39"/>
  <c r="E98" i="39"/>
  <c r="Q164" i="39"/>
  <c r="M40" i="39"/>
  <c r="K158" i="39"/>
  <c r="L75" i="39"/>
  <c r="C101" i="39"/>
  <c r="N24" i="39"/>
  <c r="N176" i="39"/>
  <c r="D35" i="39"/>
  <c r="H56" i="39"/>
  <c r="R172" i="39"/>
  <c r="N10" i="39"/>
  <c r="E65" i="39"/>
  <c r="K157" i="39"/>
  <c r="E112" i="39"/>
  <c r="R11" i="39"/>
  <c r="M5" i="39"/>
  <c r="C56" i="39"/>
  <c r="H94" i="39"/>
  <c r="K13" i="39"/>
  <c r="D96" i="39"/>
  <c r="N21" i="39"/>
  <c r="H171" i="39"/>
  <c r="P129" i="39"/>
  <c r="H19" i="39"/>
  <c r="W8" i="39"/>
  <c r="K81" i="39"/>
  <c r="J21" i="39"/>
  <c r="I73" i="39"/>
  <c r="K130" i="39"/>
  <c r="I168" i="39"/>
  <c r="C152" i="39"/>
  <c r="O11" i="39"/>
  <c r="Y11" i="39"/>
  <c r="R155" i="39"/>
  <c r="G152" i="39"/>
  <c r="G49" i="39"/>
  <c r="I106" i="39"/>
  <c r="M68" i="39"/>
  <c r="L102" i="39"/>
  <c r="L168" i="39"/>
  <c r="D144" i="39"/>
  <c r="C38" i="39"/>
  <c r="C110" i="39"/>
  <c r="P130" i="39"/>
  <c r="L106" i="39"/>
  <c r="K58" i="39"/>
  <c r="H58" i="39"/>
  <c r="J101" i="39"/>
  <c r="N51" i="39"/>
  <c r="K116" i="39"/>
  <c r="C49" i="39"/>
  <c r="E26" i="39"/>
  <c r="G70" i="39"/>
  <c r="G9" i="39"/>
  <c r="H121" i="39"/>
  <c r="G127" i="39"/>
  <c r="H120" i="39"/>
  <c r="E31" i="39"/>
  <c r="I11" i="39"/>
  <c r="M50" i="39"/>
  <c r="M107" i="39"/>
  <c r="Z25" i="39"/>
  <c r="H15" i="39"/>
  <c r="L139" i="39"/>
  <c r="AB21" i="39"/>
  <c r="O144" i="39"/>
  <c r="O5" i="39"/>
  <c r="D126" i="39"/>
  <c r="N173" i="39"/>
  <c r="N49" i="39"/>
  <c r="E19" i="39"/>
  <c r="J85" i="39"/>
  <c r="N19" i="39"/>
  <c r="J110" i="39"/>
  <c r="H37" i="39"/>
  <c r="P23" i="39"/>
  <c r="G145" i="39"/>
  <c r="M153" i="39"/>
  <c r="X39" i="39"/>
  <c r="H33" i="39"/>
  <c r="F32" i="39"/>
  <c r="M36" i="39"/>
  <c r="C147" i="39"/>
  <c r="O97" i="39"/>
  <c r="Q165" i="39"/>
  <c r="D97" i="39"/>
  <c r="Q4" i="39"/>
  <c r="L110" i="39"/>
  <c r="E152" i="39"/>
  <c r="L122" i="39"/>
  <c r="K141" i="39"/>
  <c r="M110" i="39"/>
  <c r="K102" i="39"/>
  <c r="P74" i="39"/>
  <c r="L27" i="39"/>
  <c r="G72" i="39"/>
  <c r="N69" i="39"/>
  <c r="Q66" i="39"/>
  <c r="I74" i="39"/>
  <c r="E148" i="39"/>
  <c r="AB29" i="39"/>
  <c r="W20" i="39"/>
  <c r="N59" i="39"/>
  <c r="Q23" i="39"/>
  <c r="AB23" i="39"/>
  <c r="D84" i="39"/>
  <c r="P174" i="39"/>
  <c r="AB32" i="39"/>
  <c r="L152" i="39"/>
  <c r="C103" i="39"/>
  <c r="D85" i="39"/>
  <c r="R70" i="39"/>
  <c r="O33" i="39"/>
  <c r="Q16" i="39"/>
  <c r="G34" i="39"/>
  <c r="K103" i="39"/>
  <c r="H4" i="39"/>
  <c r="C19" i="39"/>
  <c r="N161" i="39"/>
  <c r="P144" i="39"/>
  <c r="J149" i="39"/>
  <c r="W29" i="39"/>
  <c r="J57" i="39"/>
  <c r="J152" i="39"/>
  <c r="M4" i="39"/>
  <c r="I38" i="39"/>
  <c r="H147" i="39"/>
  <c r="E28" i="39"/>
  <c r="Q126" i="39"/>
  <c r="L31" i="39"/>
  <c r="C108" i="39"/>
  <c r="L16" i="39"/>
  <c r="N35" i="39"/>
  <c r="J67" i="39"/>
  <c r="F171" i="39"/>
  <c r="L71" i="39"/>
  <c r="Q127" i="39"/>
  <c r="F52" i="39"/>
  <c r="D36" i="39"/>
  <c r="L96" i="39"/>
  <c r="K67" i="39"/>
  <c r="F54" i="39"/>
  <c r="P82" i="39"/>
  <c r="Z31" i="39"/>
  <c r="L13" i="39"/>
  <c r="H16" i="39"/>
  <c r="R27" i="39"/>
  <c r="R84" i="39"/>
  <c r="K63" i="39"/>
  <c r="Q131" i="39"/>
  <c r="I111" i="39"/>
  <c r="H20" i="39"/>
  <c r="I144" i="39"/>
  <c r="L176" i="39"/>
  <c r="F53" i="39"/>
  <c r="C126" i="39"/>
  <c r="E116" i="39"/>
  <c r="E107" i="39"/>
  <c r="P78" i="39"/>
  <c r="N23" i="39"/>
  <c r="H106" i="39"/>
  <c r="N20" i="39"/>
  <c r="F55" i="39"/>
  <c r="J10" i="39"/>
  <c r="J19" i="39"/>
  <c r="F169" i="39"/>
  <c r="C121" i="39"/>
  <c r="C6" i="39"/>
  <c r="Z7" i="39"/>
  <c r="I109" i="39"/>
  <c r="F163" i="39"/>
  <c r="J150" i="39"/>
  <c r="P77" i="39"/>
  <c r="C117" i="39"/>
  <c r="AB24" i="39"/>
  <c r="G168" i="39"/>
  <c r="J176" i="39"/>
  <c r="P22" i="39"/>
  <c r="J158" i="39"/>
  <c r="Q108" i="39"/>
  <c r="J69" i="39"/>
  <c r="C21" i="39"/>
  <c r="K98" i="39"/>
  <c r="I15" i="39"/>
  <c r="P36" i="39"/>
  <c r="F76" i="39"/>
  <c r="L117" i="39"/>
  <c r="C58" i="39"/>
  <c r="R53" i="39"/>
  <c r="G159" i="39"/>
  <c r="G155" i="39"/>
  <c r="F24" i="39"/>
  <c r="R32" i="39"/>
  <c r="AB6" i="39"/>
  <c r="G101" i="39"/>
  <c r="H50" i="39"/>
  <c r="O142" i="39"/>
  <c r="F159" i="39"/>
  <c r="G74" i="39"/>
  <c r="W13" i="39"/>
  <c r="N143" i="39"/>
  <c r="K52" i="39"/>
  <c r="D148" i="39"/>
  <c r="E36" i="39"/>
  <c r="M39" i="39"/>
  <c r="F80" i="39"/>
  <c r="O61" i="39"/>
  <c r="C33" i="39"/>
  <c r="G103" i="39"/>
  <c r="L29" i="39"/>
  <c r="L159" i="39"/>
  <c r="C120" i="39"/>
  <c r="AB10" i="39"/>
  <c r="R167" i="39"/>
  <c r="H128" i="39"/>
  <c r="AA29" i="39"/>
  <c r="H146" i="39"/>
  <c r="N109" i="39"/>
  <c r="W17" i="39"/>
  <c r="K165" i="39"/>
  <c r="AB26" i="39"/>
  <c r="M157" i="39"/>
  <c r="Q101" i="39"/>
  <c r="D143" i="39"/>
  <c r="M147" i="39"/>
  <c r="H74" i="39"/>
  <c r="C164" i="39"/>
  <c r="G32" i="39"/>
  <c r="K115" i="39"/>
  <c r="M117" i="39"/>
  <c r="H144" i="39"/>
  <c r="E143" i="39"/>
  <c r="F30" i="39"/>
  <c r="O50" i="39"/>
  <c r="R119" i="39"/>
  <c r="I96" i="39"/>
  <c r="J7" i="39"/>
  <c r="K163" i="39"/>
  <c r="O125" i="39"/>
  <c r="I75" i="39"/>
  <c r="AB30" i="39"/>
  <c r="M106" i="39"/>
  <c r="J120" i="39"/>
  <c r="H164" i="39"/>
  <c r="W32" i="39"/>
  <c r="P115" i="39"/>
  <c r="Q129" i="39"/>
  <c r="O73" i="39"/>
  <c r="O32" i="39"/>
  <c r="O114" i="39"/>
  <c r="E96" i="39"/>
  <c r="E69" i="39"/>
  <c r="E115" i="39"/>
  <c r="M75" i="39"/>
  <c r="E129" i="39"/>
  <c r="Z39" i="39"/>
  <c r="L127" i="39"/>
  <c r="N107" i="39"/>
  <c r="K83" i="39"/>
  <c r="D176" i="39"/>
  <c r="R80" i="39"/>
  <c r="F173" i="39"/>
  <c r="F67" i="39"/>
  <c r="L69" i="39"/>
  <c r="I20" i="39"/>
  <c r="C28" i="39"/>
  <c r="K112" i="39"/>
  <c r="P29" i="39"/>
  <c r="G4" i="39"/>
  <c r="G38" i="39"/>
  <c r="I3" i="39"/>
  <c r="O64" i="39"/>
  <c r="C18" i="39"/>
  <c r="J111" i="39"/>
  <c r="F28" i="39"/>
  <c r="J18" i="39"/>
  <c r="M26" i="39"/>
  <c r="O128" i="39"/>
  <c r="H176" i="39"/>
  <c r="N155" i="39"/>
  <c r="I128" i="39"/>
  <c r="E118" i="39"/>
  <c r="P104" i="39"/>
  <c r="C175" i="39"/>
  <c r="Q3" i="39"/>
  <c r="M67" i="39"/>
  <c r="I121" i="39"/>
  <c r="M161" i="39"/>
  <c r="F166" i="39"/>
  <c r="E113" i="39"/>
  <c r="Q82" i="39"/>
  <c r="N121" i="39"/>
  <c r="P125" i="39"/>
  <c r="K60" i="39"/>
  <c r="R120" i="39"/>
  <c r="Z24" i="39"/>
  <c r="I59" i="39"/>
  <c r="O30" i="39"/>
  <c r="L144" i="39"/>
  <c r="R58" i="39"/>
  <c r="J114" i="39"/>
  <c r="J143" i="39"/>
  <c r="P35" i="39"/>
  <c r="K50" i="39"/>
  <c r="M35" i="39"/>
  <c r="G100" i="39"/>
  <c r="C146" i="39"/>
  <c r="E23" i="39"/>
  <c r="H21" i="39"/>
  <c r="J159" i="39"/>
  <c r="I107" i="39"/>
  <c r="K30" i="39"/>
  <c r="D12" i="39"/>
  <c r="Q12" i="39"/>
  <c r="O113" i="39"/>
  <c r="F121" i="39"/>
  <c r="AA11" i="39"/>
  <c r="Q140" i="39"/>
  <c r="D58" i="39"/>
  <c r="F102" i="39"/>
  <c r="H97" i="39"/>
  <c r="C29" i="39"/>
  <c r="E154" i="39"/>
  <c r="I71" i="39"/>
  <c r="L150" i="39"/>
  <c r="D170" i="39"/>
  <c r="F144" i="39"/>
  <c r="I110" i="39"/>
  <c r="Q54" i="39"/>
  <c r="M70" i="39"/>
  <c r="K128" i="39"/>
  <c r="N86" i="39"/>
  <c r="F165" i="39"/>
  <c r="N40" i="39"/>
  <c r="D165" i="39"/>
  <c r="D4" i="39"/>
  <c r="H99" i="39"/>
  <c r="R116" i="39"/>
  <c r="H122" i="39"/>
  <c r="P145" i="39"/>
  <c r="D156" i="39"/>
  <c r="H152" i="39"/>
  <c r="Z12" i="39"/>
  <c r="G162" i="39"/>
  <c r="P61" i="39"/>
  <c r="G157" i="39"/>
  <c r="G3" i="39"/>
  <c r="D28" i="39"/>
  <c r="L72" i="39"/>
  <c r="P37" i="39"/>
  <c r="O3" i="39"/>
  <c r="L146" i="39"/>
  <c r="J66" i="39"/>
  <c r="L155" i="39"/>
  <c r="I162" i="39"/>
  <c r="L163" i="39"/>
  <c r="J123" i="39"/>
  <c r="O95" i="39"/>
  <c r="O39" i="39"/>
  <c r="P160" i="39"/>
  <c r="C10" i="39"/>
  <c r="L153" i="39"/>
  <c r="N31" i="39"/>
  <c r="C7" i="39"/>
  <c r="O174" i="39"/>
  <c r="F23" i="39"/>
  <c r="M62" i="39"/>
  <c r="H150" i="39"/>
  <c r="R122" i="39"/>
  <c r="O140" i="39"/>
  <c r="D145" i="39"/>
  <c r="P5" i="39"/>
  <c r="P19" i="39"/>
  <c r="P121" i="39"/>
  <c r="K68" i="39"/>
  <c r="O99" i="39"/>
  <c r="K33" i="39"/>
  <c r="P85" i="39"/>
  <c r="O153" i="39"/>
  <c r="Y28" i="39"/>
  <c r="E21" i="39"/>
  <c r="F96" i="39"/>
  <c r="W12" i="39"/>
  <c r="N102" i="39"/>
  <c r="C51" i="39"/>
  <c r="N60" i="39"/>
  <c r="K55" i="39"/>
  <c r="Z21" i="39"/>
  <c r="N71" i="39"/>
  <c r="K79" i="39"/>
  <c r="Q19" i="39"/>
  <c r="C23" i="39"/>
  <c r="G36" i="39"/>
  <c r="AA5" i="39"/>
  <c r="P111" i="39"/>
  <c r="L9" i="39"/>
  <c r="L66" i="39"/>
  <c r="M17" i="39"/>
  <c r="M96" i="39"/>
  <c r="H158" i="39"/>
  <c r="K28" i="39"/>
  <c r="D146" i="39"/>
  <c r="E25" i="39"/>
  <c r="Z19" i="39"/>
  <c r="C31" i="39"/>
  <c r="E50" i="39"/>
  <c r="O101" i="39"/>
  <c r="P14" i="39"/>
  <c r="N175" i="39"/>
  <c r="D119" i="39"/>
  <c r="G56" i="39"/>
  <c r="L128" i="39"/>
  <c r="W15" i="39"/>
  <c r="J24" i="39"/>
  <c r="M61" i="39"/>
  <c r="Q141" i="39"/>
  <c r="Q29" i="39"/>
  <c r="O15" i="39"/>
  <c r="I32" i="39"/>
  <c r="P70" i="39"/>
  <c r="F99" i="39"/>
  <c r="Q153" i="39"/>
  <c r="D72" i="39"/>
  <c r="R109" i="39"/>
  <c r="Q139" i="39"/>
  <c r="R23" i="39"/>
  <c r="D110" i="39"/>
  <c r="I99" i="39"/>
  <c r="L80" i="39"/>
  <c r="G97" i="39"/>
  <c r="O150" i="39"/>
  <c r="P122" i="39"/>
  <c r="L15" i="39"/>
  <c r="L35" i="39"/>
  <c r="D52" i="39"/>
  <c r="K109" i="39"/>
  <c r="W11" i="39"/>
  <c r="D86" i="39"/>
  <c r="M144" i="39"/>
  <c r="C68" i="39"/>
  <c r="O157" i="39"/>
  <c r="L167" i="39"/>
  <c r="N66" i="39"/>
  <c r="Q154" i="39"/>
  <c r="N16" i="39"/>
  <c r="G83" i="39"/>
  <c r="H29" i="39"/>
  <c r="F21" i="39"/>
  <c r="M76" i="39"/>
  <c r="K162" i="39"/>
  <c r="D121" i="39"/>
  <c r="O175" i="39"/>
  <c r="C40" i="39"/>
  <c r="N140" i="39"/>
  <c r="Q117" i="39"/>
  <c r="N77" i="39"/>
  <c r="C75" i="39"/>
  <c r="N15" i="39"/>
  <c r="P17" i="39"/>
  <c r="AA37" i="39"/>
  <c r="X12" i="39"/>
  <c r="Q161" i="39"/>
  <c r="J95" i="39"/>
  <c r="O155" i="39"/>
  <c r="N34" i="39"/>
  <c r="Q8" i="39"/>
  <c r="D71" i="39"/>
  <c r="H116" i="39"/>
  <c r="Q110" i="39"/>
  <c r="M86" i="39"/>
  <c r="M119" i="39"/>
  <c r="R83" i="39"/>
  <c r="I33" i="39"/>
  <c r="Q24" i="39"/>
  <c r="C52" i="39"/>
  <c r="D11" i="39"/>
  <c r="J145" i="39"/>
  <c r="Y8" i="39"/>
  <c r="W24" i="39"/>
  <c r="N62" i="39"/>
  <c r="N108" i="39"/>
  <c r="W21" i="39"/>
  <c r="C79" i="39"/>
  <c r="Q120" i="39"/>
  <c r="O102" i="39"/>
  <c r="C118" i="39"/>
  <c r="M113" i="39"/>
  <c r="R35" i="39"/>
  <c r="L57" i="39"/>
  <c r="N97" i="39"/>
  <c r="L20" i="39"/>
  <c r="K127" i="39"/>
  <c r="L129" i="39"/>
  <c r="AB37" i="39"/>
  <c r="K19" i="39"/>
  <c r="C116" i="39"/>
  <c r="G73" i="39"/>
  <c r="F75" i="39"/>
  <c r="R176" i="39"/>
  <c r="N22" i="39"/>
  <c r="D14" i="39"/>
  <c r="K16" i="39"/>
  <c r="R143" i="39"/>
  <c r="O65" i="39"/>
  <c r="F15" i="39"/>
  <c r="P13" i="39"/>
  <c r="E165" i="39"/>
  <c r="L141" i="39"/>
  <c r="I158" i="39"/>
  <c r="N156" i="39"/>
  <c r="H18" i="39"/>
  <c r="Y7" i="39"/>
  <c r="E5" i="39"/>
  <c r="H9" i="39"/>
  <c r="J157" i="39"/>
  <c r="O126" i="39"/>
  <c r="O8" i="39"/>
  <c r="L59" i="39"/>
  <c r="P105" i="39"/>
  <c r="L67" i="39"/>
  <c r="O21" i="39"/>
  <c r="F16" i="39"/>
  <c r="D20" i="39"/>
  <c r="H141" i="39"/>
  <c r="L52" i="39"/>
  <c r="P12" i="39"/>
  <c r="P128" i="39"/>
  <c r="D50" i="39"/>
  <c r="W38" i="39"/>
  <c r="K36" i="39"/>
  <c r="K150" i="39"/>
  <c r="D160" i="39"/>
  <c r="Y32" i="39"/>
  <c r="O108" i="39"/>
  <c r="K161" i="39"/>
  <c r="I9" i="39"/>
  <c r="Q55" i="39"/>
  <c r="K122" i="39"/>
  <c r="J129" i="39"/>
  <c r="I164" i="39"/>
  <c r="C57" i="39"/>
  <c r="I6" i="39"/>
  <c r="F20" i="39"/>
  <c r="Y18" i="39"/>
  <c r="M167" i="39"/>
  <c r="E39" i="39"/>
  <c r="M105" i="39"/>
  <c r="O52" i="39"/>
  <c r="F106" i="39"/>
  <c r="P110" i="39"/>
  <c r="O23" i="39"/>
  <c r="Q103" i="39"/>
  <c r="M141" i="39"/>
  <c r="I10" i="39"/>
  <c r="J38" i="39"/>
  <c r="W27" i="39"/>
  <c r="K108" i="39"/>
  <c r="H166" i="39"/>
  <c r="F60" i="39"/>
  <c r="D174" i="39"/>
  <c r="E68" i="39"/>
  <c r="Z37" i="39"/>
  <c r="AB38" i="39"/>
  <c r="P62" i="39"/>
  <c r="D30" i="39"/>
  <c r="L116" i="39"/>
  <c r="N151" i="39"/>
  <c r="J107" i="39"/>
  <c r="K4" i="39"/>
  <c r="I49" i="39"/>
  <c r="P150" i="39"/>
  <c r="I40" i="39"/>
  <c r="Q112" i="39"/>
  <c r="H78" i="39"/>
  <c r="J94" i="39"/>
  <c r="L131" i="39"/>
  <c r="K152" i="39"/>
  <c r="J26" i="39"/>
  <c r="M21" i="39"/>
  <c r="L64" i="39"/>
  <c r="K155" i="39"/>
  <c r="F97" i="39"/>
  <c r="E75" i="39"/>
  <c r="K149" i="39"/>
  <c r="D33" i="39"/>
  <c r="D129" i="39"/>
  <c r="O164" i="39"/>
  <c r="F14" i="39"/>
  <c r="I5" i="39"/>
  <c r="F158" i="39"/>
  <c r="G150" i="39"/>
  <c r="I100" i="39"/>
  <c r="AL100" i="39" l="1"/>
  <c r="AJ150" i="39"/>
  <c r="AI158" i="39"/>
  <c r="AL5" i="39"/>
  <c r="AI14" i="39"/>
  <c r="AR164" i="39"/>
  <c r="AG129" i="39"/>
  <c r="AG33" i="39"/>
  <c r="AN149" i="39"/>
  <c r="AH75" i="39"/>
  <c r="AI97" i="39"/>
  <c r="AN155" i="39"/>
  <c r="AO64" i="39"/>
  <c r="AP21" i="39"/>
  <c r="AM26" i="39"/>
  <c r="S26" i="39"/>
  <c r="AV26" i="39" s="1"/>
  <c r="AN152" i="39"/>
  <c r="AO131" i="39"/>
  <c r="AM94" i="39"/>
  <c r="AK78" i="39"/>
  <c r="AT112" i="39"/>
  <c r="AL40" i="39"/>
  <c r="AS150" i="39"/>
  <c r="AL49" i="39"/>
  <c r="AN4" i="39"/>
  <c r="AM107" i="39"/>
  <c r="AQ151" i="39"/>
  <c r="AO116" i="39"/>
  <c r="AG30" i="39"/>
  <c r="AS62" i="39"/>
  <c r="BE38" i="39"/>
  <c r="BC37" i="39"/>
  <c r="AH68" i="39"/>
  <c r="AG174" i="39"/>
  <c r="AI60" i="39"/>
  <c r="AK166" i="39"/>
  <c r="AN108" i="39"/>
  <c r="AZ27" i="39"/>
  <c r="S38" i="39"/>
  <c r="AV38" i="39" s="1"/>
  <c r="AM38" i="39"/>
  <c r="AL10" i="39"/>
  <c r="AP141" i="39"/>
  <c r="AT103" i="39"/>
  <c r="AR23" i="39"/>
  <c r="AS110" i="39"/>
  <c r="AI106" i="39"/>
  <c r="AR52" i="39"/>
  <c r="AP105" i="39"/>
  <c r="AH39" i="39"/>
  <c r="AP167" i="39"/>
  <c r="BB18" i="39"/>
  <c r="AI20" i="39"/>
  <c r="AL6" i="39"/>
  <c r="AF57" i="39"/>
  <c r="AL164" i="39"/>
  <c r="AM129" i="39"/>
  <c r="AN122" i="39"/>
  <c r="AT55" i="39"/>
  <c r="AL9" i="39"/>
  <c r="AN161" i="39"/>
  <c r="AR108" i="39"/>
  <c r="BB32" i="39"/>
  <c r="AG160" i="39"/>
  <c r="AN150" i="39"/>
  <c r="AN36" i="39"/>
  <c r="AZ38" i="39"/>
  <c r="AG50" i="39"/>
  <c r="AS128" i="39"/>
  <c r="AS12" i="39"/>
  <c r="V12" i="39"/>
  <c r="AY12" i="39" s="1"/>
  <c r="AO52" i="39"/>
  <c r="AK141" i="39"/>
  <c r="AG20" i="39"/>
  <c r="AI16" i="39"/>
  <c r="AR21" i="39"/>
  <c r="AO67" i="39"/>
  <c r="AS105" i="39"/>
  <c r="AO59" i="39"/>
  <c r="AR8" i="39"/>
  <c r="AR126" i="39"/>
  <c r="AM157" i="39"/>
  <c r="AK9" i="39"/>
  <c r="AH5" i="39"/>
  <c r="BB7" i="39"/>
  <c r="AK18" i="39"/>
  <c r="AQ156" i="39"/>
  <c r="AL158" i="39"/>
  <c r="AO141" i="39"/>
  <c r="AH165" i="39"/>
  <c r="V13" i="39"/>
  <c r="AY13" i="39" s="1"/>
  <c r="AS13" i="39"/>
  <c r="AI15" i="39"/>
  <c r="AR65" i="39"/>
  <c r="AU143" i="39"/>
  <c r="AN16" i="39"/>
  <c r="AG14" i="39"/>
  <c r="AQ22" i="39"/>
  <c r="U22" i="39"/>
  <c r="AX22" i="39" s="1"/>
  <c r="AU176" i="39"/>
  <c r="AI75" i="39"/>
  <c r="AJ73" i="39"/>
  <c r="AF116" i="39"/>
  <c r="AN19" i="39"/>
  <c r="BE37" i="39"/>
  <c r="AO129" i="39"/>
  <c r="AN127" i="39"/>
  <c r="T20" i="39"/>
  <c r="AW20" i="39" s="1"/>
  <c r="AO20" i="39"/>
  <c r="AQ97" i="39"/>
  <c r="AO57" i="39"/>
  <c r="AU35" i="39"/>
  <c r="AP113" i="39"/>
  <c r="AF118" i="39"/>
  <c r="AR102" i="39"/>
  <c r="AT120" i="39"/>
  <c r="AF79" i="39"/>
  <c r="AZ21" i="39"/>
  <c r="AQ108" i="39"/>
  <c r="AQ62" i="39"/>
  <c r="AZ24" i="39"/>
  <c r="BB8" i="39"/>
  <c r="AM145" i="39"/>
  <c r="AG11" i="39"/>
  <c r="AF52" i="39"/>
  <c r="AT24" i="39"/>
  <c r="AL33" i="39"/>
  <c r="AU83" i="39"/>
  <c r="AP119" i="39"/>
  <c r="AP86" i="39"/>
  <c r="AT110" i="39"/>
  <c r="AK116" i="39"/>
  <c r="AG71" i="39"/>
  <c r="AT8" i="39"/>
  <c r="AQ34" i="39"/>
  <c r="U34" i="39"/>
  <c r="AX34" i="39" s="1"/>
  <c r="AR155" i="39"/>
  <c r="AM95" i="39"/>
  <c r="AT161" i="39"/>
  <c r="BA12" i="39"/>
  <c r="BD37" i="39"/>
  <c r="V17" i="39"/>
  <c r="AY17" i="39" s="1"/>
  <c r="AS17" i="39"/>
  <c r="U15" i="39"/>
  <c r="AX15" i="39" s="1"/>
  <c r="AQ15" i="39"/>
  <c r="AF75" i="39"/>
  <c r="AQ77" i="39"/>
  <c r="AT117" i="39"/>
  <c r="AQ140" i="39"/>
  <c r="AF40" i="39"/>
  <c r="AR175" i="39"/>
  <c r="AG121" i="39"/>
  <c r="AN162" i="39"/>
  <c r="AP76" i="39"/>
  <c r="AI21" i="39"/>
  <c r="AK29" i="39"/>
  <c r="AJ83" i="39"/>
  <c r="U16" i="39"/>
  <c r="AX16" i="39" s="1"/>
  <c r="AQ16" i="39"/>
  <c r="AT154" i="39"/>
  <c r="AQ66" i="39"/>
  <c r="AO167" i="39"/>
  <c r="AR157" i="39"/>
  <c r="AF68" i="39"/>
  <c r="AP144" i="39"/>
  <c r="AG86" i="39"/>
  <c r="AZ11" i="39"/>
  <c r="AN109" i="39"/>
  <c r="AG52" i="39"/>
  <c r="AO35" i="39"/>
  <c r="T35" i="39"/>
  <c r="AW35" i="39" s="1"/>
  <c r="AO15" i="39"/>
  <c r="T15" i="39"/>
  <c r="AW15" i="39" s="1"/>
  <c r="AS122" i="39"/>
  <c r="AR150" i="39"/>
  <c r="AJ97" i="39"/>
  <c r="AO80" i="39"/>
  <c r="AL99" i="39"/>
  <c r="AG110" i="39"/>
  <c r="AU23" i="39"/>
  <c r="AT139" i="39"/>
  <c r="AU109" i="39"/>
  <c r="AG72" i="39"/>
  <c r="AT153" i="39"/>
  <c r="AI99" i="39"/>
  <c r="AS70" i="39"/>
  <c r="AL32" i="39"/>
  <c r="AR15" i="39"/>
  <c r="AT29" i="39"/>
  <c r="AT141" i="39"/>
  <c r="AP61" i="39"/>
  <c r="AM24" i="39"/>
  <c r="S24" i="39"/>
  <c r="AV24" i="39" s="1"/>
  <c r="AZ15" i="39"/>
  <c r="AO128" i="39"/>
  <c r="AJ56" i="39"/>
  <c r="AG119" i="39"/>
  <c r="AQ175" i="39"/>
  <c r="V14" i="39"/>
  <c r="AY14" i="39" s="1"/>
  <c r="AS14" i="39"/>
  <c r="AR101" i="39"/>
  <c r="AH50" i="39"/>
  <c r="AF31" i="39"/>
  <c r="BC19" i="39"/>
  <c r="AH25" i="39"/>
  <c r="AG146" i="39"/>
  <c r="AN28" i="39"/>
  <c r="AK158" i="39"/>
  <c r="AP96" i="39"/>
  <c r="AP17" i="39"/>
  <c r="AO66" i="39"/>
  <c r="T9" i="39"/>
  <c r="AW9" i="39" s="1"/>
  <c r="AO9" i="39"/>
  <c r="AS111" i="39"/>
  <c r="BD5" i="39"/>
  <c r="AJ36" i="39"/>
  <c r="AF23" i="39"/>
  <c r="AT19" i="39"/>
  <c r="AN79" i="39"/>
  <c r="AQ71" i="39"/>
  <c r="BC21" i="39"/>
  <c r="AN55" i="39"/>
  <c r="AQ60" i="39"/>
  <c r="AF51" i="39"/>
  <c r="AQ102" i="39"/>
  <c r="AZ12" i="39"/>
  <c r="AI96" i="39"/>
  <c r="AH21" i="39"/>
  <c r="BB28" i="39"/>
  <c r="AR153" i="39"/>
  <c r="AS85" i="39"/>
  <c r="AN33" i="39"/>
  <c r="AR99" i="39"/>
  <c r="AN68" i="39"/>
  <c r="AS121" i="39"/>
  <c r="AS19" i="39"/>
  <c r="V19" i="39"/>
  <c r="AY19" i="39" s="1"/>
  <c r="AS5" i="39"/>
  <c r="V5" i="39"/>
  <c r="AY5" i="39" s="1"/>
  <c r="AG145" i="39"/>
  <c r="AR140" i="39"/>
  <c r="AU122" i="39"/>
  <c r="AK150" i="39"/>
  <c r="AP62" i="39"/>
  <c r="AI23" i="39"/>
  <c r="AR174" i="39"/>
  <c r="AF7" i="39"/>
  <c r="AQ31" i="39"/>
  <c r="U31" i="39"/>
  <c r="AX31" i="39" s="1"/>
  <c r="AO153" i="39"/>
  <c r="AF10" i="39"/>
  <c r="AS160" i="39"/>
  <c r="AR39" i="39"/>
  <c r="AR95" i="39"/>
  <c r="AM123" i="39"/>
  <c r="AO163" i="39"/>
  <c r="AL162" i="39"/>
  <c r="AO155" i="39"/>
  <c r="AM66" i="39"/>
  <c r="AO146" i="39"/>
  <c r="AR3" i="39"/>
  <c r="AS37" i="39"/>
  <c r="V37" i="39"/>
  <c r="AY37" i="39" s="1"/>
  <c r="AO72" i="39"/>
  <c r="AG28" i="39"/>
  <c r="AJ3" i="39"/>
  <c r="AJ157" i="39"/>
  <c r="AS61" i="39"/>
  <c r="AJ162" i="39"/>
  <c r="BC12" i="39"/>
  <c r="AK152" i="39"/>
  <c r="AG156" i="39"/>
  <c r="AS145" i="39"/>
  <c r="AK122" i="39"/>
  <c r="AU116" i="39"/>
  <c r="AK99" i="39"/>
  <c r="AG4" i="39"/>
  <c r="AG165" i="39"/>
  <c r="U40" i="39"/>
  <c r="AX40" i="39" s="1"/>
  <c r="AQ40" i="39"/>
  <c r="AI165" i="39"/>
  <c r="AQ86" i="39"/>
  <c r="AN128" i="39"/>
  <c r="AP70" i="39"/>
  <c r="AT54" i="39"/>
  <c r="AL110" i="39"/>
  <c r="AI144" i="39"/>
  <c r="AG170" i="39"/>
  <c r="AO150" i="39"/>
  <c r="AL71" i="39"/>
  <c r="AH154" i="39"/>
  <c r="AF29" i="39"/>
  <c r="AK97" i="39"/>
  <c r="AI102" i="39"/>
  <c r="AG58" i="39"/>
  <c r="AT140" i="39"/>
  <c r="BD11" i="39"/>
  <c r="AI121" i="39"/>
  <c r="AR113" i="39"/>
  <c r="AT12" i="39"/>
  <c r="AG12" i="39"/>
  <c r="AN30" i="39"/>
  <c r="AL107" i="39"/>
  <c r="AM159" i="39"/>
  <c r="AK21" i="39"/>
  <c r="AH23" i="39"/>
  <c r="AF146" i="39"/>
  <c r="AJ100" i="39"/>
  <c r="AP35" i="39"/>
  <c r="AN50" i="39"/>
  <c r="AS35" i="39"/>
  <c r="V35" i="39"/>
  <c r="AY35" i="39" s="1"/>
  <c r="AM143" i="39"/>
  <c r="AM114" i="39"/>
  <c r="AU58" i="39"/>
  <c r="AO144" i="39"/>
  <c r="AR30" i="39"/>
  <c r="AL59" i="39"/>
  <c r="BC24" i="39"/>
  <c r="AU120" i="39"/>
  <c r="AN60" i="39"/>
  <c r="AS125" i="39"/>
  <c r="AQ121" i="39"/>
  <c r="AT82" i="39"/>
  <c r="AH113" i="39"/>
  <c r="AI166" i="39"/>
  <c r="AP161" i="39"/>
  <c r="AL121" i="39"/>
  <c r="AP67" i="39"/>
  <c r="AT3" i="39"/>
  <c r="AF175" i="39"/>
  <c r="AS104" i="39"/>
  <c r="AH118" i="39"/>
  <c r="AL128" i="39"/>
  <c r="AQ155" i="39"/>
  <c r="AK176" i="39"/>
  <c r="AR128" i="39"/>
  <c r="AP26" i="39"/>
  <c r="S18" i="39"/>
  <c r="AV18" i="39" s="1"/>
  <c r="AM18" i="39"/>
  <c r="AI28" i="39"/>
  <c r="AM111" i="39"/>
  <c r="AF18" i="39"/>
  <c r="AR64" i="39"/>
  <c r="AL3" i="39"/>
  <c r="AJ38" i="39"/>
  <c r="AJ4" i="39"/>
  <c r="AS29" i="39"/>
  <c r="V29" i="39"/>
  <c r="AY29" i="39" s="1"/>
  <c r="AN112" i="39"/>
  <c r="AF28" i="39"/>
  <c r="AL20" i="39"/>
  <c r="AO69" i="39"/>
  <c r="AI67" i="39"/>
  <c r="AI173" i="39"/>
  <c r="AU80" i="39"/>
  <c r="AG176" i="39"/>
  <c r="AN83" i="39"/>
  <c r="AQ107" i="39"/>
  <c r="AO127" i="39"/>
  <c r="BC39" i="39"/>
  <c r="AH129" i="39"/>
  <c r="AP75" i="39"/>
  <c r="AH115" i="39"/>
  <c r="AH69" i="39"/>
  <c r="AH96" i="39"/>
  <c r="AR114" i="39"/>
  <c r="AR32" i="39"/>
  <c r="AR73" i="39"/>
  <c r="AT129" i="39"/>
  <c r="AS115" i="39"/>
  <c r="AZ32" i="39"/>
  <c r="AK164" i="39"/>
  <c r="AM120" i="39"/>
  <c r="AP106" i="39"/>
  <c r="BE30" i="39"/>
  <c r="AL75" i="39"/>
  <c r="AR125" i="39"/>
  <c r="AN163" i="39"/>
  <c r="AM7" i="39"/>
  <c r="S7" i="39"/>
  <c r="AV7" i="39" s="1"/>
  <c r="AL96" i="39"/>
  <c r="AU119" i="39"/>
  <c r="AR50" i="39"/>
  <c r="AI30" i="39"/>
  <c r="AH143" i="39"/>
  <c r="AK144" i="39"/>
  <c r="AP117" i="39"/>
  <c r="AN115" i="39"/>
  <c r="AJ32" i="39"/>
  <c r="AF164" i="39"/>
  <c r="AK74" i="39"/>
  <c r="AP147" i="39"/>
  <c r="AG143" i="39"/>
  <c r="AT101" i="39"/>
  <c r="AP157" i="39"/>
  <c r="BE26" i="39"/>
  <c r="AN165" i="39"/>
  <c r="AZ17" i="39"/>
  <c r="AQ109" i="39"/>
  <c r="AK146" i="39"/>
  <c r="BD29" i="39"/>
  <c r="AK128" i="39"/>
  <c r="AU167" i="39"/>
  <c r="BE10" i="39"/>
  <c r="AF120" i="39"/>
  <c r="AO159" i="39"/>
  <c r="AO29" i="39"/>
  <c r="T29" i="39"/>
  <c r="AW29" i="39" s="1"/>
  <c r="AJ103" i="39"/>
  <c r="AF33" i="39"/>
  <c r="AR61" i="39"/>
  <c r="AI80" i="39"/>
  <c r="AP39" i="39"/>
  <c r="AH36" i="39"/>
  <c r="AG148" i="39"/>
  <c r="AN52" i="39"/>
  <c r="AQ143" i="39"/>
  <c r="AZ13" i="39"/>
  <c r="AJ74" i="39"/>
  <c r="AI159" i="39"/>
  <c r="AR142" i="39"/>
  <c r="AK50" i="39"/>
  <c r="AJ101" i="39"/>
  <c r="BE6" i="39"/>
  <c r="AU32" i="39"/>
  <c r="AI24" i="39"/>
  <c r="AJ155" i="39"/>
  <c r="AJ159" i="39"/>
  <c r="AU53" i="39"/>
  <c r="AF58" i="39"/>
  <c r="AO117" i="39"/>
  <c r="AI76" i="39"/>
  <c r="V36" i="39"/>
  <c r="AY36" i="39" s="1"/>
  <c r="AS36" i="39"/>
  <c r="AL15" i="39"/>
  <c r="AN98" i="39"/>
  <c r="AF21" i="39"/>
  <c r="AM69" i="39"/>
  <c r="AT108" i="39"/>
  <c r="AM158" i="39"/>
  <c r="AS22" i="39"/>
  <c r="V22" i="39"/>
  <c r="AY22" i="39" s="1"/>
  <c r="AM176" i="39"/>
  <c r="AJ168" i="39"/>
  <c r="BE24" i="39"/>
  <c r="AF117" i="39"/>
  <c r="AS77" i="39"/>
  <c r="AM150" i="39"/>
  <c r="AI163" i="39"/>
  <c r="AL109" i="39"/>
  <c r="BC7" i="39"/>
  <c r="AF6" i="39"/>
  <c r="AF121" i="39"/>
  <c r="AI169" i="39"/>
  <c r="AM19" i="39"/>
  <c r="S19" i="39"/>
  <c r="AV19" i="39" s="1"/>
  <c r="S10" i="39"/>
  <c r="AV10" i="39" s="1"/>
  <c r="AM10" i="39"/>
  <c r="AI55" i="39"/>
  <c r="U20" i="39"/>
  <c r="AX20" i="39" s="1"/>
  <c r="AQ20" i="39"/>
  <c r="AK106" i="39"/>
  <c r="U23" i="39"/>
  <c r="AX23" i="39" s="1"/>
  <c r="AQ23" i="39"/>
  <c r="AS78" i="39"/>
  <c r="AH107" i="39"/>
  <c r="AH116" i="39"/>
  <c r="AF126" i="39"/>
  <c r="AI53" i="39"/>
  <c r="AO176" i="39"/>
  <c r="AL144" i="39"/>
  <c r="AK20" i="39"/>
  <c r="AL111" i="39"/>
  <c r="AT131" i="39"/>
  <c r="AN63" i="39"/>
  <c r="AU84" i="39"/>
  <c r="AU27" i="39"/>
  <c r="AK16" i="39"/>
  <c r="T13" i="39"/>
  <c r="AW13" i="39" s="1"/>
  <c r="AO13" i="39"/>
  <c r="BC31" i="39"/>
  <c r="AS82" i="39"/>
  <c r="AI54" i="39"/>
  <c r="AN67" i="39"/>
  <c r="AO96" i="39"/>
  <c r="AG36" i="39"/>
  <c r="AI52" i="39"/>
  <c r="AT127" i="39"/>
  <c r="AO71" i="39"/>
  <c r="AI171" i="39"/>
  <c r="AM67" i="39"/>
  <c r="U35" i="39"/>
  <c r="AX35" i="39" s="1"/>
  <c r="AQ35" i="39"/>
  <c r="AO16" i="39"/>
  <c r="T16" i="39"/>
  <c r="AW16" i="39" s="1"/>
  <c r="AF108" i="39"/>
  <c r="T31" i="39"/>
  <c r="AW31" i="39" s="1"/>
  <c r="AO31" i="39"/>
  <c r="AT126" i="39"/>
  <c r="AH28" i="39"/>
  <c r="AK147" i="39"/>
  <c r="AL38" i="39"/>
  <c r="AP4" i="39"/>
  <c r="AM152" i="39"/>
  <c r="AM57" i="39"/>
  <c r="AZ29" i="39"/>
  <c r="AM149" i="39"/>
  <c r="AS144" i="39"/>
  <c r="AQ161" i="39"/>
  <c r="AF19" i="39"/>
  <c r="AK4" i="39"/>
  <c r="AN103" i="39"/>
  <c r="AJ34" i="39"/>
  <c r="AT16" i="39"/>
  <c r="AR33" i="39"/>
  <c r="AU70" i="39"/>
  <c r="AG85" i="39"/>
  <c r="AF103" i="39"/>
  <c r="AO152" i="39"/>
  <c r="BE32" i="39"/>
  <c r="AS174" i="39"/>
  <c r="AG84" i="39"/>
  <c r="BE23" i="39"/>
  <c r="AT23" i="39"/>
  <c r="AQ59" i="39"/>
  <c r="AZ20" i="39"/>
  <c r="BE29" i="39"/>
  <c r="AH148" i="39"/>
  <c r="AL74" i="39"/>
  <c r="AT66" i="39"/>
  <c r="AQ69" i="39"/>
  <c r="AJ72" i="39"/>
  <c r="T27" i="39"/>
  <c r="AW27" i="39" s="1"/>
  <c r="AO27" i="39"/>
  <c r="AS74" i="39"/>
  <c r="AN102" i="39"/>
  <c r="AP110" i="39"/>
  <c r="AN141" i="39"/>
  <c r="AO122" i="39"/>
  <c r="AH152" i="39"/>
  <c r="AO110" i="39"/>
  <c r="AT4" i="39"/>
  <c r="AG97" i="39"/>
  <c r="AT165" i="39"/>
  <c r="AR97" i="39"/>
  <c r="AF147" i="39"/>
  <c r="AP36" i="39"/>
  <c r="AI32" i="39"/>
  <c r="AK33" i="39"/>
  <c r="BA39" i="39"/>
  <c r="AP153" i="39"/>
  <c r="AJ145" i="39"/>
  <c r="AS23" i="39"/>
  <c r="V23" i="39"/>
  <c r="AY23" i="39" s="1"/>
  <c r="AK37" i="39"/>
  <c r="AM110" i="39"/>
  <c r="U19" i="39"/>
  <c r="AX19" i="39" s="1"/>
  <c r="AQ19" i="39"/>
  <c r="AM85" i="39"/>
  <c r="AH19" i="39"/>
  <c r="AQ49" i="39"/>
  <c r="AQ173" i="39"/>
  <c r="AG126" i="39"/>
  <c r="AR5" i="39"/>
  <c r="AR144" i="39"/>
  <c r="BE21" i="39"/>
  <c r="AO139" i="39"/>
  <c r="AK15" i="39"/>
  <c r="BC25" i="39"/>
  <c r="AP107" i="39"/>
  <c r="AP50" i="39"/>
  <c r="AL11" i="39"/>
  <c r="AH31" i="39"/>
  <c r="AK120" i="39"/>
  <c r="AJ127" i="39"/>
  <c r="AK121" i="39"/>
  <c r="AJ9" i="39"/>
  <c r="AJ70" i="39"/>
  <c r="AH26" i="39"/>
  <c r="AF49" i="39"/>
  <c r="AN116" i="39"/>
  <c r="AQ51" i="39"/>
  <c r="AM101" i="39"/>
  <c r="AK58" i="39"/>
  <c r="AN58" i="39"/>
  <c r="AO106" i="39"/>
  <c r="AS130" i="39"/>
  <c r="AF110" i="39"/>
  <c r="AF38" i="39"/>
  <c r="AG144" i="39"/>
  <c r="AO168" i="39"/>
  <c r="AO102" i="39"/>
  <c r="AP68" i="39"/>
  <c r="AL106" i="39"/>
  <c r="AJ49" i="39"/>
  <c r="AJ152" i="39"/>
  <c r="AU155" i="39"/>
  <c r="BB11" i="39"/>
  <c r="AR11" i="39"/>
  <c r="AF152" i="39"/>
  <c r="AL168" i="39"/>
  <c r="AN130" i="39"/>
  <c r="AL73" i="39"/>
  <c r="AM21" i="39"/>
  <c r="S21" i="39"/>
  <c r="AV21" i="39" s="1"/>
  <c r="AN81" i="39"/>
  <c r="AZ8" i="39"/>
  <c r="AK19" i="39"/>
  <c r="AS129" i="39"/>
  <c r="AK171" i="39"/>
  <c r="U21" i="39"/>
  <c r="AX21" i="39" s="1"/>
  <c r="AQ21" i="39"/>
  <c r="AG96" i="39"/>
  <c r="AN13" i="39"/>
  <c r="AK94" i="39"/>
  <c r="AF56" i="39"/>
  <c r="AP5" i="39"/>
  <c r="AU11" i="39"/>
  <c r="AH112" i="39"/>
  <c r="AN157" i="39"/>
  <c r="AH65" i="39"/>
  <c r="U10" i="39"/>
  <c r="AX10" i="39" s="1"/>
  <c r="AQ10" i="39"/>
  <c r="AU172" i="39"/>
  <c r="AK56" i="39"/>
  <c r="AG35" i="39"/>
  <c r="AQ176" i="39"/>
  <c r="U24" i="39"/>
  <c r="AX24" i="39" s="1"/>
  <c r="AQ24" i="39"/>
  <c r="AF101" i="39"/>
  <c r="AO75" i="39"/>
  <c r="AN158" i="39"/>
  <c r="AP40" i="39"/>
  <c r="AT164" i="39"/>
  <c r="AH98" i="39"/>
  <c r="AL129" i="39"/>
  <c r="AR80" i="39"/>
  <c r="AQ14" i="39"/>
  <c r="U14" i="39"/>
  <c r="AX14" i="39" s="1"/>
  <c r="AH78" i="39"/>
  <c r="AJ148" i="39"/>
  <c r="AK95" i="39"/>
  <c r="AF176" i="39"/>
  <c r="AS116" i="39"/>
  <c r="AN6" i="39"/>
  <c r="AM84" i="39"/>
  <c r="AH157" i="39"/>
  <c r="AH128" i="39"/>
  <c r="AO126" i="39"/>
  <c r="AU4" i="39"/>
  <c r="BD26" i="39"/>
  <c r="AN20" i="39"/>
  <c r="AM113" i="39"/>
  <c r="AF150" i="39"/>
  <c r="AR151" i="39"/>
  <c r="BA36" i="39"/>
  <c r="AT158" i="39"/>
  <c r="AN101" i="39"/>
  <c r="AN139" i="39"/>
  <c r="AG8" i="39"/>
  <c r="T17" i="39"/>
  <c r="AW17" i="39" s="1"/>
  <c r="AO17" i="39"/>
  <c r="AK161" i="39"/>
  <c r="AL171" i="39"/>
  <c r="AM96" i="39"/>
  <c r="AJ37" i="39"/>
  <c r="AN77" i="39"/>
  <c r="BB39" i="39"/>
  <c r="AO76" i="39"/>
  <c r="AS98" i="39"/>
  <c r="BB13" i="39"/>
  <c r="AN82" i="39"/>
  <c r="AL147" i="39"/>
  <c r="AG104" i="39"/>
  <c r="AQ130" i="39"/>
  <c r="AT59" i="39"/>
  <c r="AN40" i="39"/>
  <c r="AN97" i="39"/>
  <c r="AJ80" i="39"/>
  <c r="AN71" i="39"/>
  <c r="AG113" i="39"/>
  <c r="AN8" i="39"/>
  <c r="AQ32" i="39"/>
  <c r="U32" i="39"/>
  <c r="AX32" i="39" s="1"/>
  <c r="AO171" i="39"/>
  <c r="AO149" i="39"/>
  <c r="AI95" i="39"/>
  <c r="AI164" i="39"/>
  <c r="AQ64" i="39"/>
  <c r="AM6" i="39"/>
  <c r="S6" i="39"/>
  <c r="AV6" i="39" s="1"/>
  <c r="AG155" i="39"/>
  <c r="AT85" i="39"/>
  <c r="AR100" i="39"/>
  <c r="AT160" i="39"/>
  <c r="AR58" i="39"/>
  <c r="AK159" i="39"/>
  <c r="AT98" i="39"/>
  <c r="AK59" i="39"/>
  <c r="AO170" i="39"/>
  <c r="AR161" i="39"/>
  <c r="AQ27" i="39"/>
  <c r="U27" i="39"/>
  <c r="AX27" i="39" s="1"/>
  <c r="AP121" i="39"/>
  <c r="AR145" i="39"/>
  <c r="AT81" i="39"/>
  <c r="AO123" i="39"/>
  <c r="AR14" i="39"/>
  <c r="AG120" i="39"/>
  <c r="AT71" i="39"/>
  <c r="AT125" i="39"/>
  <c r="AH166" i="39"/>
  <c r="AT74" i="39"/>
  <c r="AJ16" i="39"/>
  <c r="AI111" i="39"/>
  <c r="AI130" i="39"/>
  <c r="AR143" i="39"/>
  <c r="BC23" i="39"/>
  <c r="AS67" i="39"/>
  <c r="AO151" i="39"/>
  <c r="AO158" i="39"/>
  <c r="AZ33" i="39"/>
  <c r="AO143" i="39"/>
  <c r="AP101" i="39"/>
  <c r="AJ39" i="39"/>
  <c r="AL61" i="39"/>
  <c r="AP103" i="39"/>
  <c r="AO105" i="39"/>
  <c r="AJ171" i="39"/>
  <c r="AK39" i="39"/>
  <c r="AQ11" i="39"/>
  <c r="U11" i="39"/>
  <c r="AX11" i="39" s="1"/>
  <c r="AP81" i="39"/>
  <c r="BD21" i="39"/>
  <c r="AO65" i="39"/>
  <c r="AR119" i="39"/>
  <c r="AS31" i="39"/>
  <c r="V31" i="39"/>
  <c r="AY31" i="39" s="1"/>
  <c r="AN53" i="39"/>
  <c r="AQ85" i="39"/>
  <c r="BD32" i="39"/>
  <c r="V38" i="39"/>
  <c r="AY38" i="39" s="1"/>
  <c r="AS38" i="39"/>
  <c r="AL145" i="39"/>
  <c r="AH159" i="39"/>
  <c r="AQ28" i="39"/>
  <c r="U28" i="39"/>
  <c r="AX28" i="39" s="1"/>
  <c r="AN14" i="39"/>
  <c r="AH9" i="39"/>
  <c r="AL28" i="39"/>
  <c r="BD23" i="39"/>
  <c r="BA38" i="39"/>
  <c r="AK61" i="39"/>
  <c r="AP3" i="39"/>
  <c r="T18" i="39"/>
  <c r="AW18" i="39" s="1"/>
  <c r="AO18" i="39"/>
  <c r="AJ125" i="39"/>
  <c r="AU126" i="39"/>
  <c r="AS141" i="39"/>
  <c r="AG141" i="39"/>
  <c r="AT68" i="39"/>
  <c r="AG149" i="39"/>
  <c r="AF157" i="39"/>
  <c r="AF127" i="39"/>
  <c r="AP73" i="39"/>
  <c r="AJ60" i="39"/>
  <c r="AR176" i="39"/>
  <c r="AP173" i="39"/>
  <c r="AU19" i="39"/>
  <c r="AG152" i="39"/>
  <c r="AR158" i="39"/>
  <c r="AJ96" i="39"/>
  <c r="AG151" i="39"/>
  <c r="AQ101" i="39"/>
  <c r="AF15" i="39"/>
  <c r="AU160" i="39"/>
  <c r="AQ123" i="39"/>
  <c r="AN164" i="39"/>
  <c r="AI141" i="39"/>
  <c r="AP16" i="39"/>
  <c r="AI118" i="39"/>
  <c r="AH160" i="39"/>
  <c r="AL130" i="39"/>
  <c r="AJ17" i="39"/>
  <c r="AO154" i="39"/>
  <c r="AP168" i="39"/>
  <c r="AH3" i="39"/>
  <c r="AG128" i="39"/>
  <c r="AN80" i="39"/>
  <c r="AR105" i="39"/>
  <c r="AO140" i="39"/>
  <c r="AO23" i="39"/>
  <c r="T23" i="39"/>
  <c r="AW23" i="39" s="1"/>
  <c r="AS34" i="39"/>
  <c r="V34" i="39"/>
  <c r="AY34" i="39" s="1"/>
  <c r="AP149" i="39"/>
  <c r="AQ83" i="39"/>
  <c r="AO99" i="39"/>
  <c r="AI167" i="39"/>
  <c r="AN54" i="39"/>
  <c r="AS163" i="39"/>
  <c r="AL4" i="39"/>
  <c r="AT146" i="39"/>
  <c r="AT33" i="39"/>
  <c r="T10" i="39"/>
  <c r="AW10" i="39" s="1"/>
  <c r="AO10" i="39"/>
  <c r="AF82" i="39"/>
  <c r="AK104" i="39"/>
  <c r="AH70" i="39"/>
  <c r="AU13" i="39"/>
  <c r="AH108" i="39"/>
  <c r="AT17" i="39"/>
  <c r="AI113" i="39"/>
  <c r="AZ37" i="39"/>
  <c r="AT26" i="39"/>
  <c r="BC33" i="39"/>
  <c r="BB22" i="39"/>
  <c r="BA17" i="39"/>
  <c r="AG159" i="39"/>
  <c r="AL64" i="39"/>
  <c r="AU106" i="39"/>
  <c r="AL18" i="39"/>
  <c r="AN76" i="39"/>
  <c r="AR31" i="39"/>
  <c r="AQ57" i="39"/>
  <c r="AQ131" i="39"/>
  <c r="AF143" i="39"/>
  <c r="AO86" i="39"/>
  <c r="AQ142" i="39"/>
  <c r="AM167" i="39"/>
  <c r="AT75" i="39"/>
  <c r="AT65" i="39"/>
  <c r="AQ158" i="39"/>
  <c r="AS84" i="39"/>
  <c r="U6" i="39"/>
  <c r="AX6" i="39" s="1"/>
  <c r="AQ6" i="39"/>
  <c r="S25" i="39"/>
  <c r="AV25" i="39" s="1"/>
  <c r="AM25" i="39"/>
  <c r="AG175" i="39"/>
  <c r="AS161" i="39"/>
  <c r="AM147" i="39"/>
  <c r="BB25" i="39"/>
  <c r="AP112" i="39"/>
  <c r="AS83" i="39"/>
  <c r="AH10" i="39"/>
  <c r="AK52" i="39"/>
  <c r="BC40" i="39"/>
  <c r="AL51" i="39"/>
  <c r="AM86" i="39"/>
  <c r="AH175" i="39"/>
  <c r="AF102" i="39"/>
  <c r="AM20" i="39"/>
  <c r="S20" i="39"/>
  <c r="AV20" i="39" s="1"/>
  <c r="S34" i="39"/>
  <c r="AV34" i="39" s="1"/>
  <c r="AM34" i="39"/>
  <c r="AP99" i="39"/>
  <c r="AL31" i="39"/>
  <c r="AG15" i="39"/>
  <c r="V16" i="39"/>
  <c r="AY16" i="39" s="1"/>
  <c r="AS16" i="39"/>
  <c r="AS158" i="39"/>
  <c r="AH97" i="39"/>
  <c r="AU6" i="39"/>
  <c r="BD6" i="39"/>
  <c r="AK105" i="39"/>
  <c r="BA5" i="39"/>
  <c r="AK8" i="39"/>
  <c r="AP97" i="39"/>
  <c r="AU157" i="39"/>
  <c r="AK169" i="39"/>
  <c r="AJ161" i="39"/>
  <c r="AK17" i="39"/>
  <c r="T36" i="39"/>
  <c r="AW36" i="39" s="1"/>
  <c r="AO36" i="39"/>
  <c r="AG57" i="39"/>
  <c r="AR75" i="39"/>
  <c r="AI145" i="39"/>
  <c r="AT10" i="39"/>
  <c r="AT155" i="39"/>
  <c r="AF155" i="39"/>
  <c r="AF128" i="39"/>
  <c r="AQ124" i="39"/>
  <c r="AU10" i="39"/>
  <c r="AJ149" i="39"/>
  <c r="AI142" i="39"/>
  <c r="AJ20" i="39"/>
  <c r="AM74" i="39"/>
  <c r="AR112" i="39"/>
  <c r="AS56" i="39"/>
  <c r="AN105" i="39"/>
  <c r="BE5" i="39"/>
  <c r="AH77" i="39"/>
  <c r="AZ34" i="39"/>
  <c r="AP52" i="39"/>
  <c r="AU30" i="39"/>
  <c r="AR13" i="39"/>
  <c r="AF63" i="39"/>
  <c r="BC13" i="39"/>
  <c r="AS113" i="39"/>
  <c r="BC16" i="39"/>
  <c r="AK25" i="39"/>
  <c r="AN7" i="39"/>
  <c r="AG95" i="39"/>
  <c r="AG26" i="39"/>
  <c r="T28" i="39"/>
  <c r="AW28" i="39" s="1"/>
  <c r="AO28" i="39"/>
  <c r="AK11" i="39"/>
  <c r="AN39" i="39"/>
  <c r="AR72" i="39"/>
  <c r="BB19" i="39"/>
  <c r="AQ3" i="39"/>
  <c r="U3" i="39"/>
  <c r="AX3" i="39" s="1"/>
  <c r="AU113" i="39"/>
  <c r="AT111" i="39"/>
  <c r="AJ176" i="39"/>
  <c r="AQ61" i="39"/>
  <c r="U4" i="39"/>
  <c r="AX4" i="39" s="1"/>
  <c r="AQ4" i="39"/>
  <c r="AF54" i="39"/>
  <c r="V39" i="39"/>
  <c r="AY39" i="39" s="1"/>
  <c r="AS39" i="39"/>
  <c r="AL119" i="39"/>
  <c r="AT39" i="39"/>
  <c r="V40" i="39"/>
  <c r="AY40" i="39" s="1"/>
  <c r="AS40" i="39"/>
  <c r="AS86" i="39"/>
  <c r="AL35" i="39"/>
  <c r="BE31" i="39"/>
  <c r="AH95" i="39"/>
  <c r="AK73" i="39"/>
  <c r="AQ129" i="39"/>
  <c r="AI162" i="39"/>
  <c r="AP152" i="39"/>
  <c r="AT156" i="39"/>
  <c r="AI115" i="39"/>
  <c r="AI61" i="39"/>
  <c r="T25" i="39"/>
  <c r="AW25" i="39" s="1"/>
  <c r="AO25" i="39"/>
  <c r="AS54" i="39"/>
  <c r="AL69" i="39"/>
  <c r="AF149" i="39"/>
  <c r="AK83" i="39"/>
  <c r="AT30" i="39"/>
  <c r="AK157" i="39"/>
  <c r="AP22" i="39"/>
  <c r="AR24" i="39"/>
  <c r="AS65" i="39"/>
  <c r="AF76" i="39"/>
  <c r="AS57" i="39"/>
  <c r="AN62" i="39"/>
  <c r="AF170" i="39"/>
  <c r="AU165" i="39"/>
  <c r="AS168" i="39"/>
  <c r="AU127" i="39"/>
  <c r="BC26" i="39"/>
  <c r="AS164" i="39"/>
  <c r="AO107" i="39"/>
  <c r="AG111" i="39"/>
  <c r="AJ166" i="39"/>
  <c r="AQ119" i="39"/>
  <c r="BD36" i="39"/>
  <c r="AJ13" i="39"/>
  <c r="AH142" i="39"/>
  <c r="BA7" i="39"/>
  <c r="AL36" i="39"/>
  <c r="AN110" i="39"/>
  <c r="AI59" i="39"/>
  <c r="AN73" i="39"/>
  <c r="AO55" i="39"/>
  <c r="AQ165" i="39"/>
  <c r="AH114" i="39"/>
  <c r="T14" i="39"/>
  <c r="AW14" i="39" s="1"/>
  <c r="AO14" i="39"/>
  <c r="AO169" i="39"/>
  <c r="AJ28" i="39"/>
  <c r="AS127" i="39"/>
  <c r="AN148" i="39"/>
  <c r="AF98" i="39"/>
  <c r="BA13" i="39"/>
  <c r="AG123" i="39"/>
  <c r="AG171" i="39"/>
  <c r="AM103" i="39"/>
  <c r="AH123" i="39"/>
  <c r="AN126" i="39"/>
  <c r="AL62" i="39"/>
  <c r="AU79" i="39"/>
  <c r="AZ14" i="39"/>
  <c r="AJ26" i="39"/>
  <c r="BE28" i="39"/>
  <c r="AR74" i="39"/>
  <c r="AJ52" i="39"/>
  <c r="AH158" i="39"/>
  <c r="AK127" i="39"/>
  <c r="AJ167" i="39"/>
  <c r="AQ162" i="39"/>
  <c r="BB31" i="39"/>
  <c r="AL86" i="39"/>
  <c r="AK69" i="39"/>
  <c r="AF61" i="39"/>
  <c r="AR160" i="39"/>
  <c r="AR148" i="39"/>
  <c r="AL66" i="39"/>
  <c r="AO156" i="39"/>
  <c r="AM73" i="39"/>
  <c r="AI86" i="39"/>
  <c r="AL159" i="39"/>
  <c r="AH144" i="39"/>
  <c r="AN146" i="39"/>
  <c r="AP28" i="39"/>
  <c r="AM35" i="39"/>
  <c r="S35" i="39"/>
  <c r="AV35" i="39" s="1"/>
  <c r="AK119" i="39"/>
  <c r="AL173" i="39"/>
  <c r="AF124" i="39"/>
  <c r="AU141" i="39"/>
  <c r="BD27" i="39"/>
  <c r="BD38" i="39"/>
  <c r="AH11" i="39"/>
  <c r="AN174" i="39"/>
  <c r="AP6" i="39"/>
  <c r="AI63" i="39"/>
  <c r="AR141" i="39"/>
  <c r="AT6" i="39"/>
  <c r="AG108" i="39"/>
  <c r="AU37" i="39"/>
  <c r="AF122" i="39"/>
  <c r="AG100" i="39"/>
  <c r="AS59" i="39"/>
  <c r="AJ85" i="39"/>
  <c r="AR69" i="39"/>
  <c r="AR123" i="39"/>
  <c r="BB15" i="39"/>
  <c r="AP12" i="39"/>
  <c r="BB24" i="39"/>
  <c r="BB9" i="39"/>
  <c r="AJ82" i="39"/>
  <c r="AR22" i="39"/>
  <c r="AS72" i="39"/>
  <c r="AQ82" i="39"/>
  <c r="AF30" i="39"/>
  <c r="AT143" i="39"/>
  <c r="AS68" i="39"/>
  <c r="AS109" i="39"/>
  <c r="AL126" i="39"/>
  <c r="AM52" i="39"/>
  <c r="AF60" i="39"/>
  <c r="AP140" i="39"/>
  <c r="AK154" i="39"/>
  <c r="U5" i="39"/>
  <c r="AX5" i="39" s="1"/>
  <c r="AQ5" i="39"/>
  <c r="AF81" i="39"/>
  <c r="AJ156" i="39"/>
  <c r="AK51" i="39"/>
  <c r="AS60" i="39"/>
  <c r="AN17" i="39"/>
  <c r="AQ115" i="39"/>
  <c r="BD14" i="39"/>
  <c r="AH170" i="39"/>
  <c r="AQ50" i="39"/>
  <c r="AT147" i="39"/>
  <c r="BC6" i="39"/>
  <c r="AR165" i="39"/>
  <c r="AI77" i="39"/>
  <c r="AP175" i="39"/>
  <c r="AS9" i="39"/>
  <c r="V9" i="39"/>
  <c r="AY9" i="39" s="1"/>
  <c r="AI62" i="39"/>
  <c r="AT22" i="39"/>
  <c r="AP148" i="39"/>
  <c r="AJ110" i="39"/>
  <c r="AO94" i="39"/>
  <c r="S32" i="39"/>
  <c r="AV32" i="39" s="1"/>
  <c r="AM32" i="39"/>
  <c r="BA16" i="39"/>
  <c r="AM126" i="39"/>
  <c r="AT107" i="39"/>
  <c r="AL172" i="39"/>
  <c r="AK72" i="39"/>
  <c r="AM72" i="39"/>
  <c r="AM164" i="39"/>
  <c r="AP150" i="39"/>
  <c r="AF159" i="39"/>
  <c r="AH12" i="39"/>
  <c r="AR170" i="39"/>
  <c r="AF64" i="39"/>
  <c r="AN111" i="39"/>
  <c r="AM131" i="39"/>
  <c r="AN113" i="39"/>
  <c r="AI31" i="39"/>
  <c r="AU54" i="39"/>
  <c r="AH153" i="39"/>
  <c r="AI175" i="39"/>
  <c r="AQ39" i="39"/>
  <c r="U39" i="39"/>
  <c r="AX39" i="39" s="1"/>
  <c r="AG102" i="39"/>
  <c r="AQ166" i="39"/>
  <c r="AU170" i="39"/>
  <c r="AK112" i="39"/>
  <c r="AS106" i="39"/>
  <c r="AH156" i="39"/>
  <c r="AZ31" i="39"/>
  <c r="BC27" i="39"/>
  <c r="AF158" i="39"/>
  <c r="BE15" i="39"/>
  <c r="AJ123" i="39"/>
  <c r="AU99" i="39"/>
  <c r="AZ36" i="39"/>
  <c r="AK163" i="39"/>
  <c r="AI73" i="39"/>
  <c r="AF17" i="39"/>
  <c r="AS157" i="39"/>
  <c r="AP38" i="39"/>
  <c r="AG18" i="39"/>
  <c r="AH101" i="39"/>
  <c r="AK30" i="39"/>
  <c r="AO63" i="39"/>
  <c r="BB23" i="39"/>
  <c r="AL27" i="39"/>
  <c r="AK103" i="39"/>
  <c r="AG54" i="39"/>
  <c r="AF153" i="39"/>
  <c r="BD9" i="39"/>
  <c r="AS114" i="39"/>
  <c r="AL80" i="39"/>
  <c r="AG56" i="39"/>
  <c r="AO109" i="39"/>
  <c r="AI51" i="39"/>
  <c r="AJ8" i="39"/>
  <c r="AK35" i="39"/>
  <c r="AT123" i="39"/>
  <c r="AL139" i="39"/>
  <c r="AT64" i="39"/>
  <c r="AQ139" i="39"/>
  <c r="BA34" i="39"/>
  <c r="AU104" i="39"/>
  <c r="AJ11" i="39"/>
  <c r="AK139" i="39"/>
  <c r="AH59" i="39"/>
  <c r="AH54" i="39"/>
  <c r="BB6" i="39"/>
  <c r="AF8" i="39"/>
  <c r="AP128" i="39"/>
  <c r="AH67" i="39"/>
  <c r="AT83" i="39"/>
  <c r="AM146" i="39"/>
  <c r="AK114" i="39"/>
  <c r="AN154" i="39"/>
  <c r="AO115" i="39"/>
  <c r="BC11" i="39"/>
  <c r="AP154" i="39"/>
  <c r="AS166" i="39"/>
  <c r="AI40" i="39"/>
  <c r="AM165" i="39"/>
  <c r="AJ5" i="39"/>
  <c r="AP108" i="39"/>
  <c r="AP172" i="39"/>
  <c r="BB34" i="39"/>
  <c r="AT35" i="39"/>
  <c r="AZ22" i="39"/>
  <c r="V26" i="39"/>
  <c r="AY26" i="39" s="1"/>
  <c r="AS26" i="39"/>
  <c r="AK142" i="39"/>
  <c r="AK107" i="39"/>
  <c r="AK124" i="39"/>
  <c r="AL116" i="39"/>
  <c r="AS64" i="39"/>
  <c r="AJ106" i="39"/>
  <c r="AG106" i="39"/>
  <c r="AQ174" i="39"/>
  <c r="AO114" i="39"/>
  <c r="AG61" i="39"/>
  <c r="AK13" i="39"/>
  <c r="AK24" i="39"/>
  <c r="AQ118" i="39"/>
  <c r="AF72" i="39"/>
  <c r="AN84" i="39"/>
  <c r="AQ111" i="39"/>
  <c r="AI4" i="39"/>
  <c r="AU64" i="39"/>
  <c r="AP31" i="39"/>
  <c r="AF84" i="39"/>
  <c r="BA40" i="39"/>
  <c r="AT62" i="39"/>
  <c r="AN75" i="39"/>
  <c r="AL103" i="39"/>
  <c r="AI71" i="39"/>
  <c r="AP11" i="39"/>
  <c r="AN18" i="39"/>
  <c r="AI68" i="39"/>
  <c r="AS76" i="39"/>
  <c r="AP129" i="39"/>
  <c r="AK53" i="39"/>
  <c r="AL82" i="39"/>
  <c r="AH130" i="39"/>
  <c r="AJ61" i="39"/>
  <c r="U12" i="39"/>
  <c r="AX12" i="39" s="1"/>
  <c r="AQ12" i="39"/>
  <c r="AT21" i="39"/>
  <c r="AI18" i="39"/>
  <c r="T19" i="39"/>
  <c r="AW19" i="39" s="1"/>
  <c r="AO19" i="39"/>
  <c r="AH58" i="39"/>
  <c r="AS63" i="39"/>
  <c r="AR111" i="39"/>
  <c r="AM155" i="39"/>
  <c r="AH141" i="39"/>
  <c r="AG105" i="39"/>
  <c r="AJ54" i="39"/>
  <c r="AF96" i="39"/>
  <c r="AJ29" i="39"/>
  <c r="AN10" i="39"/>
  <c r="AP100" i="39"/>
  <c r="AH61" i="39"/>
  <c r="AS124" i="39"/>
  <c r="AI27" i="39"/>
  <c r="AU29" i="39"/>
  <c r="AT9" i="39"/>
  <c r="AZ35" i="39"/>
  <c r="AM71" i="39"/>
  <c r="AQ80" i="39"/>
  <c r="BE12" i="39"/>
  <c r="AQ68" i="39"/>
  <c r="AH66" i="39"/>
  <c r="AJ58" i="39"/>
  <c r="BD25" i="39"/>
  <c r="AF77" i="39"/>
  <c r="AG39" i="39"/>
  <c r="AI85" i="39"/>
  <c r="AL175" i="39"/>
  <c r="AO24" i="39"/>
  <c r="T24" i="39"/>
  <c r="AW24" i="39" s="1"/>
  <c r="AR131" i="39"/>
  <c r="AJ141" i="39"/>
  <c r="AQ74" i="39"/>
  <c r="AF145" i="39"/>
  <c r="AP95" i="39"/>
  <c r="AR59" i="39"/>
  <c r="AT34" i="39"/>
  <c r="AQ29" i="39"/>
  <c r="U29" i="39"/>
  <c r="AX29" i="39" s="1"/>
  <c r="AG125" i="39"/>
  <c r="AT171" i="39"/>
  <c r="AH102" i="39"/>
  <c r="AH161" i="39"/>
  <c r="BD40" i="39"/>
  <c r="AU20" i="39"/>
  <c r="AR115" i="39"/>
  <c r="AF140" i="39"/>
  <c r="AT11" i="39"/>
  <c r="AP19" i="39"/>
  <c r="U17" i="39"/>
  <c r="AX17" i="39" s="1"/>
  <c r="AQ17" i="39"/>
  <c r="AR38" i="39"/>
  <c r="AQ94" i="39"/>
  <c r="AZ18" i="39"/>
  <c r="AN26" i="39"/>
  <c r="AJ67" i="39"/>
  <c r="AR106" i="39"/>
  <c r="AQ148" i="39"/>
  <c r="AU24" i="39"/>
  <c r="BE13" i="39"/>
  <c r="AM4" i="39"/>
  <c r="S4" i="39"/>
  <c r="AV4" i="39" s="1"/>
  <c r="AT168" i="39"/>
  <c r="AH176" i="39"/>
  <c r="AM128" i="39"/>
  <c r="AI143" i="39"/>
  <c r="AG107" i="39"/>
  <c r="AN86" i="39"/>
  <c r="AQ100" i="39"/>
  <c r="AR118" i="39"/>
  <c r="AT130" i="39"/>
  <c r="AR121" i="39"/>
  <c r="AM166" i="39"/>
  <c r="AP123" i="39"/>
  <c r="AQ58" i="39"/>
  <c r="AG66" i="39"/>
  <c r="AL95" i="39"/>
  <c r="AU117" i="39"/>
  <c r="AF16" i="39"/>
  <c r="AL141" i="39"/>
  <c r="AH79" i="39"/>
  <c r="AI122" i="39"/>
  <c r="AT15" i="39"/>
  <c r="AZ10" i="39"/>
  <c r="AP55" i="39"/>
  <c r="AQ78" i="39"/>
  <c r="AI82" i="39"/>
  <c r="AO6" i="39"/>
  <c r="T6" i="39"/>
  <c r="AW6" i="39" s="1"/>
  <c r="AM108" i="39"/>
  <c r="AM148" i="39"/>
  <c r="AL118" i="39"/>
  <c r="V15" i="39"/>
  <c r="AY15" i="39" s="1"/>
  <c r="AS15" i="39"/>
  <c r="AL17" i="39"/>
  <c r="AT95" i="39"/>
  <c r="AQ52" i="39"/>
  <c r="AO77" i="39"/>
  <c r="AO125" i="39"/>
  <c r="AO11" i="39"/>
  <c r="T11" i="39"/>
  <c r="AW11" i="39" s="1"/>
  <c r="AH99" i="39"/>
  <c r="AM79" i="39"/>
  <c r="AS155" i="39"/>
  <c r="AL52" i="39"/>
  <c r="AG21" i="39"/>
  <c r="AS8" i="39"/>
  <c r="V8" i="39"/>
  <c r="AY8" i="39" s="1"/>
  <c r="AL70" i="39"/>
  <c r="AT113" i="39"/>
  <c r="AQ147" i="39"/>
  <c r="AL77" i="39"/>
  <c r="AJ142" i="39"/>
  <c r="AT32" i="39"/>
  <c r="AQ125" i="39"/>
  <c r="AN121" i="39"/>
  <c r="AQ168" i="39"/>
  <c r="AN25" i="39"/>
  <c r="AR18" i="39"/>
  <c r="AR173" i="39"/>
  <c r="AT109" i="39"/>
  <c r="AU77" i="39"/>
  <c r="AI155" i="39"/>
  <c r="AF165" i="39"/>
  <c r="AQ56" i="39"/>
  <c r="AJ160" i="39"/>
  <c r="AL101" i="39"/>
  <c r="AM80" i="39"/>
  <c r="AP130" i="39"/>
  <c r="AS147" i="39"/>
  <c r="AP165" i="39"/>
  <c r="AJ30" i="39"/>
  <c r="AG53" i="39"/>
  <c r="AF26" i="39"/>
  <c r="AH40" i="39"/>
  <c r="AH168" i="39"/>
  <c r="AJ109" i="39"/>
  <c r="AS156" i="39"/>
  <c r="AR34" i="39"/>
  <c r="AG63" i="39"/>
  <c r="AF59" i="39"/>
  <c r="AI110" i="39"/>
  <c r="AK31" i="39"/>
  <c r="AK168" i="39"/>
  <c r="AR9" i="39"/>
  <c r="AL153" i="39"/>
  <c r="AO81" i="39"/>
  <c r="AJ81" i="39"/>
  <c r="AK140" i="39"/>
  <c r="BD34" i="39"/>
  <c r="AM118" i="39"/>
  <c r="AM100" i="39"/>
  <c r="AJ116" i="39"/>
  <c r="AO61" i="39"/>
  <c r="AO118" i="39"/>
  <c r="AK6" i="39"/>
  <c r="AH100" i="39"/>
  <c r="AJ24" i="39"/>
  <c r="AP53" i="39"/>
  <c r="AP145" i="39"/>
  <c r="AI50" i="39"/>
  <c r="AS11" i="39"/>
  <c r="V11" i="39"/>
  <c r="AY11" i="39" s="1"/>
  <c r="AR86" i="39"/>
  <c r="AR152" i="39"/>
  <c r="AG115" i="39"/>
  <c r="AZ40" i="39"/>
  <c r="BA20" i="39"/>
  <c r="BD39" i="39"/>
  <c r="AT20" i="39"/>
  <c r="AR27" i="39"/>
  <c r="AH150" i="39"/>
  <c r="AQ96" i="39"/>
  <c r="AK40" i="39"/>
  <c r="AG169" i="39"/>
  <c r="AI81" i="39"/>
  <c r="AL108" i="39"/>
  <c r="AF11" i="39"/>
  <c r="AS103" i="39"/>
  <c r="AR85" i="39"/>
  <c r="AQ81" i="39"/>
  <c r="AT106" i="39"/>
  <c r="AL122" i="39"/>
  <c r="AT56" i="39"/>
  <c r="AF129" i="39"/>
  <c r="AR159" i="39"/>
  <c r="AP59" i="39"/>
  <c r="BE19" i="39"/>
  <c r="AI66" i="39"/>
  <c r="AM31" i="39"/>
  <c r="S31" i="39"/>
  <c r="AV31" i="39" s="1"/>
  <c r="AM127" i="39"/>
  <c r="BC10" i="39"/>
  <c r="AP23" i="39"/>
  <c r="AN171" i="39"/>
  <c r="AP104" i="39"/>
  <c r="AG23" i="39"/>
  <c r="AK113" i="39"/>
  <c r="AK57" i="39"/>
  <c r="AU97" i="39"/>
  <c r="AU50" i="39"/>
  <c r="AU16" i="39"/>
  <c r="AI65" i="39"/>
  <c r="AL97" i="39"/>
  <c r="AM119" i="39"/>
  <c r="AS131" i="39"/>
  <c r="AM139" i="39"/>
  <c r="BB20" i="39"/>
  <c r="AR122" i="39"/>
  <c r="AU130" i="39"/>
  <c r="AQ75" i="39"/>
  <c r="BA31" i="39"/>
  <c r="AK28" i="39"/>
  <c r="AK12" i="39"/>
  <c r="AO104" i="39"/>
  <c r="S28" i="39"/>
  <c r="AV28" i="39" s="1"/>
  <c r="AM28" i="39"/>
  <c r="AG150" i="39"/>
  <c r="AP98" i="39"/>
  <c r="AL151" i="39"/>
  <c r="AL30" i="39"/>
  <c r="AM81" i="39"/>
  <c r="AF172" i="39"/>
  <c r="AN153" i="39"/>
  <c r="AH117" i="39"/>
  <c r="AS52" i="39"/>
  <c r="AK173" i="39"/>
  <c r="AP32" i="39"/>
  <c r="AP158" i="39"/>
  <c r="AL23" i="39"/>
  <c r="AS153" i="39"/>
  <c r="AU33" i="39"/>
  <c r="AQ153" i="39"/>
  <c r="BB16" i="39"/>
  <c r="AP164" i="39"/>
  <c r="AF13" i="39"/>
  <c r="AM59" i="39"/>
  <c r="AP79" i="39"/>
  <c r="AJ62" i="39"/>
  <c r="AZ25" i="39"/>
  <c r="AL148" i="39"/>
  <c r="AU76" i="39"/>
  <c r="BC17" i="39"/>
  <c r="BE33" i="39"/>
  <c r="AK155" i="39"/>
  <c r="AL22" i="39"/>
  <c r="AT73" i="39"/>
  <c r="AP77" i="39"/>
  <c r="AS120" i="39"/>
  <c r="AT25" i="39"/>
  <c r="AU147" i="39"/>
  <c r="AQ141" i="39"/>
  <c r="AP155" i="39"/>
  <c r="AU114" i="39"/>
  <c r="AR16" i="39"/>
  <c r="AH56" i="39"/>
  <c r="AJ78" i="39"/>
  <c r="AR110" i="39"/>
  <c r="BE8" i="39"/>
  <c r="AK86" i="39"/>
  <c r="AM115" i="39"/>
  <c r="AN169" i="39"/>
  <c r="AF12" i="39"/>
  <c r="AN140" i="39"/>
  <c r="AG51" i="39"/>
  <c r="AQ117" i="39"/>
  <c r="BA21" i="39"/>
  <c r="AT105" i="39"/>
  <c r="AH127" i="39"/>
  <c r="AR26" i="39"/>
  <c r="BA22" i="39"/>
  <c r="V27" i="39"/>
  <c r="AY27" i="39" s="1"/>
  <c r="AS27" i="39"/>
  <c r="AQ26" i="39"/>
  <c r="U26" i="39"/>
  <c r="AX26" i="39" s="1"/>
  <c r="AP159" i="39"/>
  <c r="AR37" i="39"/>
  <c r="AL149" i="39"/>
  <c r="AH60" i="39"/>
  <c r="AM142" i="39"/>
  <c r="AK117" i="39"/>
  <c r="AO142" i="39"/>
  <c r="AQ170" i="39"/>
  <c r="AN129" i="39"/>
  <c r="AU28" i="39"/>
  <c r="BB17" i="39"/>
  <c r="AQ72" i="39"/>
  <c r="AZ30" i="39"/>
  <c r="AK143" i="39"/>
  <c r="AK22" i="39"/>
  <c r="AI12" i="39"/>
  <c r="AK85" i="39"/>
  <c r="AF160" i="39"/>
  <c r="AM173" i="39"/>
  <c r="AR172" i="39"/>
  <c r="AG65" i="39"/>
  <c r="AN104" i="39"/>
  <c r="AN170" i="39"/>
  <c r="AK175" i="39"/>
  <c r="AM76" i="39"/>
  <c r="AM53" i="39"/>
  <c r="AI108" i="39"/>
  <c r="AF99" i="39"/>
  <c r="AG37" i="39"/>
  <c r="AF105" i="39"/>
  <c r="AS51" i="39"/>
  <c r="AG19" i="39"/>
  <c r="AL67" i="39"/>
  <c r="AI128" i="39"/>
  <c r="AQ104" i="39"/>
  <c r="AL56" i="39"/>
  <c r="AJ71" i="39"/>
  <c r="AJ173" i="39"/>
  <c r="S33" i="39"/>
  <c r="AV33" i="39" s="1"/>
  <c r="AM33" i="39"/>
  <c r="AM83" i="39"/>
  <c r="BC15" i="39"/>
  <c r="AG64" i="39"/>
  <c r="AS173" i="39"/>
  <c r="AM168" i="39"/>
  <c r="AG34" i="39"/>
  <c r="AH38" i="39"/>
  <c r="AM106" i="39"/>
  <c r="AU159" i="39"/>
  <c r="BA18" i="39"/>
  <c r="AH122" i="39"/>
  <c r="AU55" i="39"/>
  <c r="AM77" i="39"/>
  <c r="AF4" i="39"/>
  <c r="AP66" i="39"/>
  <c r="AK5" i="39"/>
  <c r="AI17" i="39"/>
  <c r="AG118" i="39"/>
  <c r="AS169" i="39"/>
  <c r="AJ128" i="39"/>
  <c r="AN65" i="39"/>
  <c r="AF78" i="39"/>
  <c r="AI98" i="39"/>
  <c r="AF71" i="39"/>
  <c r="AM174" i="39"/>
  <c r="AS97" i="39"/>
  <c r="AU115" i="39"/>
  <c r="AI25" i="39"/>
  <c r="AP34" i="39"/>
  <c r="AS159" i="39"/>
  <c r="AR169" i="39"/>
  <c r="AT50" i="39"/>
  <c r="AI33" i="39"/>
  <c r="BC22" i="39"/>
  <c r="AN35" i="39"/>
  <c r="AP29" i="39"/>
  <c r="AL76" i="39"/>
  <c r="AQ120" i="39"/>
  <c r="AI103" i="39"/>
  <c r="AM61" i="39"/>
  <c r="BB5" i="39"/>
  <c r="AQ113" i="39"/>
  <c r="AQ18" i="39"/>
  <c r="U18" i="39"/>
  <c r="AX18" i="39" s="1"/>
  <c r="AJ117" i="39"/>
  <c r="AR109" i="39"/>
  <c r="AN34" i="39"/>
  <c r="AH55" i="39"/>
  <c r="AI6" i="39"/>
  <c r="AO162" i="39"/>
  <c r="AN51" i="39"/>
  <c r="AR120" i="39"/>
  <c r="AH4" i="39"/>
  <c r="BD22" i="39"/>
  <c r="AJ121" i="39"/>
  <c r="AS71" i="39"/>
  <c r="AT70" i="39"/>
  <c r="AM153" i="39"/>
  <c r="V18" i="39"/>
  <c r="AY18" i="39" s="1"/>
  <c r="AS18" i="39"/>
  <c r="AQ116" i="39"/>
  <c r="T34" i="39"/>
  <c r="AW34" i="39" s="1"/>
  <c r="AO34" i="39"/>
  <c r="AJ31" i="39"/>
  <c r="AR162" i="39"/>
  <c r="AN160" i="39"/>
  <c r="BC36" i="39"/>
  <c r="AI107" i="39"/>
  <c r="AM60" i="39"/>
  <c r="AN144" i="39"/>
  <c r="AF95" i="39"/>
  <c r="AG7" i="39"/>
  <c r="AG116" i="39"/>
  <c r="AS3" i="39"/>
  <c r="V3" i="39"/>
  <c r="AY3" i="39" s="1"/>
  <c r="AN74" i="39"/>
  <c r="AS99" i="39"/>
  <c r="AJ75" i="39"/>
  <c r="AS101" i="39"/>
  <c r="AG68" i="39"/>
  <c r="AK160" i="39"/>
  <c r="AJ25" i="39"/>
  <c r="U25" i="39"/>
  <c r="AX25" i="39" s="1"/>
  <c r="AQ25" i="39"/>
  <c r="AS154" i="39"/>
  <c r="AH139" i="39"/>
  <c r="AS75" i="39"/>
  <c r="AG16" i="39"/>
  <c r="AK65" i="39"/>
  <c r="AI58" i="39"/>
  <c r="AF73" i="39"/>
  <c r="AJ27" i="39"/>
  <c r="AT173" i="39"/>
  <c r="AL98" i="39"/>
  <c r="AK172" i="39"/>
  <c r="AL156" i="39"/>
  <c r="AT78" i="39"/>
  <c r="AG55" i="39"/>
  <c r="AK100" i="39"/>
  <c r="BD28" i="39"/>
  <c r="AG27" i="39"/>
  <c r="AJ19" i="39"/>
  <c r="AG24" i="39"/>
  <c r="AF66" i="39"/>
  <c r="AK131" i="39"/>
  <c r="AF97" i="39"/>
  <c r="AK14" i="39"/>
  <c r="AQ144" i="39"/>
  <c r="BB10" i="39"/>
  <c r="AI150" i="39"/>
  <c r="AN172" i="39"/>
  <c r="AK70" i="39"/>
  <c r="AM68" i="39"/>
  <c r="AK174" i="39"/>
  <c r="AH121" i="39"/>
  <c r="AU68" i="39"/>
  <c r="AL176" i="39"/>
  <c r="AJ55" i="39"/>
  <c r="AI11" i="39"/>
  <c r="AM40" i="39"/>
  <c r="S40" i="39"/>
  <c r="AV40" i="39" s="1"/>
  <c r="AG82" i="39"/>
  <c r="AG117" i="39"/>
  <c r="AT60" i="39"/>
  <c r="AZ26" i="39"/>
  <c r="AU110" i="39"/>
  <c r="BE7" i="39"/>
  <c r="AK151" i="39"/>
  <c r="AL24" i="39"/>
  <c r="AN125" i="39"/>
  <c r="AQ8" i="39"/>
  <c r="U8" i="39"/>
  <c r="AX8" i="39" s="1"/>
  <c r="AJ50" i="39"/>
  <c r="AR17" i="39"/>
  <c r="AU156" i="39"/>
  <c r="AT57" i="39"/>
  <c r="AU121" i="39"/>
  <c r="AH14" i="39"/>
  <c r="AL125" i="39"/>
  <c r="AP163" i="39"/>
  <c r="AK27" i="39"/>
  <c r="AN119" i="39"/>
  <c r="AP51" i="39"/>
  <c r="T8" i="39"/>
  <c r="AW8" i="39" s="1"/>
  <c r="AO8" i="39"/>
  <c r="AL55" i="39"/>
  <c r="AF111" i="39"/>
  <c r="AR130" i="39"/>
  <c r="AN21" i="39"/>
  <c r="AS126" i="39"/>
  <c r="AK123" i="39"/>
  <c r="AJ57" i="39"/>
  <c r="AH86" i="39"/>
  <c r="AM27" i="39"/>
  <c r="S27" i="39"/>
  <c r="AV27" i="39" s="1"/>
  <c r="AG83" i="39"/>
  <c r="AH18" i="39"/>
  <c r="AI146" i="39"/>
  <c r="AJ144" i="39"/>
  <c r="BB27" i="39"/>
  <c r="S22" i="39"/>
  <c r="AV22" i="39" s="1"/>
  <c r="AM22" i="39"/>
  <c r="AR53" i="39"/>
  <c r="AQ13" i="39"/>
  <c r="U13" i="39"/>
  <c r="AX13" i="39" s="1"/>
  <c r="AH106" i="39"/>
  <c r="AG114" i="39"/>
  <c r="BC38" i="39"/>
  <c r="AT7" i="39"/>
  <c r="AT61" i="39"/>
  <c r="AP131" i="39"/>
  <c r="AG103" i="39"/>
  <c r="AU151" i="39"/>
  <c r="AI131" i="39"/>
  <c r="AH76" i="39"/>
  <c r="AR82" i="39"/>
  <c r="AG49" i="39"/>
  <c r="AQ167" i="39"/>
  <c r="AK23" i="39"/>
  <c r="AH110" i="39"/>
  <c r="S14" i="39"/>
  <c r="AV14" i="39" s="1"/>
  <c r="AM14" i="39"/>
  <c r="AI10" i="39"/>
  <c r="AM130" i="39"/>
  <c r="AI148" i="39"/>
  <c r="AS167" i="39"/>
  <c r="AP63" i="39"/>
  <c r="AN100" i="39"/>
  <c r="AI174" i="39"/>
  <c r="AJ22" i="39"/>
  <c r="AM51" i="39"/>
  <c r="AG147" i="39"/>
  <c r="AF151" i="39"/>
  <c r="AP60" i="39"/>
  <c r="BC9" i="39"/>
  <c r="AS112" i="39"/>
  <c r="AJ107" i="39"/>
  <c r="AO160" i="39"/>
  <c r="AT27" i="39"/>
  <c r="AH63" i="39"/>
  <c r="AL167" i="39"/>
  <c r="AK66" i="39"/>
  <c r="BD13" i="39"/>
  <c r="AS55" i="39"/>
  <c r="AJ165" i="39"/>
  <c r="AQ53" i="39"/>
  <c r="BD7" i="39"/>
  <c r="AO95" i="39"/>
  <c r="U36" i="39"/>
  <c r="AX36" i="39" s="1"/>
  <c r="AQ36" i="39"/>
  <c r="AN12" i="39"/>
  <c r="AG62" i="39"/>
  <c r="AI83" i="39"/>
  <c r="AF25" i="39"/>
  <c r="AH22" i="39"/>
  <c r="AS123" i="39"/>
  <c r="AP57" i="39"/>
  <c r="AJ158" i="39"/>
  <c r="AK67" i="39"/>
  <c r="BA27" i="39"/>
  <c r="AK60" i="39"/>
  <c r="AP151" i="39"/>
  <c r="AG166" i="39"/>
  <c r="AO39" i="39"/>
  <c r="T39" i="39"/>
  <c r="AW39" i="39" s="1"/>
  <c r="AP120" i="39"/>
  <c r="AL161" i="39"/>
  <c r="AP20" i="39"/>
  <c r="AP69" i="39"/>
  <c r="AZ28" i="39"/>
  <c r="AR117" i="39"/>
  <c r="AH30" i="39"/>
  <c r="T7" i="39"/>
  <c r="AW7" i="39" s="1"/>
  <c r="AO7" i="39"/>
  <c r="AN9" i="39"/>
  <c r="AN117" i="39"/>
  <c r="AT118" i="39"/>
  <c r="AN99" i="39"/>
  <c r="AI39" i="39"/>
  <c r="AU174" i="39"/>
  <c r="AK64" i="39"/>
  <c r="AP114" i="39"/>
  <c r="AI38" i="39"/>
  <c r="AT115" i="39"/>
  <c r="AF115" i="39"/>
  <c r="BB26" i="39"/>
  <c r="AO130" i="39"/>
  <c r="AN167" i="39"/>
  <c r="AI172" i="39"/>
  <c r="AH32" i="39"/>
  <c r="BA35" i="39"/>
  <c r="AQ164" i="39"/>
  <c r="AU59" i="39"/>
  <c r="AI104" i="39"/>
  <c r="BA10" i="39"/>
  <c r="AL160" i="39"/>
  <c r="V7" i="39"/>
  <c r="AY7" i="39" s="1"/>
  <c r="AS7" i="39"/>
  <c r="AU123" i="39"/>
  <c r="AI161" i="39"/>
  <c r="AS139" i="39"/>
  <c r="AQ146" i="39"/>
  <c r="AU107" i="39"/>
  <c r="AT51" i="39"/>
  <c r="BC5" i="39"/>
  <c r="AJ84" i="39"/>
  <c r="AP10" i="39"/>
  <c r="AR146" i="39"/>
  <c r="AO58" i="39"/>
  <c r="AS102" i="39"/>
  <c r="AZ23" i="39"/>
  <c r="AN120" i="39"/>
  <c r="AM62" i="39"/>
  <c r="AK80" i="39"/>
  <c r="AG31" i="39"/>
  <c r="AK130" i="39"/>
  <c r="AT37" i="39"/>
  <c r="BC20" i="39"/>
  <c r="AQ150" i="39"/>
  <c r="AL57" i="39"/>
  <c r="AM117" i="39"/>
  <c r="AI36" i="39"/>
  <c r="AR96" i="39"/>
  <c r="AU162" i="39"/>
  <c r="AO73" i="39"/>
  <c r="AN5" i="39"/>
  <c r="BD10" i="39"/>
  <c r="AL65" i="39"/>
  <c r="AF39" i="39"/>
  <c r="AM82" i="39"/>
  <c r="AM144" i="39"/>
  <c r="AR68" i="39"/>
  <c r="AG112" i="39"/>
  <c r="AM160" i="39"/>
  <c r="AU38" i="39"/>
  <c r="AF144" i="39"/>
  <c r="AS108" i="39"/>
  <c r="AH49" i="39"/>
  <c r="AP82" i="39"/>
  <c r="AK75" i="39"/>
  <c r="AN143" i="39"/>
  <c r="AG29" i="39"/>
  <c r="S15" i="39"/>
  <c r="AV15" i="39" s="1"/>
  <c r="AM15" i="39"/>
  <c r="AT122" i="39"/>
  <c r="AK36" i="39"/>
  <c r="AZ19" i="39"/>
  <c r="AU26" i="39"/>
  <c r="AF131" i="39"/>
  <c r="AF67" i="39"/>
  <c r="AJ33" i="39"/>
  <c r="AN151" i="39"/>
  <c r="BD24" i="39"/>
  <c r="AF36" i="39"/>
  <c r="BE39" i="39"/>
  <c r="AZ39" i="39"/>
  <c r="AK165" i="39"/>
  <c r="AM121" i="39"/>
  <c r="AS94" i="39"/>
  <c r="AO165" i="39"/>
  <c r="AR60" i="39"/>
  <c r="S36" i="39"/>
  <c r="AV36" i="39" s="1"/>
  <c r="AM36" i="39"/>
  <c r="AP18" i="39"/>
  <c r="AS143" i="39"/>
  <c r="AP176" i="39"/>
  <c r="AI140" i="39"/>
  <c r="BC14" i="39"/>
  <c r="BC8" i="39"/>
  <c r="AK96" i="39"/>
  <c r="AL157" i="39"/>
  <c r="AN166" i="39"/>
  <c r="T40" i="39"/>
  <c r="AW40" i="39" s="1"/>
  <c r="AO40" i="39"/>
  <c r="AM102" i="39"/>
  <c r="AJ115" i="39"/>
  <c r="BD31" i="39"/>
  <c r="AL26" i="39"/>
  <c r="AJ86" i="39"/>
  <c r="AN27" i="39"/>
  <c r="AG163" i="39"/>
  <c r="AS58" i="39"/>
  <c r="AR70" i="39"/>
  <c r="AJ66" i="39"/>
  <c r="AF5" i="39"/>
  <c r="AK84" i="39"/>
  <c r="AT148" i="39"/>
  <c r="AQ103" i="39"/>
  <c r="AR67" i="39"/>
  <c r="AT162" i="39"/>
  <c r="AL85" i="39"/>
  <c r="AM163" i="39"/>
  <c r="AF142" i="39"/>
  <c r="AM50" i="39"/>
  <c r="AS66" i="39"/>
  <c r="AO84" i="39"/>
  <c r="AK145" i="39"/>
  <c r="BC29" i="39"/>
  <c r="AF119" i="39"/>
  <c r="AH29" i="39"/>
  <c r="AU140" i="39"/>
  <c r="AT13" i="39"/>
  <c r="AP160" i="39"/>
  <c r="BD18" i="39"/>
  <c r="AR10" i="39"/>
  <c r="AI101" i="39"/>
  <c r="AL142" i="39"/>
  <c r="AM172" i="39"/>
  <c r="AN11" i="39"/>
  <c r="AJ147" i="39"/>
  <c r="AQ171" i="39"/>
  <c r="AT77" i="39"/>
  <c r="AJ112" i="39"/>
  <c r="AH111" i="39"/>
  <c r="AU146" i="39"/>
  <c r="AJ172" i="39"/>
  <c r="AF50" i="39"/>
  <c r="AR81" i="39"/>
  <c r="AH131" i="39"/>
  <c r="AI112" i="39"/>
  <c r="AG6" i="39"/>
  <c r="AQ76" i="39"/>
  <c r="AP118" i="39"/>
  <c r="BE35" i="39"/>
  <c r="AO51" i="39"/>
  <c r="BB33" i="39"/>
  <c r="AK153" i="39"/>
  <c r="AO121" i="39"/>
  <c r="AF94" i="39"/>
  <c r="AJ35" i="39"/>
  <c r="AO38" i="39"/>
  <c r="T38" i="39"/>
  <c r="AW38" i="39" s="1"/>
  <c r="AU7" i="39"/>
  <c r="AP24" i="39"/>
  <c r="U7" i="39"/>
  <c r="AX7" i="39" s="1"/>
  <c r="AQ7" i="39"/>
  <c r="BA29" i="39"/>
  <c r="AL105" i="39"/>
  <c r="AU96" i="39"/>
  <c r="AH74" i="39"/>
  <c r="AH85" i="39"/>
  <c r="AL114" i="39"/>
  <c r="AQ152" i="39"/>
  <c r="AH80" i="39"/>
  <c r="BA26" i="39"/>
  <c r="AQ159" i="39"/>
  <c r="AR51" i="39"/>
  <c r="AT167" i="39"/>
  <c r="AK101" i="39"/>
  <c r="AU40" i="39"/>
  <c r="BA28" i="39"/>
  <c r="AR79" i="39"/>
  <c r="AH163" i="39"/>
  <c r="AM154" i="39"/>
  <c r="AT102" i="39"/>
  <c r="AF86" i="39"/>
  <c r="AF154" i="39"/>
  <c r="T33" i="39"/>
  <c r="AW33" i="39" s="1"/>
  <c r="AO33" i="39"/>
  <c r="AQ95" i="39"/>
  <c r="AR116" i="39"/>
  <c r="AG79" i="39"/>
  <c r="AG60" i="39"/>
  <c r="AK156" i="39"/>
  <c r="AJ76" i="39"/>
  <c r="AR54" i="39"/>
  <c r="AT150" i="39"/>
  <c r="AF174" i="39"/>
  <c r="AF166" i="39"/>
  <c r="AR98" i="39"/>
  <c r="AF123" i="39"/>
  <c r="AH145" i="39"/>
  <c r="AT69" i="39"/>
  <c r="AJ170" i="39"/>
  <c r="BB12" i="39"/>
  <c r="AK54" i="39"/>
  <c r="AR12" i="39"/>
  <c r="BA24" i="39"/>
  <c r="AK108" i="39"/>
  <c r="AI84" i="39"/>
  <c r="AM99" i="39"/>
  <c r="AU173" i="39"/>
  <c r="AU17" i="39"/>
  <c r="AU66" i="39"/>
  <c r="AU95" i="39"/>
  <c r="AS165" i="39"/>
  <c r="AG25" i="39"/>
  <c r="AK79" i="39"/>
  <c r="AF27" i="39"/>
  <c r="AH8" i="39"/>
  <c r="V4" i="39"/>
  <c r="AY4" i="39" s="1"/>
  <c r="AS4" i="39"/>
  <c r="AH16" i="39"/>
  <c r="AG38" i="39"/>
  <c r="AM70" i="39"/>
  <c r="AI123" i="39"/>
  <c r="AI13" i="39"/>
  <c r="AS118" i="39"/>
  <c r="AF65" i="39"/>
  <c r="AK68" i="39"/>
  <c r="AJ68" i="39"/>
  <c r="AL78" i="39"/>
  <c r="AN31" i="39"/>
  <c r="AN24" i="39"/>
  <c r="AT104" i="39"/>
  <c r="AK82" i="39"/>
  <c r="AF34" i="39"/>
  <c r="AH17" i="39"/>
  <c r="AI34" i="39"/>
  <c r="BD19" i="39"/>
  <c r="AM162" i="39"/>
  <c r="AM56" i="39"/>
  <c r="AF83" i="39"/>
  <c r="AP54" i="39"/>
  <c r="AQ169" i="39"/>
  <c r="AH13" i="39"/>
  <c r="AI22" i="39"/>
  <c r="AP58" i="39"/>
  <c r="AS140" i="39"/>
  <c r="AT128" i="39"/>
  <c r="AI26" i="39"/>
  <c r="BE17" i="39"/>
  <c r="AH64" i="39"/>
  <c r="AP27" i="39"/>
  <c r="AI109" i="39"/>
  <c r="AM125" i="39"/>
  <c r="AG99" i="39"/>
  <c r="AF148" i="39"/>
  <c r="AU149" i="39"/>
  <c r="AH124" i="39"/>
  <c r="AH140" i="39"/>
  <c r="AJ94" i="39"/>
  <c r="BC30" i="39"/>
  <c r="AF53" i="39"/>
  <c r="AZ7" i="39"/>
  <c r="AG168" i="39"/>
  <c r="AG76" i="39"/>
  <c r="AU108" i="39"/>
  <c r="AO119" i="39"/>
  <c r="AP116" i="39"/>
  <c r="AF20" i="39"/>
  <c r="AJ151" i="39"/>
  <c r="AG5" i="39"/>
  <c r="AH84" i="39"/>
  <c r="AL140" i="39"/>
  <c r="AL37" i="39"/>
  <c r="AT163" i="39"/>
  <c r="AN123" i="39"/>
  <c r="AU51" i="39"/>
  <c r="AS30" i="39"/>
  <c r="V30" i="39"/>
  <c r="AY30" i="39" s="1"/>
  <c r="AP170" i="39"/>
  <c r="AG78" i="39"/>
  <c r="AG10" i="39"/>
  <c r="AJ131" i="39"/>
  <c r="AF35" i="39"/>
  <c r="AO100" i="39"/>
  <c r="AN37" i="39"/>
  <c r="AQ63" i="39"/>
  <c r="AO83" i="39"/>
  <c r="AK148" i="39"/>
  <c r="AG101" i="39"/>
  <c r="BA32" i="39"/>
  <c r="AG173" i="39"/>
  <c r="AI116" i="39"/>
  <c r="AP84" i="39"/>
  <c r="AM49" i="39"/>
  <c r="AI29" i="39"/>
  <c r="AU21" i="39"/>
  <c r="AU166" i="39"/>
  <c r="AP94" i="39"/>
  <c r="AN147" i="39"/>
  <c r="AU125" i="39"/>
  <c r="AK111" i="39"/>
  <c r="AM105" i="39"/>
  <c r="AQ128" i="39"/>
  <c r="AK98" i="39"/>
  <c r="AT116" i="39"/>
  <c r="AF141" i="39"/>
  <c r="BC35" i="39"/>
  <c r="AJ146" i="39"/>
  <c r="AI7" i="39"/>
  <c r="AM58" i="39"/>
  <c r="AL25" i="39"/>
  <c r="AK71" i="39"/>
  <c r="AR127" i="39"/>
  <c r="AT172" i="39"/>
  <c r="AI114" i="39"/>
  <c r="AP174" i="39"/>
  <c r="AK10" i="39"/>
  <c r="AR78" i="39"/>
  <c r="AI5" i="39"/>
  <c r="AP56" i="39"/>
  <c r="AU71" i="39"/>
  <c r="AM116" i="39"/>
  <c r="AF24" i="39"/>
  <c r="BD15" i="39"/>
  <c r="AS175" i="39"/>
  <c r="AK62" i="39"/>
  <c r="AT121" i="39"/>
  <c r="AF22" i="39"/>
  <c r="AK118" i="39"/>
  <c r="AM37" i="39"/>
  <c r="S37" i="39"/>
  <c r="AV37" i="39" s="1"/>
  <c r="AT157" i="39"/>
  <c r="AI139" i="39"/>
  <c r="AG40" i="39"/>
  <c r="AG154" i="39"/>
  <c r="AK38" i="39"/>
  <c r="AS162" i="39"/>
  <c r="BE36" i="39"/>
  <c r="AF161" i="39"/>
  <c r="AH73" i="39"/>
  <c r="AN66" i="39"/>
  <c r="AI125" i="39"/>
  <c r="AG77" i="39"/>
  <c r="AO78" i="39"/>
  <c r="AJ64" i="39"/>
  <c r="AK77" i="39"/>
  <c r="AL54" i="39"/>
  <c r="AO113" i="39"/>
  <c r="AU124" i="39"/>
  <c r="BB35" i="39"/>
  <c r="U38" i="39"/>
  <c r="AX38" i="39" s="1"/>
  <c r="AQ38" i="39"/>
  <c r="AP72" i="39"/>
  <c r="AR83" i="39"/>
  <c r="AO49" i="39"/>
  <c r="AL150" i="39"/>
  <c r="AH149" i="39"/>
  <c r="AU25" i="39"/>
  <c r="AS148" i="39"/>
  <c r="AL8" i="39"/>
  <c r="AN59" i="39"/>
  <c r="AM63" i="39"/>
  <c r="AQ126" i="39"/>
  <c r="AM54" i="39"/>
  <c r="BB38" i="39"/>
  <c r="AH169" i="39"/>
  <c r="AO97" i="39"/>
  <c r="AM122" i="39"/>
  <c r="AP74" i="39"/>
  <c r="AL169" i="39"/>
  <c r="AO3" i="39"/>
  <c r="T3" i="39"/>
  <c r="AW3" i="39" s="1"/>
  <c r="AF167" i="39"/>
  <c r="AL7" i="39"/>
  <c r="AG122" i="39"/>
  <c r="AU82" i="39"/>
  <c r="AN114" i="39"/>
  <c r="AQ70" i="39"/>
  <c r="AR147" i="39"/>
  <c r="AK109" i="39"/>
  <c r="AF55" i="39"/>
  <c r="AK49" i="39"/>
  <c r="AO174" i="39"/>
  <c r="BD12" i="39"/>
  <c r="AQ67" i="39"/>
  <c r="BC28" i="39"/>
  <c r="AT67" i="39"/>
  <c r="AQ154" i="39"/>
  <c r="AP127" i="39"/>
  <c r="AJ7" i="39"/>
  <c r="AH146" i="39"/>
  <c r="AN3" i="39"/>
  <c r="BA19" i="39"/>
  <c r="AO82" i="39"/>
  <c r="AM151" i="39"/>
  <c r="AH20" i="39"/>
  <c r="AL14" i="39"/>
  <c r="AK110" i="39"/>
  <c r="BC34" i="39"/>
  <c r="AP8" i="39"/>
  <c r="AF130" i="39"/>
  <c r="AF69" i="39"/>
  <c r="AN64" i="39"/>
  <c r="AZ5" i="39"/>
  <c r="AI37" i="39"/>
  <c r="AH105" i="39"/>
  <c r="AP143" i="39"/>
  <c r="AN142" i="39"/>
  <c r="AU31" i="39"/>
  <c r="AI151" i="39"/>
  <c r="AM12" i="39"/>
  <c r="S12" i="39"/>
  <c r="AV12" i="39" s="1"/>
  <c r="AJ6" i="39"/>
  <c r="AL163" i="39"/>
  <c r="AH167" i="39"/>
  <c r="S30" i="39"/>
  <c r="AV30" i="39" s="1"/>
  <c r="AM30" i="39"/>
  <c r="AJ120" i="39"/>
  <c r="AO21" i="39"/>
  <c r="T21" i="39"/>
  <c r="AW21" i="39" s="1"/>
  <c r="AJ139" i="39"/>
  <c r="AG167" i="39"/>
  <c r="AJ104" i="39"/>
  <c r="AN159" i="39"/>
  <c r="AK34" i="39"/>
  <c r="AS107" i="39"/>
  <c r="AI57" i="39"/>
  <c r="AP15" i="39"/>
  <c r="AO74" i="39"/>
  <c r="AJ65" i="39"/>
  <c r="AJ10" i="39"/>
  <c r="AR168" i="39"/>
  <c r="AO56" i="39"/>
  <c r="AF156" i="39"/>
  <c r="AH82" i="39"/>
  <c r="AH62" i="39"/>
  <c r="AJ174" i="39"/>
  <c r="AN106" i="39"/>
  <c r="AJ69" i="39"/>
  <c r="AJ12" i="39"/>
  <c r="BB29" i="39"/>
  <c r="AO147" i="39"/>
  <c r="S9" i="39"/>
  <c r="AV9" i="39" s="1"/>
  <c r="AM9" i="39"/>
  <c r="AM156" i="39"/>
  <c r="AG22" i="39"/>
  <c r="BD20" i="39"/>
  <c r="AG94" i="39"/>
  <c r="AN78" i="39"/>
  <c r="BE14" i="39"/>
  <c r="BE40" i="39"/>
  <c r="V10" i="39"/>
  <c r="AY10" i="39" s="1"/>
  <c r="AS10" i="39"/>
  <c r="AU61" i="39"/>
  <c r="AU86" i="39"/>
  <c r="AJ59" i="39"/>
  <c r="AF14" i="39"/>
  <c r="AR19" i="39"/>
  <c r="BA37" i="39"/>
  <c r="BB21" i="39"/>
  <c r="AT63" i="39"/>
  <c r="AJ153" i="39"/>
  <c r="AN168" i="39"/>
  <c r="AG131" i="39"/>
  <c r="AT79" i="39"/>
  <c r="AU98" i="39"/>
  <c r="AU49" i="39"/>
  <c r="AH37" i="39"/>
  <c r="U30" i="39"/>
  <c r="AX30" i="39" s="1"/>
  <c r="AQ30" i="39"/>
  <c r="BD17" i="39"/>
  <c r="AR94" i="39"/>
  <c r="AT52" i="39"/>
  <c r="AK26" i="39"/>
  <c r="AL50" i="39"/>
  <c r="AH52" i="39"/>
  <c r="AF125" i="39"/>
  <c r="AO68" i="39"/>
  <c r="AF168" i="39"/>
  <c r="AT53" i="39"/>
  <c r="AL13" i="39"/>
  <c r="AQ172" i="39"/>
  <c r="AU9" i="39"/>
  <c r="AJ63" i="39"/>
  <c r="AU74" i="39"/>
  <c r="AH6" i="39"/>
  <c r="AL124" i="39"/>
  <c r="AU3" i="39"/>
  <c r="AG162" i="39"/>
  <c r="AU118" i="39"/>
  <c r="S39" i="39"/>
  <c r="AV39" i="39" s="1"/>
  <c r="AM39" i="39"/>
  <c r="AT96" i="39"/>
  <c r="AN57" i="39"/>
  <c r="AK3" i="39"/>
  <c r="AO70" i="39"/>
  <c r="AJ111" i="39"/>
  <c r="AR166" i="39"/>
  <c r="AR63" i="39"/>
  <c r="BA15" i="39"/>
  <c r="AH53" i="39"/>
  <c r="AU158" i="39"/>
  <c r="AM98" i="39"/>
  <c r="BA25" i="39"/>
  <c r="AS117" i="39"/>
  <c r="AR76" i="39"/>
  <c r="AP65" i="39"/>
  <c r="AM64" i="39"/>
  <c r="AP111" i="39"/>
  <c r="AU105" i="39"/>
  <c r="AR149" i="39"/>
  <c r="AJ154" i="39"/>
  <c r="BE27" i="39"/>
  <c r="AO62" i="39"/>
  <c r="AL115" i="39"/>
  <c r="AU73" i="39"/>
  <c r="AK170" i="39"/>
  <c r="AI64" i="39"/>
  <c r="AT151" i="39"/>
  <c r="AH51" i="39"/>
  <c r="AJ51" i="39"/>
  <c r="AL127" i="39"/>
  <c r="AK102" i="39"/>
  <c r="AL123" i="39"/>
  <c r="AR57" i="39"/>
  <c r="AR171" i="39"/>
  <c r="AG161" i="39"/>
  <c r="AL120" i="39"/>
  <c r="AT80" i="39"/>
  <c r="AJ102" i="39"/>
  <c r="AK115" i="39"/>
  <c r="AK63" i="39"/>
  <c r="AQ106" i="39"/>
  <c r="AL16" i="39"/>
  <c r="AG142" i="39"/>
  <c r="AO60" i="39"/>
  <c r="AG75" i="39"/>
  <c r="AH173" i="39"/>
  <c r="AS25" i="39"/>
  <c r="V25" i="39"/>
  <c r="AY25" i="39" s="1"/>
  <c r="AO22" i="39"/>
  <c r="T22" i="39"/>
  <c r="AW22" i="39" s="1"/>
  <c r="AF112" i="39"/>
  <c r="AJ126" i="39"/>
  <c r="AS73" i="39"/>
  <c r="AN176" i="39"/>
  <c r="AS53" i="39"/>
  <c r="AN38" i="39"/>
  <c r="AF70" i="39"/>
  <c r="AO112" i="39"/>
  <c r="AT169" i="39"/>
  <c r="BA6" i="39"/>
  <c r="AH83" i="39"/>
  <c r="AT97" i="39"/>
  <c r="AN29" i="39"/>
  <c r="BA14" i="39"/>
  <c r="AG9" i="39"/>
  <c r="AI170" i="39"/>
  <c r="AI156" i="39"/>
  <c r="AH103" i="39"/>
  <c r="U37" i="39"/>
  <c r="AX37" i="39" s="1"/>
  <c r="AQ37" i="39"/>
  <c r="AQ54" i="39"/>
  <c r="AT144" i="39"/>
  <c r="AI126" i="39"/>
  <c r="AO26" i="39"/>
  <c r="T26" i="39"/>
  <c r="AW26" i="39" s="1"/>
  <c r="AJ140" i="39"/>
  <c r="AI79" i="39"/>
  <c r="BE22" i="39"/>
  <c r="AU101" i="39"/>
  <c r="AQ114" i="39"/>
  <c r="AT18" i="39"/>
  <c r="AQ157" i="39"/>
  <c r="AM112" i="39"/>
  <c r="AT84" i="39"/>
  <c r="AM55" i="39"/>
  <c r="AH104" i="39"/>
  <c r="AG130" i="39"/>
  <c r="AN173" i="39"/>
  <c r="AK129" i="39"/>
  <c r="AS119" i="39"/>
  <c r="AO173" i="39"/>
  <c r="AP142" i="39"/>
  <c r="AM109" i="39"/>
  <c r="AM75" i="39"/>
  <c r="AS151" i="39"/>
  <c r="AQ163" i="39"/>
  <c r="BB36" i="39"/>
  <c r="AN23" i="39"/>
  <c r="AP109" i="39"/>
  <c r="AS69" i="39"/>
  <c r="AI147" i="39"/>
  <c r="AP83" i="39"/>
  <c r="AH81" i="39"/>
  <c r="AT170" i="39"/>
  <c r="AF37" i="39"/>
  <c r="AN61" i="39"/>
  <c r="AF171" i="39"/>
  <c r="AR4" i="39"/>
  <c r="AR56" i="39"/>
  <c r="AR66" i="39"/>
  <c r="AG158" i="39"/>
  <c r="AO50" i="39"/>
  <c r="AF109" i="39"/>
  <c r="AS24" i="39"/>
  <c r="V24" i="39"/>
  <c r="AY24" i="39" s="1"/>
  <c r="AR129" i="39"/>
  <c r="AT76" i="39"/>
  <c r="AO164" i="39"/>
  <c r="AG13" i="39"/>
  <c r="AH162" i="39"/>
  <c r="AZ6" i="39"/>
  <c r="AO37" i="39"/>
  <c r="T37" i="39"/>
  <c r="AW37" i="39" s="1"/>
  <c r="AT99" i="39"/>
  <c r="AT31" i="39"/>
  <c r="AP64" i="39"/>
  <c r="AJ130" i="39"/>
  <c r="AJ21" i="39"/>
  <c r="AN69" i="39"/>
  <c r="AT149" i="39"/>
  <c r="AT166" i="39"/>
  <c r="AL165" i="39"/>
  <c r="AJ14" i="39"/>
  <c r="AH126" i="39"/>
  <c r="AJ40" i="39"/>
  <c r="S23" i="39"/>
  <c r="AV23" i="39" s="1"/>
  <c r="AM23" i="39"/>
  <c r="AK149" i="39"/>
  <c r="AS170" i="39"/>
  <c r="AT14" i="39"/>
  <c r="AF32" i="39"/>
  <c r="AT152" i="39"/>
  <c r="BC32" i="39"/>
  <c r="AH7" i="39"/>
  <c r="AH171" i="39"/>
  <c r="AL81" i="39"/>
  <c r="BE9" i="39"/>
  <c r="AS95" i="39"/>
  <c r="AO5" i="39"/>
  <c r="T5" i="39"/>
  <c r="AW5" i="39" s="1"/>
  <c r="AU163" i="39"/>
  <c r="S8" i="39"/>
  <c r="AV8" i="39" s="1"/>
  <c r="AM8" i="39"/>
  <c r="AM141" i="39"/>
  <c r="AG172" i="39"/>
  <c r="AU39" i="39"/>
  <c r="V32" i="39"/>
  <c r="AY32" i="39" s="1"/>
  <c r="AS32" i="39"/>
  <c r="AL72" i="39"/>
  <c r="AH155" i="39"/>
  <c r="AF163" i="39"/>
  <c r="AQ122" i="39"/>
  <c r="BA8" i="39"/>
  <c r="AI72" i="39"/>
  <c r="AU144" i="39"/>
  <c r="AF162" i="39"/>
  <c r="AG59" i="39"/>
  <c r="AS21" i="39"/>
  <c r="V21" i="39"/>
  <c r="AY21" i="39" s="1"/>
  <c r="AO111" i="39"/>
  <c r="AR40" i="39"/>
  <c r="AU102" i="39"/>
  <c r="AQ127" i="39"/>
  <c r="AG157" i="39"/>
  <c r="AL152" i="39"/>
  <c r="AJ95" i="39"/>
  <c r="AS81" i="39"/>
  <c r="BE16" i="39"/>
  <c r="AN131" i="39"/>
  <c r="AZ16" i="39"/>
  <c r="AJ113" i="39"/>
  <c r="AQ9" i="39"/>
  <c r="U9" i="39"/>
  <c r="AX9" i="39" s="1"/>
  <c r="AO85" i="39"/>
  <c r="T30" i="39"/>
  <c r="AW30" i="39" s="1"/>
  <c r="AO30" i="39"/>
  <c r="AN145" i="39"/>
  <c r="AT159" i="39"/>
  <c r="AI149" i="39"/>
  <c r="AQ79" i="39"/>
  <c r="AL53" i="39"/>
  <c r="AQ73" i="39"/>
  <c r="AH33" i="39"/>
  <c r="AR25" i="39"/>
  <c r="BD16" i="39"/>
  <c r="AU60" i="39"/>
  <c r="AJ143" i="39"/>
  <c r="AI160" i="39"/>
  <c r="AH27" i="39"/>
  <c r="AO148" i="39"/>
  <c r="BD35" i="39"/>
  <c r="AN15" i="39"/>
  <c r="AR154" i="39"/>
  <c r="BB40" i="39"/>
  <c r="AR71" i="39"/>
  <c r="AR28" i="39"/>
  <c r="AS176" i="39"/>
  <c r="AU129" i="39"/>
  <c r="AG17" i="39"/>
  <c r="AL84" i="39"/>
  <c r="AH147" i="39"/>
  <c r="AL117" i="39"/>
  <c r="AR77" i="39"/>
  <c r="AP122" i="39"/>
  <c r="AF9" i="39"/>
  <c r="AS28" i="39"/>
  <c r="V28" i="39"/>
  <c r="AY28" i="39" s="1"/>
  <c r="AO103" i="39"/>
  <c r="AR36" i="39"/>
  <c r="AO120" i="39"/>
  <c r="AJ53" i="39"/>
  <c r="AZ9" i="39"/>
  <c r="AL68" i="39"/>
  <c r="AN94" i="39"/>
  <c r="U33" i="39"/>
  <c r="AX33" i="39" s="1"/>
  <c r="AQ33" i="39"/>
  <c r="AL113" i="39"/>
  <c r="AU57" i="39"/>
  <c r="AL29" i="39"/>
  <c r="AP7" i="39"/>
  <c r="AF104" i="39"/>
  <c r="AP30" i="39"/>
  <c r="AQ105" i="39"/>
  <c r="AM175" i="39"/>
  <c r="AU22" i="39"/>
  <c r="AI49" i="39"/>
  <c r="AP25" i="39"/>
  <c r="AM171" i="39"/>
  <c r="AM97" i="39"/>
  <c r="AP71" i="39"/>
  <c r="AO172" i="39"/>
  <c r="AR29" i="39"/>
  <c r="AU169" i="39"/>
  <c r="AP9" i="39"/>
  <c r="AL174" i="39"/>
  <c r="AS142" i="39"/>
  <c r="AI70" i="39"/>
  <c r="AU164" i="39"/>
  <c r="AF100" i="39"/>
  <c r="AQ112" i="39"/>
  <c r="AJ79" i="39"/>
  <c r="AJ23" i="39"/>
  <c r="AF85" i="39"/>
  <c r="AJ105" i="39"/>
  <c r="AU65" i="39"/>
  <c r="AH119" i="39"/>
  <c r="AH109" i="39"/>
  <c r="AI78" i="39"/>
  <c r="AN96" i="39"/>
  <c r="BE25" i="39"/>
  <c r="AT49" i="39"/>
  <c r="AU63" i="39"/>
  <c r="AP14" i="39"/>
  <c r="AU94" i="39"/>
  <c r="AG124" i="39"/>
  <c r="AP115" i="39"/>
  <c r="AR156" i="39"/>
  <c r="BB14" i="39"/>
  <c r="AO54" i="39"/>
  <c r="AU75" i="39"/>
  <c r="AH72" i="39"/>
  <c r="AL79" i="39"/>
  <c r="AI119" i="39"/>
  <c r="AJ118" i="39"/>
  <c r="AP125" i="39"/>
  <c r="AU161" i="39"/>
  <c r="AU103" i="39"/>
  <c r="AF80" i="39"/>
  <c r="AR20" i="39"/>
  <c r="AF173" i="39"/>
  <c r="AL166" i="39"/>
  <c r="AF169" i="39"/>
  <c r="BB30" i="39"/>
  <c r="AN72" i="39"/>
  <c r="AJ163" i="39"/>
  <c r="AS171" i="39"/>
  <c r="AJ129" i="39"/>
  <c r="AN85" i="39"/>
  <c r="AU85" i="39"/>
  <c r="AL154" i="39"/>
  <c r="S13" i="39"/>
  <c r="AV13" i="39" s="1"/>
  <c r="AM13" i="39"/>
  <c r="AQ160" i="39"/>
  <c r="AF3" i="39"/>
  <c r="AT142" i="39"/>
  <c r="AT94" i="39"/>
  <c r="AT100" i="39"/>
  <c r="AP49" i="39"/>
  <c r="BA30" i="39"/>
  <c r="AN95" i="39"/>
  <c r="AR55" i="39"/>
  <c r="AG98" i="39"/>
  <c r="AO166" i="39"/>
  <c r="AG73" i="39"/>
  <c r="AM124" i="39"/>
  <c r="AG140" i="39"/>
  <c r="AU139" i="39"/>
  <c r="AR163" i="39"/>
  <c r="AI94" i="39"/>
  <c r="AU150" i="39"/>
  <c r="AP169" i="39"/>
  <c r="AJ122" i="39"/>
  <c r="AQ149" i="39"/>
  <c r="AR107" i="39"/>
  <c r="AG67" i="39"/>
  <c r="AU5" i="39"/>
  <c r="AP85" i="39"/>
  <c r="AH35" i="39"/>
  <c r="AN124" i="39"/>
  <c r="AP139" i="39"/>
  <c r="BA9" i="39"/>
  <c r="AI19" i="39"/>
  <c r="AT72" i="39"/>
  <c r="AK167" i="39"/>
  <c r="S16" i="39"/>
  <c r="AV16" i="39" s="1"/>
  <c r="AM16" i="39"/>
  <c r="AT86" i="39"/>
  <c r="AH57" i="39"/>
  <c r="AN70" i="39"/>
  <c r="AU168" i="39"/>
  <c r="AG80" i="39"/>
  <c r="AI69" i="39"/>
  <c r="BD33" i="39"/>
  <c r="AO124" i="39"/>
  <c r="AF62" i="39"/>
  <c r="AJ175" i="39"/>
  <c r="AG74" i="39"/>
  <c r="AJ124" i="39"/>
  <c r="AI100" i="39"/>
  <c r="AU69" i="39"/>
  <c r="AU14" i="39"/>
  <c r="AI176" i="39"/>
  <c r="AK76" i="39"/>
  <c r="AL112" i="39"/>
  <c r="AM170" i="39"/>
  <c r="AL83" i="39"/>
  <c r="AP126" i="39"/>
  <c r="AH24" i="39"/>
  <c r="AF114" i="39"/>
  <c r="AU175" i="39"/>
  <c r="AP37" i="39"/>
  <c r="AU112" i="39"/>
  <c r="AU171" i="39"/>
  <c r="AP78" i="39"/>
  <c r="AG164" i="39"/>
  <c r="AL63" i="39"/>
  <c r="AK32" i="39"/>
  <c r="AM78" i="39"/>
  <c r="AP146" i="39"/>
  <c r="AG3" i="39"/>
  <c r="AK162" i="39"/>
  <c r="AR124" i="39"/>
  <c r="AQ110" i="39"/>
  <c r="AG139" i="39"/>
  <c r="AR49" i="39"/>
  <c r="AU153" i="39"/>
  <c r="AG109" i="39"/>
  <c r="AU15" i="39"/>
  <c r="AF113" i="39"/>
  <c r="AU78" i="39"/>
  <c r="AR103" i="39"/>
  <c r="AL60" i="39"/>
  <c r="AP166" i="39"/>
  <c r="AO161" i="39"/>
  <c r="AL12" i="39"/>
  <c r="AI127" i="39"/>
  <c r="AS80" i="39"/>
  <c r="AS49" i="39"/>
  <c r="AQ98" i="39"/>
  <c r="AH34" i="39"/>
  <c r="AN156" i="39"/>
  <c r="AL102" i="39"/>
  <c r="AL58" i="39"/>
  <c r="AL131" i="39"/>
  <c r="AS6" i="39"/>
  <c r="V6" i="39"/>
  <c r="AY6" i="39" s="1"/>
  <c r="S3" i="39"/>
  <c r="AV3" i="39" s="1"/>
  <c r="AM3" i="39"/>
  <c r="AJ169" i="39"/>
  <c r="AI35" i="39"/>
  <c r="AQ55" i="39"/>
  <c r="AM169" i="39"/>
  <c r="AU128" i="39"/>
  <c r="AT5" i="39"/>
  <c r="AJ164" i="39"/>
  <c r="AU145" i="39"/>
  <c r="AH94" i="39"/>
  <c r="BB37" i="39"/>
  <c r="AH125" i="39"/>
  <c r="BD8" i="39"/>
  <c r="AP162" i="39"/>
  <c r="AN107" i="39"/>
  <c r="AT176" i="39"/>
  <c r="AU34" i="39"/>
  <c r="AM65" i="39"/>
  <c r="AF106" i="39"/>
  <c r="AS172" i="39"/>
  <c r="AL94" i="39"/>
  <c r="AG32" i="39"/>
  <c r="AF107" i="39"/>
  <c r="AT175" i="39"/>
  <c r="AM104" i="39"/>
  <c r="AU72" i="39"/>
  <c r="AS152" i="39"/>
  <c r="AL19" i="39"/>
  <c r="V20" i="39"/>
  <c r="AY20" i="39" s="1"/>
  <c r="AS20" i="39"/>
  <c r="AU131" i="39"/>
  <c r="AI152" i="39"/>
  <c r="AU152" i="39"/>
  <c r="AR6" i="39"/>
  <c r="BA11" i="39"/>
  <c r="AT145" i="39"/>
  <c r="AL143" i="39"/>
  <c r="AR35" i="39"/>
  <c r="AG69" i="39"/>
  <c r="AL39" i="39"/>
  <c r="AL34" i="39"/>
  <c r="AL21" i="39"/>
  <c r="BE18" i="39"/>
  <c r="AI56" i="39"/>
  <c r="AG153" i="39"/>
  <c r="AN175" i="39"/>
  <c r="S17" i="39"/>
  <c r="AV17" i="39" s="1"/>
  <c r="AM17" i="39"/>
  <c r="AT58" i="39"/>
  <c r="AH120" i="39"/>
  <c r="AI3" i="39"/>
  <c r="AN118" i="39"/>
  <c r="AK7" i="39"/>
  <c r="AP171" i="39"/>
  <c r="AL155" i="39"/>
  <c r="AG81" i="39"/>
  <c r="AK126" i="39"/>
  <c r="AO101" i="39"/>
  <c r="AT124" i="39"/>
  <c r="AM140" i="39"/>
  <c r="AS100" i="39"/>
  <c r="AP33" i="39"/>
  <c r="AI74" i="39"/>
  <c r="AU148" i="39"/>
  <c r="AJ114" i="39"/>
  <c r="AH71" i="39"/>
  <c r="AI117" i="39"/>
  <c r="AM11" i="39"/>
  <c r="S11" i="39"/>
  <c r="AV11" i="39" s="1"/>
  <c r="AT40" i="39"/>
  <c r="AT174" i="39"/>
  <c r="AK55" i="39"/>
  <c r="AH164" i="39"/>
  <c r="AQ84" i="39"/>
  <c r="AO32" i="39"/>
  <c r="T32" i="39"/>
  <c r="AW32" i="39" s="1"/>
  <c r="AO79" i="39"/>
  <c r="AR62" i="39"/>
  <c r="AL170" i="39"/>
  <c r="AP156" i="39"/>
  <c r="AU62" i="39"/>
  <c r="AP102" i="39"/>
  <c r="AP13" i="39"/>
  <c r="AJ77" i="39"/>
  <c r="AF139" i="39"/>
  <c r="AI8" i="39"/>
  <c r="AP124" i="39"/>
  <c r="AR84" i="39"/>
  <c r="AM5" i="39"/>
  <c r="S5" i="39"/>
  <c r="AV5" i="39" s="1"/>
  <c r="AS146" i="39"/>
  <c r="AQ145" i="39"/>
  <c r="BE11" i="39"/>
  <c r="AH172" i="39"/>
  <c r="AM29" i="39"/>
  <c r="S29" i="39"/>
  <c r="AV29" i="39" s="1"/>
  <c r="AR7" i="39"/>
  <c r="AK81" i="39"/>
  <c r="AU100" i="39"/>
  <c r="AJ18" i="39"/>
  <c r="BE34" i="39"/>
  <c r="AO4" i="39"/>
  <c r="T4" i="39"/>
  <c r="AW4" i="39" s="1"/>
  <c r="AU36" i="39"/>
  <c r="AQ99" i="39"/>
  <c r="AN32" i="39"/>
  <c r="AT36" i="39"/>
  <c r="AK125" i="39"/>
  <c r="AL104" i="39"/>
  <c r="AJ119" i="39"/>
  <c r="AR167" i="39"/>
  <c r="AS79" i="39"/>
  <c r="AH174" i="39"/>
  <c r="AU18" i="39"/>
  <c r="AH151" i="39"/>
  <c r="AI120" i="39"/>
  <c r="AJ108" i="39"/>
  <c r="AI124" i="39"/>
  <c r="AO108" i="39"/>
  <c r="AS50" i="39"/>
  <c r="AU12" i="39"/>
  <c r="AI153" i="39"/>
  <c r="BE20" i="39"/>
  <c r="AN56" i="39"/>
  <c r="AF74" i="39"/>
  <c r="AI168" i="39"/>
  <c r="AI129" i="39"/>
  <c r="AT38" i="39"/>
  <c r="AR104" i="39"/>
  <c r="AT119" i="39"/>
  <c r="AM161" i="39"/>
  <c r="AJ15" i="39"/>
  <c r="BC18" i="39"/>
  <c r="AR139" i="39"/>
  <c r="AI157" i="39"/>
  <c r="AO12" i="39"/>
  <c r="T12" i="39"/>
  <c r="AW12" i="39" s="1"/>
  <c r="AU81" i="39"/>
  <c r="AU142" i="39"/>
  <c r="AL146" i="39"/>
  <c r="AT114" i="39"/>
  <c r="AI9" i="39"/>
  <c r="AN22" i="39"/>
  <c r="AQ65" i="39"/>
  <c r="AJ98" i="39"/>
  <c r="AG70" i="39"/>
  <c r="AI154" i="39"/>
  <c r="AU8" i="39"/>
  <c r="AO175" i="39"/>
  <c r="AS149" i="39"/>
  <c r="BD30" i="39"/>
  <c r="AO145" i="39"/>
  <c r="V33" i="39"/>
  <c r="AY33" i="39" s="1"/>
  <c r="AS33" i="39"/>
  <c r="AH15" i="39"/>
  <c r="AT28" i="39"/>
  <c r="AI105" i="39"/>
  <c r="AU52" i="39"/>
  <c r="AO98" i="39"/>
  <c r="AP80" i="39"/>
  <c r="AO157" i="39"/>
  <c r="AU154" i="39"/>
  <c r="AU67" i="39"/>
  <c r="AU56" i="39"/>
  <c r="AU111" i="39"/>
  <c r="AO53" i="39"/>
  <c r="BA33" i="39"/>
  <c r="AJ99" i="39"/>
  <c r="BA23" i="39"/>
  <c r="AG127" i="39"/>
  <c r="AN49" i="39"/>
  <c r="AS96" i="39"/>
</calcChain>
</file>

<file path=xl/sharedStrings.xml><?xml version="1.0" encoding="utf-8"?>
<sst xmlns="http://schemas.openxmlformats.org/spreadsheetml/2006/main" count="8893" uniqueCount="185">
  <si>
    <r>
      <rPr>
        <b/>
        <sz val="18"/>
        <color indexed="8"/>
        <rFont val="Verdana"/>
        <family val="2"/>
      </rPr>
      <t>SH</t>
    </r>
    <r>
      <rPr>
        <sz val="18"/>
        <color indexed="8"/>
        <rFont val="Verdana"/>
        <family val="2"/>
      </rPr>
      <t xml:space="preserve">ort </t>
    </r>
    <r>
      <rPr>
        <b/>
        <sz val="18"/>
        <color indexed="8"/>
        <rFont val="Verdana"/>
        <family val="2"/>
      </rPr>
      <t>A</t>
    </r>
    <r>
      <rPr>
        <sz val="18"/>
        <color indexed="8"/>
        <rFont val="Verdana"/>
        <family val="2"/>
      </rPr>
      <t xml:space="preserve">ssessment of </t>
    </r>
    <r>
      <rPr>
        <b/>
        <sz val="18"/>
        <color indexed="8"/>
        <rFont val="Verdana"/>
        <family val="2"/>
      </rPr>
      <t>R</t>
    </r>
    <r>
      <rPr>
        <sz val="18"/>
        <color indexed="8"/>
        <rFont val="Verdana"/>
        <family val="2"/>
      </rPr>
      <t xml:space="preserve">enewable </t>
    </r>
    <r>
      <rPr>
        <b/>
        <sz val="18"/>
        <color indexed="8"/>
        <rFont val="Verdana"/>
        <family val="2"/>
      </rPr>
      <t>E</t>
    </r>
    <r>
      <rPr>
        <sz val="18"/>
        <color indexed="8"/>
        <rFont val="Verdana"/>
        <family val="2"/>
      </rPr>
      <t xml:space="preserve">nergy </t>
    </r>
    <r>
      <rPr>
        <b/>
        <sz val="18"/>
        <color indexed="8"/>
        <rFont val="Verdana"/>
        <family val="2"/>
      </rPr>
      <t>S</t>
    </r>
    <r>
      <rPr>
        <sz val="18"/>
        <color indexed="8"/>
        <rFont val="Verdana"/>
        <family val="2"/>
      </rPr>
      <t>ources</t>
    </r>
  </si>
  <si>
    <t>The objective of the SHARES tool is to facilitate the calculation of the share of</t>
  </si>
  <si>
    <t>energy from renewable sources according to Directive 2009/28/EC.</t>
  </si>
  <si>
    <t>Methodology details and additional information is also available:</t>
  </si>
  <si>
    <t>http://ec.europa.eu/eurostat/web/energy/data/shares</t>
  </si>
  <si>
    <t>A possible break in time series could be explained by various issues, including a late transposition of Directive 2009/28/EC. Readers are encouraged to analyse the energy sector and all national specificities before drawing any conclusions from the data presented in this file.</t>
  </si>
  <si>
    <r>
      <t xml:space="preserve">For any questions or comments with respect to data in this file,
please contact </t>
    </r>
    <r>
      <rPr>
        <b/>
        <sz val="11"/>
        <color indexed="8"/>
        <rFont val="Verdana"/>
        <family val="2"/>
      </rPr>
      <t>ESTAT-ENERGY@EC.EUROPA.EU</t>
    </r>
    <r>
      <rPr>
        <sz val="11"/>
        <color indexed="8"/>
        <rFont val="Verdana"/>
        <family val="2"/>
      </rPr>
      <t xml:space="preserve">
or Fernando Diaz Alonso (Fernando.Diaz-Alonso@ec.europa.eu)
or Marek Šturc (Marek.Sturc@ec.europa.eu).</t>
    </r>
  </si>
  <si>
    <t>Last updated:</t>
  </si>
  <si>
    <t>Electricity</t>
  </si>
  <si>
    <t>Hydro</t>
  </si>
  <si>
    <t>Wind</t>
  </si>
  <si>
    <t>Solar</t>
  </si>
  <si>
    <t>Solid biofuels</t>
  </si>
  <si>
    <t>All other renewables</t>
  </si>
  <si>
    <t>Total (RES-E numerator)</t>
  </si>
  <si>
    <t>Notes: Hydro is normalised and excluding pumping. Wind is normalised. Solar includes solar photovoltaics and solar thermal generation. All other renewables includes electricity generation from gaseous and liquid biofuels, renewable municipal waste, geothermal, and tide, wave &amp; ocean.</t>
  </si>
  <si>
    <t>Electricity generation from all sources</t>
  </si>
  <si>
    <t>Total (RES-E denominator)</t>
  </si>
  <si>
    <t>RES-E [%]</t>
  </si>
  <si>
    <t/>
  </si>
  <si>
    <t>Transport</t>
  </si>
  <si>
    <t>Ren. electricity in road transport</t>
  </si>
  <si>
    <t>Ren. electricity in rail transport</t>
  </si>
  <si>
    <t>Ren. electricity in all other transport modes</t>
  </si>
  <si>
    <t>Compliant biofuels*</t>
  </si>
  <si>
    <t>Annex IX</t>
  </si>
  <si>
    <t>û</t>
  </si>
  <si>
    <t>3(4)d first paragraph</t>
  </si>
  <si>
    <t>3(4)d third paragraph subsection (i) and (ii)</t>
  </si>
  <si>
    <t>other compliant biofuels</t>
  </si>
  <si>
    <t>Non-compliant biofuels</t>
  </si>
  <si>
    <t>Other renewable energies</t>
  </si>
  <si>
    <t>Total (RES-T numerator with multiplicators)</t>
  </si>
  <si>
    <t>* In period 2004-2010 all consumed biofuels are included in this category; as of 2011 only those compliant with Articles 17 and 18 of Directive 2009/28/EC.</t>
  </si>
  <si>
    <t>Fuel used in transport (as defined in Article 3)</t>
  </si>
  <si>
    <t>Total (RES-T denominator with multiplicators)</t>
  </si>
  <si>
    <t>Note: All calculation provisions set out in Directive 2009/28/EC are applied to the total numerator and the total denominator</t>
  </si>
  <si>
    <t>RES-T [%]</t>
  </si>
  <si>
    <t>Heating and cooling</t>
  </si>
  <si>
    <t>Final energy consumption</t>
  </si>
  <si>
    <t>Derived heat</t>
  </si>
  <si>
    <t>Heat pumps</t>
  </si>
  <si>
    <t>Total (RES-H&amp;C numerator)</t>
  </si>
  <si>
    <t>All fuel consumed for heating and cooling</t>
  </si>
  <si>
    <t>Total (RES-H&amp;C denominator)</t>
  </si>
  <si>
    <t>Note: total includes all elements of "gross final consumption of energy" other than electricity and for other pruposes than transport</t>
  </si>
  <si>
    <t>RES-H&amp;C [%]</t>
  </si>
  <si>
    <t>Article 5: Gross final consumption of energy from renewable sources</t>
  </si>
  <si>
    <t>(a) electricity</t>
  </si>
  <si>
    <t>(b) heating and cooling</t>
  </si>
  <si>
    <t>(c) transport</t>
  </si>
  <si>
    <t xml:space="preserve">(a) + (b) + (c) </t>
  </si>
  <si>
    <t>(a) + (b) + (c) adjusted with 7% limit</t>
  </si>
  <si>
    <t>Note: electricity used in transport is included in transport and thus not included in electricity</t>
  </si>
  <si>
    <t>Articles 6-11: Statistical Transfers &amp; Joint Projects</t>
  </si>
  <si>
    <t>total amount to be added</t>
  </si>
  <si>
    <t>total amount to be deduced</t>
  </si>
  <si>
    <t>Total (RES numerator)</t>
  </si>
  <si>
    <t>Article 2 (f): Gross final consumption of energy</t>
  </si>
  <si>
    <t>GFCoE</t>
  </si>
  <si>
    <t>Article 5 (6): Aviation adjustment</t>
  </si>
  <si>
    <t>Total before adjustment</t>
  </si>
  <si>
    <t>Total (RES denominator)</t>
  </si>
  <si>
    <t>RES [%]</t>
  </si>
  <si>
    <t>Indicative Trajectory</t>
  </si>
  <si>
    <t>2011-2012</t>
  </si>
  <si>
    <t>2013-2014</t>
  </si>
  <si>
    <t>2015-2016</t>
  </si>
  <si>
    <t>2017-2018</t>
  </si>
  <si>
    <t>Target</t>
  </si>
  <si>
    <t>ktoe</t>
  </si>
  <si>
    <r>
      <t>S</t>
    </r>
    <r>
      <rPr>
        <b/>
        <vertAlign val="subscript"/>
        <sz val="16"/>
        <color theme="1"/>
        <rFont val="Arial Narrow"/>
        <family val="2"/>
      </rPr>
      <t>2005</t>
    </r>
  </si>
  <si>
    <t>TJ (terajoule)</t>
  </si>
  <si>
    <t>Tcal (teracalorie)</t>
  </si>
  <si>
    <t>ktoe (thousand tonnes of oil equivalent)</t>
  </si>
  <si>
    <t>GWh (gigawatt hour)</t>
  </si>
  <si>
    <t>Mbtu (million British thermal unit)</t>
  </si>
  <si>
    <t>Lithuania</t>
  </si>
  <si>
    <t>Denmark</t>
  </si>
  <si>
    <t>France</t>
  </si>
  <si>
    <t>Ireland</t>
  </si>
  <si>
    <t>Luxembourg</t>
  </si>
  <si>
    <t>Latvia</t>
  </si>
  <si>
    <t>Poland</t>
  </si>
  <si>
    <t>Romania</t>
  </si>
  <si>
    <t>:</t>
  </si>
  <si>
    <t>North Macedonia</t>
  </si>
  <si>
    <t>Serbia</t>
  </si>
  <si>
    <t>Turkey</t>
  </si>
  <si>
    <t>Germany</t>
  </si>
  <si>
    <t>Croatia</t>
  </si>
  <si>
    <t>Czechia</t>
  </si>
  <si>
    <t>Portugal</t>
  </si>
  <si>
    <t>Norway</t>
  </si>
  <si>
    <t>Belgium</t>
  </si>
  <si>
    <t>Austria</t>
  </si>
  <si>
    <t>Slovenia</t>
  </si>
  <si>
    <t>Netherlands</t>
  </si>
  <si>
    <t>Cyprus</t>
  </si>
  <si>
    <t>United Kingdom</t>
  </si>
  <si>
    <t>Italy</t>
  </si>
  <si>
    <t>Estonia</t>
  </si>
  <si>
    <t>Sweden</t>
  </si>
  <si>
    <t>Hungary</t>
  </si>
  <si>
    <t>Bulgaria</t>
  </si>
  <si>
    <t>Malta</t>
  </si>
  <si>
    <t>Spain</t>
  </si>
  <si>
    <t>Finland</t>
  </si>
  <si>
    <t>Greece</t>
  </si>
  <si>
    <t>EU-28</t>
  </si>
  <si>
    <t>2011-2012 average</t>
  </si>
  <si>
    <t>2013-2014 average</t>
  </si>
  <si>
    <t>2015-2016 average</t>
  </si>
  <si>
    <t xml:space="preserve">
2011-2012</t>
  </si>
  <si>
    <t>indicative
2013-2014</t>
  </si>
  <si>
    <t>2020 target</t>
  </si>
  <si>
    <t>EU28</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</si>
  <si>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</si>
  <si>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</si>
  <si>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</si>
  <si>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</si>
  <si>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</si>
  <si>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</si>
  <si>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</si>
  <si>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</si>
  <si>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</si>
  <si>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</si>
  <si>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</si>
  <si>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</si>
  <si>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</si>
  <si>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</si>
  <si>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</si>
  <si>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</si>
  <si>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</si>
  <si>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</si>
  <si>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</si>
  <si>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</si>
  <si>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</si>
  <si>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</si>
  <si>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</si>
  <si>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</si>
  <si>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</si>
  <si>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</si>
  <si>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</si>
  <si>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</si>
  <si>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NO</t>
  </si>
  <si>
    <t>ME</t>
  </si>
  <si>
    <t>Montenegro</t>
  </si>
  <si>
    <t>AL</t>
  </si>
  <si>
    <t>Albania</t>
  </si>
  <si>
    <t>RS</t>
  </si>
  <si>
    <t>MK</t>
  </si>
  <si>
    <t>TR</t>
  </si>
  <si>
    <t>XK</t>
  </si>
  <si>
    <t>2017-2018 average</t>
  </si>
  <si>
    <t>trajectory
2017-2018</t>
  </si>
  <si>
    <t xml:space="preserve">
2015-2016</t>
  </si>
  <si>
    <r>
      <t>S</t>
    </r>
    <r>
      <rPr>
        <b/>
        <vertAlign val="subscript"/>
        <sz val="9"/>
        <color theme="1"/>
        <rFont val="Arial"/>
        <family val="2"/>
      </rPr>
      <t xml:space="preserve">2005 </t>
    </r>
    <r>
      <rPr>
        <b/>
        <vertAlign val="superscript"/>
        <sz val="9"/>
        <color theme="1"/>
        <rFont val="Arial"/>
        <family val="2"/>
      </rPr>
      <t>(1)</t>
    </r>
  </si>
  <si>
    <r>
      <t xml:space="preserve">Kosovo </t>
    </r>
    <r>
      <rPr>
        <b/>
        <vertAlign val="superscript"/>
        <sz val="8"/>
        <color theme="1"/>
        <rFont val="Arial"/>
        <family val="2"/>
      </rPr>
      <t>(2)</t>
    </r>
  </si>
  <si>
    <t>Not available</t>
  </si>
  <si>
    <t>EU-27 (from 2020)</t>
  </si>
  <si>
    <t>EU27</t>
  </si>
  <si>
    <t>EU27 from 2020</t>
  </si>
  <si>
    <t>IS</t>
  </si>
  <si>
    <t>Iceland</t>
  </si>
  <si>
    <t>EU27_2020</t>
  </si>
  <si>
    <r>
      <t xml:space="preserve">SHARES 2019                             </t>
    </r>
    <r>
      <rPr>
        <b/>
        <sz val="24"/>
        <color theme="1"/>
        <rFont val="Verdana"/>
        <family val="2"/>
      </rPr>
      <t>summary results</t>
    </r>
  </si>
  <si>
    <t xml:space="preserve">SHARES tool version 2019 takes into account specific calculation provisions as in place in Directive 2009/28/EC, in addition to the new possibility to allocate domestically produced biomethane to the transport sector on the basis of the mass-balance system (with appropriate traceability requirements). </t>
  </si>
  <si>
    <t>v2019.021020</t>
  </si>
  <si>
    <t>Slovakia</t>
  </si>
  <si>
    <r>
      <t>Kosovo</t>
    </r>
    <r>
      <rPr>
        <b/>
        <sz val="14"/>
        <rFont val="Arial Narrow"/>
        <family val="2"/>
      </rPr>
      <t xml:space="preserve"> (under UNSCR 1244/99)</t>
    </r>
  </si>
  <si>
    <t>Moldova</t>
  </si>
  <si>
    <t>Share of energy from renewable sources in gross electricity consumption, 2004-2019 (%) - Directive 2009/28/EC</t>
  </si>
  <si>
    <t>Share of energy from renewable sources in transport, 2004-2019 (%) - Directive 2009/28/EC</t>
  </si>
  <si>
    <t>Overall share of energy from renewable sources, 2004-2019 (%) - Directive 2009/28/EC</t>
  </si>
  <si>
    <t>Share of energy from renewable sources for heating and cooling, 2004-2019 (%) - Directive 2009/28/EC</t>
  </si>
  <si>
    <t>Kosovo*</t>
  </si>
  <si>
    <t>Note: ":" means data not available</t>
  </si>
  <si>
    <r>
      <t xml:space="preserve">* </t>
    </r>
    <r>
      <rPr>
        <i/>
        <sz val="9"/>
        <color theme="1"/>
        <rFont val="Arial"/>
        <family val="2"/>
      </rPr>
      <t>This designation is without prejudice to positions on status, and is in line with UNSCR 1244/1999 and the ICJ Opinion on the Kosovo declaration of independence.</t>
    </r>
  </si>
  <si>
    <r>
      <t>(¹) S</t>
    </r>
    <r>
      <rPr>
        <vertAlign val="subscript"/>
        <sz val="9"/>
        <color theme="1"/>
        <rFont val="Arial"/>
        <family val="2"/>
      </rPr>
      <t>2005</t>
    </r>
    <r>
      <rPr>
        <sz val="9"/>
        <color theme="1"/>
        <rFont val="Arial"/>
        <family val="2"/>
      </rPr>
      <t xml:space="preserve"> is the share of energy from renewable sources in 2005, baseline used for the calculation of the indicative trajectory (in accordance with Directive 2009/28/EC on the promotion of the use of energy from renewable sources).</t>
    </r>
  </si>
  <si>
    <t>(²) Data are preliminary for 2019</t>
  </si>
  <si>
    <r>
      <t>Source:</t>
    </r>
    <r>
      <rPr>
        <sz val="9"/>
        <color theme="1"/>
        <rFont val="Arial"/>
        <family val="2"/>
      </rPr>
      <t xml:space="preserve"> Eurostat (online data code: nrg_ind_ren)</t>
    </r>
  </si>
  <si>
    <t>Data prior to 2014 are estimated</t>
  </si>
  <si>
    <t>Bosnia &amp; Herzegovina</t>
  </si>
  <si>
    <t>2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</si>
</sst>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E_C_U_-;\-* #,##0.00\ _E_C_U_-;_-* &quot;-&quot;??\ _E_C_U_-;_-@_-"/>
    <numFmt numFmtId="165" formatCode="???,???.00"/>
    <numFmt numFmtId="166" formatCode="#,##0.0000"/>
    <numFmt numFmtId="167" formatCode="#,##0.0"/>
    <numFmt numFmtId="168" formatCode="0.0%"/>
    <numFmt numFmtId="170" formatCode="0.0"/>
    <numFmt numFmtId="171" formatCode="0.000%"/>
  </numFmts>
  <fonts count="49" x14ac:knownFonts="1">
    <font>
      <sz val="11"/>
      <color theme="1"/>
      <name val="Calibri"/>
      <family val="2"/>
      <scheme val="minor"/>
    </font>
    <font>
      <sz val="10"/>
      <name val="Arial"/>
      <family val="2"/>
    </font>
    <font>
      <sz val="8"/>
      <color theme="1"/>
      <name val="Verdana"/>
      <family val="2"/>
    </font>
    <font>
      <b/>
      <sz val="26"/>
      <color theme="1"/>
      <name val="Verdana"/>
      <family val="2"/>
    </font>
    <font>
      <b/>
      <sz val="24"/>
      <color theme="1"/>
      <name val="Verdana"/>
      <family val="2"/>
    </font>
    <font>
      <sz val="18"/>
      <color theme="1"/>
      <name val="Verdana"/>
      <family val="2"/>
    </font>
    <font>
      <b/>
      <sz val="18"/>
      <color indexed="8"/>
      <name val="Verdana"/>
      <family val="2"/>
    </font>
    <font>
      <sz val="18"/>
      <color indexed="8"/>
      <name val="Verdana"/>
      <family val="2"/>
    </font>
    <font>
      <b/>
      <sz val="18"/>
      <color theme="0"/>
      <name val="Verdana"/>
      <family val="2"/>
    </font>
    <font>
      <sz val="11"/>
      <color theme="1"/>
      <name val="Verdana"/>
      <family val="2"/>
    </font>
    <font>
      <u/>
      <sz val="10"/>
      <color theme="10"/>
      <name val="Arial"/>
      <family val="2"/>
    </font>
    <font>
      <u/>
      <sz val="11"/>
      <color theme="10"/>
      <name val="Verdana"/>
      <family val="2"/>
    </font>
    <font>
      <b/>
      <sz val="11"/>
      <color theme="1"/>
      <name val="Verdana"/>
      <family val="2"/>
    </font>
    <font>
      <b/>
      <sz val="11"/>
      <color indexed="8"/>
      <name val="Verdana"/>
      <family val="2"/>
    </font>
    <font>
      <sz val="11"/>
      <color indexed="8"/>
      <name val="Verdana"/>
      <family val="2"/>
    </font>
    <font>
      <sz val="9"/>
      <name val="Times New Roman"/>
      <family val="1"/>
    </font>
    <font>
      <b/>
      <sz val="9"/>
      <name val="Times New Roman"/>
      <family val="1"/>
    </font>
    <font>
      <sz val="10"/>
      <color theme="1"/>
      <name val="Arial"/>
      <family val="2"/>
    </font>
    <font>
      <b/>
      <sz val="12"/>
      <name val="Times New Roman"/>
      <family val="1"/>
    </font>
    <font>
      <sz val="9"/>
      <name val="Arial"/>
      <family val="2"/>
    </font>
    <font>
      <sz val="8"/>
      <name val="Helvetica"/>
      <family val="2"/>
    </font>
    <font>
      <b/>
      <sz val="12"/>
      <color indexed="10"/>
      <name val="Arial"/>
      <family val="2"/>
    </font>
    <font>
      <b/>
      <sz val="20"/>
      <name val="Arial Narrow"/>
      <family val="2"/>
    </font>
    <font>
      <b/>
      <sz val="16"/>
      <name val="Arial Narrow"/>
      <family val="2"/>
    </font>
    <font>
      <sz val="9"/>
      <name val="Arial Narrow"/>
      <family val="2"/>
    </font>
    <font>
      <sz val="8"/>
      <name val="Arial Narrow"/>
      <family val="2"/>
    </font>
    <font>
      <sz val="10"/>
      <color theme="1"/>
      <name val="Arial Narrow"/>
      <family val="2"/>
    </font>
    <font>
      <sz val="9"/>
      <color theme="1"/>
      <name val="Arial Narrow"/>
      <family val="2"/>
    </font>
    <font>
      <sz val="16"/>
      <color theme="1"/>
      <name val="Arial Narrow"/>
      <family val="2"/>
    </font>
    <font>
      <b/>
      <sz val="16"/>
      <color theme="1"/>
      <name val="Arial Narrow"/>
      <family val="2"/>
    </font>
    <font>
      <b/>
      <sz val="9"/>
      <color theme="1"/>
      <name val="Arial Narrow"/>
      <family val="2"/>
    </font>
    <font>
      <sz val="8"/>
      <color theme="1"/>
      <name val="Wingdings"/>
      <charset val="2"/>
    </font>
    <font>
      <b/>
      <vertAlign val="subscript"/>
      <sz val="16"/>
      <color theme="1"/>
      <name val="Arial Narrow"/>
      <family val="2"/>
    </font>
    <font>
      <b/>
      <sz val="8"/>
      <name val="Arial Narrow"/>
      <family val="2"/>
    </font>
    <font>
      <b/>
      <sz val="10"/>
      <color theme="1"/>
      <name val="Arial Narrow"/>
      <family val="2"/>
    </font>
    <font>
      <b/>
      <sz val="14"/>
      <name val="Arial Narrow"/>
      <family val="2"/>
    </font>
    <font>
      <b/>
      <sz val="10"/>
      <color theme="1"/>
      <name val="Arial"/>
      <family val="2"/>
    </font>
    <font>
      <sz val="8"/>
      <color theme="1"/>
      <name val="Arial"/>
      <family val="2"/>
    </font>
    <font>
      <b/>
      <sz val="18"/>
      <color rgb="FFE1D921"/>
      <name val="Arial Narrow"/>
      <family val="2"/>
    </font>
    <font>
      <b/>
      <sz val="9"/>
      <color theme="1"/>
      <name val="Arial"/>
      <family val="2"/>
    </font>
    <font>
      <b/>
      <sz val="8"/>
      <color theme="1"/>
      <name val="Arial"/>
      <family val="2"/>
    </font>
    <font>
      <b/>
      <vertAlign val="subscript"/>
      <sz val="9"/>
      <color theme="1"/>
      <name val="Arial"/>
      <family val="2"/>
    </font>
    <font>
      <b/>
      <sz val="24"/>
      <color rgb="FFFF0000"/>
      <name val="Arial Narrow"/>
      <family val="2"/>
    </font>
    <font>
      <b/>
      <vertAlign val="superscript"/>
      <sz val="9"/>
      <color theme="1"/>
      <name val="Arial"/>
      <family val="2"/>
    </font>
    <font>
      <b/>
      <vertAlign val="superscript"/>
      <sz val="8"/>
      <color theme="1"/>
      <name val="Arial"/>
      <family val="2"/>
    </font>
    <font>
      <sz val="9"/>
      <color theme="1"/>
      <name val="Arial"/>
      <family val="2"/>
    </font>
    <font>
      <i/>
      <sz val="9"/>
      <color theme="1"/>
      <name val="Arial"/>
      <family val="2"/>
    </font>
    <font>
      <vertAlign val="subscript"/>
      <sz val="9"/>
      <color theme="1"/>
      <name val="Arial"/>
      <family val="2"/>
    </font>
    <font>
      <b/>
      <sz val="12"/>
      <color rgb="FFFF0000"/>
      <name val="Arial Narrow"/>
      <family val="2"/>
    </font>
  </fonts>
  <fills count="10">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E1D921"/>
        <bgColor indexed="64"/>
      </patternFill>
    </fill>
    <fill>
      <patternFill patternType="solid">
        <fgColor indexed="43"/>
        <bgColor indexed="64"/>
      </patternFill>
    </fill>
    <fill>
      <patternFill patternType="solid">
        <fgColor indexed="22"/>
        <bgColor indexed="64"/>
      </patternFill>
    </fill>
    <fill>
      <patternFill patternType="darkTrellis"/>
    </fill>
    <fill>
      <patternFill patternType="solid">
        <fgColor rgb="FFBBFFFD"/>
        <bgColor indexed="64"/>
      </patternFill>
    </fill>
    <fill>
      <patternFill patternType="solid">
        <fgColor rgb="FF77FFFC"/>
        <bgColor indexed="64"/>
      </patternFill>
    </fill>
  </fills>
  <borders count="4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double">
        <color indexed="64"/>
      </right>
      <top/>
      <bottom/>
      <diagonal/>
    </border>
    <border>
      <left/>
      <right style="thin">
        <color indexed="64"/>
      </right>
      <top style="thin">
        <color indexed="64"/>
      </top>
      <bottom/>
      <diagonal/>
    </border>
    <border>
      <left style="thin">
        <color indexed="64"/>
      </left>
      <right/>
      <top/>
      <bottom/>
      <diagonal/>
    </border>
    <border>
      <left/>
      <right style="double">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style="hair">
        <color rgb="FFA6A6A6"/>
      </left>
      <right/>
      <top style="thin">
        <color rgb="FF000000"/>
      </top>
      <bottom style="thin">
        <color rgb="FF000000"/>
      </bottom>
      <diagonal/>
    </border>
    <border>
      <left/>
      <right/>
      <top/>
      <bottom style="hair">
        <color rgb="FFC0C0C0"/>
      </bottom>
      <diagonal/>
    </border>
    <border>
      <left style="hair">
        <color rgb="FFA6A6A6"/>
      </left>
      <right/>
      <top/>
      <bottom style="hair">
        <color rgb="FFC0C0C0"/>
      </bottom>
      <diagonal/>
    </border>
    <border>
      <left/>
      <right/>
      <top style="hair">
        <color rgb="FFC0C0C0"/>
      </top>
      <bottom style="hair">
        <color rgb="FFC0C0C0"/>
      </bottom>
      <diagonal/>
    </border>
    <border>
      <left style="hair">
        <color rgb="FFA6A6A6"/>
      </left>
      <right/>
      <top style="hair">
        <color rgb="FFC0C0C0"/>
      </top>
      <bottom style="hair">
        <color rgb="FFC0C0C0"/>
      </bottom>
      <diagonal/>
    </border>
    <border>
      <left style="hair">
        <color rgb="FFA6A6A6"/>
      </left>
      <right style="hair">
        <color rgb="FFA6A6A6"/>
      </right>
      <top style="hair">
        <color rgb="FFC0C0C0"/>
      </top>
      <bottom style="thin">
        <color indexed="64"/>
      </bottom>
      <diagonal/>
    </border>
    <border>
      <left style="hair">
        <color rgb="FFA6A6A6"/>
      </left>
      <right/>
      <top style="hair">
        <color rgb="FFC0C0C0"/>
      </top>
      <bottom style="thin">
        <color indexed="64"/>
      </bottom>
      <diagonal/>
    </border>
    <border>
      <left style="hair">
        <color rgb="FFA6A6A6"/>
      </left>
      <right style="hair">
        <color rgb="FFA6A6A6"/>
      </right>
      <top/>
      <bottom style="hair">
        <color rgb="FFC0C0C0"/>
      </bottom>
      <diagonal/>
    </border>
    <border>
      <left style="hair">
        <color rgb="FFA6A6A6"/>
      </left>
      <right style="hair">
        <color rgb="FFA6A6A6"/>
      </right>
      <top style="hair">
        <color rgb="FFC0C0C0"/>
      </top>
      <bottom style="hair">
        <color rgb="FFC0C0C0"/>
      </bottom>
      <diagonal/>
    </border>
    <border>
      <left style="hair">
        <color rgb="FFA6A6A6"/>
      </left>
      <right style="hair">
        <color rgb="FFA6A6A6"/>
      </right>
      <top style="hair">
        <color rgb="FFC0C0C0"/>
      </top>
      <bottom/>
      <diagonal/>
    </border>
    <border>
      <left style="hair">
        <color rgb="FFA6A6A6"/>
      </left>
      <right/>
      <top style="hair">
        <color rgb="FFC0C0C0"/>
      </top>
      <bottom/>
      <diagonal/>
    </border>
    <border>
      <left style="hair">
        <color rgb="FFA6A6A6"/>
      </left>
      <right/>
      <top/>
      <bottom style="thin">
        <color indexed="64"/>
      </bottom>
      <diagonal/>
    </border>
    <border>
      <left style="hair">
        <color rgb="FFA6A6A6"/>
      </left>
      <right/>
      <top/>
      <bottom style="thin">
        <color rgb="FF000000"/>
      </bottom>
      <diagonal/>
    </border>
    <border>
      <left style="hair">
        <color rgb="FFA6A6A6"/>
      </left>
      <right/>
      <top style="thin">
        <color indexed="64"/>
      </top>
      <bottom style="thin">
        <color indexed="64"/>
      </bottom>
      <diagonal/>
    </border>
    <border>
      <left/>
      <right/>
      <top style="hair">
        <color rgb="FFC0C0C0"/>
      </top>
      <bottom/>
      <diagonal/>
    </border>
    <border>
      <left/>
      <right style="hair">
        <color rgb="FFA6A6A6"/>
      </right>
      <top style="thin">
        <color indexed="64"/>
      </top>
      <bottom style="thin">
        <color indexed="64"/>
      </bottom>
      <diagonal/>
    </border>
    <border>
      <left/>
      <right style="hair">
        <color rgb="FFA6A6A6"/>
      </right>
      <top/>
      <bottom style="hair">
        <color rgb="FFC0C0C0"/>
      </bottom>
      <diagonal/>
    </border>
    <border>
      <left style="hair">
        <color rgb="FFA6A6A6"/>
      </left>
      <right style="hair">
        <color rgb="FFA6A6A6"/>
      </right>
      <top/>
      <bottom/>
      <diagonal/>
    </border>
    <border>
      <left style="thin">
        <color indexed="64"/>
      </left>
      <right/>
      <top style="thin">
        <color indexed="64"/>
      </top>
      <bottom style="thin">
        <color indexed="64"/>
      </bottom>
      <diagonal/>
    </border>
    <border>
      <left style="hair">
        <color rgb="FFA6A6A6"/>
      </left>
      <right style="hair">
        <color rgb="FFA6A6A6"/>
      </right>
      <top style="thin">
        <color indexed="64"/>
      </top>
      <bottom style="thin">
        <color indexed="64"/>
      </bottom>
      <diagonal/>
    </border>
    <border>
      <left style="hair">
        <color rgb="FFA6A6A6"/>
      </left>
      <right/>
      <top style="thin">
        <color indexed="64"/>
      </top>
      <bottom style="thin">
        <color rgb="FF000000"/>
      </bottom>
      <diagonal/>
    </border>
    <border>
      <left style="hair">
        <color rgb="FFA6A6A6"/>
      </left>
      <right/>
      <top/>
      <bottom/>
      <diagonal/>
    </border>
    <border>
      <left style="hair">
        <color rgb="FFC0C0C0"/>
      </left>
      <right style="hair">
        <color rgb="FFA6A6A6"/>
      </right>
      <top style="hair">
        <color rgb="FFC0C0C0"/>
      </top>
      <bottom style="thin">
        <color indexed="64"/>
      </bottom>
      <diagonal/>
    </border>
    <border>
      <left/>
      <right style="hair">
        <color rgb="FFC0C0C0"/>
      </right>
      <top style="hair">
        <color theme="0" tint="-0.24994659260841701"/>
      </top>
      <bottom style="thin">
        <color indexed="64"/>
      </bottom>
      <diagonal/>
    </border>
    <border>
      <left/>
      <right/>
      <top style="hair">
        <color theme="0" tint="-0.24994659260841701"/>
      </top>
      <bottom style="thin">
        <color indexed="64"/>
      </bottom>
      <diagonal/>
    </border>
    <border>
      <left style="hair">
        <color rgb="FFA6A6A6"/>
      </left>
      <right/>
      <top style="hair">
        <color theme="0" tint="-0.24994659260841701"/>
      </top>
      <bottom style="thin">
        <color indexed="64"/>
      </bottom>
      <diagonal/>
    </border>
    <border>
      <left/>
      <right style="hair">
        <color rgb="FFA6A6A6"/>
      </right>
      <top style="hair">
        <color theme="0" tint="-0.24994659260841701"/>
      </top>
      <bottom style="thin">
        <color indexed="64"/>
      </bottom>
      <diagonal/>
    </border>
    <border>
      <left/>
      <right style="thin">
        <color indexed="64"/>
      </right>
      <top style="thin">
        <color indexed="64"/>
      </top>
      <bottom style="thin">
        <color indexed="64"/>
      </bottom>
      <diagonal/>
    </border>
    <border>
      <left style="hair">
        <color rgb="FFA6A6A6"/>
      </left>
      <right/>
      <top style="thin">
        <color indexed="64"/>
      </top>
      <bottom style="hair">
        <color rgb="FFC0C0C0"/>
      </bottom>
      <diagonal/>
    </border>
  </borders>
  <cellStyleXfs count="23">
    <xf numFmtId="0" fontId="0" fillId="0" borderId="0"/>
    <xf numFmtId="0" fontId="1" fillId="2" borderId="0" applyNumberFormat="0" applyFont="0" applyBorder="0" applyAlignment="0"/>
    <xf numFmtId="0" fontId="10" fillId="0" borderId="0" applyNumberFormat="0" applyFill="0" applyBorder="0" applyAlignment="0" applyProtection="0"/>
    <xf numFmtId="49" fontId="15" fillId="0" borderId="1" applyNumberFormat="0" applyFont="0" applyFill="0" applyBorder="0" applyProtection="0">
      <alignment horizontal="left" vertical="center" indent="5"/>
    </xf>
    <xf numFmtId="4" fontId="16" fillId="0" borderId="2" applyFill="0" applyBorder="0" applyProtection="0">
      <alignment horizontal="right" vertical="center"/>
    </xf>
    <xf numFmtId="164" fontId="1" fillId="0" borderId="0" applyFont="0" applyFill="0" applyBorder="0" applyAlignment="0" applyProtection="0"/>
    <xf numFmtId="43" fontId="17" fillId="0" borderId="0" applyFont="0" applyFill="0" applyBorder="0" applyAlignment="0" applyProtection="0"/>
    <xf numFmtId="0" fontId="1" fillId="5" borderId="0" applyNumberFormat="0" applyBorder="0" applyAlignment="0">
      <protection hidden="1"/>
    </xf>
    <xf numFmtId="0" fontId="18" fillId="0" borderId="0" applyNumberFormat="0" applyFill="0" applyBorder="0" applyAlignment="0" applyProtection="0"/>
    <xf numFmtId="165" fontId="19" fillId="0" borderId="0" applyNumberFormat="0" applyProtection="0">
      <alignment horizontal="center" vertical="center"/>
    </xf>
    <xf numFmtId="0" fontId="1" fillId="0" borderId="0"/>
    <xf numFmtId="0" fontId="17" fillId="0" borderId="0"/>
    <xf numFmtId="4" fontId="15" fillId="0" borderId="3" applyFill="0" applyBorder="0" applyProtection="0">
      <alignment horizontal="right" vertical="center"/>
    </xf>
    <xf numFmtId="0" fontId="15" fillId="0" borderId="3" applyNumberFormat="0" applyFill="0" applyAlignment="0" applyProtection="0"/>
    <xf numFmtId="0" fontId="20" fillId="6" borderId="0" applyNumberFormat="0" applyFont="0" applyBorder="0" applyAlignment="0" applyProtection="0"/>
    <xf numFmtId="0" fontId="1" fillId="0" borderId="0"/>
    <xf numFmtId="0" fontId="1" fillId="0" borderId="0"/>
    <xf numFmtId="166" fontId="15" fillId="7" borderId="3" applyNumberFormat="0" applyFont="0" applyBorder="0" applyAlignment="0" applyProtection="0">
      <alignment horizontal="right" vertical="center"/>
    </xf>
    <xf numFmtId="9" fontId="1" fillId="0" borderId="0" applyFont="0" applyFill="0" applyBorder="0" applyAlignment="0" applyProtection="0"/>
    <xf numFmtId="9" fontId="17" fillId="0" borderId="0" applyFont="0" applyFill="0" applyBorder="0" applyAlignment="0" applyProtection="0"/>
    <xf numFmtId="0" fontId="15" fillId="0" borderId="0"/>
    <xf numFmtId="0" fontId="21" fillId="0" borderId="4">
      <alignment horizontal="center"/>
      <protection hidden="1"/>
    </xf>
    <xf numFmtId="0" fontId="1" fillId="0" borderId="0"/>
  </cellStyleXfs>
  <cellXfs count="167">
    <xf numFmtId="0" fontId="0" fillId="0" borderId="0" xfId="0"/>
    <xf numFmtId="0" fontId="2" fillId="3" borderId="0" xfId="1" applyFont="1" applyFill="1" applyBorder="1" applyAlignment="1">
      <alignment vertical="center"/>
    </xf>
    <xf numFmtId="0" fontId="2" fillId="3" borderId="0"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applyAlignment="1">
      <alignment horizontal="left" vertical="center"/>
    </xf>
    <xf numFmtId="0" fontId="12" fillId="3" borderId="0" xfId="0" applyFont="1" applyFill="1" applyBorder="1" applyAlignment="1">
      <alignment vertical="center"/>
    </xf>
    <xf numFmtId="49" fontId="9" fillId="3" borderId="0" xfId="0" applyNumberFormat="1" applyFont="1" applyFill="1" applyBorder="1" applyAlignment="1">
      <alignment vertical="center"/>
    </xf>
    <xf numFmtId="49" fontId="9" fillId="3" borderId="0" xfId="0" applyNumberFormat="1" applyFont="1" applyFill="1" applyBorder="1" applyAlignment="1">
      <alignment horizontal="right" vertical="center"/>
    </xf>
    <xf numFmtId="165" fontId="24" fillId="0" borderId="0" xfId="9" applyFont="1" applyFill="1" applyBorder="1" applyAlignment="1" applyProtection="1">
      <alignment horizontal="left" vertical="center"/>
    </xf>
    <xf numFmtId="165" fontId="25" fillId="0" borderId="9" xfId="9" applyFont="1" applyFill="1" applyBorder="1" applyAlignment="1" applyProtection="1">
      <alignment horizontal="left" vertical="center"/>
    </xf>
    <xf numFmtId="165" fontId="25" fillId="0" borderId="10" xfId="9" applyFont="1" applyFill="1" applyBorder="1" applyAlignment="1" applyProtection="1">
      <alignment vertical="center"/>
    </xf>
    <xf numFmtId="168" fontId="23" fillId="0" borderId="0" xfId="18" applyNumberFormat="1" applyFont="1" applyFill="1" applyBorder="1" applyAlignment="1" applyProtection="1">
      <alignment horizontal="right" vertical="center"/>
    </xf>
    <xf numFmtId="0" fontId="26" fillId="0" borderId="0" xfId="0" applyFont="1" applyAlignment="1" applyProtection="1">
      <alignment vertical="center"/>
    </xf>
    <xf numFmtId="0" fontId="26" fillId="0" borderId="0" xfId="0" applyFont="1" applyAlignment="1" applyProtection="1">
      <alignment vertical="center"/>
      <protection locked="0"/>
    </xf>
    <xf numFmtId="0" fontId="27" fillId="0" borderId="5" xfId="0" applyFont="1" applyBorder="1" applyAlignment="1" applyProtection="1">
      <alignment vertical="center"/>
    </xf>
    <xf numFmtId="0" fontId="27" fillId="0" borderId="0" xfId="0" applyFont="1" applyAlignment="1" applyProtection="1">
      <alignment vertical="center"/>
    </xf>
    <xf numFmtId="0" fontId="28" fillId="8" borderId="6" xfId="0" applyFont="1" applyFill="1" applyBorder="1" applyAlignment="1" applyProtection="1">
      <alignment vertical="center"/>
    </xf>
    <xf numFmtId="0" fontId="29" fillId="8" borderId="6" xfId="0" applyFont="1" applyFill="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167" fontId="27" fillId="0" borderId="0" xfId="0" applyNumberFormat="1" applyFont="1" applyAlignment="1" applyProtection="1">
      <alignment vertical="center"/>
    </xf>
    <xf numFmtId="0" fontId="30" fillId="0" borderId="0" xfId="0" applyFont="1" applyAlignment="1" applyProtection="1">
      <alignment vertical="center"/>
    </xf>
    <xf numFmtId="167" fontId="30" fillId="0" borderId="0" xfId="0" applyNumberFormat="1" applyFont="1" applyAlignment="1" applyProtection="1">
      <alignment vertical="center"/>
    </xf>
    <xf numFmtId="0" fontId="29" fillId="9" borderId="7" xfId="0" applyFont="1" applyFill="1" applyBorder="1" applyAlignment="1" applyProtection="1">
      <alignment vertical="center"/>
    </xf>
    <xf numFmtId="0" fontId="28" fillId="9" borderId="7" xfId="0" applyFont="1" applyFill="1" applyBorder="1" applyAlignment="1" applyProtection="1">
      <alignment vertical="center"/>
    </xf>
    <xf numFmtId="10" fontId="23" fillId="9" borderId="7" xfId="18" applyNumberFormat="1" applyFont="1" applyFill="1" applyBorder="1" applyAlignment="1" applyProtection="1">
      <alignment horizontal="right" vertical="center"/>
    </xf>
    <xf numFmtId="167" fontId="27" fillId="0" borderId="8" xfId="0" applyNumberFormat="1" applyFont="1" applyBorder="1" applyAlignment="1" applyProtection="1">
      <alignment vertical="center"/>
    </xf>
    <xf numFmtId="165" fontId="25" fillId="0" borderId="0" xfId="9" applyFont="1" applyFill="1" applyAlignment="1" applyProtection="1">
      <alignment horizontal="left" vertical="center"/>
    </xf>
    <xf numFmtId="167" fontId="31" fillId="0" borderId="0" xfId="9" applyNumberFormat="1" applyFont="1" applyFill="1" applyBorder="1" applyAlignment="1" applyProtection="1">
      <alignment horizontal="right" vertical="center"/>
    </xf>
    <xf numFmtId="167" fontId="31" fillId="0" borderId="8" xfId="9" applyNumberFormat="1" applyFont="1" applyFill="1" applyBorder="1" applyAlignment="1" applyProtection="1">
      <alignment horizontal="right" vertical="center"/>
    </xf>
    <xf numFmtId="167" fontId="27" fillId="0" borderId="0" xfId="0" applyNumberFormat="1" applyFont="1" applyFill="1" applyAlignment="1" applyProtection="1">
      <alignment vertical="center"/>
    </xf>
    <xf numFmtId="0" fontId="27" fillId="0" borderId="0" xfId="0" applyFont="1" applyFill="1" applyAlignment="1" applyProtection="1">
      <alignment vertical="center"/>
    </xf>
    <xf numFmtId="167" fontId="30" fillId="0" borderId="8" xfId="0" applyNumberFormat="1" applyFont="1" applyBorder="1" applyAlignment="1" applyProtection="1">
      <alignment vertical="center"/>
    </xf>
    <xf numFmtId="167" fontId="28" fillId="0" borderId="0" xfId="0" applyNumberFormat="1" applyFont="1" applyAlignment="1" applyProtection="1">
      <alignment vertical="center"/>
    </xf>
    <xf numFmtId="167" fontId="30" fillId="0" borderId="0" xfId="0" applyNumberFormat="1" applyFont="1" applyFill="1" applyAlignment="1" applyProtection="1">
      <alignment vertical="center"/>
    </xf>
    <xf numFmtId="10" fontId="23" fillId="9" borderId="11" xfId="18" applyNumberFormat="1" applyFont="1" applyFill="1" applyBorder="1" applyAlignment="1" applyProtection="1">
      <alignment horizontal="right" vertical="center"/>
    </xf>
    <xf numFmtId="165" fontId="23" fillId="0" borderId="0" xfId="9" applyFont="1" applyAlignment="1" applyProtection="1">
      <alignment horizontal="left" vertical="center"/>
    </xf>
    <xf numFmtId="165" fontId="24" fillId="0" borderId="0" xfId="9" applyFont="1" applyFill="1" applyAlignment="1" applyProtection="1">
      <alignment vertical="center"/>
    </xf>
    <xf numFmtId="165" fontId="23" fillId="0" borderId="0" xfId="9" applyFont="1" applyAlignment="1" applyProtection="1">
      <alignment vertical="center"/>
    </xf>
    <xf numFmtId="165" fontId="24" fillId="0" borderId="0" xfId="9" applyFont="1" applyAlignment="1" applyProtection="1">
      <alignment vertical="center"/>
    </xf>
    <xf numFmtId="0" fontId="27" fillId="0" borderId="0" xfId="0" applyFont="1" applyBorder="1" applyAlignment="1" applyProtection="1">
      <alignment vertical="center"/>
    </xf>
    <xf numFmtId="0" fontId="27" fillId="0" borderId="12" xfId="0" applyFont="1" applyBorder="1" applyAlignment="1" applyProtection="1">
      <alignment vertical="center"/>
    </xf>
    <xf numFmtId="0" fontId="27" fillId="0" borderId="13" xfId="0" applyFont="1" applyBorder="1" applyAlignment="1" applyProtection="1">
      <alignment vertical="center"/>
    </xf>
    <xf numFmtId="0" fontId="29" fillId="8" borderId="14" xfId="0" applyFont="1" applyFill="1" applyBorder="1" applyAlignment="1" applyProtection="1">
      <alignment horizontal="center" vertical="center"/>
    </xf>
    <xf numFmtId="168" fontId="23" fillId="0" borderId="0" xfId="18" applyNumberFormat="1" applyFont="1" applyBorder="1" applyAlignment="1" applyProtection="1">
      <alignment horizontal="right" vertical="center"/>
    </xf>
    <xf numFmtId="168" fontId="23" fillId="0" borderId="14" xfId="18" applyNumberFormat="1" applyFont="1" applyBorder="1" applyAlignment="1" applyProtection="1">
      <alignment horizontal="center" vertical="center"/>
    </xf>
    <xf numFmtId="165" fontId="24" fillId="0" borderId="0" xfId="9" applyFont="1" applyAlignment="1" applyProtection="1">
      <alignment horizontal="left" vertical="center"/>
    </xf>
    <xf numFmtId="165" fontId="33" fillId="0" borderId="0" xfId="9" applyNumberFormat="1" applyFont="1" applyFill="1" applyBorder="1" applyAlignment="1" applyProtection="1">
      <alignment horizontal="left" vertical="center"/>
    </xf>
    <xf numFmtId="0" fontId="30" fillId="0" borderId="0" xfId="0" applyFont="1" applyAlignment="1" applyProtection="1">
      <alignment horizontal="center" vertical="center"/>
    </xf>
    <xf numFmtId="0" fontId="34" fillId="0" borderId="0" xfId="0" applyFont="1" applyAlignment="1" applyProtection="1">
      <alignment vertical="center"/>
    </xf>
    <xf numFmtId="167" fontId="27" fillId="0" borderId="0" xfId="0" applyNumberFormat="1" applyFont="1" applyBorder="1" applyAlignment="1" applyProtection="1">
      <alignment vertical="center"/>
    </xf>
    <xf numFmtId="0" fontId="27"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168" fontId="23" fillId="0" borderId="0" xfId="18" applyNumberFormat="1" applyFont="1" applyFill="1" applyBorder="1" applyAlignment="1" applyProtection="1">
      <alignment horizontal="center" vertical="center"/>
    </xf>
    <xf numFmtId="168" fontId="23" fillId="0" borderId="0" xfId="18" applyNumberFormat="1" applyFont="1" applyFill="1" applyBorder="1" applyAlignment="1" applyProtection="1">
      <alignment vertical="center"/>
    </xf>
    <xf numFmtId="167" fontId="24" fillId="0" borderId="0" xfId="9" applyNumberFormat="1" applyFont="1" applyAlignment="1" applyProtection="1">
      <alignment horizontal="right" vertical="center"/>
    </xf>
    <xf numFmtId="0" fontId="36" fillId="3" borderId="0" xfId="10" applyFont="1" applyFill="1" applyBorder="1" applyAlignment="1">
      <alignment horizontal="left" vertical="center"/>
    </xf>
    <xf numFmtId="0" fontId="37" fillId="3" borderId="0" xfId="10" applyFont="1" applyFill="1" applyBorder="1" applyAlignment="1">
      <alignment vertical="center"/>
    </xf>
    <xf numFmtId="0" fontId="38" fillId="3" borderId="15" xfId="11" applyFont="1" applyFill="1" applyBorder="1" applyAlignment="1"/>
    <xf numFmtId="0" fontId="37" fillId="3" borderId="0" xfId="10" applyFont="1" applyFill="1" applyBorder="1" applyAlignment="1">
      <alignment horizontal="right" vertical="center"/>
    </xf>
    <xf numFmtId="0" fontId="37" fillId="3" borderId="0" xfId="10" applyFont="1" applyFill="1" applyBorder="1" applyAlignment="1">
      <alignment horizontal="center" vertical="center"/>
    </xf>
    <xf numFmtId="168" fontId="37" fillId="3" borderId="0" xfId="19" applyNumberFormat="1" applyFont="1" applyFill="1" applyBorder="1" applyAlignment="1">
      <alignment vertical="center"/>
    </xf>
    <xf numFmtId="0" fontId="17" fillId="3" borderId="0" xfId="11" applyFont="1" applyFill="1" applyBorder="1" applyAlignment="1">
      <alignment vertical="center"/>
    </xf>
    <xf numFmtId="0" fontId="39" fillId="8" borderId="16" xfId="10" applyFont="1" applyFill="1" applyBorder="1" applyAlignment="1">
      <alignment horizontal="center" vertical="center"/>
    </xf>
    <xf numFmtId="0" fontId="40" fillId="8" borderId="17" xfId="22" applyFont="1" applyFill="1" applyBorder="1" applyAlignment="1" applyProtection="1">
      <alignment horizontal="center" vertical="center" wrapText="1"/>
    </xf>
    <xf numFmtId="0" fontId="40" fillId="9" borderId="16" xfId="10" applyFont="1" applyFill="1" applyBorder="1" applyAlignment="1">
      <alignment horizontal="center" vertical="center"/>
    </xf>
    <xf numFmtId="0" fontId="40" fillId="9" borderId="17" xfId="10" applyFont="1" applyFill="1" applyBorder="1" applyAlignment="1">
      <alignment horizontal="left" vertical="center"/>
    </xf>
    <xf numFmtId="168" fontId="37" fillId="9" borderId="17" xfId="19" applyNumberFormat="1" applyFont="1" applyFill="1" applyBorder="1" applyAlignment="1">
      <alignment horizontal="right" vertical="center"/>
    </xf>
    <xf numFmtId="0" fontId="40" fillId="3" borderId="18" xfId="10" applyFont="1" applyFill="1" applyBorder="1" applyAlignment="1">
      <alignment horizontal="center" vertical="center"/>
    </xf>
    <xf numFmtId="0" fontId="40" fillId="3" borderId="19" xfId="10" applyFont="1" applyFill="1" applyBorder="1" applyAlignment="1">
      <alignment horizontal="left" vertical="center"/>
    </xf>
    <xf numFmtId="168" fontId="37" fillId="3" borderId="19" xfId="19" applyNumberFormat="1" applyFont="1" applyFill="1" applyBorder="1" applyAlignment="1">
      <alignment horizontal="right" vertical="center"/>
    </xf>
    <xf numFmtId="0" fontId="40" fillId="3" borderId="20" xfId="10" applyFont="1" applyFill="1" applyBorder="1" applyAlignment="1">
      <alignment horizontal="center" vertical="center"/>
    </xf>
    <xf numFmtId="0" fontId="40" fillId="3" borderId="21" xfId="10" applyFont="1" applyFill="1" applyBorder="1" applyAlignment="1">
      <alignment horizontal="left" vertical="center"/>
    </xf>
    <xf numFmtId="168" fontId="37" fillId="3" borderId="21" xfId="19" applyNumberFormat="1" applyFont="1" applyFill="1" applyBorder="1" applyAlignment="1">
      <alignment horizontal="right" vertical="center"/>
    </xf>
    <xf numFmtId="168" fontId="37" fillId="3" borderId="23" xfId="19" applyNumberFormat="1" applyFont="1" applyFill="1" applyBorder="1" applyAlignment="1">
      <alignment horizontal="right" vertical="center"/>
    </xf>
    <xf numFmtId="168" fontId="37" fillId="3" borderId="24" xfId="19" applyNumberFormat="1" applyFont="1" applyFill="1" applyBorder="1" applyAlignment="1">
      <alignment horizontal="right" vertical="center"/>
    </xf>
    <xf numFmtId="168" fontId="37" fillId="3" borderId="25" xfId="19" applyNumberFormat="1" applyFont="1" applyFill="1" applyBorder="1" applyAlignment="1">
      <alignment horizontal="right" vertical="center"/>
    </xf>
    <xf numFmtId="0" fontId="40" fillId="3" borderId="21" xfId="10" applyFont="1" applyFill="1" applyBorder="1" applyAlignment="1">
      <alignment horizontal="left" vertical="center" wrapText="1"/>
    </xf>
    <xf numFmtId="168" fontId="37" fillId="3" borderId="26" xfId="19" applyNumberFormat="1" applyFont="1" applyFill="1" applyBorder="1" applyAlignment="1">
      <alignment horizontal="right" vertical="center"/>
    </xf>
    <xf numFmtId="168" fontId="37" fillId="3" borderId="27" xfId="19" applyNumberFormat="1" applyFont="1" applyFill="1" applyBorder="1" applyAlignment="1">
      <alignment horizontal="right" vertical="center"/>
    </xf>
    <xf numFmtId="0" fontId="40" fillId="3" borderId="5" xfId="10" applyFont="1" applyFill="1" applyBorder="1" applyAlignment="1">
      <alignment horizontal="center" vertical="center"/>
    </xf>
    <xf numFmtId="0" fontId="40" fillId="3" borderId="28" xfId="10" applyFont="1" applyFill="1" applyBorder="1" applyAlignment="1">
      <alignment horizontal="left" vertical="center" wrapText="1"/>
    </xf>
    <xf numFmtId="168" fontId="37" fillId="3" borderId="22" xfId="19" applyNumberFormat="1" applyFont="1" applyFill="1" applyBorder="1" applyAlignment="1">
      <alignment horizontal="right" vertical="center"/>
    </xf>
    <xf numFmtId="0" fontId="17" fillId="3" borderId="0" xfId="11" applyFill="1"/>
    <xf numFmtId="0" fontId="36" fillId="0" borderId="0" xfId="10" applyFont="1" applyFill="1" applyBorder="1" applyAlignment="1">
      <alignment horizontal="left" vertical="center"/>
    </xf>
    <xf numFmtId="0" fontId="39" fillId="8" borderId="16" xfId="22" applyFont="1" applyFill="1" applyBorder="1" applyAlignment="1" applyProtection="1">
      <alignment horizontal="center" vertical="center" wrapText="1"/>
    </xf>
    <xf numFmtId="0" fontId="39" fillId="8" borderId="17" xfId="22" applyFont="1" applyFill="1" applyBorder="1" applyAlignment="1" applyProtection="1">
      <alignment horizontal="center" vertical="center" wrapText="1"/>
    </xf>
    <xf numFmtId="0" fontId="40" fillId="9" borderId="15" xfId="10" applyFont="1" applyFill="1" applyBorder="1" applyAlignment="1">
      <alignment horizontal="center" vertical="center"/>
    </xf>
    <xf numFmtId="0" fontId="40" fillId="9" borderId="29" xfId="10" applyFont="1" applyFill="1" applyBorder="1" applyAlignment="1">
      <alignment horizontal="left" vertical="center"/>
    </xf>
    <xf numFmtId="168" fontId="37" fillId="9" borderId="29" xfId="19" applyNumberFormat="1" applyFont="1" applyFill="1" applyBorder="1" applyAlignment="1">
      <alignment horizontal="right" vertical="center"/>
    </xf>
    <xf numFmtId="0" fontId="40" fillId="3" borderId="6" xfId="10" applyFont="1" applyFill="1" applyBorder="1" applyAlignment="1">
      <alignment horizontal="center" vertical="center"/>
    </xf>
    <xf numFmtId="0" fontId="40" fillId="3" borderId="30" xfId="10" applyFont="1" applyFill="1" applyBorder="1" applyAlignment="1">
      <alignment horizontal="left" vertical="center"/>
    </xf>
    <xf numFmtId="168" fontId="37" fillId="3" borderId="30" xfId="19" applyNumberFormat="1" applyFont="1" applyFill="1" applyBorder="1" applyAlignment="1">
      <alignment horizontal="right" vertical="center"/>
    </xf>
    <xf numFmtId="0" fontId="40" fillId="3" borderId="31" xfId="10" applyFont="1" applyFill="1" applyBorder="1" applyAlignment="1">
      <alignment horizontal="center" vertical="center"/>
    </xf>
    <xf numFmtId="0" fontId="40" fillId="3" borderId="32" xfId="10" applyFont="1" applyFill="1" applyBorder="1" applyAlignment="1">
      <alignment horizontal="center" vertical="center"/>
    </xf>
    <xf numFmtId="0" fontId="40" fillId="3" borderId="33" xfId="10" applyFont="1" applyFill="1" applyBorder="1" applyAlignment="1">
      <alignment horizontal="center" vertical="center"/>
    </xf>
    <xf numFmtId="168" fontId="37" fillId="3" borderId="34" xfId="19" applyNumberFormat="1" applyFont="1" applyFill="1" applyBorder="1" applyAlignment="1">
      <alignment horizontal="right" vertical="center"/>
    </xf>
    <xf numFmtId="168" fontId="37" fillId="3" borderId="31" xfId="19" applyNumberFormat="1" applyFont="1" applyFill="1" applyBorder="1" applyAlignment="1">
      <alignment horizontal="right" vertical="center"/>
    </xf>
    <xf numFmtId="0" fontId="42" fillId="0" borderId="0" xfId="0" applyFont="1" applyAlignment="1" applyProtection="1">
      <alignment horizontal="center" vertical="center"/>
    </xf>
    <xf numFmtId="168" fontId="37" fillId="3" borderId="0" xfId="10" applyNumberFormat="1" applyFont="1" applyFill="1" applyBorder="1" applyAlignment="1">
      <alignment vertical="center"/>
    </xf>
    <xf numFmtId="0" fontId="37" fillId="3" borderId="0" xfId="11" applyFont="1" applyFill="1" applyAlignment="1">
      <alignment vertical="center"/>
    </xf>
    <xf numFmtId="168" fontId="37" fillId="3" borderId="0" xfId="19" applyNumberFormat="1" applyFont="1" applyFill="1" applyBorder="1" applyAlignment="1">
      <alignment horizontal="right" vertical="center"/>
    </xf>
    <xf numFmtId="0" fontId="40" fillId="3" borderId="27" xfId="10" applyFont="1" applyFill="1" applyBorder="1" applyAlignment="1">
      <alignment horizontal="left" vertical="center"/>
    </xf>
    <xf numFmtId="0" fontId="40" fillId="3" borderId="36" xfId="10" applyFont="1" applyFill="1" applyBorder="1" applyAlignment="1">
      <alignment horizontal="left" vertical="center"/>
    </xf>
    <xf numFmtId="168" fontId="37" fillId="3" borderId="37" xfId="19" applyNumberFormat="1" applyFont="1" applyFill="1" applyBorder="1" applyAlignment="1">
      <alignment horizontal="right" vertical="center"/>
    </xf>
    <xf numFmtId="168" fontId="37" fillId="3" borderId="38" xfId="19" applyNumberFormat="1" applyFont="1" applyFill="1" applyBorder="1" applyAlignment="1">
      <alignment horizontal="right" vertical="center"/>
    </xf>
    <xf numFmtId="0" fontId="40" fillId="3" borderId="0" xfId="10" applyFont="1" applyFill="1" applyBorder="1" applyAlignment="1">
      <alignment horizontal="center" vertical="center"/>
    </xf>
    <xf numFmtId="0" fontId="40" fillId="3" borderId="38" xfId="10" applyFont="1" applyFill="1" applyBorder="1" applyAlignment="1">
      <alignment horizontal="left" vertical="center"/>
    </xf>
    <xf numFmtId="168" fontId="37" fillId="3" borderId="39" xfId="19" applyNumberFormat="1" applyFont="1" applyFill="1" applyBorder="1" applyAlignment="1">
      <alignment horizontal="right" vertical="center"/>
    </xf>
    <xf numFmtId="0" fontId="40" fillId="3" borderId="41" xfId="10" applyFont="1" applyFill="1" applyBorder="1" applyAlignment="1">
      <alignment horizontal="center" vertical="center"/>
    </xf>
    <xf numFmtId="0" fontId="40" fillId="3" borderId="40" xfId="10" applyFont="1" applyFill="1" applyBorder="1" applyAlignment="1">
      <alignment horizontal="left" vertical="center"/>
    </xf>
    <xf numFmtId="0" fontId="40" fillId="3" borderId="42" xfId="10" applyFont="1" applyFill="1" applyBorder="1" applyAlignment="1">
      <alignment horizontal="left" vertical="center"/>
    </xf>
    <xf numFmtId="168" fontId="37" fillId="3" borderId="42" xfId="19" applyNumberFormat="1" applyFont="1" applyFill="1" applyBorder="1" applyAlignment="1">
      <alignment horizontal="right" vertical="center"/>
    </xf>
    <xf numFmtId="0" fontId="40" fillId="3" borderId="43" xfId="10" applyFont="1" applyFill="1" applyBorder="1" applyAlignment="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3" fontId="27" fillId="0" borderId="0" xfId="0" applyNumberFormat="1" applyFont="1" applyAlignment="1" applyProtection="1">
      <alignment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70" fontId="37" fillId="9" borderId="17" xfId="19" applyNumberFormat="1" applyFont="1" applyFill="1" applyBorder="1" applyAlignment="1">
      <alignment horizontal="right" vertical="center"/>
    </xf>
    <xf numFmtId="170" fontId="37" fillId="3" borderId="19" xfId="19" applyNumberFormat="1" applyFont="1" applyFill="1" applyBorder="1" applyAlignment="1">
      <alignment horizontal="right" vertical="center"/>
    </xf>
    <xf numFmtId="170" fontId="37" fillId="3" borderId="23" xfId="19" applyNumberFormat="1" applyFont="1" applyFill="1" applyBorder="1" applyAlignment="1">
      <alignment horizontal="right" vertical="center"/>
    </xf>
    <xf numFmtId="170" fontId="37" fillId="3" borderId="38" xfId="19" applyNumberFormat="1" applyFont="1" applyFill="1" applyBorder="1" applyAlignment="1">
      <alignment horizontal="right" vertical="center"/>
    </xf>
    <xf numFmtId="170" fontId="37" fillId="3" borderId="30" xfId="19" applyNumberFormat="1" applyFont="1" applyFill="1" applyBorder="1" applyAlignment="1">
      <alignment horizontal="right" vertical="center"/>
    </xf>
    <xf numFmtId="170" fontId="37" fillId="3" borderId="45" xfId="19" applyNumberFormat="1" applyFont="1" applyFill="1" applyBorder="1" applyAlignment="1">
      <alignment horizontal="right" vertical="center"/>
    </xf>
    <xf numFmtId="170" fontId="37" fillId="3" borderId="0" xfId="19" applyNumberFormat="1" applyFont="1" applyFill="1" applyBorder="1" applyAlignment="1">
      <alignment horizontal="right" vertical="center"/>
    </xf>
    <xf numFmtId="0" fontId="40" fillId="3" borderId="0" xfId="22" applyFont="1" applyFill="1" applyBorder="1" applyAlignment="1" applyProtection="1">
      <alignment horizontal="center" vertical="center" wrapText="1"/>
    </xf>
    <xf numFmtId="0" fontId="45" fillId="3" borderId="0" xfId="11" applyFont="1" applyFill="1" applyAlignment="1">
      <alignment horizontal="left"/>
    </xf>
    <xf numFmtId="0" fontId="46" fillId="3" borderId="0" xfId="11" applyFont="1" applyFill="1" applyAlignment="1"/>
    <xf numFmtId="0" fontId="40" fillId="3" borderId="0" xfId="10" applyFont="1" applyFill="1" applyBorder="1" applyAlignment="1">
      <alignment horizontal="left" vertical="center" wrapText="1"/>
    </xf>
    <xf numFmtId="171" fontId="26" fillId="0" borderId="0" xfId="0" applyNumberFormat="1" applyFont="1" applyAlignment="1" applyProtection="1">
      <alignment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0" fontId="9"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8" fillId="3" borderId="0" xfId="1" applyFont="1" applyFill="1" applyBorder="1" applyAlignment="1">
      <alignment horizontal="center" vertical="center"/>
    </xf>
    <xf numFmtId="0" fontId="11" fillId="3" borderId="0" xfId="2" applyFont="1" applyFill="1" applyBorder="1" applyAlignment="1">
      <alignment horizontal="center" vertical="center"/>
    </xf>
    <xf numFmtId="0" fontId="9" fillId="3" borderId="0" xfId="0" applyFont="1" applyFill="1" applyBorder="1" applyAlignment="1">
      <alignment horizontal="center" vertical="center"/>
    </xf>
    <xf numFmtId="0" fontId="9" fillId="4"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165" fontId="22" fillId="0" borderId="0" xfId="9" applyNumberFormat="1"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5" xfId="18" applyNumberFormat="1" applyFont="1" applyBorder="1" applyAlignment="1" applyProtection="1">
      <alignment horizontal="center" vertical="center"/>
    </xf>
    <xf numFmtId="168" fontId="23" fillId="0" borderId="44" xfId="18" applyNumberFormat="1" applyFont="1" applyBorder="1" applyAlignment="1" applyProtection="1">
      <alignment horizontal="center" vertical="center"/>
    </xf>
    <xf numFmtId="0" fontId="29" fillId="8" borderId="35" xfId="0" applyFont="1" applyFill="1" applyBorder="1" applyAlignment="1" applyProtection="1">
      <alignment horizontal="center" vertical="center"/>
    </xf>
    <xf numFmtId="0" fontId="29" fillId="8" borderId="6" xfId="0" applyFont="1" applyFill="1" applyBorder="1" applyAlignment="1" applyProtection="1">
      <alignment horizontal="center" vertical="center"/>
    </xf>
    <xf numFmtId="0" fontId="29" fillId="8" borderId="44" xfId="0" applyFont="1" applyFill="1" applyBorder="1" applyAlignment="1" applyProtection="1">
      <alignment horizontal="center" vertical="center"/>
    </xf>
    <xf numFmtId="0" fontId="48" fillId="0" borderId="0" xfId="0" applyFont="1" applyAlignment="1" applyProtection="1">
      <alignment horizontal="center" vertical="center"/>
    </xf>
  </cellXfs>
  <cellStyles count="23">
    <cellStyle name="5x indented GHG Textfiels" xfId="3"/>
    <cellStyle name="Bold GHG Numbers (0.00)" xfId="4"/>
    <cellStyle name="Comma 2" xfId="5"/>
    <cellStyle name="Comma 3" xfId="6"/>
    <cellStyle name="Cover" xfId="7"/>
    <cellStyle name="Headline" xfId="8"/>
    <cellStyle name="Hyperlink" xfId="2" builtinId="8"/>
    <cellStyle name="Menu" xfId="1"/>
    <cellStyle name="Normal" xfId="0" builtinId="0"/>
    <cellStyle name="Normal 2" xfId="9"/>
    <cellStyle name="Normal 2 2" xfId="10"/>
    <cellStyle name="Normal 3" xfId="11"/>
    <cellStyle name="Normal GHG Numbers (0.00)" xfId="12"/>
    <cellStyle name="Normal GHG whole table" xfId="13"/>
    <cellStyle name="Normal GHG-Shade" xfId="14"/>
    <cellStyle name="Normal_RE targets on Final FX" xfId="22"/>
    <cellStyle name="Normale 2 2" xfId="15"/>
    <cellStyle name="Normale 3" xfId="16"/>
    <cellStyle name="Pattern" xfId="17"/>
    <cellStyle name="Percent 2" xfId="18"/>
    <cellStyle name="Percent 3" xfId="19"/>
    <cellStyle name="Standard_FI00EU01" xfId="20"/>
    <cellStyle name="Year"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9525</xdr:rowOff>
    </xdr:from>
    <xdr:to>
      <xdr:col>9</xdr:col>
      <xdr:colOff>38100</xdr:colOff>
      <xdr:row>1</xdr:row>
      <xdr:rowOff>104775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125" r="303" b="26902"/>
        <a:stretch/>
      </xdr:blipFill>
      <xdr:spPr>
        <a:xfrm>
          <a:off x="123826" y="9525"/>
          <a:ext cx="6276974" cy="952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182722</xdr:colOff>
      <xdr:row>1</xdr:row>
      <xdr:rowOff>58807</xdr:rowOff>
    </xdr:from>
    <xdr:to>
      <xdr:col>19</xdr:col>
      <xdr:colOff>18732</xdr:colOff>
      <xdr:row>3</xdr:row>
      <xdr:rowOff>39756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65322" y="220732"/>
          <a:ext cx="2122010" cy="3047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163672</xdr:colOff>
      <xdr:row>1</xdr:row>
      <xdr:rowOff>11183</xdr:rowOff>
    </xdr:from>
    <xdr:to>
      <xdr:col>18</xdr:col>
      <xdr:colOff>304482</xdr:colOff>
      <xdr:row>2</xdr:row>
      <xdr:rowOff>123826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73108"/>
          <a:ext cx="1664810" cy="2745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163672</xdr:colOff>
      <xdr:row>0</xdr:row>
      <xdr:rowOff>144533</xdr:rowOff>
    </xdr:from>
    <xdr:to>
      <xdr:col>18</xdr:col>
      <xdr:colOff>304482</xdr:colOff>
      <xdr:row>2</xdr:row>
      <xdr:rowOff>114301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44533"/>
          <a:ext cx="1664810" cy="29361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409575</xdr:colOff>
      <xdr:row>1</xdr:row>
      <xdr:rowOff>142875</xdr:rowOff>
    </xdr:from>
    <xdr:to>
      <xdr:col>17</xdr:col>
      <xdr:colOff>759935</xdr:colOff>
      <xdr:row>3</xdr:row>
      <xdr:rowOff>112643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30175" y="304800"/>
          <a:ext cx="1874360" cy="2936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144622</xdr:colOff>
      <xdr:row>1</xdr:row>
      <xdr:rowOff>49282</xdr:rowOff>
    </xdr:from>
    <xdr:to>
      <xdr:col>18</xdr:col>
      <xdr:colOff>742632</xdr:colOff>
      <xdr:row>3</xdr:row>
      <xdr:rowOff>30231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211207"/>
          <a:ext cx="2122010" cy="3047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173197</xdr:colOff>
      <xdr:row>0</xdr:row>
      <xdr:rowOff>125483</xdr:rowOff>
    </xdr:from>
    <xdr:to>
      <xdr:col>18</xdr:col>
      <xdr:colOff>314007</xdr:colOff>
      <xdr:row>2</xdr:row>
      <xdr:rowOff>76201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55797" y="125483"/>
          <a:ext cx="1664810" cy="2745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182722</xdr:colOff>
      <xdr:row>0</xdr:row>
      <xdr:rowOff>135007</xdr:rowOff>
    </xdr:from>
    <xdr:to>
      <xdr:col>18</xdr:col>
      <xdr:colOff>323532</xdr:colOff>
      <xdr:row>2</xdr:row>
      <xdr:rowOff>95250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65322" y="135007"/>
          <a:ext cx="1664810" cy="284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685800</xdr:colOff>
      <xdr:row>0</xdr:row>
      <xdr:rowOff>114300</xdr:rowOff>
    </xdr:from>
    <xdr:to>
      <xdr:col>18</xdr:col>
      <xdr:colOff>259085</xdr:colOff>
      <xdr:row>4</xdr:row>
      <xdr:rowOff>14861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114300"/>
          <a:ext cx="2621285" cy="86258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163672</xdr:colOff>
      <xdr:row>0</xdr:row>
      <xdr:rowOff>144532</xdr:rowOff>
    </xdr:from>
    <xdr:to>
      <xdr:col>18</xdr:col>
      <xdr:colOff>761682</xdr:colOff>
      <xdr:row>2</xdr:row>
      <xdr:rowOff>125481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44532"/>
          <a:ext cx="2122010" cy="3047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19</xdr:col>
      <xdr:colOff>2581</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36672" y="296932"/>
          <a:ext cx="2124909" cy="3047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173197</xdr:colOff>
      <xdr:row>1</xdr:row>
      <xdr:rowOff>0</xdr:rowOff>
    </xdr:from>
    <xdr:to>
      <xdr:col>18</xdr:col>
      <xdr:colOff>314007</xdr:colOff>
      <xdr:row>2</xdr:row>
      <xdr:rowOff>114301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55797" y="161925"/>
          <a:ext cx="1664810" cy="27622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163672</xdr:colOff>
      <xdr:row>1</xdr:row>
      <xdr:rowOff>58807</xdr:rowOff>
    </xdr:from>
    <xdr:to>
      <xdr:col>18</xdr:col>
      <xdr:colOff>761682</xdr:colOff>
      <xdr:row>3</xdr:row>
      <xdr:rowOff>39756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20732"/>
          <a:ext cx="2122010" cy="3047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135097</xdr:colOff>
      <xdr:row>0</xdr:row>
      <xdr:rowOff>152401</xdr:rowOff>
    </xdr:from>
    <xdr:to>
      <xdr:col>18</xdr:col>
      <xdr:colOff>275907</xdr:colOff>
      <xdr:row>2</xdr:row>
      <xdr:rowOff>95251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17697" y="152401"/>
          <a:ext cx="1664810" cy="2667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135097</xdr:colOff>
      <xdr:row>0</xdr:row>
      <xdr:rowOff>154057</xdr:rowOff>
    </xdr:from>
    <xdr:to>
      <xdr:col>18</xdr:col>
      <xdr:colOff>733107</xdr:colOff>
      <xdr:row>2</xdr:row>
      <xdr:rowOff>135006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17697" y="154057"/>
          <a:ext cx="2122010" cy="3047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163672</xdr:colOff>
      <xdr:row>1</xdr:row>
      <xdr:rowOff>20707</xdr:rowOff>
    </xdr:from>
    <xdr:to>
      <xdr:col>18</xdr:col>
      <xdr:colOff>761682</xdr:colOff>
      <xdr:row>3</xdr:row>
      <xdr:rowOff>1656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82632"/>
          <a:ext cx="2122010" cy="3047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154147</xdr:colOff>
      <xdr:row>1</xdr:row>
      <xdr:rowOff>49282</xdr:rowOff>
    </xdr:from>
    <xdr:to>
      <xdr:col>18</xdr:col>
      <xdr:colOff>752157</xdr:colOff>
      <xdr:row>3</xdr:row>
      <xdr:rowOff>30231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211207"/>
          <a:ext cx="2122010" cy="304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3</xdr:row>
      <xdr:rowOff>91061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2975" y="0"/>
          <a:ext cx="2621285" cy="86258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144622</xdr:colOff>
      <xdr:row>1</xdr:row>
      <xdr:rowOff>20707</xdr:rowOff>
    </xdr:from>
    <xdr:to>
      <xdr:col>18</xdr:col>
      <xdr:colOff>742632</xdr:colOff>
      <xdr:row>3</xdr:row>
      <xdr:rowOff>1656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182632"/>
          <a:ext cx="2122010" cy="3047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144622</xdr:colOff>
      <xdr:row>1</xdr:row>
      <xdr:rowOff>49282</xdr:rowOff>
    </xdr:from>
    <xdr:to>
      <xdr:col>18</xdr:col>
      <xdr:colOff>742632</xdr:colOff>
      <xdr:row>3</xdr:row>
      <xdr:rowOff>30231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211207"/>
          <a:ext cx="2122010" cy="3047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3"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125572</xdr:colOff>
      <xdr:row>1</xdr:row>
      <xdr:rowOff>11182</xdr:rowOff>
    </xdr:from>
    <xdr:to>
      <xdr:col>18</xdr:col>
      <xdr:colOff>723582</xdr:colOff>
      <xdr:row>2</xdr:row>
      <xdr:rowOff>154056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8172" y="173107"/>
          <a:ext cx="2122010" cy="30479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163672</xdr:colOff>
      <xdr:row>1</xdr:row>
      <xdr:rowOff>20708</xdr:rowOff>
    </xdr:from>
    <xdr:to>
      <xdr:col>18</xdr:col>
      <xdr:colOff>304482</xdr:colOff>
      <xdr:row>2</xdr:row>
      <xdr:rowOff>133351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82633"/>
          <a:ext cx="1664810" cy="27456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82826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976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3"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16</xdr:col>
      <xdr:colOff>154147</xdr:colOff>
      <xdr:row>1</xdr:row>
      <xdr:rowOff>49282</xdr:rowOff>
    </xdr:from>
    <xdr:to>
      <xdr:col>18</xdr:col>
      <xdr:colOff>294957</xdr:colOff>
      <xdr:row>3</xdr:row>
      <xdr:rowOff>9525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211207"/>
          <a:ext cx="1664810" cy="2840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154147</xdr:colOff>
      <xdr:row>1</xdr:row>
      <xdr:rowOff>30232</xdr:rowOff>
    </xdr:from>
    <xdr:to>
      <xdr:col>18</xdr:col>
      <xdr:colOff>752157</xdr:colOff>
      <xdr:row>3</xdr:row>
      <xdr:rowOff>11181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192157"/>
          <a:ext cx="2122010" cy="30479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19</xdr:col>
      <xdr:colOff>9621</xdr:colOff>
      <xdr:row>3</xdr:row>
      <xdr:rowOff>133349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144622</xdr:colOff>
      <xdr:row>0</xdr:row>
      <xdr:rowOff>144533</xdr:rowOff>
    </xdr:from>
    <xdr:to>
      <xdr:col>18</xdr:col>
      <xdr:colOff>285432</xdr:colOff>
      <xdr:row>2</xdr:row>
      <xdr:rowOff>114301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144533"/>
          <a:ext cx="1664810" cy="293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144622</xdr:colOff>
      <xdr:row>1</xdr:row>
      <xdr:rowOff>1658</xdr:rowOff>
    </xdr:from>
    <xdr:to>
      <xdr:col>18</xdr:col>
      <xdr:colOff>285432</xdr:colOff>
      <xdr:row>2</xdr:row>
      <xdr:rowOff>133351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163583"/>
          <a:ext cx="1664810" cy="2936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125572</xdr:colOff>
      <xdr:row>1</xdr:row>
      <xdr:rowOff>20707</xdr:rowOff>
    </xdr:from>
    <xdr:to>
      <xdr:col>18</xdr:col>
      <xdr:colOff>723582</xdr:colOff>
      <xdr:row>3</xdr:row>
      <xdr:rowOff>1656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8172" y="182632"/>
          <a:ext cx="2122010" cy="304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urostat.cec\estat-eda\Users\sturcma\AppData\Local\Temp\1\SHARES2012_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ergy\RENEWABLES\1.%20SHARES\SHARES%202015\DATA\IT\EDAMIS%20transmissions\Copy%20of%20ENERGY_SHARES_A_IT_2015_0000_V00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applnt.eurostat.cec\estat-eda\Users\sturcma\AppData\Local\Temp\1\New%20questionnaires\Q_G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ransport Target"/>
      <sheetName val="Heat Pumps"/>
      <sheetName val="Statistical Transfers"/>
      <sheetName val="Overall Target"/>
      <sheetName val="NREAP tables"/>
      <sheetName val="T_Coal"/>
      <sheetName val="T_Oil"/>
      <sheetName val="T_Gas"/>
      <sheetName val="T_El.&amp;H."/>
      <sheetName val="T_R&amp;W"/>
      <sheetName val="debug"/>
    </sheetNames>
    <sheetDataSet>
      <sheetData sheetId="0" refreshError="1"/>
      <sheetData sheetId="1">
        <row r="116">
          <cell r="B116" t="str">
            <v>EN</v>
          </cell>
          <cell r="E116">
            <v>2020</v>
          </cell>
          <cell r="H116" t="str">
            <v>Germany</v>
          </cell>
          <cell r="L116" t="str">
            <v>Australia</v>
          </cell>
          <cell r="M116" t="str">
            <v>AUSTRALI</v>
          </cell>
          <cell r="N116" t="str">
            <v>01</v>
          </cell>
        </row>
        <row r="117">
          <cell r="E117">
            <v>2019</v>
          </cell>
          <cell r="L117" t="str">
            <v>Austria</v>
          </cell>
          <cell r="M117" t="str">
            <v>AUSTRIA</v>
          </cell>
          <cell r="N117" t="str">
            <v>02</v>
          </cell>
          <cell r="T117">
            <v>3055</v>
          </cell>
        </row>
        <row r="118">
          <cell r="E118">
            <v>2018</v>
          </cell>
          <cell r="H118" t="str">
            <v>Germany</v>
          </cell>
          <cell r="L118" t="str">
            <v>Belgium</v>
          </cell>
          <cell r="M118" t="str">
            <v>BELGIUM</v>
          </cell>
          <cell r="N118" t="str">
            <v>03</v>
          </cell>
          <cell r="T118">
            <v>10137</v>
          </cell>
        </row>
        <row r="119">
          <cell r="E119">
            <v>2017</v>
          </cell>
          <cell r="L119" t="str">
            <v>Canada</v>
          </cell>
          <cell r="M119" t="str">
            <v>CANADA</v>
          </cell>
          <cell r="N119" t="str">
            <v>04</v>
          </cell>
          <cell r="Q119">
            <v>1</v>
          </cell>
          <cell r="T119">
            <v>2171</v>
          </cell>
        </row>
        <row r="120">
          <cell r="E120">
            <v>2016</v>
          </cell>
          <cell r="H120" t="str">
            <v>GERMANY</v>
          </cell>
          <cell r="L120" t="str">
            <v>Czech Republic</v>
          </cell>
          <cell r="M120" t="str">
            <v>CZECH</v>
          </cell>
          <cell r="N120" t="str">
            <v>05</v>
          </cell>
          <cell r="T120">
            <v>33931</v>
          </cell>
        </row>
        <row r="121">
          <cell r="E121">
            <v>2015</v>
          </cell>
          <cell r="L121" t="str">
            <v>Denmark</v>
          </cell>
          <cell r="M121" t="str">
            <v>DENMARK</v>
          </cell>
          <cell r="N121" t="str">
            <v>06</v>
          </cell>
          <cell r="T121">
            <v>8965</v>
          </cell>
        </row>
        <row r="122">
          <cell r="E122">
            <v>2014</v>
          </cell>
          <cell r="L122" t="str">
            <v>Finland</v>
          </cell>
          <cell r="M122" t="str">
            <v>FINLAND</v>
          </cell>
          <cell r="N122" t="str">
            <v>07</v>
          </cell>
        </row>
        <row r="123">
          <cell r="E123">
            <v>2013</v>
          </cell>
          <cell r="L123" t="str">
            <v>France</v>
          </cell>
          <cell r="M123" t="str">
            <v>FRANCE</v>
          </cell>
          <cell r="N123" t="str">
            <v>08</v>
          </cell>
        </row>
        <row r="124">
          <cell r="E124">
            <v>2012</v>
          </cell>
          <cell r="L124" t="str">
            <v>Germany</v>
          </cell>
          <cell r="M124" t="str">
            <v>GERMANY</v>
          </cell>
          <cell r="N124" t="str">
            <v>09</v>
          </cell>
        </row>
        <row r="125">
          <cell r="E125">
            <v>2011</v>
          </cell>
          <cell r="L125" t="str">
            <v>Greece</v>
          </cell>
          <cell r="M125" t="str">
            <v>GREECE</v>
          </cell>
          <cell r="N125" t="str">
            <v>10</v>
          </cell>
        </row>
        <row r="126">
          <cell r="E126">
            <v>2010</v>
          </cell>
          <cell r="L126" t="str">
            <v>Hungary</v>
          </cell>
          <cell r="M126" t="str">
            <v>HUNGARY</v>
          </cell>
          <cell r="N126" t="str">
            <v>11</v>
          </cell>
        </row>
        <row r="127">
          <cell r="E127">
            <v>2009</v>
          </cell>
          <cell r="L127" t="str">
            <v>Iceland</v>
          </cell>
          <cell r="M127" t="str">
            <v>ICELAND</v>
          </cell>
          <cell r="N127" t="str">
            <v>12</v>
          </cell>
        </row>
        <row r="128">
          <cell r="E128">
            <v>2008</v>
          </cell>
          <cell r="L128" t="str">
            <v>Ireland</v>
          </cell>
          <cell r="M128" t="str">
            <v>IRELAND</v>
          </cell>
          <cell r="N128" t="str">
            <v>13</v>
          </cell>
        </row>
        <row r="129">
          <cell r="E129">
            <v>2007</v>
          </cell>
          <cell r="H129">
            <v>4</v>
          </cell>
          <cell r="L129" t="str">
            <v>Italy</v>
          </cell>
          <cell r="M129" t="str">
            <v>ITALY</v>
          </cell>
          <cell r="N129" t="str">
            <v>14</v>
          </cell>
        </row>
        <row r="130">
          <cell r="E130">
            <v>2006</v>
          </cell>
          <cell r="L130" t="str">
            <v>Japan</v>
          </cell>
          <cell r="M130" t="str">
            <v>JAPAN</v>
          </cell>
          <cell r="N130" t="str">
            <v>15</v>
          </cell>
        </row>
        <row r="131">
          <cell r="E131">
            <v>2005</v>
          </cell>
          <cell r="L131" t="str">
            <v>Korea</v>
          </cell>
          <cell r="M131" t="str">
            <v>KOREA</v>
          </cell>
          <cell r="N131" t="str">
            <v>16</v>
          </cell>
        </row>
        <row r="132">
          <cell r="E132">
            <v>2004</v>
          </cell>
          <cell r="L132" t="str">
            <v>Luxembourg</v>
          </cell>
          <cell r="M132" t="str">
            <v>LUXEMBOU</v>
          </cell>
          <cell r="N132" t="str">
            <v>17</v>
          </cell>
        </row>
        <row r="133">
          <cell r="E133">
            <v>2003</v>
          </cell>
          <cell r="L133" t="str">
            <v>Mexico</v>
          </cell>
          <cell r="M133" t="str">
            <v>MEXICO</v>
          </cell>
          <cell r="N133" t="str">
            <v>18</v>
          </cell>
        </row>
        <row r="134">
          <cell r="E134">
            <v>2002</v>
          </cell>
          <cell r="L134" t="str">
            <v>Netherlands</v>
          </cell>
          <cell r="M134" t="str">
            <v>NETHLAND</v>
          </cell>
          <cell r="N134" t="str">
            <v>19</v>
          </cell>
        </row>
        <row r="135">
          <cell r="E135">
            <v>2001</v>
          </cell>
          <cell r="L135" t="str">
            <v>New Zealand</v>
          </cell>
          <cell r="M135" t="str">
            <v>NZ</v>
          </cell>
          <cell r="N135" t="str">
            <v>20</v>
          </cell>
        </row>
        <row r="136">
          <cell r="E136">
            <v>2000</v>
          </cell>
          <cell r="L136" t="str">
            <v>Norway</v>
          </cell>
          <cell r="M136" t="str">
            <v>NORWAY</v>
          </cell>
          <cell r="N136" t="str">
            <v>21</v>
          </cell>
        </row>
        <row r="137">
          <cell r="E137">
            <v>1999</v>
          </cell>
          <cell r="L137" t="str">
            <v>Poland</v>
          </cell>
          <cell r="M137" t="str">
            <v>POLAND</v>
          </cell>
          <cell r="N137" t="str">
            <v>22</v>
          </cell>
        </row>
        <row r="138">
          <cell r="E138">
            <v>1998</v>
          </cell>
          <cell r="L138" t="str">
            <v>Portugal</v>
          </cell>
          <cell r="M138" t="str">
            <v>PORTUGAL</v>
          </cell>
          <cell r="N138" t="str">
            <v>23</v>
          </cell>
        </row>
        <row r="139">
          <cell r="E139">
            <v>1997</v>
          </cell>
          <cell r="L139" t="str">
            <v>Slovak Republic</v>
          </cell>
          <cell r="M139" t="str">
            <v>SLOVAKIA</v>
          </cell>
          <cell r="N139" t="str">
            <v>24</v>
          </cell>
        </row>
        <row r="140">
          <cell r="E140">
            <v>1996</v>
          </cell>
          <cell r="L140" t="str">
            <v>Spain</v>
          </cell>
          <cell r="M140" t="str">
            <v>SPAIN</v>
          </cell>
          <cell r="N140" t="str">
            <v>25</v>
          </cell>
        </row>
        <row r="141">
          <cell r="E141">
            <v>1995</v>
          </cell>
          <cell r="L141" t="str">
            <v>Sweden</v>
          </cell>
          <cell r="M141" t="str">
            <v>SWEDEN</v>
          </cell>
          <cell r="N141" t="str">
            <v>26</v>
          </cell>
        </row>
        <row r="142">
          <cell r="E142">
            <v>1994</v>
          </cell>
          <cell r="L142" t="str">
            <v>Switzerland</v>
          </cell>
          <cell r="M142" t="str">
            <v>SWITLAND</v>
          </cell>
          <cell r="N142" t="str">
            <v>27</v>
          </cell>
        </row>
        <row r="143">
          <cell r="E143">
            <v>1993</v>
          </cell>
          <cell r="L143" t="str">
            <v>Turkey</v>
          </cell>
          <cell r="M143" t="str">
            <v>TURKEY</v>
          </cell>
          <cell r="N143" t="str">
            <v>28</v>
          </cell>
        </row>
        <row r="144">
          <cell r="E144">
            <v>1992</v>
          </cell>
          <cell r="L144" t="str">
            <v>United Kingdom</v>
          </cell>
          <cell r="M144" t="str">
            <v>UK</v>
          </cell>
          <cell r="N144" t="str">
            <v>29</v>
          </cell>
        </row>
        <row r="145">
          <cell r="E145">
            <v>1991</v>
          </cell>
          <cell r="L145" t="str">
            <v>United States</v>
          </cell>
          <cell r="M145" t="str">
            <v>USA</v>
          </cell>
          <cell r="N145" t="str">
            <v>30</v>
          </cell>
        </row>
        <row r="146">
          <cell r="E146">
            <v>1990</v>
          </cell>
          <cell r="L146" t="str">
            <v>Albania</v>
          </cell>
          <cell r="M146" t="str">
            <v>ALBANIA</v>
          </cell>
          <cell r="N146" t="str">
            <v>31</v>
          </cell>
        </row>
        <row r="147">
          <cell r="L147" t="str">
            <v>Armenia</v>
          </cell>
          <cell r="M147" t="str">
            <v>ARMENIA</v>
          </cell>
          <cell r="N147" t="str">
            <v>32</v>
          </cell>
        </row>
        <row r="148">
          <cell r="L148" t="str">
            <v>Azerbaijan</v>
          </cell>
          <cell r="M148" t="str">
            <v>AZERBAIJAN</v>
          </cell>
          <cell r="N148" t="str">
            <v>33</v>
          </cell>
        </row>
        <row r="149">
          <cell r="L149" t="str">
            <v>Belarus</v>
          </cell>
          <cell r="M149" t="str">
            <v>BELARUS</v>
          </cell>
          <cell r="N149" t="str">
            <v>34</v>
          </cell>
        </row>
        <row r="150">
          <cell r="L150" t="str">
            <v>Bosnia and Herzegovina</v>
          </cell>
          <cell r="M150" t="str">
            <v>BOSNIAHERZ</v>
          </cell>
          <cell r="N150" t="str">
            <v>35</v>
          </cell>
        </row>
        <row r="151">
          <cell r="L151" t="str">
            <v>Bulgaria</v>
          </cell>
          <cell r="M151" t="str">
            <v>BULGARIA</v>
          </cell>
          <cell r="N151" t="str">
            <v>36</v>
          </cell>
        </row>
        <row r="152">
          <cell r="L152" t="str">
            <v>Croatia</v>
          </cell>
          <cell r="M152" t="str">
            <v>CROATIA</v>
          </cell>
          <cell r="N152" t="str">
            <v>37</v>
          </cell>
        </row>
        <row r="153">
          <cell r="L153" t="str">
            <v>Cyprus</v>
          </cell>
          <cell r="M153" t="str">
            <v>CYPRUS</v>
          </cell>
          <cell r="N153" t="str">
            <v>38</v>
          </cell>
        </row>
        <row r="154">
          <cell r="L154" t="str">
            <v>Estonia</v>
          </cell>
          <cell r="M154" t="str">
            <v>ESTONIA</v>
          </cell>
          <cell r="N154" t="str">
            <v>39</v>
          </cell>
        </row>
        <row r="155">
          <cell r="L155" t="str">
            <v>Former Yugoslav Republic of Macedonia</v>
          </cell>
          <cell r="M155" t="str">
            <v>FYROM</v>
          </cell>
          <cell r="N155" t="str">
            <v>40</v>
          </cell>
        </row>
        <row r="156">
          <cell r="L156" t="str">
            <v>Georgia</v>
          </cell>
          <cell r="M156" t="str">
            <v>GEORGIA</v>
          </cell>
          <cell r="N156" t="str">
            <v>41</v>
          </cell>
        </row>
        <row r="157">
          <cell r="L157" t="str">
            <v>Israel</v>
          </cell>
          <cell r="M157" t="str">
            <v>ISRAEL</v>
          </cell>
          <cell r="N157" t="str">
            <v>42</v>
          </cell>
        </row>
        <row r="158">
          <cell r="L158" t="str">
            <v>Kazakhstan</v>
          </cell>
          <cell r="M158" t="str">
            <v>KAZAKHSTAN</v>
          </cell>
          <cell r="N158" t="str">
            <v>43</v>
          </cell>
        </row>
        <row r="159">
          <cell r="L159" t="str">
            <v>Kyrgyzstan</v>
          </cell>
          <cell r="M159" t="str">
            <v>KYRGYZSTAN</v>
          </cell>
          <cell r="N159" t="str">
            <v>44</v>
          </cell>
        </row>
        <row r="160">
          <cell r="L160" t="str">
            <v>Latvia</v>
          </cell>
          <cell r="M160" t="str">
            <v>LATVIA</v>
          </cell>
          <cell r="N160" t="str">
            <v>45</v>
          </cell>
        </row>
        <row r="161">
          <cell r="L161" t="str">
            <v>Lithuania</v>
          </cell>
          <cell r="M161" t="str">
            <v>LITHUANIA</v>
          </cell>
          <cell r="N161" t="str">
            <v>46</v>
          </cell>
        </row>
        <row r="162">
          <cell r="L162" t="str">
            <v>Malta</v>
          </cell>
          <cell r="M162" t="str">
            <v>MALTA</v>
          </cell>
          <cell r="N162" t="str">
            <v>47</v>
          </cell>
        </row>
        <row r="163">
          <cell r="L163" t="str">
            <v>Moldova</v>
          </cell>
          <cell r="M163" t="str">
            <v>MOLDOVA</v>
          </cell>
          <cell r="N163" t="str">
            <v>48</v>
          </cell>
        </row>
        <row r="164">
          <cell r="L164" t="str">
            <v>Montenegro</v>
          </cell>
          <cell r="M164" t="str">
            <v>MONTENEGRO</v>
          </cell>
          <cell r="N164" t="str">
            <v>49</v>
          </cell>
        </row>
        <row r="165">
          <cell r="L165" t="str">
            <v>Romania</v>
          </cell>
          <cell r="M165" t="str">
            <v>ROMANIA</v>
          </cell>
          <cell r="N165" t="str">
            <v>50</v>
          </cell>
        </row>
        <row r="166">
          <cell r="L166" t="str">
            <v>Russia</v>
          </cell>
          <cell r="M166" t="str">
            <v>RUSSIA</v>
          </cell>
          <cell r="N166" t="str">
            <v>51</v>
          </cell>
        </row>
        <row r="167">
          <cell r="L167" t="str">
            <v>Serbia</v>
          </cell>
          <cell r="M167" t="str">
            <v>SERBIA</v>
          </cell>
          <cell r="N167" t="str">
            <v>52</v>
          </cell>
        </row>
        <row r="168">
          <cell r="L168" t="str">
            <v>Slovenia</v>
          </cell>
          <cell r="M168" t="str">
            <v>SLOVENIA</v>
          </cell>
          <cell r="N168" t="str">
            <v>53</v>
          </cell>
        </row>
        <row r="169">
          <cell r="L169" t="str">
            <v>Tajikistan</v>
          </cell>
          <cell r="M169" t="str">
            <v>TAJIKISTAN</v>
          </cell>
          <cell r="N169" t="str">
            <v>54</v>
          </cell>
        </row>
        <row r="170">
          <cell r="L170" t="str">
            <v>Turkmenistan</v>
          </cell>
          <cell r="M170" t="str">
            <v>TURKMENIST</v>
          </cell>
          <cell r="N170" t="str">
            <v>55</v>
          </cell>
        </row>
        <row r="171">
          <cell r="L171" t="str">
            <v>Ukraine</v>
          </cell>
          <cell r="M171" t="str">
            <v>UKRAINE</v>
          </cell>
          <cell r="N171" t="str">
            <v>56</v>
          </cell>
        </row>
        <row r="172">
          <cell r="L172" t="str">
            <v>Uzbekistan</v>
          </cell>
          <cell r="M172" t="str">
            <v>UZBEKISTAN</v>
          </cell>
          <cell r="N172" t="str">
            <v>57</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OVERALL SUMMARY"/>
      <sheetName val="TEMPLATE TABLES"/>
      <sheetName val="REMARKS"/>
      <sheetName val="TRANSPORT"/>
      <sheetName val="OVERALL TARGET"/>
      <sheetName val="HEAT PUMPS"/>
      <sheetName val="STAT. TRANSFERS"/>
      <sheetName val="COAL"/>
      <sheetName val="OIL"/>
      <sheetName val="GAS"/>
      <sheetName val="ELE"/>
      <sheetName val="R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ABLE1"/>
      <sheetName val="TABLE2a"/>
      <sheetName val="TABLE2b"/>
      <sheetName val="TABLE3"/>
      <sheetName val="TABLE4"/>
      <sheetName val="TABLE5"/>
      <sheetName val="1_Supply"/>
      <sheetName val="2a_Consumption"/>
      <sheetName val="2b_TFC_EnergyUse"/>
      <sheetName val="2b_TFC_Non-EnergyUse"/>
      <sheetName val="3i_Imports"/>
      <sheetName val="3ii_Imports_OfWhich LNG"/>
      <sheetName val="4i_Exports"/>
      <sheetName val="4ii_Exports_OfWhich LNG"/>
      <sheetName val="Remarks"/>
    </sheetNames>
    <sheetDataSet>
      <sheetData sheetId="0" refreshError="1"/>
      <sheetData sheetId="1" refreshError="1">
        <row r="117">
          <cell r="G11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eurostat/web/energy/data/share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9C31E"/>
  </sheetPr>
  <dimension ref="A1:I44"/>
  <sheetViews>
    <sheetView tabSelected="1" workbookViewId="0">
      <selection activeCell="A10" sqref="A10:I11"/>
    </sheetView>
  </sheetViews>
  <sheetFormatPr defaultRowHeight="17.25" customHeight="1" x14ac:dyDescent="0.25"/>
  <cols>
    <col min="1" max="8" width="10" style="2" customWidth="1"/>
    <col min="9" max="9" width="15.42578125" style="2" customWidth="1"/>
    <col min="10" max="16384" width="9.140625" style="2"/>
  </cols>
  <sheetData>
    <row r="1" spans="1:9" ht="67.5" customHeight="1" x14ac:dyDescent="0.25">
      <c r="A1" s="1"/>
      <c r="B1" s="1"/>
      <c r="C1" s="1"/>
      <c r="D1" s="1"/>
      <c r="E1" s="1"/>
      <c r="F1" s="1"/>
      <c r="G1" s="1"/>
      <c r="H1" s="1"/>
      <c r="I1" s="1"/>
    </row>
    <row r="2" spans="1:9" ht="67.5" customHeight="1" x14ac:dyDescent="0.25">
      <c r="A2" s="151" t="s">
        <v>166</v>
      </c>
      <c r="B2" s="151"/>
      <c r="C2" s="151"/>
      <c r="D2" s="151"/>
      <c r="E2" s="151"/>
      <c r="F2" s="151"/>
      <c r="G2" s="151"/>
      <c r="H2" s="151"/>
      <c r="I2" s="151"/>
    </row>
    <row r="3" spans="1:9" ht="22.5" customHeight="1" x14ac:dyDescent="0.25">
      <c r="A3" s="152" t="s">
        <v>0</v>
      </c>
      <c r="B3" s="152"/>
      <c r="C3" s="152"/>
      <c r="D3" s="152"/>
      <c r="E3" s="152"/>
      <c r="F3" s="152"/>
      <c r="G3" s="152"/>
      <c r="H3" s="152"/>
      <c r="I3" s="152"/>
    </row>
    <row r="4" spans="1:9" ht="22.5" customHeight="1" x14ac:dyDescent="0.25">
      <c r="A4" s="153"/>
      <c r="B4" s="153"/>
      <c r="C4" s="153"/>
      <c r="D4" s="153"/>
      <c r="E4" s="153"/>
      <c r="F4" s="153"/>
      <c r="G4" s="153"/>
      <c r="H4" s="153"/>
      <c r="I4" s="153"/>
    </row>
    <row r="5" spans="1:9" s="3" customFormat="1" ht="15" customHeight="1" x14ac:dyDescent="0.25">
      <c r="A5" s="3" t="s">
        <v>1</v>
      </c>
    </row>
    <row r="6" spans="1:9" s="3" customFormat="1" ht="15" customHeight="1" x14ac:dyDescent="0.25">
      <c r="A6" s="3" t="s">
        <v>2</v>
      </c>
    </row>
    <row r="7" spans="1:9" s="3" customFormat="1" ht="15" customHeight="1" x14ac:dyDescent="0.25">
      <c r="A7" s="3" t="s">
        <v>3</v>
      </c>
    </row>
    <row r="8" spans="1:9" s="3" customFormat="1" ht="15" customHeight="1" x14ac:dyDescent="0.25">
      <c r="A8" s="154" t="s">
        <v>4</v>
      </c>
      <c r="B8" s="155"/>
      <c r="C8" s="155"/>
      <c r="D8" s="155"/>
      <c r="E8" s="155"/>
      <c r="F8" s="155"/>
      <c r="G8" s="155"/>
      <c r="H8" s="155"/>
      <c r="I8" s="155"/>
    </row>
    <row r="9" spans="1:9" s="3" customFormat="1" ht="15" customHeight="1" x14ac:dyDescent="0.25"/>
    <row r="10" spans="1:9" s="4" customFormat="1" ht="62.25" customHeight="1" x14ac:dyDescent="0.25">
      <c r="A10" s="156" t="s">
        <v>167</v>
      </c>
      <c r="B10" s="156"/>
      <c r="C10" s="156"/>
      <c r="D10" s="156"/>
      <c r="E10" s="156"/>
      <c r="F10" s="156"/>
      <c r="G10" s="156"/>
      <c r="H10" s="156"/>
      <c r="I10" s="156"/>
    </row>
    <row r="11" spans="1:9" s="4" customFormat="1" ht="45" customHeight="1" x14ac:dyDescent="0.25">
      <c r="A11" s="156"/>
      <c r="B11" s="156"/>
      <c r="C11" s="156"/>
      <c r="D11" s="156"/>
      <c r="E11" s="156"/>
      <c r="F11" s="156"/>
      <c r="G11" s="156"/>
      <c r="H11" s="156"/>
      <c r="I11" s="156"/>
    </row>
    <row r="12" spans="1:9" s="3" customFormat="1" ht="15" customHeight="1" x14ac:dyDescent="0.25"/>
    <row r="13" spans="1:9" s="3" customFormat="1" ht="30" customHeight="1" x14ac:dyDescent="0.25">
      <c r="A13" s="157" t="s">
        <v>5</v>
      </c>
      <c r="B13" s="157"/>
      <c r="C13" s="157"/>
      <c r="D13" s="157"/>
      <c r="E13" s="157"/>
      <c r="F13" s="157"/>
      <c r="G13" s="157"/>
      <c r="H13" s="157"/>
      <c r="I13" s="157"/>
    </row>
    <row r="14" spans="1:9" s="3" customFormat="1" ht="30" customHeight="1" x14ac:dyDescent="0.25">
      <c r="A14" s="157"/>
      <c r="B14" s="157"/>
      <c r="C14" s="157"/>
      <c r="D14" s="157"/>
      <c r="E14" s="157"/>
      <c r="F14" s="157"/>
      <c r="G14" s="157"/>
      <c r="H14" s="157"/>
      <c r="I14" s="157"/>
    </row>
    <row r="15" spans="1:9" s="3" customFormat="1" ht="15" customHeight="1" x14ac:dyDescent="0.25">
      <c r="B15" s="5"/>
      <c r="C15" s="5"/>
      <c r="D15" s="5"/>
      <c r="E15" s="5"/>
      <c r="F15" s="5"/>
      <c r="G15" s="5"/>
      <c r="H15" s="5"/>
      <c r="I15" s="5"/>
    </row>
    <row r="16" spans="1:9" s="3" customFormat="1" ht="15" customHeight="1" x14ac:dyDescent="0.25">
      <c r="A16" s="4"/>
      <c r="B16" s="4"/>
      <c r="C16" s="4"/>
      <c r="D16" s="4"/>
      <c r="E16" s="4"/>
      <c r="F16" s="4"/>
      <c r="G16" s="4"/>
      <c r="H16" s="4"/>
      <c r="I16" s="4"/>
    </row>
    <row r="17" spans="1:9" s="3" customFormat="1" ht="21" customHeight="1" x14ac:dyDescent="0.25">
      <c r="A17" s="150" t="s">
        <v>6</v>
      </c>
      <c r="B17" s="150"/>
      <c r="C17" s="150"/>
      <c r="D17" s="150"/>
      <c r="E17" s="150"/>
      <c r="F17" s="150"/>
      <c r="G17" s="150"/>
      <c r="H17" s="150"/>
      <c r="I17" s="150"/>
    </row>
    <row r="18" spans="1:9" s="3" customFormat="1" ht="21" customHeight="1" x14ac:dyDescent="0.25">
      <c r="A18" s="150"/>
      <c r="B18" s="150"/>
      <c r="C18" s="150"/>
      <c r="D18" s="150"/>
      <c r="E18" s="150"/>
      <c r="F18" s="150"/>
      <c r="G18" s="150"/>
      <c r="H18" s="150"/>
      <c r="I18" s="150"/>
    </row>
    <row r="19" spans="1:9" s="3" customFormat="1" ht="21" customHeight="1" x14ac:dyDescent="0.25">
      <c r="A19" s="150"/>
      <c r="B19" s="150"/>
      <c r="C19" s="150"/>
      <c r="D19" s="150"/>
      <c r="E19" s="150"/>
      <c r="F19" s="150"/>
      <c r="G19" s="150"/>
      <c r="H19" s="150"/>
      <c r="I19" s="150"/>
    </row>
    <row r="20" spans="1:9" s="3" customFormat="1" ht="15" customHeight="1" x14ac:dyDescent="0.25"/>
    <row r="21" spans="1:9" s="3" customFormat="1" ht="15" customHeight="1" x14ac:dyDescent="0.25">
      <c r="A21" s="6"/>
      <c r="B21" s="6"/>
      <c r="C21" s="7" t="s">
        <v>7</v>
      </c>
      <c r="D21" s="6" t="s">
        <v>184</v>
      </c>
      <c r="E21" s="6"/>
      <c r="F21" s="6"/>
      <c r="G21" s="6"/>
      <c r="H21" s="6"/>
    </row>
    <row r="22" spans="1:9" s="3" customFormat="1" ht="14.25" x14ac:dyDescent="0.25"/>
    <row r="23" spans="1:9" s="3" customFormat="1" ht="14.25" x14ac:dyDescent="0.25"/>
    <row r="24" spans="1:9" s="3" customFormat="1" ht="14.25" x14ac:dyDescent="0.25"/>
    <row r="25" spans="1:9" s="3" customFormat="1" ht="14.25" x14ac:dyDescent="0.25"/>
    <row r="26" spans="1:9" s="3" customFormat="1" ht="14.25" x14ac:dyDescent="0.25"/>
    <row r="27" spans="1:9" s="3" customFormat="1" ht="14.25" x14ac:dyDescent="0.25"/>
    <row r="28" spans="1:9" s="3" customFormat="1" ht="14.25" x14ac:dyDescent="0.25"/>
    <row r="29" spans="1:9" s="3" customFormat="1" ht="14.25" x14ac:dyDescent="0.25"/>
    <row r="30" spans="1:9" s="3" customFormat="1" ht="14.25" x14ac:dyDescent="0.25"/>
    <row r="31" spans="1:9" s="3" customFormat="1" ht="14.25" x14ac:dyDescent="0.25"/>
    <row r="32" spans="1:9" s="3" customFormat="1" ht="14.25" x14ac:dyDescent="0.25"/>
    <row r="33" s="3" customFormat="1" ht="14.25" x14ac:dyDescent="0.25"/>
    <row r="34" s="3" customFormat="1" ht="14.25" x14ac:dyDescent="0.25"/>
    <row r="35" s="3" customFormat="1" ht="14.25" x14ac:dyDescent="0.25"/>
    <row r="36" s="3" customFormat="1" ht="14.25" x14ac:dyDescent="0.25"/>
    <row r="37" s="3" customFormat="1" ht="14.25" x14ac:dyDescent="0.25"/>
    <row r="38" s="3" customFormat="1" ht="14.25" x14ac:dyDescent="0.25"/>
    <row r="39" s="3" customFormat="1" ht="14.25" x14ac:dyDescent="0.25"/>
    <row r="40" s="3" customFormat="1" ht="14.25" x14ac:dyDescent="0.25"/>
    <row r="41" s="3" customFormat="1" ht="14.25" x14ac:dyDescent="0.25"/>
    <row r="42" s="3" customFormat="1" ht="14.25" x14ac:dyDescent="0.25"/>
    <row r="43" s="3" customFormat="1" ht="14.25" x14ac:dyDescent="0.25"/>
    <row r="44" s="3" customFormat="1" ht="14.25" x14ac:dyDescent="0.25"/>
  </sheetData>
  <mergeCells count="7">
    <mergeCell ref="A17:I19"/>
    <mergeCell ref="A2:I2"/>
    <mergeCell ref="A3:I3"/>
    <mergeCell ref="A4:I4"/>
    <mergeCell ref="A8:I8"/>
    <mergeCell ref="A10:I11"/>
    <mergeCell ref="A13:I14"/>
  </mergeCells>
  <hyperlinks>
    <hyperlink ref="A8"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101</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0.12611063341931783</v>
      </c>
      <c r="D7" s="20">
        <v>0.28374892519346517</v>
      </c>
      <c r="E7" s="20">
        <v>0.36113499570077384</v>
      </c>
      <c r="F7" s="20">
        <v>0.48622527944969912</v>
      </c>
      <c r="G7" s="20">
        <v>0.64620235024362271</v>
      </c>
      <c r="H7" s="20">
        <v>1.08804815133276</v>
      </c>
      <c r="I7" s="20">
        <v>1.0867026982762149</v>
      </c>
      <c r="J7" s="20">
        <v>1.0777151319111764</v>
      </c>
      <c r="K7" s="20">
        <v>1.9654333483465036</v>
      </c>
      <c r="L7" s="20">
        <v>2.1117904707311408</v>
      </c>
      <c r="M7" s="20">
        <v>1.4748360834732284</v>
      </c>
      <c r="N7" s="20">
        <v>1.9222825205748673</v>
      </c>
      <c r="O7" s="20">
        <v>2.1229130737419637</v>
      </c>
      <c r="P7" s="20">
        <v>2.7319174125482806</v>
      </c>
      <c r="Q7" s="20">
        <v>2.8179019353341785</v>
      </c>
      <c r="R7" s="20">
        <v>2.2358315611996096</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1.2897678417884779</v>
      </c>
      <c r="D8" s="20">
        <v>5.0100315276583549</v>
      </c>
      <c r="E8" s="20">
        <v>7.2243071013572697</v>
      </c>
      <c r="F8" s="20">
        <v>8.7059329320722263</v>
      </c>
      <c r="G8" s="20">
        <v>12.54937285891714</v>
      </c>
      <c r="H8" s="20">
        <v>17.472793547468203</v>
      </c>
      <c r="I8" s="20">
        <v>21.225597190394115</v>
      </c>
      <c r="J8" s="20">
        <v>29.638255665161374</v>
      </c>
      <c r="K8" s="20">
        <v>43.028053993343399</v>
      </c>
      <c r="L8" s="20">
        <v>48.559091173460814</v>
      </c>
      <c r="M8" s="20">
        <v>50.163101756156912</v>
      </c>
      <c r="N8" s="20">
        <v>55.847790534958612</v>
      </c>
      <c r="O8" s="20">
        <v>56.539657944028846</v>
      </c>
      <c r="P8" s="20">
        <v>59.503932375370958</v>
      </c>
      <c r="Q8" s="20">
        <v>59.268890347535248</v>
      </c>
      <c r="R8" s="20">
        <v>59.119778134822127</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0</v>
      </c>
      <c r="K9" s="20">
        <v>0</v>
      </c>
      <c r="L9" s="20">
        <v>0</v>
      </c>
      <c r="M9" s="20">
        <v>0</v>
      </c>
      <c r="N9" s="20">
        <v>0</v>
      </c>
      <c r="O9" s="20">
        <v>0.83207222699914019</v>
      </c>
      <c r="P9" s="20">
        <v>1.2460877042132417</v>
      </c>
      <c r="Q9" s="20">
        <v>2.6484952708512468</v>
      </c>
      <c r="R9" s="20">
        <v>6.3198624247635431</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1.9776440240756663</v>
      </c>
      <c r="D10" s="20">
        <v>1.8056749785038695</v>
      </c>
      <c r="E10" s="20">
        <v>2.2355975924333622</v>
      </c>
      <c r="F10" s="20">
        <v>1.6809974204643165</v>
      </c>
      <c r="G10" s="20">
        <v>2.3512467755803952</v>
      </c>
      <c r="H10" s="20">
        <v>26.318916595012897</v>
      </c>
      <c r="I10" s="20">
        <v>62.753224419604479</v>
      </c>
      <c r="J10" s="20">
        <v>65.861220980223564</v>
      </c>
      <c r="K10" s="20">
        <v>84.707050730868431</v>
      </c>
      <c r="L10" s="20">
        <v>55.460017196904552</v>
      </c>
      <c r="M10" s="20">
        <v>62.854686156491823</v>
      </c>
      <c r="N10" s="20">
        <v>61.049011177987957</v>
      </c>
      <c r="O10" s="20">
        <v>72.226999140154774</v>
      </c>
      <c r="P10" s="20">
        <v>85.636027515047289</v>
      </c>
      <c r="Q10" s="20">
        <v>105.15907136715391</v>
      </c>
      <c r="R10" s="20">
        <v>108.32269991401546</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0.60189165950128976</v>
      </c>
      <c r="D11" s="20">
        <v>1.2322441960447128</v>
      </c>
      <c r="E11" s="20">
        <v>1.2037833190025795</v>
      </c>
      <c r="F11" s="20">
        <v>1.1526225279449709</v>
      </c>
      <c r="G11" s="20">
        <v>0.79905417024935577</v>
      </c>
      <c r="H11" s="20">
        <v>0.57523645743766105</v>
      </c>
      <c r="I11" s="20">
        <v>0.8761822871883107</v>
      </c>
      <c r="J11" s="20">
        <v>1.2955288048151241</v>
      </c>
      <c r="K11" s="20">
        <v>1.3551160791057504</v>
      </c>
      <c r="L11" s="20">
        <v>1.7196904557179706</v>
      </c>
      <c r="M11" s="20">
        <v>2.3215821152192508</v>
      </c>
      <c r="N11" s="20">
        <v>4.2992261392949267</v>
      </c>
      <c r="O11" s="20">
        <v>3.8693035253654444</v>
      </c>
      <c r="P11" s="20">
        <v>3.5901977644024288</v>
      </c>
      <c r="Q11" s="20">
        <v>7.2226999140154966</v>
      </c>
      <c r="R11" s="20">
        <v>8.8487532244196281</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3.9954141587847518</v>
      </c>
      <c r="D12" s="22">
        <v>8.3316996274004023</v>
      </c>
      <c r="E12" s="22">
        <v>11.024823008493986</v>
      </c>
      <c r="F12" s="22">
        <v>12.025778159931214</v>
      </c>
      <c r="G12" s="22">
        <v>16.345876154990513</v>
      </c>
      <c r="H12" s="22">
        <v>45.454994751251526</v>
      </c>
      <c r="I12" s="22">
        <v>85.941706595463117</v>
      </c>
      <c r="J12" s="22">
        <v>97.872720582111242</v>
      </c>
      <c r="K12" s="22">
        <v>131.0556541516641</v>
      </c>
      <c r="L12" s="22">
        <v>107.85058929681448</v>
      </c>
      <c r="M12" s="22">
        <v>116.81420611134122</v>
      </c>
      <c r="N12" s="22">
        <v>123.11831037281637</v>
      </c>
      <c r="O12" s="22">
        <v>135.59094591029017</v>
      </c>
      <c r="P12" s="22">
        <v>152.70816277158218</v>
      </c>
      <c r="Q12" s="22">
        <v>177.11705883489009</v>
      </c>
      <c r="R12" s="22">
        <v>184.84692525922037</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731.72828890799656</v>
      </c>
      <c r="D15" s="22">
        <v>739.20894239036966</v>
      </c>
      <c r="E15" s="22">
        <v>772.31298366294061</v>
      </c>
      <c r="F15" s="22">
        <v>840.06878761822873</v>
      </c>
      <c r="G15" s="22">
        <v>828.89079965606186</v>
      </c>
      <c r="H15" s="22">
        <v>761.9088564058469</v>
      </c>
      <c r="I15" s="22">
        <v>834.90971625107477</v>
      </c>
      <c r="J15" s="22">
        <v>802.32158211521914</v>
      </c>
      <c r="K15" s="22">
        <v>836.37145313843519</v>
      </c>
      <c r="L15" s="22">
        <v>832.93207222699925</v>
      </c>
      <c r="M15" s="22">
        <v>833.36199484092867</v>
      </c>
      <c r="N15" s="22">
        <v>788.11951848667229</v>
      </c>
      <c r="O15" s="22">
        <v>871.27463456577823</v>
      </c>
      <c r="P15" s="22">
        <v>896.51418744625971</v>
      </c>
      <c r="Q15" s="22">
        <v>899.62519346517615</v>
      </c>
      <c r="R15" s="22">
        <v>840.29105760963012</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5.4602428515471988E-3</v>
      </c>
      <c r="D16" s="25">
        <v>1.127110232251561E-2</v>
      </c>
      <c r="E16" s="25">
        <v>1.4275071430503793E-2</v>
      </c>
      <c r="F16" s="25">
        <v>1.4315230296827023E-2</v>
      </c>
      <c r="G16" s="25">
        <v>1.9720180464993742E-2</v>
      </c>
      <c r="H16" s="25">
        <v>5.9659359999667677E-2</v>
      </c>
      <c r="I16" s="25">
        <v>0.10293532932082761</v>
      </c>
      <c r="J16" s="25">
        <v>0.12198689747829321</v>
      </c>
      <c r="K16" s="25">
        <v>0.15669551329123607</v>
      </c>
      <c r="L16" s="25">
        <v>0.12948305497284526</v>
      </c>
      <c r="M16" s="25">
        <v>0.14017222627681575</v>
      </c>
      <c r="N16" s="25">
        <v>0.15621781656826</v>
      </c>
      <c r="O16" s="25">
        <v>0.15562365817967988</v>
      </c>
      <c r="P16" s="25">
        <v>0.17033546697858148</v>
      </c>
      <c r="Q16" s="25">
        <v>0.19687872251850866</v>
      </c>
      <c r="R16" s="25">
        <v>0.21997964108418944</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0.36443680137575241</v>
      </c>
      <c r="I19" s="20">
        <v>0.36705073086844364</v>
      </c>
      <c r="J19" s="20">
        <v>0.39138435081685297</v>
      </c>
      <c r="K19" s="20">
        <v>0.40311263972484951</v>
      </c>
      <c r="L19" s="20">
        <v>0.42144453998280312</v>
      </c>
      <c r="M19" s="20">
        <v>0.38940670679277728</v>
      </c>
      <c r="N19" s="20">
        <v>0.39247635425623389</v>
      </c>
      <c r="O19" s="20">
        <v>0.41922613929492691</v>
      </c>
      <c r="P19" s="20">
        <v>0.4079105760963026</v>
      </c>
      <c r="Q19" s="20">
        <v>0.44100601891659508</v>
      </c>
      <c r="R19" s="20">
        <v>0.45460017196904556</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0.19104041272570935</v>
      </c>
      <c r="D20" s="20">
        <v>0.19104041272570935</v>
      </c>
      <c r="E20" s="20">
        <v>0.19104041272570935</v>
      </c>
      <c r="F20" s="20">
        <v>0.18331900257953568</v>
      </c>
      <c r="G20" s="20">
        <v>0.18879621668099744</v>
      </c>
      <c r="H20" s="20">
        <v>0.1822184006878762</v>
      </c>
      <c r="I20" s="20">
        <v>0.22342218400687874</v>
      </c>
      <c r="J20" s="20">
        <v>0.21348237317282889</v>
      </c>
      <c r="K20" s="20">
        <v>0.21987962166809974</v>
      </c>
      <c r="L20" s="20">
        <v>0.22075666380051592</v>
      </c>
      <c r="M20" s="20">
        <v>0.28123817712811694</v>
      </c>
      <c r="N20" s="20">
        <v>0.30012897678417888</v>
      </c>
      <c r="O20" s="20">
        <v>0.29592433361994841</v>
      </c>
      <c r="P20" s="20">
        <v>0.33142734307824595</v>
      </c>
      <c r="Q20" s="20">
        <v>0.2594153052450559</v>
      </c>
      <c r="R20" s="20">
        <v>0.32089423903697334</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0.88697334479793633</v>
      </c>
      <c r="D21" s="20">
        <v>1.2144711951848666</v>
      </c>
      <c r="E21" s="20">
        <v>0.94155631986242461</v>
      </c>
      <c r="F21" s="20">
        <v>0.90249355116079077</v>
      </c>
      <c r="G21" s="20">
        <v>0.97302665520206344</v>
      </c>
      <c r="H21" s="20">
        <v>0.81998280309544291</v>
      </c>
      <c r="I21" s="20">
        <v>0.82985382631126403</v>
      </c>
      <c r="J21" s="20">
        <v>0.81834909716251059</v>
      </c>
      <c r="K21" s="20">
        <v>0.824548581255374</v>
      </c>
      <c r="L21" s="20">
        <v>0.6221324161650903</v>
      </c>
      <c r="M21" s="20">
        <v>0.41104041272570929</v>
      </c>
      <c r="N21" s="20">
        <v>0.39247635425623401</v>
      </c>
      <c r="O21" s="20">
        <v>0.46854686156491826</v>
      </c>
      <c r="P21" s="20">
        <v>0.43340498710232145</v>
      </c>
      <c r="Q21" s="20">
        <v>0.41506448839208948</v>
      </c>
      <c r="R21" s="20">
        <v>0.7220120378331899</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0</v>
      </c>
      <c r="H22" s="20">
        <v>0</v>
      </c>
      <c r="I22" s="26">
        <v>0</v>
      </c>
      <c r="J22" s="20">
        <v>0</v>
      </c>
      <c r="K22" s="20">
        <v>0</v>
      </c>
      <c r="L22" s="20">
        <v>0</v>
      </c>
      <c r="M22" s="20">
        <v>0</v>
      </c>
      <c r="N22" s="20">
        <v>0</v>
      </c>
      <c r="O22" s="20">
        <v>0</v>
      </c>
      <c r="P22" s="20">
        <v>0</v>
      </c>
      <c r="Q22" s="20">
        <v>20.479999999999997</v>
      </c>
      <c r="R22" s="20">
        <v>32.82</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3.33</v>
      </c>
      <c r="R23" s="30">
        <v>5.42</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17.149999999999999</v>
      </c>
      <c r="R24" s="30">
        <v>27.4</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1.3645743766122096</v>
      </c>
      <c r="D29" s="22">
        <v>1.69207222699914</v>
      </c>
      <c r="E29" s="22">
        <v>1.419157351676698</v>
      </c>
      <c r="F29" s="22">
        <v>1.36079105760963</v>
      </c>
      <c r="G29" s="22">
        <v>1.4450171969045571</v>
      </c>
      <c r="H29" s="22">
        <v>3.0977128116938957</v>
      </c>
      <c r="I29" s="32">
        <v>3.2236629406706792</v>
      </c>
      <c r="J29" s="22">
        <v>3.3089767841788476</v>
      </c>
      <c r="K29" s="22">
        <v>3.3898108340498712</v>
      </c>
      <c r="L29" s="22">
        <v>3.2812467755803958</v>
      </c>
      <c r="M29" s="22">
        <v>3.0611693895098884</v>
      </c>
      <c r="N29" s="22">
        <v>3.1051805674978508</v>
      </c>
      <c r="O29" s="22">
        <v>3.3044883920894237</v>
      </c>
      <c r="P29" s="22">
        <v>3.3015262252794497</v>
      </c>
      <c r="Q29" s="22">
        <v>27.078632846087707</v>
      </c>
      <c r="R29" s="22">
        <v>42.037248495270845</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680.87794305913826</v>
      </c>
      <c r="D32" s="22">
        <v>720.03911627018238</v>
      </c>
      <c r="E32" s="22">
        <v>770.60518104518974</v>
      </c>
      <c r="F32" s="22">
        <v>809.01196140250306</v>
      </c>
      <c r="G32" s="22">
        <v>782.45420798700673</v>
      </c>
      <c r="H32" s="22">
        <v>707.75918792395146</v>
      </c>
      <c r="I32" s="22">
        <v>744.81927390847432</v>
      </c>
      <c r="J32" s="22">
        <v>742.84735645361616</v>
      </c>
      <c r="K32" s="22">
        <v>751.7246794688067</v>
      </c>
      <c r="L32" s="22">
        <v>732.89060762396093</v>
      </c>
      <c r="M32" s="22">
        <v>731.86353109773574</v>
      </c>
      <c r="N32" s="22">
        <v>751.14762348332863</v>
      </c>
      <c r="O32" s="22">
        <v>766.63286137384148</v>
      </c>
      <c r="P32" s="22">
        <v>791.31709897773953</v>
      </c>
      <c r="Q32" s="22">
        <v>820.68884207509313</v>
      </c>
      <c r="R32" s="22">
        <v>816.63235788669158</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2.0041394944904072E-3</v>
      </c>
      <c r="D34" s="25">
        <v>2.3499726456030741E-3</v>
      </c>
      <c r="E34" s="25">
        <v>1.8416140801854742E-3</v>
      </c>
      <c r="F34" s="25">
        <v>1.6820407145162141E-3</v>
      </c>
      <c r="G34" s="25">
        <v>1.8467754178511015E-3</v>
      </c>
      <c r="H34" s="25">
        <v>4.3767892590420802E-3</v>
      </c>
      <c r="I34" s="35">
        <v>4.3281142870462462E-3</v>
      </c>
      <c r="J34" s="25">
        <v>4.4544505078082785E-3</v>
      </c>
      <c r="K34" s="25">
        <v>4.5093781362150068E-3</v>
      </c>
      <c r="L34" s="25">
        <v>4.4771303403904061E-3</v>
      </c>
      <c r="M34" s="25">
        <v>4.1827051894748508E-3</v>
      </c>
      <c r="N34" s="25">
        <v>4.1339151858033789E-3</v>
      </c>
      <c r="O34" s="25">
        <v>4.310392312387481E-3</v>
      </c>
      <c r="P34" s="25">
        <v>4.172191185486218E-3</v>
      </c>
      <c r="Q34" s="25">
        <v>3.2995005485416368E-2</v>
      </c>
      <c r="R34" s="25">
        <v>5.1476344390829966E-2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484.4033629502245</v>
      </c>
      <c r="D37" s="20">
        <v>447.28671061431169</v>
      </c>
      <c r="E37" s="20">
        <v>404.43775675933892</v>
      </c>
      <c r="F37" s="20">
        <v>490.94774051781792</v>
      </c>
      <c r="G37" s="20">
        <v>532.48304194133948</v>
      </c>
      <c r="H37" s="20">
        <v>517.34021209515618</v>
      </c>
      <c r="I37" s="26">
        <v>550.4681379573899</v>
      </c>
      <c r="J37" s="20">
        <v>497.56377185439959</v>
      </c>
      <c r="K37" s="20">
        <v>478.79048437947836</v>
      </c>
      <c r="L37" s="20">
        <v>474.5390274195089</v>
      </c>
      <c r="M37" s="20">
        <v>477.19021687207413</v>
      </c>
      <c r="N37" s="20">
        <v>486.2185917645935</v>
      </c>
      <c r="O37" s="20">
        <v>419.48504824687109</v>
      </c>
      <c r="P37" s="20">
        <v>437.9053453711665</v>
      </c>
      <c r="Q37" s="20">
        <v>445.8775198242094</v>
      </c>
      <c r="R37" s="20">
        <v>419.27887646890224</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83.882678895576575</v>
      </c>
      <c r="D38" s="20">
        <v>92.075093149899686</v>
      </c>
      <c r="E38" s="20">
        <v>89.567211235310978</v>
      </c>
      <c r="F38" s="20">
        <v>79.392376038979663</v>
      </c>
      <c r="G38" s="20">
        <v>79.249068501003151</v>
      </c>
      <c r="H38" s="20">
        <v>127.06601700582785</v>
      </c>
      <c r="I38" s="26">
        <v>142.25661603133659</v>
      </c>
      <c r="J38" s="20">
        <v>169.34174070889463</v>
      </c>
      <c r="K38" s="20">
        <v>178.94334575331996</v>
      </c>
      <c r="L38" s="20">
        <v>194.42055985478169</v>
      </c>
      <c r="M38" s="20">
        <v>183.24257189261488</v>
      </c>
      <c r="N38" s="20">
        <v>217.63638100697429</v>
      </c>
      <c r="O38" s="20">
        <v>308.15897582879529</v>
      </c>
      <c r="P38" s="20">
        <v>297.03243527276203</v>
      </c>
      <c r="Q38" s="20">
        <v>322.72857552307255</v>
      </c>
      <c r="R38" s="20">
        <v>300.99828030954427</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24.809507431519471</v>
      </c>
      <c r="K39" s="20">
        <v>29.902763788232399</v>
      </c>
      <c r="L39" s="20">
        <v>35.654391352413704</v>
      </c>
      <c r="M39" s="20">
        <v>41.887360275150471</v>
      </c>
      <c r="N39" s="20">
        <v>48.5408180813168</v>
      </c>
      <c r="O39" s="20">
        <v>52.85824837243581</v>
      </c>
      <c r="P39" s="20">
        <v>61.180174425746223</v>
      </c>
      <c r="Q39" s="20">
        <v>69.348900626458672</v>
      </c>
      <c r="R39" s="20">
        <v>78.342427164786713</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568.28604184580104</v>
      </c>
      <c r="D40" s="22">
        <v>539.36180376421134</v>
      </c>
      <c r="E40" s="22">
        <v>494.00496799464992</v>
      </c>
      <c r="F40" s="22">
        <v>570.34011655679751</v>
      </c>
      <c r="G40" s="22">
        <v>611.73211044234267</v>
      </c>
      <c r="H40" s="22">
        <v>644.40622910098398</v>
      </c>
      <c r="I40" s="22">
        <v>692.72475398872643</v>
      </c>
      <c r="J40" s="22">
        <v>691.7150199948137</v>
      </c>
      <c r="K40" s="22">
        <v>687.63659392103068</v>
      </c>
      <c r="L40" s="22">
        <v>704.61397862670424</v>
      </c>
      <c r="M40" s="22">
        <v>702.32014903983963</v>
      </c>
      <c r="N40" s="22">
        <v>752.3957908528846</v>
      </c>
      <c r="O40" s="22">
        <v>780.50227244810208</v>
      </c>
      <c r="P40" s="22">
        <v>796.11795506967485</v>
      </c>
      <c r="Q40" s="22">
        <v>837.95499597374067</v>
      </c>
      <c r="R40" s="22">
        <v>798.61958394323335</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1707.8335482946404</v>
      </c>
      <c r="D42" s="22">
        <v>1673.8858316614121</v>
      </c>
      <c r="E42" s="22">
        <v>1608.3019012133373</v>
      </c>
      <c r="F42" s="22">
        <v>1741.2642591000288</v>
      </c>
      <c r="G42" s="22">
        <v>1722.4623101175123</v>
      </c>
      <c r="H42" s="22">
        <v>1542.23511990064</v>
      </c>
      <c r="I42" s="22">
        <v>1601.8608961498041</v>
      </c>
      <c r="J42" s="22">
        <v>1573.3463135841896</v>
      </c>
      <c r="K42" s="22">
        <v>1599.4489804692298</v>
      </c>
      <c r="L42" s="22">
        <v>1638.9801771554139</v>
      </c>
      <c r="M42" s="22">
        <v>1561.8425527849431</v>
      </c>
      <c r="N42" s="22">
        <v>1525.1270414499991</v>
      </c>
      <c r="O42" s="22">
        <v>1531.9743752473762</v>
      </c>
      <c r="P42" s="22">
        <v>1539.9872297185714</v>
      </c>
      <c r="Q42" s="22">
        <v>1560.9402825888167</v>
      </c>
      <c r="R42" s="22">
        <v>1527.6532373300679</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0.33275259313957373</v>
      </c>
      <c r="D44" s="25">
        <v>0.32222138067138595</v>
      </c>
      <c r="E44" s="25">
        <v>0.30715935087931068</v>
      </c>
      <c r="F44" s="25">
        <v>0.32754368762589625</v>
      </c>
      <c r="G44" s="25">
        <v>0.35514977996854297</v>
      </c>
      <c r="H44" s="25">
        <v>0.417839161348174</v>
      </c>
      <c r="I44" s="25">
        <v>0.43245000589860433</v>
      </c>
      <c r="J44" s="25">
        <v>0.43964574996781219</v>
      </c>
      <c r="K44" s="25">
        <v>0.42992093046900376</v>
      </c>
      <c r="L44" s="25">
        <v>0.42991000650759564</v>
      </c>
      <c r="M44" s="25">
        <v>0.44967410305700972</v>
      </c>
      <c r="N44" s="25">
        <v>0.49333319153370458</v>
      </c>
      <c r="O44" s="25">
        <v>0.50947475692736055</v>
      </c>
      <c r="P44" s="25">
        <v>0.51696399795156955</v>
      </c>
      <c r="Q44" s="25">
        <v>0.53682706847951533</v>
      </c>
      <c r="R44" s="25">
        <v>0.52277543386679048</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2.9174004012611059</v>
      </c>
      <c r="D47" s="30">
        <v>6.9261880194898264</v>
      </c>
      <c r="E47" s="30">
        <v>9.8922262759058519</v>
      </c>
      <c r="F47" s="30">
        <v>10.939965606190885</v>
      </c>
      <c r="G47" s="30">
        <v>15.184053283107453</v>
      </c>
      <c r="H47" s="30">
        <v>44.088356746092458</v>
      </c>
      <c r="I47" s="30">
        <v>84.521379854276532</v>
      </c>
      <c r="J47" s="30">
        <v>96.449504760959044</v>
      </c>
      <c r="K47" s="30">
        <v>129.60811330901575</v>
      </c>
      <c r="L47" s="30">
        <v>106.58625567686607</v>
      </c>
      <c r="M47" s="30">
        <v>115.73252081469462</v>
      </c>
      <c r="N47" s="30">
        <v>122.03322868751972</v>
      </c>
      <c r="O47" s="30">
        <v>134.40724857581034</v>
      </c>
      <c r="P47" s="30">
        <v>151.5354198653053</v>
      </c>
      <c r="Q47" s="30">
        <v>176.00157302233632</v>
      </c>
      <c r="R47" s="30">
        <v>183.34941881038117</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568.28604184580104</v>
      </c>
      <c r="D48" s="30">
        <v>539.36180376421134</v>
      </c>
      <c r="E48" s="30">
        <v>494.00496799464992</v>
      </c>
      <c r="F48" s="30">
        <v>570.34011655679751</v>
      </c>
      <c r="G48" s="30">
        <v>611.73211044234267</v>
      </c>
      <c r="H48" s="30">
        <v>644.40622910098398</v>
      </c>
      <c r="I48" s="30">
        <v>692.72475398872643</v>
      </c>
      <c r="J48" s="30">
        <v>691.7150199948137</v>
      </c>
      <c r="K48" s="30">
        <v>687.63659392103068</v>
      </c>
      <c r="L48" s="30">
        <v>704.61397862670424</v>
      </c>
      <c r="M48" s="30">
        <v>702.32014903983963</v>
      </c>
      <c r="N48" s="30">
        <v>752.3957908528846</v>
      </c>
      <c r="O48" s="30">
        <v>780.50227244810208</v>
      </c>
      <c r="P48" s="30">
        <v>796.11795506967485</v>
      </c>
      <c r="Q48" s="30">
        <v>837.95499597374067</v>
      </c>
      <c r="R48" s="30">
        <v>798.61958394323335</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1.0780137575236457</v>
      </c>
      <c r="D49" s="30">
        <v>1.4055116079105758</v>
      </c>
      <c r="E49" s="30">
        <v>1.1325967325881339</v>
      </c>
      <c r="F49" s="30">
        <v>1.0858125537403265</v>
      </c>
      <c r="G49" s="30">
        <v>1.1618228718830608</v>
      </c>
      <c r="H49" s="30">
        <v>1.3666380051590714</v>
      </c>
      <c r="I49" s="30">
        <v>1.4203267411865865</v>
      </c>
      <c r="J49" s="30">
        <v>1.4232158211521924</v>
      </c>
      <c r="K49" s="30">
        <v>1.4475408426483232</v>
      </c>
      <c r="L49" s="30">
        <v>1.2643336199484092</v>
      </c>
      <c r="M49" s="30">
        <v>1.0816852966466035</v>
      </c>
      <c r="N49" s="30">
        <v>1.0850816852966467</v>
      </c>
      <c r="O49" s="30">
        <v>1.1836973344797936</v>
      </c>
      <c r="P49" s="30">
        <v>1.1727429062768699</v>
      </c>
      <c r="Q49" s="30">
        <v>21.59548581255374</v>
      </c>
      <c r="R49" s="30">
        <v>34.317506448839211</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572.28145600458583</v>
      </c>
      <c r="D50" s="30">
        <v>547.69350339161178</v>
      </c>
      <c r="E50" s="30">
        <v>505.02979100314388</v>
      </c>
      <c r="F50" s="30">
        <v>582.36589471672869</v>
      </c>
      <c r="G50" s="30">
        <v>628.07798659733317</v>
      </c>
      <c r="H50" s="30">
        <v>689.86122385223553</v>
      </c>
      <c r="I50" s="30">
        <v>778.66646058418962</v>
      </c>
      <c r="J50" s="30">
        <v>789.58774057692494</v>
      </c>
      <c r="K50" s="30">
        <v>818.69224807269472</v>
      </c>
      <c r="L50" s="30">
        <v>812.46456792351876</v>
      </c>
      <c r="M50" s="30">
        <v>819.1343551511809</v>
      </c>
      <c r="N50" s="30">
        <v>875.51410122570098</v>
      </c>
      <c r="O50" s="30">
        <v>916.09321835839228</v>
      </c>
      <c r="P50" s="30">
        <v>948.82611784125697</v>
      </c>
      <c r="Q50" s="30">
        <v>1035.5520548086306</v>
      </c>
      <c r="R50" s="30">
        <v>1016.2865092024538</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572.28145600458583</v>
      </c>
      <c r="D51" s="30">
        <v>547.69350339161178</v>
      </c>
      <c r="E51" s="30">
        <v>505.02979100314388</v>
      </c>
      <c r="F51" s="30">
        <v>582.36589471672869</v>
      </c>
      <c r="G51" s="30">
        <v>628.07798659733317</v>
      </c>
      <c r="H51" s="30">
        <v>689.86122385223553</v>
      </c>
      <c r="I51" s="30">
        <v>778.66646058418962</v>
      </c>
      <c r="J51" s="30">
        <v>789.58774057692494</v>
      </c>
      <c r="K51" s="30">
        <v>818.69224807269472</v>
      </c>
      <c r="L51" s="30">
        <v>812.46456792351876</v>
      </c>
      <c r="M51" s="30">
        <v>819.1343551511809</v>
      </c>
      <c r="N51" s="30">
        <v>875.51410122570098</v>
      </c>
      <c r="O51" s="30">
        <v>916.09321835839228</v>
      </c>
      <c r="P51" s="30">
        <v>948.82611784125697</v>
      </c>
      <c r="Q51" s="30">
        <v>1035.5520548086306</v>
      </c>
      <c r="R51" s="30">
        <v>1016.2865092024538</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47.291490000000003</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572.28145600458583</v>
      </c>
      <c r="D58" s="22">
        <v>547.69350339161178</v>
      </c>
      <c r="E58" s="22">
        <v>505.02979100314388</v>
      </c>
      <c r="F58" s="22">
        <v>582.36589471672869</v>
      </c>
      <c r="G58" s="22">
        <v>628.07798659733317</v>
      </c>
      <c r="H58" s="22">
        <v>689.86122385223553</v>
      </c>
      <c r="I58" s="22">
        <v>778.66646058418962</v>
      </c>
      <c r="J58" s="22">
        <v>789.58774057692494</v>
      </c>
      <c r="K58" s="22">
        <v>818.69224807269472</v>
      </c>
      <c r="L58" s="22">
        <v>812.46456792351876</v>
      </c>
      <c r="M58" s="22">
        <v>819.1343551511809</v>
      </c>
      <c r="N58" s="22">
        <v>875.51410122570098</v>
      </c>
      <c r="O58" s="22">
        <v>916.09321835839228</v>
      </c>
      <c r="P58" s="22">
        <v>948.82611784125697</v>
      </c>
      <c r="Q58" s="22">
        <v>988.26056480863065</v>
      </c>
      <c r="R58" s="22">
        <v>1016.2865092024538</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3112.0219188879337</v>
      </c>
      <c r="D61" s="20">
        <v>3142.4741449316903</v>
      </c>
      <c r="E61" s="20">
        <v>3161.9241927008693</v>
      </c>
      <c r="F61" s="20">
        <v>3414.4351891659499</v>
      </c>
      <c r="G61" s="20">
        <v>3363.7775532626347</v>
      </c>
      <c r="H61" s="20">
        <v>3007.1331327027801</v>
      </c>
      <c r="I61" s="20">
        <v>3165.4876341358554</v>
      </c>
      <c r="J61" s="20">
        <v>3090.2651172733349</v>
      </c>
      <c r="K61" s="20">
        <v>3178.0586486099173</v>
      </c>
      <c r="L61" s="20">
        <v>3172.9991640393623</v>
      </c>
      <c r="M61" s="20">
        <v>3091.637479698099</v>
      </c>
      <c r="N61" s="20">
        <v>3020.3887336390558</v>
      </c>
      <c r="O61" s="20">
        <v>3137.4362329225182</v>
      </c>
      <c r="P61" s="20">
        <v>3191.7900494649853</v>
      </c>
      <c r="Q61" s="20">
        <v>3225.6401671921271</v>
      </c>
      <c r="R61" s="20">
        <v>3108.5688392089414</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3112.0219188879337</v>
      </c>
      <c r="D64" s="20">
        <v>3142.4741449316903</v>
      </c>
      <c r="E64" s="20">
        <v>3161.9241927008693</v>
      </c>
      <c r="F64" s="20">
        <v>3414.4351891659499</v>
      </c>
      <c r="G64" s="20">
        <v>3363.7775532626347</v>
      </c>
      <c r="H64" s="20">
        <v>3007.1331327027801</v>
      </c>
      <c r="I64" s="20">
        <v>3165.4876341358554</v>
      </c>
      <c r="J64" s="20">
        <v>3115.0746247048542</v>
      </c>
      <c r="K64" s="20">
        <v>3207.9614123981496</v>
      </c>
      <c r="L64" s="20">
        <v>3208.6535553917761</v>
      </c>
      <c r="M64" s="20">
        <v>3133.5248399732495</v>
      </c>
      <c r="N64" s="20">
        <v>3068.9295517203727</v>
      </c>
      <c r="O64" s="20">
        <v>3190.294481294954</v>
      </c>
      <c r="P64" s="20">
        <v>3252.9702238907316</v>
      </c>
      <c r="Q64" s="20">
        <v>3294.9890678185857</v>
      </c>
      <c r="R64" s="20">
        <v>3186.9112663737283</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3112.0219188879337</v>
      </c>
      <c r="D65" s="20">
        <v>3142.4741449316903</v>
      </c>
      <c r="E65" s="20">
        <v>3161.9241927008693</v>
      </c>
      <c r="F65" s="20">
        <v>3414.4351891659499</v>
      </c>
      <c r="G65" s="20">
        <v>3363.7775532626347</v>
      </c>
      <c r="H65" s="20">
        <v>3007.1331327027801</v>
      </c>
      <c r="I65" s="20">
        <v>3165.4876341358554</v>
      </c>
      <c r="J65" s="20">
        <v>3115.0746247048542</v>
      </c>
      <c r="K65" s="20">
        <v>3207.9614123981496</v>
      </c>
      <c r="L65" s="20">
        <v>3208.6535553917761</v>
      </c>
      <c r="M65" s="20">
        <v>3133.5248399732495</v>
      </c>
      <c r="N65" s="20">
        <v>3068.9295517203727</v>
      </c>
      <c r="O65" s="20">
        <v>3190.294481294954</v>
      </c>
      <c r="P65" s="20">
        <v>3252.9702238907316</v>
      </c>
      <c r="Q65" s="20">
        <v>3294.9890678185857</v>
      </c>
      <c r="R65" s="20">
        <v>3186.9112663737283</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0.18389377418301986</v>
      </c>
      <c r="D67" s="25">
        <v>0.17428735389118605</v>
      </c>
      <c r="E67" s="25">
        <v>0.15972229573655744</v>
      </c>
      <c r="F67" s="25">
        <v>0.17055994987533626</v>
      </c>
      <c r="G67" s="25">
        <v>0.18671805036220079</v>
      </c>
      <c r="H67" s="25">
        <v>0.22940827472849379</v>
      </c>
      <c r="I67" s="25">
        <v>0.24598625885858413</v>
      </c>
      <c r="J67" s="25">
        <v>0.25347313811197586</v>
      </c>
      <c r="K67" s="25">
        <v>0.25520638898853576</v>
      </c>
      <c r="L67" s="25">
        <v>0.25321043668247223</v>
      </c>
      <c r="M67" s="25">
        <v>0.26140988087976152</v>
      </c>
      <c r="N67" s="25">
        <v>0.28528321894352626</v>
      </c>
      <c r="O67" s="25">
        <v>0.28715004954230627</v>
      </c>
      <c r="P67" s="25">
        <v>0.29167992712408192</v>
      </c>
      <c r="Q67" s="25">
        <v>0.29992832888604959</v>
      </c>
      <c r="R67" s="25">
        <v>0.31889388321716583</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8"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7">
        <v>0.18</v>
      </c>
      <c r="J71" s="159">
        <v>0.19400000000000001</v>
      </c>
      <c r="K71" s="159"/>
      <c r="L71" s="159">
        <v>0.20099999999999998</v>
      </c>
      <c r="M71" s="159"/>
      <c r="N71" s="159">
        <v>0.21149999999999999</v>
      </c>
      <c r="O71" s="159"/>
      <c r="P71" s="159">
        <v>0.22550000000000001</v>
      </c>
      <c r="Q71" s="159"/>
      <c r="R71" s="44"/>
      <c r="S71" s="45">
        <v>0.25</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108</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304.64863446407401</v>
      </c>
      <c r="D7" s="20">
        <v>322.56115028397204</v>
      </c>
      <c r="E7" s="20">
        <v>339.89213740160091</v>
      </c>
      <c r="F7" s="20">
        <v>342.74227213082577</v>
      </c>
      <c r="G7" s="20">
        <v>350.31455670944342</v>
      </c>
      <c r="H7" s="20">
        <v>367.3995650783624</v>
      </c>
      <c r="I7" s="20">
        <v>387.81146199894232</v>
      </c>
      <c r="J7" s="20">
        <v>382.31030211422222</v>
      </c>
      <c r="K7" s="20">
        <v>384.30697147645878</v>
      </c>
      <c r="L7" s="20">
        <v>396.8033356211846</v>
      </c>
      <c r="M7" s="20">
        <v>413.27234876518281</v>
      </c>
      <c r="N7" s="20">
        <v>424.91587653639135</v>
      </c>
      <c r="O7" s="20">
        <v>443.20252227063173</v>
      </c>
      <c r="P7" s="20">
        <v>448.01692752989197</v>
      </c>
      <c r="Q7" s="20">
        <v>452.85683731911814</v>
      </c>
      <c r="R7" s="20">
        <v>446.27334134098879</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100.19117930438611</v>
      </c>
      <c r="D8" s="20">
        <v>113.25615530963607</v>
      </c>
      <c r="E8" s="20">
        <v>144.21484940791464</v>
      </c>
      <c r="F8" s="20">
        <v>179.36379572545684</v>
      </c>
      <c r="G8" s="20">
        <v>201.138062327874</v>
      </c>
      <c r="H8" s="20">
        <v>229.62720013184949</v>
      </c>
      <c r="I8" s="20">
        <v>249.72241184520584</v>
      </c>
      <c r="J8" s="20">
        <v>288.45049019261137</v>
      </c>
      <c r="K8" s="20">
        <v>332.64565772142817</v>
      </c>
      <c r="L8" s="20">
        <v>348.48857758677985</v>
      </c>
      <c r="M8" s="20">
        <v>357.03841275627178</v>
      </c>
      <c r="N8" s="20">
        <v>386.63419062229502</v>
      </c>
      <c r="O8" s="20">
        <v>426.8268900265449</v>
      </c>
      <c r="P8" s="20">
        <v>475.87938289864121</v>
      </c>
      <c r="Q8" s="20">
        <v>524.4846583410515</v>
      </c>
      <c r="R8" s="20">
        <v>629.71087895432083</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6.6638005159071367E-2</v>
      </c>
      <c r="D9" s="20">
        <v>8.1943250214961308E-2</v>
      </c>
      <c r="E9" s="20">
        <v>0.11917454858125535</v>
      </c>
      <c r="F9" s="20">
        <v>0.12209802235597592</v>
      </c>
      <c r="G9" s="20">
        <v>0.4502149613069647</v>
      </c>
      <c r="H9" s="20">
        <v>4.2992261392949267</v>
      </c>
      <c r="I9" s="20">
        <v>13.563886500429922</v>
      </c>
      <c r="J9" s="20">
        <v>52.477300085984517</v>
      </c>
      <c r="K9" s="20">
        <v>145.65657781599313</v>
      </c>
      <c r="L9" s="20">
        <v>313.68022355975921</v>
      </c>
      <c r="M9" s="20">
        <v>326.04342218400689</v>
      </c>
      <c r="N9" s="20">
        <v>335.30834049871021</v>
      </c>
      <c r="O9" s="20">
        <v>337.89475494411005</v>
      </c>
      <c r="P9" s="20">
        <v>343.20524505588992</v>
      </c>
      <c r="Q9" s="20">
        <v>325.93740326741187</v>
      </c>
      <c r="R9" s="20">
        <v>380.7833190025795</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0</v>
      </c>
      <c r="M10" s="20">
        <v>0</v>
      </c>
      <c r="N10" s="20">
        <v>9.1315563198624258E-2</v>
      </c>
      <c r="O10" s="20">
        <v>0.39415305245055882</v>
      </c>
      <c r="P10" s="20">
        <v>0.84178847807394663</v>
      </c>
      <c r="Q10" s="20">
        <v>1.0265692175408427</v>
      </c>
      <c r="R10" s="20">
        <v>2.1057609630266554</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10.676096302665547</v>
      </c>
      <c r="D11" s="20">
        <v>10.448839208942406</v>
      </c>
      <c r="E11" s="20">
        <v>9.8129836629407077</v>
      </c>
      <c r="F11" s="20">
        <v>15.821152192605338</v>
      </c>
      <c r="G11" s="20">
        <v>16.45365434221841</v>
      </c>
      <c r="H11" s="20">
        <v>18.707824591573488</v>
      </c>
      <c r="I11" s="20">
        <v>16.337059329320688</v>
      </c>
      <c r="J11" s="20">
        <v>17.782889079965582</v>
      </c>
      <c r="K11" s="20">
        <v>17.566122098022362</v>
      </c>
      <c r="L11" s="20">
        <v>18.607824591573486</v>
      </c>
      <c r="M11" s="20">
        <v>18.887446259673187</v>
      </c>
      <c r="N11" s="20">
        <v>19.807738607050723</v>
      </c>
      <c r="O11" s="20">
        <v>23.185382631126554</v>
      </c>
      <c r="P11" s="20">
        <v>25.815821152192626</v>
      </c>
      <c r="Q11" s="20">
        <v>25.978589853826438</v>
      </c>
      <c r="R11" s="20">
        <v>32.462338779019859</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415.5825480762847</v>
      </c>
      <c r="D12" s="22">
        <v>446.34808805276549</v>
      </c>
      <c r="E12" s="22">
        <v>494.03914502103754</v>
      </c>
      <c r="F12" s="22">
        <v>538.04931807124399</v>
      </c>
      <c r="G12" s="22">
        <v>568.35648834084282</v>
      </c>
      <c r="H12" s="22">
        <v>620.03381594108032</v>
      </c>
      <c r="I12" s="22">
        <v>667.4348196738988</v>
      </c>
      <c r="J12" s="22">
        <v>741.02098147278366</v>
      </c>
      <c r="K12" s="22">
        <v>880.17532911190244</v>
      </c>
      <c r="L12" s="22">
        <v>1077.5799613592972</v>
      </c>
      <c r="M12" s="22">
        <v>1115.2416299651347</v>
      </c>
      <c r="N12" s="22">
        <v>1166.7574618276458</v>
      </c>
      <c r="O12" s="22">
        <v>1231.5037029248635</v>
      </c>
      <c r="P12" s="22">
        <v>1293.7591651146897</v>
      </c>
      <c r="Q12" s="22">
        <v>1330.2840579989486</v>
      </c>
      <c r="R12" s="22">
        <v>1491.3356390399354</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5299.4840928632848</v>
      </c>
      <c r="D15" s="22">
        <v>5434.8237317282892</v>
      </c>
      <c r="E15" s="22">
        <v>5535.7695614789336</v>
      </c>
      <c r="F15" s="22">
        <v>5766.6380051590713</v>
      </c>
      <c r="G15" s="22">
        <v>5892.089423903697</v>
      </c>
      <c r="H15" s="22">
        <v>5628.6328460877039</v>
      </c>
      <c r="I15" s="22">
        <v>5423.3018056749788</v>
      </c>
      <c r="J15" s="22">
        <v>5365.778159931212</v>
      </c>
      <c r="K15" s="22">
        <v>5378.847807394669</v>
      </c>
      <c r="L15" s="22">
        <v>5073.1728288907998</v>
      </c>
      <c r="M15" s="22">
        <v>5087.0163370593291</v>
      </c>
      <c r="N15" s="22">
        <v>5282.0292347377472</v>
      </c>
      <c r="O15" s="22">
        <v>5435.3038693035251</v>
      </c>
      <c r="P15" s="22">
        <v>5288.313757523646</v>
      </c>
      <c r="Q15" s="22">
        <v>5116.2279169795393</v>
      </c>
      <c r="R15" s="22">
        <v>4765.3905417024935</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7.8419434947628555E-2</v>
      </c>
      <c r="D16" s="25">
        <v>8.212742677320016E-2</v>
      </c>
      <c r="E16" s="25">
        <v>8.924488989911103E-2</v>
      </c>
      <c r="F16" s="25">
        <v>9.330381369350442E-2</v>
      </c>
      <c r="G16" s="25">
        <v>9.6460940669886933E-2</v>
      </c>
      <c r="H16" s="25">
        <v>0.11015709016658415</v>
      </c>
      <c r="I16" s="25">
        <v>0.12306798396790136</v>
      </c>
      <c r="J16" s="25">
        <v>0.13810130784129984</v>
      </c>
      <c r="K16" s="25">
        <v>0.16363640702045248</v>
      </c>
      <c r="L16" s="25">
        <v>0.2124075007306423</v>
      </c>
      <c r="M16" s="25">
        <v>0.2192329562302579</v>
      </c>
      <c r="N16" s="25">
        <v>0.2208918977870018</v>
      </c>
      <c r="O16" s="25">
        <v>0.22657495009247153</v>
      </c>
      <c r="P16" s="25">
        <v>0.24464493304204349</v>
      </c>
      <c r="Q16" s="25">
        <v>0.26001266549991908</v>
      </c>
      <c r="R16" s="25">
        <v>0.31295139946853917</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0.44151332760103185</v>
      </c>
      <c r="M19" s="20">
        <v>0.51920894239036974</v>
      </c>
      <c r="N19" s="20">
        <v>0.57717110920034398</v>
      </c>
      <c r="O19" s="20">
        <v>0.56718830610490112</v>
      </c>
      <c r="P19" s="20">
        <v>0.61854539982803103</v>
      </c>
      <c r="Q19" s="20">
        <v>0.60703181427343078</v>
      </c>
      <c r="R19" s="20">
        <v>0.5486489251934652</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1.4873860705073085</v>
      </c>
      <c r="D20" s="20">
        <v>0.75051590713671523</v>
      </c>
      <c r="E20" s="20">
        <v>1.0643680137575235</v>
      </c>
      <c r="F20" s="20">
        <v>1.537059329320722</v>
      </c>
      <c r="G20" s="20">
        <v>1.2489595872742907</v>
      </c>
      <c r="H20" s="20">
        <v>1.3666380051590714</v>
      </c>
      <c r="I20" s="20">
        <v>0.73410146173688728</v>
      </c>
      <c r="J20" s="20">
        <v>1.0140412725709373</v>
      </c>
      <c r="K20" s="20">
        <v>1.0444282029234737</v>
      </c>
      <c r="L20" s="20">
        <v>2.1072226999140153</v>
      </c>
      <c r="M20" s="20">
        <v>3.65609630266552</v>
      </c>
      <c r="N20" s="20">
        <v>4.2018056749785044</v>
      </c>
      <c r="O20" s="20">
        <v>4.0196388650042998</v>
      </c>
      <c r="P20" s="20">
        <v>4.1768768271711094</v>
      </c>
      <c r="Q20" s="20">
        <v>4.6383456577816</v>
      </c>
      <c r="R20" s="20">
        <v>4.8740358555460013</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1.7603009458297507</v>
      </c>
      <c r="D21" s="20">
        <v>1.9649871023215817</v>
      </c>
      <c r="E21" s="20">
        <v>1.8967583834909718</v>
      </c>
      <c r="F21" s="20">
        <v>2.0024075666380048</v>
      </c>
      <c r="G21" s="20">
        <v>2.2219862424763539</v>
      </c>
      <c r="H21" s="20">
        <v>2.1562510748065344</v>
      </c>
      <c r="I21" s="20">
        <v>2.1863456577815992</v>
      </c>
      <c r="J21" s="20">
        <v>2.2593551160791057</v>
      </c>
      <c r="K21" s="20">
        <v>2.4186758383490967</v>
      </c>
      <c r="L21" s="20">
        <v>2.8096302665520207</v>
      </c>
      <c r="M21" s="20">
        <v>3.2450558899398105</v>
      </c>
      <c r="N21" s="20">
        <v>4.1787188306104897</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44.8</v>
      </c>
      <c r="F22" s="20">
        <v>82.6</v>
      </c>
      <c r="G22" s="20">
        <v>66.8</v>
      </c>
      <c r="H22" s="20">
        <v>75.599999999999994</v>
      </c>
      <c r="I22" s="26">
        <v>123.9</v>
      </c>
      <c r="J22" s="20">
        <v>19.5</v>
      </c>
      <c r="K22" s="20">
        <v>24.7</v>
      </c>
      <c r="L22" s="20">
        <v>22.976975255565112</v>
      </c>
      <c r="M22" s="20">
        <v>30.046813795738988</v>
      </c>
      <c r="N22" s="20">
        <v>22.093245438043375</v>
      </c>
      <c r="O22" s="20">
        <v>49.488869781217154</v>
      </c>
      <c r="P22" s="20">
        <v>164.17082258526796</v>
      </c>
      <c r="Q22" s="20">
        <v>158.78829392376036</v>
      </c>
      <c r="R22" s="20">
        <v>160.75609057036402</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11.5</v>
      </c>
      <c r="K23" s="30">
        <v>15</v>
      </c>
      <c r="L23" s="30">
        <v>15.023406897869496</v>
      </c>
      <c r="M23" s="30">
        <v>20.325785802999903</v>
      </c>
      <c r="N23" s="30">
        <v>15.023406897869496</v>
      </c>
      <c r="O23" s="30">
        <v>20.325785802999903</v>
      </c>
      <c r="P23" s="30">
        <v>23.283462310117514</v>
      </c>
      <c r="Q23" s="30">
        <v>34.446458870736599</v>
      </c>
      <c r="R23" s="30">
        <v>34.873339370414683</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v>
      </c>
      <c r="O24" s="30">
        <v>22.976975255565108</v>
      </c>
      <c r="P24" s="30">
        <v>133.44262921563006</v>
      </c>
      <c r="Q24" s="30">
        <v>115.25781670965893</v>
      </c>
      <c r="R24" s="30">
        <v>116.68615843190842</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8</v>
      </c>
      <c r="K26" s="30">
        <v>9.6999999999999993</v>
      </c>
      <c r="L26" s="30">
        <v>7.9535683576956151</v>
      </c>
      <c r="M26" s="30">
        <v>9.721027992739085</v>
      </c>
      <c r="N26" s="30">
        <v>7.0698385401738797</v>
      </c>
      <c r="O26" s="30">
        <v>6.1861087226521452</v>
      </c>
      <c r="P26" s="30">
        <v>7.4447310595203975</v>
      </c>
      <c r="Q26" s="30">
        <v>9.0840183433648605</v>
      </c>
      <c r="R26" s="30">
        <v>9.1965927680409134</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83.3</v>
      </c>
      <c r="K27" s="20">
        <v>78.099999999999994</v>
      </c>
      <c r="L27" s="20">
        <v>98.323024744434903</v>
      </c>
      <c r="M27" s="20">
        <v>104.45318620426102</v>
      </c>
      <c r="N27" s="20">
        <v>119.40675456195663</v>
      </c>
      <c r="O27" s="20">
        <v>99.93313021878285</v>
      </c>
      <c r="P27" s="20">
        <v>1.6410050635330151</v>
      </c>
      <c r="Q27" s="20">
        <v>7.0005732300160162E-4</v>
      </c>
      <c r="R27" s="20">
        <v>23.883276010318127</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5.4787661220980217</v>
      </c>
      <c r="D29" s="22">
        <v>3.8412768701633695</v>
      </c>
      <c r="E29" s="22">
        <v>49.357678417884777</v>
      </c>
      <c r="F29" s="22">
        <v>88.445055889939795</v>
      </c>
      <c r="G29" s="22">
        <v>72.144385210662065</v>
      </c>
      <c r="H29" s="22">
        <v>81.172846087704201</v>
      </c>
      <c r="I29" s="32">
        <v>127.92159931212383</v>
      </c>
      <c r="J29" s="22">
        <v>35.794458297506452</v>
      </c>
      <c r="K29" s="22">
        <v>44.72974634565778</v>
      </c>
      <c r="L29" s="22">
        <v>48.285635807776828</v>
      </c>
      <c r="M29" s="22">
        <v>65.353940957294341</v>
      </c>
      <c r="N29" s="22">
        <v>54.68574089997135</v>
      </c>
      <c r="O29" s="22">
        <v>82.69969427725232</v>
      </c>
      <c r="P29" s="22">
        <v>200.98920396245342</v>
      </c>
      <c r="Q29" s="22">
        <v>207.86577601031811</v>
      </c>
      <c r="R29" s="22">
        <v>210.55776420561102</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6324.5966088659598</v>
      </c>
      <c r="D32" s="22">
        <v>6499.8694444444445</v>
      </c>
      <c r="E32" s="22">
        <v>6718.2031823827274</v>
      </c>
      <c r="F32" s="22">
        <v>6967.0972389414355</v>
      </c>
      <c r="G32" s="22">
        <v>6795.7776717301995</v>
      </c>
      <c r="H32" s="22">
        <v>7366.9687685105564</v>
      </c>
      <c r="I32" s="22">
        <v>6678.8561249641734</v>
      </c>
      <c r="J32" s="22">
        <v>5963.9847668864049</v>
      </c>
      <c r="K32" s="22">
        <v>4954.9207647845606</v>
      </c>
      <c r="L32" s="22">
        <v>4926.2712859463072</v>
      </c>
      <c r="M32" s="22">
        <v>4928.9427476831952</v>
      </c>
      <c r="N32" s="22">
        <v>4972.3178513423145</v>
      </c>
      <c r="O32" s="22">
        <v>5093.2033936180378</v>
      </c>
      <c r="P32" s="22">
        <v>5022.9729869709563</v>
      </c>
      <c r="Q32" s="22">
        <v>5060.4417594344131</v>
      </c>
      <c r="R32" s="22">
        <v>5200.6541415830707</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8.6626333044193937E-4</v>
      </c>
      <c r="D34" s="25">
        <v>5.9097754239457502E-4</v>
      </c>
      <c r="E34" s="25">
        <v>7.3468570506048936E-3</v>
      </c>
      <c r="F34" s="25">
        <v>1.2694677978023733E-2</v>
      </c>
      <c r="G34" s="25">
        <v>1.0616060250289818E-2</v>
      </c>
      <c r="H34" s="25">
        <v>1.1018486522526091E-2</v>
      </c>
      <c r="I34" s="35">
        <v>1.9153219790733256E-2</v>
      </c>
      <c r="J34" s="25">
        <v>6.0017689005925365E-3</v>
      </c>
      <c r="K34" s="25">
        <v>9.0273383710915145E-3</v>
      </c>
      <c r="L34" s="25">
        <v>9.8016599178218922E-3</v>
      </c>
      <c r="M34" s="25">
        <v>1.3259220953218288E-2</v>
      </c>
      <c r="N34" s="25">
        <v>1.0998038044814156E-2</v>
      </c>
      <c r="O34" s="25">
        <v>1.6237265211296672E-2</v>
      </c>
      <c r="P34" s="25">
        <v>4.0013992606330449E-2</v>
      </c>
      <c r="Q34" s="25">
        <v>4.1076606725644935E-2</v>
      </c>
      <c r="R34" s="25">
        <v>4.0486784637733586E-2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1105.97592433362</v>
      </c>
      <c r="D37" s="20">
        <v>1136.4932645457152</v>
      </c>
      <c r="E37" s="20">
        <v>1124.9331231489443</v>
      </c>
      <c r="F37" s="20">
        <v>1257.3564536161268</v>
      </c>
      <c r="G37" s="20">
        <v>1174.6202350243623</v>
      </c>
      <c r="H37" s="20">
        <v>1105.4504633610395</v>
      </c>
      <c r="I37" s="26">
        <v>1124.6608388267889</v>
      </c>
      <c r="J37" s="20">
        <v>1350.1456959969428</v>
      </c>
      <c r="K37" s="20">
        <v>1449.825642495462</v>
      </c>
      <c r="L37" s="20">
        <v>1244.4492213623771</v>
      </c>
      <c r="M37" s="20">
        <v>1249.1712047387025</v>
      </c>
      <c r="N37" s="20">
        <v>1341.1507595299513</v>
      </c>
      <c r="O37" s="20">
        <v>1184.7162510748067</v>
      </c>
      <c r="P37" s="20">
        <v>1201.9179325499188</v>
      </c>
      <c r="Q37" s="20">
        <v>1199.482865195376</v>
      </c>
      <c r="R37" s="20">
        <v>1172.5220789146842</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0</v>
      </c>
      <c r="H38" s="20">
        <v>0</v>
      </c>
      <c r="I38" s="26">
        <v>0</v>
      </c>
      <c r="J38" s="20">
        <v>0</v>
      </c>
      <c r="K38" s="20">
        <v>4.7769179325499185E-2</v>
      </c>
      <c r="L38" s="20">
        <v>2.3884589662749593E-2</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59.240838188665926</v>
      </c>
      <c r="I39" s="20">
        <v>72.768082871144017</v>
      </c>
      <c r="J39" s="20">
        <v>82.7747595259207</v>
      </c>
      <c r="K39" s="20">
        <v>101.86085079886264</v>
      </c>
      <c r="L39" s="20">
        <v>131.56042404902905</v>
      </c>
      <c r="M39" s="20">
        <v>177.6517444363088</v>
      </c>
      <c r="N39" s="20">
        <v>218.37400435980848</v>
      </c>
      <c r="O39" s="20">
        <v>255.52029505779802</v>
      </c>
      <c r="P39" s="20">
        <v>289.93227087931928</v>
      </c>
      <c r="Q39" s="20">
        <v>323.76892893104599</v>
      </c>
      <c r="R39" s="20">
        <v>355.27525510227923</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1105.97592433362</v>
      </c>
      <c r="D40" s="22">
        <v>1136.4932645457152</v>
      </c>
      <c r="E40" s="22">
        <v>1124.9331231489443</v>
      </c>
      <c r="F40" s="22">
        <v>1257.3564536161268</v>
      </c>
      <c r="G40" s="22">
        <v>1174.6202350243623</v>
      </c>
      <c r="H40" s="22">
        <v>1164.6913015497055</v>
      </c>
      <c r="I40" s="22">
        <v>1197.428921697933</v>
      </c>
      <c r="J40" s="22">
        <v>1432.9204555228634</v>
      </c>
      <c r="K40" s="22">
        <v>1551.7342624736502</v>
      </c>
      <c r="L40" s="22">
        <v>1376.0335300010688</v>
      </c>
      <c r="M40" s="22">
        <v>1426.8229491750112</v>
      </c>
      <c r="N40" s="22">
        <v>1559.5247638897597</v>
      </c>
      <c r="O40" s="22">
        <v>1440.2365461326046</v>
      </c>
      <c r="P40" s="22">
        <v>1491.850203429238</v>
      </c>
      <c r="Q40" s="22">
        <v>1523.2517941264221</v>
      </c>
      <c r="R40" s="22">
        <v>1527.7973340169635</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8213.5931737842729</v>
      </c>
      <c r="D42" s="22">
        <v>8491.1938234451136</v>
      </c>
      <c r="E42" s="22">
        <v>8590.370712716156</v>
      </c>
      <c r="F42" s="22">
        <v>8567.7647845610009</v>
      </c>
      <c r="G42" s="22">
        <v>7980.5774099550963</v>
      </c>
      <c r="H42" s="22">
        <v>6752.8470768434863</v>
      </c>
      <c r="I42" s="22">
        <v>6417.9267243156828</v>
      </c>
      <c r="J42" s="22">
        <v>7124.9178282180001</v>
      </c>
      <c r="K42" s="22">
        <v>6432.9020756006212</v>
      </c>
      <c r="L42" s="22">
        <v>5018.8086852509014</v>
      </c>
      <c r="M42" s="22">
        <v>5119.5228154213091</v>
      </c>
      <c r="N42" s="22">
        <v>5872.4680379893107</v>
      </c>
      <c r="O42" s="22">
        <v>5665.2491571959463</v>
      </c>
      <c r="P42" s="22">
        <v>5281.5593495790417</v>
      </c>
      <c r="Q42" s="22">
        <v>5028.8776193953618</v>
      </c>
      <c r="R42" s="22">
        <v>5060.4308682282945</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0.13465189971468486</v>
      </c>
      <c r="D44" s="25">
        <v>0.13384375485667671</v>
      </c>
      <c r="E44" s="25">
        <v>0.13095280294291933</v>
      </c>
      <c r="F44" s="25">
        <v>0.14675431518403337</v>
      </c>
      <c r="G44" s="25">
        <v>0.14718486829776536</v>
      </c>
      <c r="H44" s="25">
        <v>0.17247411177777217</v>
      </c>
      <c r="I44" s="25">
        <v>0.18657566113387028</v>
      </c>
      <c r="J44" s="25">
        <v>0.20111396230393419</v>
      </c>
      <c r="K44" s="25">
        <v>0.24121838701061984</v>
      </c>
      <c r="L44" s="25">
        <v>0.27417533050122189</v>
      </c>
      <c r="M44" s="25">
        <v>0.27870233234961983</v>
      </c>
      <c r="N44" s="25">
        <v>0.26556547499298599</v>
      </c>
      <c r="O44" s="25">
        <v>0.25422298405061844</v>
      </c>
      <c r="P44" s="25">
        <v>0.28246396654581635</v>
      </c>
      <c r="Q44" s="25">
        <v>0.30290094717189947</v>
      </c>
      <c r="R44" s="25">
        <v>0.30191052378744582</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412.33486105994768</v>
      </c>
      <c r="D47" s="30">
        <v>443.63258504330719</v>
      </c>
      <c r="E47" s="30">
        <v>491.07801862378898</v>
      </c>
      <c r="F47" s="30">
        <v>534.50985117528512</v>
      </c>
      <c r="G47" s="30">
        <v>564.88554251109213</v>
      </c>
      <c r="H47" s="30">
        <v>616.51092686111474</v>
      </c>
      <c r="I47" s="30">
        <v>664.51437255438032</v>
      </c>
      <c r="J47" s="30">
        <v>737.74758508413356</v>
      </c>
      <c r="K47" s="30">
        <v>876.71222507062976</v>
      </c>
      <c r="L47" s="30">
        <v>1072.2215950652301</v>
      </c>
      <c r="M47" s="30">
        <v>1107.8212688301389</v>
      </c>
      <c r="N47" s="30">
        <v>1157.7997662128566</v>
      </c>
      <c r="O47" s="30">
        <v>1226.9168757537545</v>
      </c>
      <c r="P47" s="30">
        <v>1288.9637428876906</v>
      </c>
      <c r="Q47" s="30">
        <v>1325.0386805268936</v>
      </c>
      <c r="R47" s="30">
        <v>1485.9129542591961</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1105.97592433362</v>
      </c>
      <c r="D48" s="30">
        <v>1136.4932645457152</v>
      </c>
      <c r="E48" s="30">
        <v>1124.9331231489443</v>
      </c>
      <c r="F48" s="30">
        <v>1257.3564536161268</v>
      </c>
      <c r="G48" s="30">
        <v>1174.6202350243623</v>
      </c>
      <c r="H48" s="30">
        <v>1164.6913015497055</v>
      </c>
      <c r="I48" s="30">
        <v>1197.428921697933</v>
      </c>
      <c r="J48" s="30">
        <v>1432.9204555228634</v>
      </c>
      <c r="K48" s="30">
        <v>1551.7342624736502</v>
      </c>
      <c r="L48" s="30">
        <v>1376.0335300010688</v>
      </c>
      <c r="M48" s="30">
        <v>1426.8229491750112</v>
      </c>
      <c r="N48" s="30">
        <v>1559.5247638897597</v>
      </c>
      <c r="O48" s="30">
        <v>1440.2365461326046</v>
      </c>
      <c r="P48" s="30">
        <v>1491.850203429238</v>
      </c>
      <c r="Q48" s="30">
        <v>1523.2517941264221</v>
      </c>
      <c r="R48" s="30">
        <v>1527.7973340169635</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3.2476870163370593</v>
      </c>
      <c r="D49" s="30">
        <v>2.7155030094582968</v>
      </c>
      <c r="E49" s="30">
        <v>47.761126397248489</v>
      </c>
      <c r="F49" s="30">
        <v>86.139466895958719</v>
      </c>
      <c r="G49" s="30">
        <v>70.27094582975063</v>
      </c>
      <c r="H49" s="30">
        <v>79.122889079965603</v>
      </c>
      <c r="I49" s="30">
        <v>126.82044711951849</v>
      </c>
      <c r="J49" s="30">
        <v>22.773396388650045</v>
      </c>
      <c r="K49" s="30">
        <v>28.163104041272568</v>
      </c>
      <c r="L49" s="30">
        <v>28.335341549632179</v>
      </c>
      <c r="M49" s="30">
        <v>37.467174930734693</v>
      </c>
      <c r="N49" s="30">
        <v>31.050941052832712</v>
      </c>
      <c r="O49" s="30">
        <v>54.075696952326354</v>
      </c>
      <c r="P49" s="30">
        <v>168.96624481226709</v>
      </c>
      <c r="Q49" s="30">
        <v>164.03367139581539</v>
      </c>
      <c r="R49" s="30">
        <v>166.1787753511035</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1521.5584724099047</v>
      </c>
      <c r="D50" s="30">
        <v>1582.8413525984806</v>
      </c>
      <c r="E50" s="30">
        <v>1663.7722681699818</v>
      </c>
      <c r="F50" s="30">
        <v>1878.0057716873707</v>
      </c>
      <c r="G50" s="30">
        <v>1809.776723365205</v>
      </c>
      <c r="H50" s="30">
        <v>1860.3251174907859</v>
      </c>
      <c r="I50" s="30">
        <v>1988.7637413718319</v>
      </c>
      <c r="J50" s="30">
        <v>2193.4414369956471</v>
      </c>
      <c r="K50" s="30">
        <v>2456.6095915855526</v>
      </c>
      <c r="L50" s="30">
        <v>2476.5904666159313</v>
      </c>
      <c r="M50" s="30">
        <v>2572.1113929358844</v>
      </c>
      <c r="N50" s="30">
        <v>2748.3754711554488</v>
      </c>
      <c r="O50" s="30">
        <v>2721.2291188386853</v>
      </c>
      <c r="P50" s="30">
        <v>2949.7801911291958</v>
      </c>
      <c r="Q50" s="30">
        <v>3012.3241460491313</v>
      </c>
      <c r="R50" s="30">
        <v>3179.8890636272631</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1521.5584724099047</v>
      </c>
      <c r="D51" s="30">
        <v>1582.8413525984806</v>
      </c>
      <c r="E51" s="30">
        <v>1663.7722681699818</v>
      </c>
      <c r="F51" s="30">
        <v>1878.0057716873707</v>
      </c>
      <c r="G51" s="30">
        <v>1809.776723365205</v>
      </c>
      <c r="H51" s="30">
        <v>1860.3251174907859</v>
      </c>
      <c r="I51" s="30">
        <v>1988.7637413718319</v>
      </c>
      <c r="J51" s="30">
        <v>2193.4414369956471</v>
      </c>
      <c r="K51" s="30">
        <v>2456.6095915855526</v>
      </c>
      <c r="L51" s="30">
        <v>2476.5904666159313</v>
      </c>
      <c r="M51" s="30">
        <v>2572.1113929358844</v>
      </c>
      <c r="N51" s="30">
        <v>2748.3754711554488</v>
      </c>
      <c r="O51" s="30">
        <v>2721.2291188386853</v>
      </c>
      <c r="P51" s="30">
        <v>2949.7801911291958</v>
      </c>
      <c r="Q51" s="30">
        <v>3012.3241460491313</v>
      </c>
      <c r="R51" s="30">
        <v>3179.8890636272636</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1521.5584724099047</v>
      </c>
      <c r="D58" s="22">
        <v>1582.8413525984806</v>
      </c>
      <c r="E58" s="22">
        <v>1663.7722681699818</v>
      </c>
      <c r="F58" s="22">
        <v>1878.0057716873707</v>
      </c>
      <c r="G58" s="22">
        <v>1809.776723365205</v>
      </c>
      <c r="H58" s="22">
        <v>1860.3251174907859</v>
      </c>
      <c r="I58" s="22">
        <v>1988.7637413718319</v>
      </c>
      <c r="J58" s="22">
        <v>2193.4414369956471</v>
      </c>
      <c r="K58" s="22">
        <v>2456.6095915855526</v>
      </c>
      <c r="L58" s="22">
        <v>2476.5904666159313</v>
      </c>
      <c r="M58" s="22">
        <v>2572.1113929358844</v>
      </c>
      <c r="N58" s="22">
        <v>2748.3754711554488</v>
      </c>
      <c r="O58" s="22">
        <v>2721.2291188386853</v>
      </c>
      <c r="P58" s="22">
        <v>2949.7801911291958</v>
      </c>
      <c r="Q58" s="22">
        <v>3012.3241460491313</v>
      </c>
      <c r="R58" s="22">
        <v>3179.8890636272636</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21247.07936849145</v>
      </c>
      <c r="D61" s="20">
        <v>21751.029497468233</v>
      </c>
      <c r="E61" s="20">
        <v>22309.289371357598</v>
      </c>
      <c r="F61" s="20">
        <v>22767.260743288432</v>
      </c>
      <c r="G61" s="20">
        <v>22118.063853062005</v>
      </c>
      <c r="H61" s="20">
        <v>21248.801633705931</v>
      </c>
      <c r="I61" s="20">
        <v>19662.268252603419</v>
      </c>
      <c r="J61" s="20">
        <v>19584.627314416735</v>
      </c>
      <c r="K61" s="20">
        <v>17775.746737365054</v>
      </c>
      <c r="L61" s="20">
        <v>16027.880448074904</v>
      </c>
      <c r="M61" s="20">
        <v>16222.845705550781</v>
      </c>
      <c r="N61" s="20">
        <v>17298.046980987867</v>
      </c>
      <c r="O61" s="20">
        <v>17425.743543899873</v>
      </c>
      <c r="P61" s="20">
        <v>16881.712919914968</v>
      </c>
      <c r="Q61" s="20">
        <v>16627.593423434606</v>
      </c>
      <c r="R61" s="20">
        <v>16140.835466474635</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21247.07936849145</v>
      </c>
      <c r="D64" s="20">
        <v>21751.029497468233</v>
      </c>
      <c r="E64" s="20">
        <v>22309.289371357598</v>
      </c>
      <c r="F64" s="20">
        <v>22767.260743288432</v>
      </c>
      <c r="G64" s="20">
        <v>22118.063853062005</v>
      </c>
      <c r="H64" s="20">
        <v>21308.042471894598</v>
      </c>
      <c r="I64" s="20">
        <v>19735.036335474564</v>
      </c>
      <c r="J64" s="20">
        <v>19667.402073942656</v>
      </c>
      <c r="K64" s="20">
        <v>17877.607588163915</v>
      </c>
      <c r="L64" s="20">
        <v>16159.440872123932</v>
      </c>
      <c r="M64" s="20">
        <v>16400.497449987088</v>
      </c>
      <c r="N64" s="20">
        <v>17516.420985347675</v>
      </c>
      <c r="O64" s="20">
        <v>17681.263838957671</v>
      </c>
      <c r="P64" s="20">
        <v>17171.645190794286</v>
      </c>
      <c r="Q64" s="20">
        <v>16951.362352365653</v>
      </c>
      <c r="R64" s="20">
        <v>16496.110721576915</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21247.07936849145</v>
      </c>
      <c r="D65" s="20">
        <v>21751.029497468233</v>
      </c>
      <c r="E65" s="20">
        <v>22309.289371357598</v>
      </c>
      <c r="F65" s="20">
        <v>22767.260743288432</v>
      </c>
      <c r="G65" s="20">
        <v>22115.651896897874</v>
      </c>
      <c r="H65" s="20">
        <v>21308.042471894598</v>
      </c>
      <c r="I65" s="20">
        <v>19735.036335474564</v>
      </c>
      <c r="J65" s="20">
        <v>19667.402073942656</v>
      </c>
      <c r="K65" s="20">
        <v>17877.607588163915</v>
      </c>
      <c r="L65" s="20">
        <v>16159.440872123932</v>
      </c>
      <c r="M65" s="20">
        <v>16400.497449987088</v>
      </c>
      <c r="N65" s="20">
        <v>17516.420985347675</v>
      </c>
      <c r="O65" s="20">
        <v>17681.263838957671</v>
      </c>
      <c r="P65" s="20">
        <v>17051.132456591968</v>
      </c>
      <c r="Q65" s="20">
        <v>16687.444159193652</v>
      </c>
      <c r="R65" s="20">
        <v>16160.17681062112</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7.1612594183947637E-2</v>
      </c>
      <c r="D67" s="25">
        <v>7.2770870582595626E-2</v>
      </c>
      <c r="E67" s="25">
        <v>7.4577555585704225E-2</v>
      </c>
      <c r="F67" s="25">
        <v>8.2487120117908277E-2</v>
      </c>
      <c r="G67" s="25">
        <v>8.1832393266194403E-2</v>
      </c>
      <c r="H67" s="25">
        <v>8.7306242229644657E-2</v>
      </c>
      <c r="I67" s="25">
        <v>0.10077324954284198</v>
      </c>
      <c r="J67" s="25">
        <v>0.11152675013959967</v>
      </c>
      <c r="K67" s="25">
        <v>0.13741265879512762</v>
      </c>
      <c r="L67" s="25">
        <v>0.15325966326521903</v>
      </c>
      <c r="M67" s="25">
        <v>0.15683130348817007</v>
      </c>
      <c r="N67" s="25">
        <v>0.15690279843436281</v>
      </c>
      <c r="O67" s="25">
        <v>0.15390467240486042</v>
      </c>
      <c r="P67" s="25">
        <v>0.1729961454840972</v>
      </c>
      <c r="Q67" s="25">
        <v>0.18051441055396997</v>
      </c>
      <c r="R67" s="25">
        <v>0.19677316039867288</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25"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24">
        <v>6.9000000000000006E-2</v>
      </c>
      <c r="J71" s="159">
        <v>9.1200000000000003E-2</v>
      </c>
      <c r="K71" s="159"/>
      <c r="L71" s="159">
        <v>0.1023</v>
      </c>
      <c r="M71" s="159"/>
      <c r="N71" s="159">
        <v>0.11895</v>
      </c>
      <c r="O71" s="159"/>
      <c r="P71" s="159">
        <v>0.14115</v>
      </c>
      <c r="Q71" s="159"/>
      <c r="R71" s="44"/>
      <c r="S71" s="45">
        <v>0.18</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106</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2782.3444935620346</v>
      </c>
      <c r="D7" s="20">
        <v>2723.4734317917109</v>
      </c>
      <c r="E7" s="20">
        <v>2703.0875653080366</v>
      </c>
      <c r="F7" s="20">
        <v>2738.2151235553611</v>
      </c>
      <c r="G7" s="20">
        <v>2717.3536096164462</v>
      </c>
      <c r="H7" s="20">
        <v>2677.926286766271</v>
      </c>
      <c r="I7" s="20">
        <v>2789.8049754160215</v>
      </c>
      <c r="J7" s="20">
        <v>2702.0710811998861</v>
      </c>
      <c r="K7" s="20">
        <v>2588.5843444295938</v>
      </c>
      <c r="L7" s="20">
        <v>2689.7854076039698</v>
      </c>
      <c r="M7" s="20">
        <v>2757.8771980095344</v>
      </c>
      <c r="N7" s="20">
        <v>2740.9967459646264</v>
      </c>
      <c r="O7" s="20">
        <v>2663.129303439368</v>
      </c>
      <c r="P7" s="20">
        <v>2636.5638313190734</v>
      </c>
      <c r="Q7" s="20">
        <v>2582.9016510492397</v>
      </c>
      <c r="R7" s="20">
        <v>2533.6238780942858</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1392.3193413113129</v>
      </c>
      <c r="D8" s="20">
        <v>1782.4136287091421</v>
      </c>
      <c r="E8" s="20">
        <v>2072.2475384332133</v>
      </c>
      <c r="F8" s="20">
        <v>2489.2115539183278</v>
      </c>
      <c r="G8" s="20">
        <v>2905.608835323701</v>
      </c>
      <c r="H8" s="20">
        <v>3292.7681164600963</v>
      </c>
      <c r="I8" s="20">
        <v>3672.0844508253927</v>
      </c>
      <c r="J8" s="20">
        <v>3838.6930959236292</v>
      </c>
      <c r="K8" s="20">
        <v>4090.4631169541699</v>
      </c>
      <c r="L8" s="20">
        <v>4359.9678195105171</v>
      </c>
      <c r="M8" s="20">
        <v>4420.7599122510592</v>
      </c>
      <c r="N8" s="20">
        <v>4389.9499975041854</v>
      </c>
      <c r="O8" s="20">
        <v>4428.3627413710828</v>
      </c>
      <c r="P8" s="20">
        <v>4405.1051296855949</v>
      </c>
      <c r="Q8" s="20">
        <v>4347.1445315277097</v>
      </c>
      <c r="R8" s="20">
        <v>4581.5437875649031</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2.0415305245055895</v>
      </c>
      <c r="D9" s="20">
        <v>4.1254514187446256</v>
      </c>
      <c r="E9" s="20">
        <v>10.745313843508169</v>
      </c>
      <c r="F9" s="20">
        <v>44.299914015477206</v>
      </c>
      <c r="G9" s="20">
        <v>221.68073946689594</v>
      </c>
      <c r="H9" s="20">
        <v>521.41014617368876</v>
      </c>
      <c r="I9" s="20">
        <v>617.90197764402399</v>
      </c>
      <c r="J9" s="20">
        <v>808.16852966466035</v>
      </c>
      <c r="K9" s="20">
        <v>1029.0304385210661</v>
      </c>
      <c r="L9" s="20">
        <v>1126.0398968185727</v>
      </c>
      <c r="M9" s="20">
        <v>1175.6184866723988</v>
      </c>
      <c r="N9" s="20">
        <v>1191.6985382631126</v>
      </c>
      <c r="O9" s="20">
        <v>1173.0636285468615</v>
      </c>
      <c r="P9" s="20">
        <v>1237.9191745485814</v>
      </c>
      <c r="Q9" s="20">
        <v>1095.7867583834909</v>
      </c>
      <c r="R9" s="20">
        <v>1298.6242476354257</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190.33852106620805</v>
      </c>
      <c r="D10" s="20">
        <v>135.75503009458299</v>
      </c>
      <c r="E10" s="20">
        <v>135.2536543422184</v>
      </c>
      <c r="F10" s="20">
        <v>133.53396388650043</v>
      </c>
      <c r="G10" s="20">
        <v>162.33877901977644</v>
      </c>
      <c r="H10" s="20">
        <v>188.90799656061907</v>
      </c>
      <c r="I10" s="20">
        <v>215.64918314703354</v>
      </c>
      <c r="J10" s="20">
        <v>258.89939810834051</v>
      </c>
      <c r="K10" s="20">
        <v>292.0034393809114</v>
      </c>
      <c r="L10" s="20">
        <v>356.23387790197768</v>
      </c>
      <c r="M10" s="20">
        <v>328.54686156491829</v>
      </c>
      <c r="N10" s="20">
        <v>345.14187446259672</v>
      </c>
      <c r="O10" s="20">
        <v>348.06534823731727</v>
      </c>
      <c r="P10" s="20">
        <v>375.32244196044712</v>
      </c>
      <c r="Q10" s="20">
        <v>362.94067067927773</v>
      </c>
      <c r="R10" s="20">
        <v>334.04987102321581</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95.958727429062421</v>
      </c>
      <c r="D11" s="20">
        <v>92.347377472054831</v>
      </c>
      <c r="E11" s="20">
        <v>103.26741186586422</v>
      </c>
      <c r="F11" s="20">
        <v>115.64918314703343</v>
      </c>
      <c r="G11" s="20">
        <v>117.54084264832244</v>
      </c>
      <c r="H11" s="20">
        <v>111.00601891659565</v>
      </c>
      <c r="I11" s="20">
        <v>129.57867583834948</v>
      </c>
      <c r="J11" s="20">
        <v>137.40326741186587</v>
      </c>
      <c r="K11" s="20">
        <v>135.94153052450525</v>
      </c>
      <c r="L11" s="20">
        <v>142.30438521066176</v>
      </c>
      <c r="M11" s="20">
        <v>136.97334479793636</v>
      </c>
      <c r="N11" s="20">
        <v>150.47291487532277</v>
      </c>
      <c r="O11" s="20">
        <v>141.10060189165981</v>
      </c>
      <c r="P11" s="20">
        <v>148.73807568692959</v>
      </c>
      <c r="Q11" s="20">
        <v>145.62744552856961</v>
      </c>
      <c r="R11" s="20">
        <v>147.47081056700256</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4463.0026138931244</v>
      </c>
      <c r="D12" s="22">
        <v>4738.1149194862364</v>
      </c>
      <c r="E12" s="22">
        <v>5024.6014837928415</v>
      </c>
      <c r="F12" s="22">
        <v>5520.9097385226996</v>
      </c>
      <c r="G12" s="22">
        <v>6124.5228060751424</v>
      </c>
      <c r="H12" s="22">
        <v>6792.0185648772713</v>
      </c>
      <c r="I12" s="22">
        <v>7425.019262870821</v>
      </c>
      <c r="J12" s="22">
        <v>7745.2353723083825</v>
      </c>
      <c r="K12" s="22">
        <v>8136.0228698102455</v>
      </c>
      <c r="L12" s="22">
        <v>8674.3313870456986</v>
      </c>
      <c r="M12" s="22">
        <v>8819.7758032958463</v>
      </c>
      <c r="N12" s="22">
        <v>8818.2600710698443</v>
      </c>
      <c r="O12" s="22">
        <v>8753.7216234862899</v>
      </c>
      <c r="P12" s="22">
        <v>8803.6486532006275</v>
      </c>
      <c r="Q12" s="22">
        <v>8534.4010571682866</v>
      </c>
      <c r="R12" s="22">
        <v>8895.3125948848337</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23524.655460017198</v>
      </c>
      <c r="D15" s="22">
        <v>24772.913069647464</v>
      </c>
      <c r="E15" s="22">
        <v>25133.961134995698</v>
      </c>
      <c r="F15" s="22">
        <v>25459.605159071365</v>
      </c>
      <c r="G15" s="22">
        <v>25790.124419604472</v>
      </c>
      <c r="H15" s="22">
        <v>24399.398108340498</v>
      </c>
      <c r="I15" s="22">
        <v>24934.411006018916</v>
      </c>
      <c r="J15" s="22">
        <v>24543.508168529665</v>
      </c>
      <c r="K15" s="22">
        <v>24311.489595872743</v>
      </c>
      <c r="L15" s="22">
        <v>23619.334565778157</v>
      </c>
      <c r="M15" s="22">
        <v>23348.403267411864</v>
      </c>
      <c r="N15" s="22">
        <v>23865.043336199484</v>
      </c>
      <c r="O15" s="22">
        <v>23987.023817712812</v>
      </c>
      <c r="P15" s="22">
        <v>24260.275150472917</v>
      </c>
      <c r="Q15" s="22">
        <v>24340.928632846088</v>
      </c>
      <c r="R15" s="22">
        <v>24085.92656921754</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0.18971596083430425</v>
      </c>
      <c r="D16" s="25">
        <v>0.19126192007235196</v>
      </c>
      <c r="E16" s="25">
        <v>0.199912837328166</v>
      </c>
      <c r="F16" s="25">
        <v>0.21684977846388856</v>
      </c>
      <c r="G16" s="25">
        <v>0.23747550443841831</v>
      </c>
      <c r="H16" s="25">
        <v>0.27836828329611707</v>
      </c>
      <c r="I16" s="25">
        <v>0.29778201943805677</v>
      </c>
      <c r="J16" s="25">
        <v>0.31557165011314592</v>
      </c>
      <c r="K16" s="25">
        <v>0.33465752222732842</v>
      </c>
      <c r="L16" s="25">
        <v>0.36725553647111886</v>
      </c>
      <c r="M16" s="25">
        <v>0.37774642241192991</v>
      </c>
      <c r="N16" s="25">
        <v>0.36950530308461427</v>
      </c>
      <c r="O16" s="25">
        <v>0.36493571232552213</v>
      </c>
      <c r="P16" s="25">
        <v>0.36288329784375978</v>
      </c>
      <c r="Q16" s="25">
        <v>0.35061936978245817</v>
      </c>
      <c r="R16" s="25">
        <v>0.36931577323055043</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0.59695411027422274</v>
      </c>
      <c r="M19" s="20">
        <v>0.6906088162902736</v>
      </c>
      <c r="N19" s="20">
        <v>0.94734876131844925</v>
      </c>
      <c r="O19" s="20">
        <v>1.2992138346068096</v>
      </c>
      <c r="P19" s="20">
        <v>1.8427607548501825</v>
      </c>
      <c r="Q19" s="20">
        <v>3.5771858301899844</v>
      </c>
      <c r="R19" s="20">
        <v>4.8363638147706585</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55.511901523571566</v>
      </c>
      <c r="D20" s="20">
        <v>59.573747976515826</v>
      </c>
      <c r="E20" s="20">
        <v>39.721269529796281</v>
      </c>
      <c r="F20" s="20">
        <v>44.649708770114827</v>
      </c>
      <c r="G20" s="20">
        <v>51.293199190648942</v>
      </c>
      <c r="H20" s="20">
        <v>53.345418416610933</v>
      </c>
      <c r="I20" s="20">
        <v>62.503226060704939</v>
      </c>
      <c r="J20" s="20">
        <v>89.25497234834225</v>
      </c>
      <c r="K20" s="20">
        <v>93.277721136099814</v>
      </c>
      <c r="L20" s="20">
        <v>96.055343198670371</v>
      </c>
      <c r="M20" s="20">
        <v>104.10927905575875</v>
      </c>
      <c r="N20" s="20">
        <v>115.86075350924634</v>
      </c>
      <c r="O20" s="20">
        <v>116.57196131009599</v>
      </c>
      <c r="P20" s="20">
        <v>115.99861234410373</v>
      </c>
      <c r="Q20" s="20">
        <v>114.34443127379213</v>
      </c>
      <c r="R20" s="20">
        <v>108.4905611868231</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29.884749806401135</v>
      </c>
      <c r="D21" s="20">
        <v>27.910920807179227</v>
      </c>
      <c r="E21" s="20">
        <v>22.087309627656744</v>
      </c>
      <c r="F21" s="20">
        <v>0.82227824622679024</v>
      </c>
      <c r="G21" s="20">
        <v>2.3377597486354849</v>
      </c>
      <c r="H21" s="20">
        <v>2.3120698649632097</v>
      </c>
      <c r="I21" s="20">
        <v>3.2874940855189538</v>
      </c>
      <c r="J21" s="20">
        <v>6.2471300034640223</v>
      </c>
      <c r="K21" s="20">
        <v>6.9644633952838522</v>
      </c>
      <c r="L21" s="20">
        <v>6.9735093791125031</v>
      </c>
      <c r="M21" s="20">
        <v>7.5966969791930206</v>
      </c>
      <c r="N21" s="20">
        <v>8.8103434802615954</v>
      </c>
      <c r="O21" s="20">
        <v>8.867134421191496</v>
      </c>
      <c r="P21" s="20">
        <v>8.8325429284198336</v>
      </c>
      <c r="Q21" s="20">
        <v>9.0371010446904894</v>
      </c>
      <c r="R21" s="20">
        <v>9.5167158935809848</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174.66800420368776</v>
      </c>
      <c r="D22" s="20">
        <v>257.3086844368014</v>
      </c>
      <c r="E22" s="20">
        <v>171.10920034393808</v>
      </c>
      <c r="F22" s="20">
        <v>381.91458870736602</v>
      </c>
      <c r="G22" s="20">
        <v>612.49641731155054</v>
      </c>
      <c r="H22" s="20">
        <v>1060.4280118467564</v>
      </c>
      <c r="I22" s="26">
        <v>1419.8910862711377</v>
      </c>
      <c r="J22" s="20">
        <v>0</v>
      </c>
      <c r="K22" s="20">
        <v>0</v>
      </c>
      <c r="L22" s="20">
        <v>0</v>
      </c>
      <c r="M22" s="20">
        <v>0</v>
      </c>
      <c r="N22" s="20">
        <v>0</v>
      </c>
      <c r="O22" s="20">
        <v>1159.4280000000001</v>
      </c>
      <c r="P22" s="20">
        <v>1369.146</v>
      </c>
      <c r="Q22" s="20">
        <v>1738.3239999999998</v>
      </c>
      <c r="R22" s="20">
        <v>1761.5170000000001</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0.45699999999999996</v>
      </c>
      <c r="P23" s="30">
        <v>2.3879999999999999</v>
      </c>
      <c r="Q23" s="30">
        <v>1.2230000000000001</v>
      </c>
      <c r="R23" s="30">
        <v>200.59700000000001</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v>
      </c>
      <c r="O24" s="30">
        <v>1158.971</v>
      </c>
      <c r="P24" s="30">
        <v>1366.758</v>
      </c>
      <c r="Q24" s="30">
        <v>1737.1009999999999</v>
      </c>
      <c r="R24" s="30">
        <v>1560.92</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1701.0604757810261</v>
      </c>
      <c r="K27" s="20">
        <v>2099.0493933314224</v>
      </c>
      <c r="L27" s="20">
        <v>888.55450463361035</v>
      </c>
      <c r="M27" s="20">
        <v>956.33029999044618</v>
      </c>
      <c r="N27" s="20">
        <v>963.84680424190321</v>
      </c>
      <c r="O27" s="20">
        <v>4.5009999999999764</v>
      </c>
      <c r="P27" s="20">
        <v>0.36799999999993815</v>
      </c>
      <c r="Q27" s="20">
        <v>4.1000000000167347E-2</v>
      </c>
      <c r="R27" s="20">
        <v>5.6140000000000327</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343.33250781901779</v>
      </c>
      <c r="D29" s="22">
        <v>434.15397518527021</v>
      </c>
      <c r="E29" s="22">
        <v>292.49968379608549</v>
      </c>
      <c r="F29" s="22">
        <v>494.3611388788799</v>
      </c>
      <c r="G29" s="22">
        <v>743.06717503680841</v>
      </c>
      <c r="H29" s="22">
        <v>1196.1036277532469</v>
      </c>
      <c r="I29" s="32">
        <v>1579.4366455084191</v>
      </c>
      <c r="J29" s="22">
        <v>229.38456087431962</v>
      </c>
      <c r="K29" s="22">
        <v>240.15876623553336</v>
      </c>
      <c r="L29" s="22">
        <v>250.09663792715955</v>
      </c>
      <c r="M29" s="22">
        <v>271.32293870004128</v>
      </c>
      <c r="N29" s="22">
        <v>303.19897105996972</v>
      </c>
      <c r="O29" s="22">
        <v>1466.6781068694654</v>
      </c>
      <c r="P29" s="22">
        <v>1679.5768775629301</v>
      </c>
      <c r="Q29" s="22">
        <v>2052.3311083801209</v>
      </c>
      <c r="R29" s="22">
        <v>2267.0389379344924</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33214.107634457898</v>
      </c>
      <c r="D32" s="22">
        <v>34312.127412831316</v>
      </c>
      <c r="E32" s="22">
        <v>34962.548370330813</v>
      </c>
      <c r="F32" s="22">
        <v>35961.602918940021</v>
      </c>
      <c r="G32" s="22">
        <v>34333.682418447766</v>
      </c>
      <c r="H32" s="22">
        <v>32243.460374687114</v>
      </c>
      <c r="I32" s="22">
        <v>31481.559367609258</v>
      </c>
      <c r="J32" s="22">
        <v>29969.838319800812</v>
      </c>
      <c r="K32" s="22">
        <v>27623.137657466068</v>
      </c>
      <c r="L32" s="22">
        <v>26305.850952124845</v>
      </c>
      <c r="M32" s="22">
        <v>26478.370305322915</v>
      </c>
      <c r="N32" s="22">
        <v>27344.717326881815</v>
      </c>
      <c r="O32" s="22">
        <v>28288.041742767666</v>
      </c>
      <c r="P32" s="22">
        <v>28971.48554992917</v>
      </c>
      <c r="Q32" s="22">
        <v>29600.714741398126</v>
      </c>
      <c r="R32" s="22">
        <v>29807.522808150734</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1.0336948130523558E-2</v>
      </c>
      <c r="D34" s="25">
        <v>1.2653076562746576E-2</v>
      </c>
      <c r="E34" s="25">
        <v>8.3660859242257191E-3</v>
      </c>
      <c r="F34" s="25">
        <v>1.3746916120318791E-2</v>
      </c>
      <c r="G34" s="25">
        <v>2.1642513202648848E-2</v>
      </c>
      <c r="H34" s="25">
        <v>3.7096006875622256E-2</v>
      </c>
      <c r="I34" s="35">
        <v>5.01702163817676E-2</v>
      </c>
      <c r="J34" s="25">
        <v>7.6538471254537005E-3</v>
      </c>
      <c r="K34" s="25">
        <v>8.694116114308344E-3</v>
      </c>
      <c r="L34" s="25">
        <v>9.507262790408158E-3</v>
      </c>
      <c r="M34" s="25">
        <v>1.0246965185976628E-2</v>
      </c>
      <c r="N34" s="25">
        <v>1.1088027257166174E-2</v>
      </c>
      <c r="O34" s="25">
        <v>5.1847990051995994E-2</v>
      </c>
      <c r="P34" s="25">
        <v>5.7973446845463412E-2</v>
      </c>
      <c r="Q34" s="25">
        <v>6.9333836237063226E-2</v>
      </c>
      <c r="R34" s="25">
        <v>7.6055932340495624E-2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3511.1930352536542</v>
      </c>
      <c r="D37" s="20">
        <v>3531.8567402312028</v>
      </c>
      <c r="E37" s="20">
        <v>3834.6494458775196</v>
      </c>
      <c r="F37" s="20">
        <v>3894.8530858889844</v>
      </c>
      <c r="G37" s="20">
        <v>3790.4490541702494</v>
      </c>
      <c r="H37" s="20">
        <v>3931.6280214005924</v>
      </c>
      <c r="I37" s="26">
        <v>3930.7113308493363</v>
      </c>
      <c r="J37" s="20">
        <v>4092.2315849813699</v>
      </c>
      <c r="K37" s="20">
        <v>4170.0901643259767</v>
      </c>
      <c r="L37" s="20">
        <v>4153.3170918123633</v>
      </c>
      <c r="M37" s="20">
        <v>4139.385855546001</v>
      </c>
      <c r="N37" s="20">
        <v>4309.654604948887</v>
      </c>
      <c r="O37" s="20">
        <v>4400.6676459348428</v>
      </c>
      <c r="P37" s="20">
        <v>4482.2117546785967</v>
      </c>
      <c r="Q37" s="20">
        <v>4532.0791184750124</v>
      </c>
      <c r="R37" s="20">
        <v>4671.8981097073156</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331.82631558563133</v>
      </c>
      <c r="N39" s="20">
        <v>423.02290504719912</v>
      </c>
      <c r="O39" s="20">
        <v>518.49370545500108</v>
      </c>
      <c r="P39" s="20">
        <v>627.1478152609119</v>
      </c>
      <c r="Q39" s="20">
        <v>742.09479387116255</v>
      </c>
      <c r="R39" s="20">
        <v>867.31414300171946</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3511.1930352536542</v>
      </c>
      <c r="D40" s="22">
        <v>3531.8567402312028</v>
      </c>
      <c r="E40" s="22">
        <v>3834.6494458775196</v>
      </c>
      <c r="F40" s="22">
        <v>3894.8530858889844</v>
      </c>
      <c r="G40" s="22">
        <v>3790.4490541702494</v>
      </c>
      <c r="H40" s="22">
        <v>3931.6280214005924</v>
      </c>
      <c r="I40" s="22">
        <v>3930.7113308493363</v>
      </c>
      <c r="J40" s="22">
        <v>4092.2315849813699</v>
      </c>
      <c r="K40" s="22">
        <v>4170.0901643259767</v>
      </c>
      <c r="L40" s="22">
        <v>4153.3170918123633</v>
      </c>
      <c r="M40" s="22">
        <v>4471.2121711316322</v>
      </c>
      <c r="N40" s="22">
        <v>4732.677509996086</v>
      </c>
      <c r="O40" s="22">
        <v>4919.1613513898437</v>
      </c>
      <c r="P40" s="22">
        <v>5109.3595699395082</v>
      </c>
      <c r="Q40" s="22">
        <v>5274.1739123461748</v>
      </c>
      <c r="R40" s="22">
        <v>5539.2122527090351</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36712.855665424664</v>
      </c>
      <c r="D42" s="22">
        <v>37457.570435654918</v>
      </c>
      <c r="E42" s="22">
        <v>33634.873005636764</v>
      </c>
      <c r="F42" s="22">
        <v>34542.013208178083</v>
      </c>
      <c r="G42" s="22">
        <v>32515.56370020063</v>
      </c>
      <c r="H42" s="22">
        <v>29524.235740899971</v>
      </c>
      <c r="I42" s="22">
        <v>31159.309544282027</v>
      </c>
      <c r="J42" s="22">
        <v>29966.288621381485</v>
      </c>
      <c r="K42" s="22">
        <v>29451.468305149516</v>
      </c>
      <c r="L42" s="22">
        <v>29344.593842552782</v>
      </c>
      <c r="M42" s="22">
        <v>28258.489901140234</v>
      </c>
      <c r="N42" s="22">
        <v>27867.82447187628</v>
      </c>
      <c r="O42" s="22">
        <v>28437.55836103922</v>
      </c>
      <c r="P42" s="22">
        <v>28859.191667367533</v>
      </c>
      <c r="Q42" s="22">
        <v>30020.80655865572</v>
      </c>
      <c r="R42" s="22">
        <v>29362.690635597501</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9.5639333187595543E-2</v>
      </c>
      <c r="D44" s="25">
        <v>9.4289530771844113E-2</v>
      </c>
      <c r="E44" s="25">
        <v>0.11400814402465211</v>
      </c>
      <c r="F44" s="25">
        <v>0.11275697980935426</v>
      </c>
      <c r="G44" s="25">
        <v>0.1165733766487604</v>
      </c>
      <c r="H44" s="25">
        <v>0.1331661234486792</v>
      </c>
      <c r="I44" s="25">
        <v>0.12614885850609781</v>
      </c>
      <c r="J44" s="25">
        <v>0.13656117501522991</v>
      </c>
      <c r="K44" s="25">
        <v>0.14159192747605209</v>
      </c>
      <c r="L44" s="25">
        <v>0.14153602241342361</v>
      </c>
      <c r="M44" s="25">
        <v>0.15822544611455752</v>
      </c>
      <c r="N44" s="25">
        <v>0.16982586906890493</v>
      </c>
      <c r="O44" s="25">
        <v>0.17298114306920681</v>
      </c>
      <c r="P44" s="25">
        <v>0.17704444493214636</v>
      </c>
      <c r="Q44" s="25">
        <v>0.17568395113040372</v>
      </c>
      <c r="R44" s="25">
        <v>0.18864797921460366</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4377.6059625631506</v>
      </c>
      <c r="D47" s="30">
        <v>4650.6302507025393</v>
      </c>
      <c r="E47" s="30">
        <v>4962.7929046353875</v>
      </c>
      <c r="F47" s="30">
        <v>5475.4377515063579</v>
      </c>
      <c r="G47" s="30">
        <v>6070.8918471358584</v>
      </c>
      <c r="H47" s="30">
        <v>6736.3610765956973</v>
      </c>
      <c r="I47" s="30">
        <v>7359.228542724597</v>
      </c>
      <c r="J47" s="30">
        <v>7649.7332699565759</v>
      </c>
      <c r="K47" s="30">
        <v>8035.7806852788617</v>
      </c>
      <c r="L47" s="30">
        <v>8570.7055803576422</v>
      </c>
      <c r="M47" s="30">
        <v>8707.3792184446065</v>
      </c>
      <c r="N47" s="30">
        <v>8692.6416253190182</v>
      </c>
      <c r="O47" s="30">
        <v>8626.9833139203929</v>
      </c>
      <c r="P47" s="30">
        <v>8676.9747371732501</v>
      </c>
      <c r="Q47" s="30">
        <v>8407.4423390196152</v>
      </c>
      <c r="R47" s="30">
        <v>8772.468953989659</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3511.1930352536542</v>
      </c>
      <c r="D48" s="30">
        <v>3531.8567402312028</v>
      </c>
      <c r="E48" s="30">
        <v>3834.6494458775196</v>
      </c>
      <c r="F48" s="30">
        <v>3894.8530858889844</v>
      </c>
      <c r="G48" s="30">
        <v>3790.4490541702494</v>
      </c>
      <c r="H48" s="30">
        <v>3931.6280214005924</v>
      </c>
      <c r="I48" s="30">
        <v>3930.7113308493363</v>
      </c>
      <c r="J48" s="30">
        <v>4092.2315849813699</v>
      </c>
      <c r="K48" s="30">
        <v>4170.0901643259767</v>
      </c>
      <c r="L48" s="30">
        <v>4153.3170918123633</v>
      </c>
      <c r="M48" s="30">
        <v>4471.2121711316322</v>
      </c>
      <c r="N48" s="30">
        <v>4732.677509996086</v>
      </c>
      <c r="O48" s="30">
        <v>4919.1613513898437</v>
      </c>
      <c r="P48" s="30">
        <v>5109.3595699395082</v>
      </c>
      <c r="Q48" s="30">
        <v>5274.1739123461748</v>
      </c>
      <c r="R48" s="30">
        <v>5539.2122527090351</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260.06465553366047</v>
      </c>
      <c r="D49" s="30">
        <v>344.7933532204965</v>
      </c>
      <c r="E49" s="30">
        <v>232.9177795013911</v>
      </c>
      <c r="F49" s="30">
        <v>427.38657572370767</v>
      </c>
      <c r="G49" s="30">
        <v>666.12737625083491</v>
      </c>
      <c r="H49" s="30">
        <v>1116.0855001283305</v>
      </c>
      <c r="I49" s="30">
        <v>1485.6818064173617</v>
      </c>
      <c r="J49" s="30">
        <v>95.502102351806272</v>
      </c>
      <c r="K49" s="30">
        <v>100.24218453138367</v>
      </c>
      <c r="L49" s="30">
        <v>103.6258066880571</v>
      </c>
      <c r="M49" s="30">
        <v>112.39658485124205</v>
      </c>
      <c r="N49" s="30">
        <v>125.61844575082638</v>
      </c>
      <c r="O49" s="30">
        <v>1286.1663095658944</v>
      </c>
      <c r="P49" s="30">
        <v>1495.8199160273737</v>
      </c>
      <c r="Q49" s="30">
        <v>1865.2827181486725</v>
      </c>
      <c r="R49" s="30">
        <v>1884.3606408951748</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8148.863653350465</v>
      </c>
      <c r="D50" s="30">
        <v>8527.2803441542383</v>
      </c>
      <c r="E50" s="30">
        <v>9030.3601300142982</v>
      </c>
      <c r="F50" s="30">
        <v>9797.6774131190505</v>
      </c>
      <c r="G50" s="30">
        <v>10527.468277556944</v>
      </c>
      <c r="H50" s="30">
        <v>11784.07459812462</v>
      </c>
      <c r="I50" s="30">
        <v>12775.621679991296</v>
      </c>
      <c r="J50" s="30">
        <v>11837.466957289751</v>
      </c>
      <c r="K50" s="30">
        <v>12306.113034136222</v>
      </c>
      <c r="L50" s="30">
        <v>12827.648478858062</v>
      </c>
      <c r="M50" s="30">
        <v>13290.98797442748</v>
      </c>
      <c r="N50" s="30">
        <v>13550.937581065931</v>
      </c>
      <c r="O50" s="30">
        <v>14832.310974876131</v>
      </c>
      <c r="P50" s="30">
        <v>15282.154223140133</v>
      </c>
      <c r="Q50" s="30">
        <v>15546.898969514463</v>
      </c>
      <c r="R50" s="30">
        <v>16196.041847593868</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8148.863653350465</v>
      </c>
      <c r="D51" s="30">
        <v>8527.2803441542383</v>
      </c>
      <c r="E51" s="30">
        <v>9030.3601300142982</v>
      </c>
      <c r="F51" s="30">
        <v>9797.6774131190505</v>
      </c>
      <c r="G51" s="30">
        <v>10527.468277556944</v>
      </c>
      <c r="H51" s="30">
        <v>11784.07459812462</v>
      </c>
      <c r="I51" s="30">
        <v>12775.621679991296</v>
      </c>
      <c r="J51" s="30">
        <v>11837.466957289751</v>
      </c>
      <c r="K51" s="30">
        <v>12306.113034136222</v>
      </c>
      <c r="L51" s="30">
        <v>12827.648478858062</v>
      </c>
      <c r="M51" s="30">
        <v>13290.98797442748</v>
      </c>
      <c r="N51" s="30">
        <v>13550.937581065931</v>
      </c>
      <c r="O51" s="30">
        <v>14832.310974876131</v>
      </c>
      <c r="P51" s="30">
        <v>15282.154223140133</v>
      </c>
      <c r="Q51" s="30">
        <v>15546.898969514463</v>
      </c>
      <c r="R51" s="30">
        <v>16196.041847593868</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8148.863653350465</v>
      </c>
      <c r="D58" s="22">
        <v>8527.2803441542383</v>
      </c>
      <c r="E58" s="22">
        <v>9030.3601300142982</v>
      </c>
      <c r="F58" s="22">
        <v>9797.6774131190505</v>
      </c>
      <c r="G58" s="22">
        <v>10527.468277556944</v>
      </c>
      <c r="H58" s="22">
        <v>11784.07459812462</v>
      </c>
      <c r="I58" s="22">
        <v>12775.621679991296</v>
      </c>
      <c r="J58" s="22">
        <v>11837.466957289751</v>
      </c>
      <c r="K58" s="22">
        <v>12306.113034136222</v>
      </c>
      <c r="L58" s="22">
        <v>12827.648478858062</v>
      </c>
      <c r="M58" s="22">
        <v>13290.98797442748</v>
      </c>
      <c r="N58" s="22">
        <v>13550.937581065931</v>
      </c>
      <c r="O58" s="22">
        <v>14832.310974876131</v>
      </c>
      <c r="P58" s="22">
        <v>15282.154223140133</v>
      </c>
      <c r="Q58" s="22">
        <v>15546.898969514463</v>
      </c>
      <c r="R58" s="22">
        <v>16196.041847593868</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97722.151089137289</v>
      </c>
      <c r="D61" s="20">
        <v>101010.08347664087</v>
      </c>
      <c r="E61" s="20">
        <v>98636.606663800514</v>
      </c>
      <c r="F61" s="20">
        <v>101330.97491640394</v>
      </c>
      <c r="G61" s="20">
        <v>97937.325647272373</v>
      </c>
      <c r="H61" s="20">
        <v>90803.078771376706</v>
      </c>
      <c r="I61" s="20">
        <v>92368.07088946212</v>
      </c>
      <c r="J61" s="20">
        <v>89714.096016050462</v>
      </c>
      <c r="K61" s="20">
        <v>86211.106845323389</v>
      </c>
      <c r="L61" s="20">
        <v>83690.121023215819</v>
      </c>
      <c r="M61" s="20">
        <v>82265.742409477403</v>
      </c>
      <c r="N61" s="20">
        <v>83522.786481322255</v>
      </c>
      <c r="O61" s="20">
        <v>85485.54360303811</v>
      </c>
      <c r="P61" s="20">
        <v>87675.119935758776</v>
      </c>
      <c r="Q61" s="20">
        <v>89761.227570393268</v>
      </c>
      <c r="R61" s="20">
        <v>89076.577459875713</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97722.151089137289</v>
      </c>
      <c r="D64" s="20">
        <v>101010.08347664087</v>
      </c>
      <c r="E64" s="20">
        <v>98636.606663800514</v>
      </c>
      <c r="F64" s="20">
        <v>101330.97491640394</v>
      </c>
      <c r="G64" s="20">
        <v>97937.325647272373</v>
      </c>
      <c r="H64" s="20">
        <v>90803.078771376706</v>
      </c>
      <c r="I64" s="20">
        <v>92368.07088946212</v>
      </c>
      <c r="J64" s="20">
        <v>89714.096016050462</v>
      </c>
      <c r="K64" s="20">
        <v>86211.106845323389</v>
      </c>
      <c r="L64" s="20">
        <v>83690.121023215819</v>
      </c>
      <c r="M64" s="20">
        <v>82597.568725063029</v>
      </c>
      <c r="N64" s="20">
        <v>83945.809386369452</v>
      </c>
      <c r="O64" s="20">
        <v>86004.037308493105</v>
      </c>
      <c r="P64" s="20">
        <v>88302.267751019681</v>
      </c>
      <c r="Q64" s="20">
        <v>90503.32236426443</v>
      </c>
      <c r="R64" s="20">
        <v>89943.891602877426</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97722.151089137289</v>
      </c>
      <c r="D65" s="20">
        <v>101010.08347664087</v>
      </c>
      <c r="E65" s="20">
        <v>98636.606663800514</v>
      </c>
      <c r="F65" s="20">
        <v>101330.97491640394</v>
      </c>
      <c r="G65" s="20">
        <v>97937.325647272373</v>
      </c>
      <c r="H65" s="20">
        <v>90803.078771376706</v>
      </c>
      <c r="I65" s="20">
        <v>92368.07088946212</v>
      </c>
      <c r="J65" s="20">
        <v>89357.753604413898</v>
      </c>
      <c r="K65" s="20">
        <v>85974.290498770424</v>
      </c>
      <c r="L65" s="20">
        <v>83586.114803587465</v>
      </c>
      <c r="M65" s="20">
        <v>82265.949145817358</v>
      </c>
      <c r="N65" s="20">
        <v>83346.753938500216</v>
      </c>
      <c r="O65" s="20">
        <v>85132.975703046875</v>
      </c>
      <c r="P65" s="20">
        <v>87016.035583138277</v>
      </c>
      <c r="Q65" s="20">
        <v>89073.98811438783</v>
      </c>
      <c r="R65" s="20">
        <v>88233.505120463393</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8.3388091262107777E-2</v>
      </c>
      <c r="D67" s="25">
        <v>8.4420090060872172E-2</v>
      </c>
      <c r="E67" s="25">
        <v>9.1551812612471251E-2</v>
      </c>
      <c r="F67" s="25">
        <v>9.6689856395854687E-2</v>
      </c>
      <c r="G67" s="25">
        <v>0.10749189043074653</v>
      </c>
      <c r="H67" s="25">
        <v>0.12977615690536742</v>
      </c>
      <c r="I67" s="25">
        <v>0.13831209807640155</v>
      </c>
      <c r="J67" s="25">
        <v>0.13247274556267527</v>
      </c>
      <c r="K67" s="25">
        <v>0.14313712811985602</v>
      </c>
      <c r="L67" s="25">
        <v>0.15346626062236246</v>
      </c>
      <c r="M67" s="25">
        <v>0.16156123052648488</v>
      </c>
      <c r="N67" s="25">
        <v>0.16258506709289336</v>
      </c>
      <c r="O67" s="25">
        <v>0.17422521475829592</v>
      </c>
      <c r="P67" s="25">
        <v>0.17562457449051455</v>
      </c>
      <c r="Q67" s="25">
        <v>0.17453915894670963</v>
      </c>
      <c r="R67" s="25">
        <v>0.18355886265066479</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45"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44">
        <v>8.6999999999999994E-2</v>
      </c>
      <c r="J71" s="159">
        <v>0.1096</v>
      </c>
      <c r="K71" s="159"/>
      <c r="L71" s="159">
        <v>0.12090000000000001</v>
      </c>
      <c r="M71" s="159"/>
      <c r="N71" s="159">
        <v>0.13785</v>
      </c>
      <c r="O71" s="159"/>
      <c r="P71" s="159">
        <v>0.16045000000000001</v>
      </c>
      <c r="Q71" s="159"/>
      <c r="R71" s="44"/>
      <c r="S71" s="45">
        <v>0.2</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AW205"/>
  <sheetViews>
    <sheetView topLeftCell="A49" workbookViewId="0">
      <selection activeCell="A69" sqref="A69:XFD71"/>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79</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5625.1811877641912</v>
      </c>
      <c r="D7" s="20">
        <v>5608.7138778912295</v>
      </c>
      <c r="E7" s="20">
        <v>5600.8952380286819</v>
      </c>
      <c r="F7" s="20">
        <v>5536.8843464516003</v>
      </c>
      <c r="G7" s="20">
        <v>5545.3740864118845</v>
      </c>
      <c r="H7" s="20">
        <v>5442.4930523242647</v>
      </c>
      <c r="I7" s="20">
        <v>5422.0926113145197</v>
      </c>
      <c r="J7" s="20">
        <v>5358.2475051995762</v>
      </c>
      <c r="K7" s="20">
        <v>5331.7307592844963</v>
      </c>
      <c r="L7" s="20">
        <v>5378.2173783200742</v>
      </c>
      <c r="M7" s="20">
        <v>5321.0805300755901</v>
      </c>
      <c r="N7" s="20">
        <v>5247.9053407943484</v>
      </c>
      <c r="O7" s="20">
        <v>5172.8812583365088</v>
      </c>
      <c r="P7" s="20">
        <v>5120.0159633422918</v>
      </c>
      <c r="Q7" s="20">
        <v>5149.2786648029614</v>
      </c>
      <c r="R7" s="20">
        <v>5140.7216415928378</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54.53329511798988</v>
      </c>
      <c r="D8" s="20">
        <v>92.199159396063962</v>
      </c>
      <c r="E8" s="20">
        <v>185.20945837775329</v>
      </c>
      <c r="F8" s="20">
        <v>331.99468828019917</v>
      </c>
      <c r="G8" s="20">
        <v>502.96925670958348</v>
      </c>
      <c r="H8" s="20">
        <v>700.85944051545516</v>
      </c>
      <c r="I8" s="20">
        <v>901.14235345418808</v>
      </c>
      <c r="J8" s="20">
        <v>1078.172607228141</v>
      </c>
      <c r="K8" s="20">
        <v>1234.2574701062729</v>
      </c>
      <c r="L8" s="20">
        <v>1361.070771748831</v>
      </c>
      <c r="M8" s="20">
        <v>1498.7018184968326</v>
      </c>
      <c r="N8" s="20">
        <v>1734.86762520664</v>
      </c>
      <c r="O8" s="20">
        <v>1934.6165931690402</v>
      </c>
      <c r="P8" s="20">
        <v>2183.6519521343344</v>
      </c>
      <c r="Q8" s="20">
        <v>2466.8672605161491</v>
      </c>
      <c r="R8" s="20">
        <v>2791.3102305053567</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0.72639724849527088</v>
      </c>
      <c r="D9" s="20">
        <v>0.90292347377472038</v>
      </c>
      <c r="E9" s="20">
        <v>1.0406706792777298</v>
      </c>
      <c r="F9" s="20">
        <v>1.510920034393809</v>
      </c>
      <c r="G9" s="20">
        <v>3.5848667239896828</v>
      </c>
      <c r="H9" s="20">
        <v>14.958813413585554</v>
      </c>
      <c r="I9" s="20">
        <v>53.310404127257094</v>
      </c>
      <c r="J9" s="20">
        <v>200.67102321582115</v>
      </c>
      <c r="K9" s="20">
        <v>380.73396388650036</v>
      </c>
      <c r="L9" s="20">
        <v>446.56887360275147</v>
      </c>
      <c r="M9" s="20">
        <v>549.57626827171111</v>
      </c>
      <c r="N9" s="20">
        <v>666.70137575236458</v>
      </c>
      <c r="O9" s="20">
        <v>744.60576096302657</v>
      </c>
      <c r="P9" s="20">
        <v>824.27480653482371</v>
      </c>
      <c r="Q9" s="20">
        <v>936.47110920034402</v>
      </c>
      <c r="R9" s="20">
        <v>1051.1766122098022</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96.990541702493545</v>
      </c>
      <c r="D10" s="20">
        <v>107.82459157351677</v>
      </c>
      <c r="E10" s="20">
        <v>107.22269991401546</v>
      </c>
      <c r="F10" s="20">
        <v>116.42304385210663</v>
      </c>
      <c r="G10" s="20">
        <v>121.49613069647464</v>
      </c>
      <c r="H10" s="20">
        <v>106.1908856405847</v>
      </c>
      <c r="I10" s="20">
        <v>125.79535683576955</v>
      </c>
      <c r="J10" s="20">
        <v>155.66861564918312</v>
      </c>
      <c r="K10" s="20">
        <v>159.47626827171109</v>
      </c>
      <c r="L10" s="20">
        <v>173.14858125537404</v>
      </c>
      <c r="M10" s="20">
        <v>198.53233018056753</v>
      </c>
      <c r="N10" s="20">
        <v>229.16784178847806</v>
      </c>
      <c r="O10" s="20">
        <v>293.01177987962166</v>
      </c>
      <c r="P10" s="20">
        <v>297.69690455717972</v>
      </c>
      <c r="Q10" s="20">
        <v>327.26878761822871</v>
      </c>
      <c r="R10" s="20">
        <v>333.94815133276012</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228.21805674978509</v>
      </c>
      <c r="D11" s="20">
        <v>225.09845227858912</v>
      </c>
      <c r="E11" s="20">
        <v>223.06663800515912</v>
      </c>
      <c r="F11" s="20">
        <v>246.11281169389537</v>
      </c>
      <c r="G11" s="20">
        <v>259.94144453998285</v>
      </c>
      <c r="H11" s="20">
        <v>287.46319862424843</v>
      </c>
      <c r="I11" s="20">
        <v>297.02467755803963</v>
      </c>
      <c r="J11" s="20">
        <v>324.18211521925997</v>
      </c>
      <c r="K11" s="20">
        <v>340.44277146026656</v>
      </c>
      <c r="L11" s="20">
        <v>358.88533695163676</v>
      </c>
      <c r="M11" s="20">
        <v>364.72976563485594</v>
      </c>
      <c r="N11" s="20">
        <v>382.00289359294851</v>
      </c>
      <c r="O11" s="20">
        <v>406.37554095182094</v>
      </c>
      <c r="P11" s="20">
        <v>430.48473375768208</v>
      </c>
      <c r="Q11" s="20">
        <v>449.23209777449028</v>
      </c>
      <c r="R11" s="20">
        <v>470.106086699662</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6005.6494785829555</v>
      </c>
      <c r="D12" s="22">
        <v>6034.7390046131741</v>
      </c>
      <c r="E12" s="22">
        <v>6117.4347050048873</v>
      </c>
      <c r="F12" s="22">
        <v>6232.9258103121947</v>
      </c>
      <c r="G12" s="22">
        <v>6433.3657850819145</v>
      </c>
      <c r="H12" s="22">
        <v>6551.9653905181385</v>
      </c>
      <c r="I12" s="22">
        <v>6799.3654032897748</v>
      </c>
      <c r="J12" s="22">
        <v>7116.9418665119811</v>
      </c>
      <c r="K12" s="22">
        <v>7446.6412330092471</v>
      </c>
      <c r="L12" s="22">
        <v>7717.890941878667</v>
      </c>
      <c r="M12" s="22">
        <v>7932.6207126595573</v>
      </c>
      <c r="N12" s="22">
        <v>8260.6450771347791</v>
      </c>
      <c r="O12" s="22">
        <v>8551.4909333000196</v>
      </c>
      <c r="P12" s="22">
        <v>8856.1243603263138</v>
      </c>
      <c r="Q12" s="22">
        <v>9329.1179199121725</v>
      </c>
      <c r="R12" s="22">
        <v>9787.2627223404179</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43577.294496990544</v>
      </c>
      <c r="D15" s="22">
        <v>43927.934393809111</v>
      </c>
      <c r="E15" s="22">
        <v>43515.967067927777</v>
      </c>
      <c r="F15" s="22">
        <v>43619.984264832332</v>
      </c>
      <c r="G15" s="22">
        <v>44806.945227858989</v>
      </c>
      <c r="H15" s="22">
        <v>43423.85184866724</v>
      </c>
      <c r="I15" s="22">
        <v>45895.333619948404</v>
      </c>
      <c r="J15" s="22">
        <v>43984.939466895965</v>
      </c>
      <c r="K15" s="22">
        <v>44996.405417024944</v>
      </c>
      <c r="L15" s="22">
        <v>45470.677386070507</v>
      </c>
      <c r="M15" s="22">
        <v>42968.509028374887</v>
      </c>
      <c r="N15" s="22">
        <v>43901.053912295785</v>
      </c>
      <c r="O15" s="22">
        <v>44514.71685296647</v>
      </c>
      <c r="P15" s="22">
        <v>44426.480739466904</v>
      </c>
      <c r="Q15" s="22">
        <v>44149.448753224409</v>
      </c>
      <c r="R15" s="22">
        <v>43724.742218400679</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0.13781602432885562</v>
      </c>
      <c r="D16" s="25">
        <v>0.13737816466652861</v>
      </c>
      <c r="E16" s="25">
        <v>0.14057908205178257</v>
      </c>
      <c r="F16" s="25">
        <v>0.14289151899895011</v>
      </c>
      <c r="G16" s="25">
        <v>0.14357965606371956</v>
      </c>
      <c r="H16" s="25">
        <v>0.15088402137497692</v>
      </c>
      <c r="I16" s="25">
        <v>0.14814938397864552</v>
      </c>
      <c r="J16" s="25">
        <v>0.16180406186231877</v>
      </c>
      <c r="K16" s="25">
        <v>0.16549413589805817</v>
      </c>
      <c r="L16" s="25">
        <v>0.16973336192794364</v>
      </c>
      <c r="M16" s="25">
        <v>0.18461475373560518</v>
      </c>
      <c r="N16" s="25">
        <v>0.18816507443392247</v>
      </c>
      <c r="O16" s="25">
        <v>0.19210480348658326</v>
      </c>
      <c r="P16" s="25">
        <v>0.19934336938056965</v>
      </c>
      <c r="Q16" s="25">
        <v>0.2113076874879628</v>
      </c>
      <c r="R16" s="25">
        <v>0.2238380885919013</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0.47670613929492689</v>
      </c>
      <c r="K19" s="20">
        <v>0.68444861564918302</v>
      </c>
      <c r="L19" s="20">
        <v>1.1485367153912294</v>
      </c>
      <c r="M19" s="20">
        <v>1.7454506620808252</v>
      </c>
      <c r="N19" s="20">
        <v>2.5374519776440243</v>
      </c>
      <c r="O19" s="20">
        <v>3.6262074634565771</v>
      </c>
      <c r="P19" s="20">
        <v>4.9061189595872738</v>
      </c>
      <c r="Q19" s="20">
        <v>6.2629599484092866</v>
      </c>
      <c r="R19" s="20">
        <v>8.7581664660361138</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136.7849355116079</v>
      </c>
      <c r="D20" s="20">
        <v>134.56067927772997</v>
      </c>
      <c r="E20" s="20">
        <v>136.21181427343078</v>
      </c>
      <c r="F20" s="20">
        <v>141.40945829750643</v>
      </c>
      <c r="G20" s="20">
        <v>151.32742906276869</v>
      </c>
      <c r="H20" s="20">
        <v>153.04827171109201</v>
      </c>
      <c r="I20" s="20">
        <v>160.17774720550301</v>
      </c>
      <c r="J20" s="20">
        <v>162.63144116938952</v>
      </c>
      <c r="K20" s="20">
        <v>170.00535319002577</v>
      </c>
      <c r="L20" s="20">
        <v>188.10851927773004</v>
      </c>
      <c r="M20" s="20">
        <v>197.53436178847807</v>
      </c>
      <c r="N20" s="20">
        <v>213.5438447979364</v>
      </c>
      <c r="O20" s="20">
        <v>223.41463532244194</v>
      </c>
      <c r="P20" s="20">
        <v>230.66290159071366</v>
      </c>
      <c r="Q20" s="20">
        <v>223.68943359415309</v>
      </c>
      <c r="R20" s="20">
        <v>226.50458916595011</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24.182731736887334</v>
      </c>
      <c r="K21" s="20">
        <v>25.622205846947594</v>
      </c>
      <c r="L21" s="20">
        <v>28.144186792777273</v>
      </c>
      <c r="M21" s="20">
        <v>28.850731865864159</v>
      </c>
      <c r="N21" s="20">
        <v>30.979751633705884</v>
      </c>
      <c r="O21" s="20">
        <v>32.396217781599347</v>
      </c>
      <c r="P21" s="20">
        <v>34.149355631986268</v>
      </c>
      <c r="Q21" s="20">
        <v>31.785223456577793</v>
      </c>
      <c r="R21" s="20">
        <v>34.318569217540897</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340.67425270000001</v>
      </c>
      <c r="D22" s="20">
        <v>591.1564138</v>
      </c>
      <c r="E22" s="20">
        <v>711.16830619999996</v>
      </c>
      <c r="F22" s="20">
        <v>1432.67038</v>
      </c>
      <c r="G22" s="20">
        <v>2315.4640690000001</v>
      </c>
      <c r="H22" s="20">
        <v>2466.6459629999999</v>
      </c>
      <c r="I22" s="26">
        <v>2421.9868339999998</v>
      </c>
      <c r="J22" s="20">
        <v>0</v>
      </c>
      <c r="K22" s="20">
        <v>2678.0828825401259</v>
      </c>
      <c r="L22" s="20">
        <v>2687.2484340403171</v>
      </c>
      <c r="M22" s="20">
        <v>2955.3459005577056</v>
      </c>
      <c r="N22" s="20">
        <v>2996.2844417509791</v>
      </c>
      <c r="O22" s="20">
        <v>2990.3229029146441</v>
      </c>
      <c r="P22" s="20">
        <v>3137.0709016119181</v>
      </c>
      <c r="Q22" s="20">
        <v>3138.3371269125287</v>
      </c>
      <c r="R22" s="20">
        <v>3197.2208728780993</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114.99797721410144</v>
      </c>
      <c r="L23" s="30">
        <v>116.24314001146462</v>
      </c>
      <c r="M23" s="30">
        <v>133.91134967039267</v>
      </c>
      <c r="N23" s="30">
        <v>138.88788642877614</v>
      </c>
      <c r="O23" s="30">
        <v>142.85434551447406</v>
      </c>
      <c r="P23" s="30">
        <v>155.79192548008027</v>
      </c>
      <c r="Q23" s="30">
        <v>159.77902092290054</v>
      </c>
      <c r="R23" s="30">
        <v>200.98609128016619</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2563.0849053260245</v>
      </c>
      <c r="L24" s="30">
        <v>2571.0052940288524</v>
      </c>
      <c r="M24" s="30">
        <v>2821.434550887313</v>
      </c>
      <c r="N24" s="30">
        <v>2857.3965553222029</v>
      </c>
      <c r="O24" s="30">
        <v>2847.4685574001701</v>
      </c>
      <c r="P24" s="30">
        <v>2981.2789761318377</v>
      </c>
      <c r="Q24" s="30">
        <v>2978.5581059896281</v>
      </c>
      <c r="R24" s="30">
        <v>2974.782019091771</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21.452762506162216</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2430.607563</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682.63659147901978</v>
      </c>
      <c r="D29" s="22">
        <v>927.55811199432492</v>
      </c>
      <c r="E29" s="22">
        <v>1051.697841883577</v>
      </c>
      <c r="F29" s="22">
        <v>1786.1940257437661</v>
      </c>
      <c r="G29" s="22">
        <v>2693.7826416569219</v>
      </c>
      <c r="H29" s="22">
        <v>2849.2666422777302</v>
      </c>
      <c r="I29" s="32">
        <v>2822.4312020137572</v>
      </c>
      <c r="J29" s="22">
        <v>433.14486535683574</v>
      </c>
      <c r="K29" s="22">
        <v>3247.1386916544852</v>
      </c>
      <c r="L29" s="22">
        <v>3307.6497426158403</v>
      </c>
      <c r="M29" s="22">
        <v>3620.6711398755615</v>
      </c>
      <c r="N29" s="22">
        <v>3712.6989516965218</v>
      </c>
      <c r="O29" s="22">
        <v>3742.2410918341052</v>
      </c>
      <c r="P29" s="22">
        <v>3928.2000314987049</v>
      </c>
      <c r="Q29" s="22">
        <v>3920.4397550194358</v>
      </c>
      <c r="R29" s="22">
        <v>4042.5778386208622</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44008.744055890988</v>
      </c>
      <c r="D32" s="22">
        <v>43494.215021328426</v>
      </c>
      <c r="E32" s="22">
        <v>43722.622217540411</v>
      </c>
      <c r="F32" s="22">
        <v>44151.872988197203</v>
      </c>
      <c r="G32" s="22">
        <v>43131.830869420366</v>
      </c>
      <c r="H32" s="22">
        <v>42852.766927937424</v>
      </c>
      <c r="I32" s="22">
        <v>42911.636730818573</v>
      </c>
      <c r="J32" s="22">
        <v>43885.209836056274</v>
      </c>
      <c r="K32" s="22">
        <v>43794.724761565638</v>
      </c>
      <c r="L32" s="22">
        <v>43523.106359608297</v>
      </c>
      <c r="M32" s="22">
        <v>43893.902898480701</v>
      </c>
      <c r="N32" s="22">
        <v>44379.688624921895</v>
      </c>
      <c r="O32" s="22">
        <v>44522.184270248166</v>
      </c>
      <c r="P32" s="22">
        <v>44819.761179287001</v>
      </c>
      <c r="Q32" s="22">
        <v>43742.121298943195</v>
      </c>
      <c r="R32" s="22">
        <v>43712.030690442822</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1.551138543313286E-2</v>
      </c>
      <c r="D34" s="25">
        <v>2.1326011092267665E-2</v>
      </c>
      <c r="E34" s="25">
        <v>2.4053860188231399E-2</v>
      </c>
      <c r="F34" s="25">
        <v>4.045567956361118E-2</v>
      </c>
      <c r="G34" s="25">
        <v>6.2454632399265055E-2</v>
      </c>
      <c r="H34" s="25">
        <v>6.6489677249292847E-2</v>
      </c>
      <c r="I34" s="35">
        <v>6.577309599535093E-2</v>
      </c>
      <c r="J34" s="25">
        <v>9.8699508780965665E-3</v>
      </c>
      <c r="K34" s="25">
        <v>7.4144516476198574E-2</v>
      </c>
      <c r="L34" s="25">
        <v>7.5997556683718492E-2</v>
      </c>
      <c r="M34" s="25">
        <v>8.2486880882968461E-2</v>
      </c>
      <c r="N34" s="25">
        <v>8.3657616056630357E-2</v>
      </c>
      <c r="O34" s="25">
        <v>8.4053402886049511E-2</v>
      </c>
      <c r="P34" s="25">
        <v>8.7644376679857958E-2</v>
      </c>
      <c r="Q34" s="25">
        <v>8.9626191839812602E-2</v>
      </c>
      <c r="R34" s="25">
        <v>9.2482041551657526E-2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8949.0302856596918</v>
      </c>
      <c r="D37" s="20">
        <v>8602.3215821152207</v>
      </c>
      <c r="E37" s="20">
        <v>7643.5463838731248</v>
      </c>
      <c r="F37" s="20">
        <v>7533.8080156682909</v>
      </c>
      <c r="G37" s="20">
        <v>7913.3070125155245</v>
      </c>
      <c r="H37" s="20">
        <v>8302.8843269322642</v>
      </c>
      <c r="I37" s="26">
        <v>9208.7935177223644</v>
      </c>
      <c r="J37" s="20">
        <v>7654.3195758096881</v>
      </c>
      <c r="K37" s="20">
        <v>8749.7619296436678</v>
      </c>
      <c r="L37" s="20">
        <v>9495.0461909800797</v>
      </c>
      <c r="M37" s="20">
        <v>8014.0843210595986</v>
      </c>
      <c r="N37" s="20">
        <v>8483.9292645693131</v>
      </c>
      <c r="O37" s="20">
        <v>9136.347473091264</v>
      </c>
      <c r="P37" s="20">
        <v>8945.6634219603657</v>
      </c>
      <c r="Q37" s="20">
        <v>8931.8285266630119</v>
      </c>
      <c r="R37" s="20">
        <v>8977.6717846996489</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267.72236552976022</v>
      </c>
      <c r="D38" s="20">
        <v>351.03181427343077</v>
      </c>
      <c r="E38" s="20">
        <v>308.30228336677175</v>
      </c>
      <c r="F38" s="20">
        <v>531.54423426005542</v>
      </c>
      <c r="G38" s="20">
        <v>587.27400401261116</v>
      </c>
      <c r="H38" s="20">
        <v>658.54621668099742</v>
      </c>
      <c r="I38" s="26">
        <v>733.19790770994553</v>
      </c>
      <c r="J38" s="20">
        <v>756.98380624820868</v>
      </c>
      <c r="K38" s="20">
        <v>867.96989645300425</v>
      </c>
      <c r="L38" s="20">
        <v>1110.9918912021349</v>
      </c>
      <c r="M38" s="20">
        <v>1200.1624727100923</v>
      </c>
      <c r="N38" s="20">
        <v>1323.4012630328336</v>
      </c>
      <c r="O38" s="20">
        <v>1560.7876562671952</v>
      </c>
      <c r="P38" s="20">
        <v>1675.6343867391345</v>
      </c>
      <c r="Q38" s="20">
        <v>1690.9394716256543</v>
      </c>
      <c r="R38" s="20">
        <v>1820.7638157372671</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105.3439244953059</v>
      </c>
      <c r="D39" s="20">
        <v>200.89249973830127</v>
      </c>
      <c r="E39" s="20">
        <v>355.66055938295699</v>
      </c>
      <c r="F39" s="20">
        <v>560.10235481205132</v>
      </c>
      <c r="G39" s="20">
        <v>792.41981813009829</v>
      </c>
      <c r="H39" s="20">
        <v>1006.1335717479856</v>
      </c>
      <c r="I39" s="20">
        <v>1175.5030185570572</v>
      </c>
      <c r="J39" s="20">
        <v>1346.5926099509268</v>
      </c>
      <c r="K39" s="20">
        <v>1494.6912011851061</v>
      </c>
      <c r="L39" s="20">
        <v>1649.2819337486967</v>
      </c>
      <c r="M39" s="20">
        <v>1811.3421479462597</v>
      </c>
      <c r="N39" s="20">
        <v>1990.3450264495241</v>
      </c>
      <c r="O39" s="20">
        <v>2179.9243387461124</v>
      </c>
      <c r="P39" s="20">
        <v>2375.2372296562721</v>
      </c>
      <c r="Q39" s="20">
        <v>2600.7888980831913</v>
      </c>
      <c r="R39" s="20">
        <v>2914.5279760456506</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9322.0965756847581</v>
      </c>
      <c r="D40" s="22">
        <v>9154.2458961269513</v>
      </c>
      <c r="E40" s="22">
        <v>8307.5092266228548</v>
      </c>
      <c r="F40" s="22">
        <v>8625.4546047403983</v>
      </c>
      <c r="G40" s="22">
        <v>9293.0008346582326</v>
      </c>
      <c r="H40" s="22">
        <v>9967.5641153612469</v>
      </c>
      <c r="I40" s="22">
        <v>11117.494443989368</v>
      </c>
      <c r="J40" s="22">
        <v>9757.8959920088237</v>
      </c>
      <c r="K40" s="22">
        <v>11112.423027281779</v>
      </c>
      <c r="L40" s="22">
        <v>12255.320015930913</v>
      </c>
      <c r="M40" s="22">
        <v>11025.588941715951</v>
      </c>
      <c r="N40" s="22">
        <v>11797.675554051671</v>
      </c>
      <c r="O40" s="22">
        <v>12877.059468104571</v>
      </c>
      <c r="P40" s="22">
        <v>12996.535038355772</v>
      </c>
      <c r="Q40" s="22">
        <v>13223.556896371858</v>
      </c>
      <c r="R40" s="22">
        <v>13712.963576482569</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74370.225512820514</v>
      </c>
      <c r="D42" s="22">
        <v>74029.688961666252</v>
      </c>
      <c r="E42" s="22">
        <v>71007.747832001667</v>
      </c>
      <c r="F42" s="22">
        <v>67437.624619524955</v>
      </c>
      <c r="G42" s="22">
        <v>69949.273132379647</v>
      </c>
      <c r="H42" s="22">
        <v>66272.137810928267</v>
      </c>
      <c r="I42" s="22">
        <v>68785.66431603962</v>
      </c>
      <c r="J42" s="22">
        <v>63504.889446245943</v>
      </c>
      <c r="K42" s="22">
        <v>66676.398048920848</v>
      </c>
      <c r="L42" s="22">
        <v>69355.372169632916</v>
      </c>
      <c r="M42" s="22">
        <v>60608.357967660508</v>
      </c>
      <c r="N42" s="22">
        <v>62041.298306498989</v>
      </c>
      <c r="O42" s="22">
        <v>63638.141517232885</v>
      </c>
      <c r="P42" s="22">
        <v>62688.421449944297</v>
      </c>
      <c r="Q42" s="22">
        <v>61920.628454615726</v>
      </c>
      <c r="R42" s="22">
        <v>61043.607269478889</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0.12534716025673129</v>
      </c>
      <c r="D44" s="25">
        <v>0.12365641439973042</v>
      </c>
      <c r="E44" s="25">
        <v>0.11699440526233447</v>
      </c>
      <c r="F44" s="25">
        <v>0.12790270495742082</v>
      </c>
      <c r="G44" s="25">
        <v>0.13285342961421689</v>
      </c>
      <c r="H44" s="25">
        <v>0.15040353977712784</v>
      </c>
      <c r="I44" s="25">
        <v>0.16162516644324915</v>
      </c>
      <c r="J44" s="25">
        <v>0.15365582204923681</v>
      </c>
      <c r="K44" s="25">
        <v>0.16666201763221419</v>
      </c>
      <c r="L44" s="25">
        <v>0.1767032550262469</v>
      </c>
      <c r="M44" s="25">
        <v>0.18191532177128111</v>
      </c>
      <c r="N44" s="25">
        <v>0.19015842472812716</v>
      </c>
      <c r="O44" s="25">
        <v>0.20234813841346277</v>
      </c>
      <c r="P44" s="25">
        <v>0.20731954542408279</v>
      </c>
      <c r="Q44" s="25">
        <v>0.21355656792249722</v>
      </c>
      <c r="R44" s="25">
        <v>0.22464209095550772</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5868.8645430713468</v>
      </c>
      <c r="D47" s="30">
        <v>5900.1783253354442</v>
      </c>
      <c r="E47" s="30">
        <v>5981.2228907314566</v>
      </c>
      <c r="F47" s="30">
        <v>6091.5163520146889</v>
      </c>
      <c r="G47" s="30">
        <v>6282.0383560191458</v>
      </c>
      <c r="H47" s="30">
        <v>6398.9171188070468</v>
      </c>
      <c r="I47" s="30">
        <v>6639.187656084272</v>
      </c>
      <c r="J47" s="30">
        <v>6929.6509874664089</v>
      </c>
      <c r="K47" s="30">
        <v>7250.3292253566251</v>
      </c>
      <c r="L47" s="30">
        <v>7500.4896990927691</v>
      </c>
      <c r="M47" s="30">
        <v>7704.4901683431344</v>
      </c>
      <c r="N47" s="30">
        <v>8013.5840287254941</v>
      </c>
      <c r="O47" s="30">
        <v>8292.0538727325202</v>
      </c>
      <c r="P47" s="30">
        <v>8586.405984144023</v>
      </c>
      <c r="Q47" s="30">
        <v>9067.380302913034</v>
      </c>
      <c r="R47" s="30">
        <v>9517.681397490891</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9322.0965756847581</v>
      </c>
      <c r="D48" s="30">
        <v>9154.2458961269513</v>
      </c>
      <c r="E48" s="30">
        <v>8307.5092266228548</v>
      </c>
      <c r="F48" s="30">
        <v>8625.4546047403983</v>
      </c>
      <c r="G48" s="30">
        <v>9293.0008346582326</v>
      </c>
      <c r="H48" s="30">
        <v>9967.5641153612469</v>
      </c>
      <c r="I48" s="30">
        <v>11117.494443989368</v>
      </c>
      <c r="J48" s="30">
        <v>9757.8959920088237</v>
      </c>
      <c r="K48" s="30">
        <v>11112.423027281779</v>
      </c>
      <c r="L48" s="30">
        <v>12255.320015930913</v>
      </c>
      <c r="M48" s="30">
        <v>11025.588941715951</v>
      </c>
      <c r="N48" s="30">
        <v>11797.675554051671</v>
      </c>
      <c r="O48" s="30">
        <v>12877.059468104571</v>
      </c>
      <c r="P48" s="30">
        <v>12996.535038355772</v>
      </c>
      <c r="Q48" s="30">
        <v>13223.556896371858</v>
      </c>
      <c r="R48" s="30">
        <v>13712.963576482569</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477.45918821160791</v>
      </c>
      <c r="D49" s="30">
        <v>725.71709307772994</v>
      </c>
      <c r="E49" s="30">
        <v>847.38012047343068</v>
      </c>
      <c r="F49" s="30">
        <v>1574.0798382975065</v>
      </c>
      <c r="G49" s="30">
        <v>2466.7914980627688</v>
      </c>
      <c r="H49" s="30">
        <v>2619.6942347110921</v>
      </c>
      <c r="I49" s="30">
        <v>2582.1645812055031</v>
      </c>
      <c r="J49" s="30">
        <v>187.29087904557178</v>
      </c>
      <c r="K49" s="30">
        <v>2874.3948901927483</v>
      </c>
      <c r="L49" s="30">
        <v>2904.6496768262159</v>
      </c>
      <c r="M49" s="30">
        <v>3183.4764448741284</v>
      </c>
      <c r="N49" s="30">
        <v>3243.3454901602654</v>
      </c>
      <c r="O49" s="30">
        <v>3249.7599634821418</v>
      </c>
      <c r="P49" s="30">
        <v>3406.7892777942052</v>
      </c>
      <c r="Q49" s="30">
        <v>3400.0747439116685</v>
      </c>
      <c r="R49" s="30">
        <v>3466.8021977276262</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15668.420306967713</v>
      </c>
      <c r="D50" s="30">
        <v>15780.141314540126</v>
      </c>
      <c r="E50" s="30">
        <v>15136.112237827741</v>
      </c>
      <c r="F50" s="30">
        <v>16291.050795052593</v>
      </c>
      <c r="G50" s="30">
        <v>18041.830688740149</v>
      </c>
      <c r="H50" s="30">
        <v>18986.175468879384</v>
      </c>
      <c r="I50" s="30">
        <v>20338.846681279141</v>
      </c>
      <c r="J50" s="30">
        <v>16874.837858520805</v>
      </c>
      <c r="K50" s="30">
        <v>21237.147142831152</v>
      </c>
      <c r="L50" s="30">
        <v>22660.459391849898</v>
      </c>
      <c r="M50" s="30">
        <v>21913.555554933217</v>
      </c>
      <c r="N50" s="30">
        <v>23054.605072937433</v>
      </c>
      <c r="O50" s="30">
        <v>24418.873304319233</v>
      </c>
      <c r="P50" s="30">
        <v>24989.730300294003</v>
      </c>
      <c r="Q50" s="30">
        <v>25691.011943196558</v>
      </c>
      <c r="R50" s="30">
        <v>26697.447171701086</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15668.420306967713</v>
      </c>
      <c r="D51" s="30">
        <v>15780.141314540126</v>
      </c>
      <c r="E51" s="30">
        <v>15136.112237827741</v>
      </c>
      <c r="F51" s="30">
        <v>16291.050795052593</v>
      </c>
      <c r="G51" s="30">
        <v>18041.830688740149</v>
      </c>
      <c r="H51" s="30">
        <v>18986.175468879384</v>
      </c>
      <c r="I51" s="30">
        <v>20338.846681279141</v>
      </c>
      <c r="J51" s="30">
        <v>16874.837858520805</v>
      </c>
      <c r="K51" s="30">
        <v>21237.147142831152</v>
      </c>
      <c r="L51" s="30">
        <v>22660.459391849898</v>
      </c>
      <c r="M51" s="30">
        <v>21913.555554933217</v>
      </c>
      <c r="N51" s="30">
        <v>23054.605072937433</v>
      </c>
      <c r="O51" s="30">
        <v>24418.873304319233</v>
      </c>
      <c r="P51" s="30">
        <v>24946.999170787152</v>
      </c>
      <c r="Q51" s="30">
        <v>25515.122227703836</v>
      </c>
      <c r="R51" s="30">
        <v>26521.864213195906</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15668.420306967713</v>
      </c>
      <c r="D58" s="22">
        <v>15780.141314540126</v>
      </c>
      <c r="E58" s="22">
        <v>15136.112237827741</v>
      </c>
      <c r="F58" s="22">
        <v>16291.050795052593</v>
      </c>
      <c r="G58" s="22">
        <v>18041.830688740149</v>
      </c>
      <c r="H58" s="22">
        <v>18986.175468879384</v>
      </c>
      <c r="I58" s="22">
        <v>20338.846681279141</v>
      </c>
      <c r="J58" s="22">
        <v>16874.837858520805</v>
      </c>
      <c r="K58" s="22">
        <v>21237.147142831152</v>
      </c>
      <c r="L58" s="22">
        <v>22660.459391849898</v>
      </c>
      <c r="M58" s="22">
        <v>21913.555554933217</v>
      </c>
      <c r="N58" s="22">
        <v>23054.605072937433</v>
      </c>
      <c r="O58" s="22">
        <v>24418.873304319233</v>
      </c>
      <c r="P58" s="22">
        <v>24946.999170787152</v>
      </c>
      <c r="Q58" s="22">
        <v>25515.122227703836</v>
      </c>
      <c r="R58" s="22">
        <v>26521.864213195906</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164694.29277615465</v>
      </c>
      <c r="D61" s="20">
        <v>164186.23454669386</v>
      </c>
      <c r="E61" s="20">
        <v>161756.9074465936</v>
      </c>
      <c r="F61" s="20">
        <v>158496.83049223371</v>
      </c>
      <c r="G61" s="20">
        <v>160451.24251461477</v>
      </c>
      <c r="H61" s="20">
        <v>154419.17051363536</v>
      </c>
      <c r="I61" s="20">
        <v>159324.61182690627</v>
      </c>
      <c r="J61" s="20">
        <v>154060.67282028482</v>
      </c>
      <c r="K61" s="20">
        <v>158491.57051481781</v>
      </c>
      <c r="L61" s="20">
        <v>161286.97528264762</v>
      </c>
      <c r="M61" s="20">
        <v>150134.81079178894</v>
      </c>
      <c r="N61" s="20">
        <v>153143.93277452196</v>
      </c>
      <c r="O61" s="20">
        <v>155354.95152557676</v>
      </c>
      <c r="P61" s="20">
        <v>154483.246673566</v>
      </c>
      <c r="Q61" s="20">
        <v>152558.81469591561</v>
      </c>
      <c r="R61" s="20">
        <v>151143.52783809003</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164799.63670064995</v>
      </c>
      <c r="D64" s="20">
        <v>164387.12704643217</v>
      </c>
      <c r="E64" s="20">
        <v>162112.56800597656</v>
      </c>
      <c r="F64" s="20">
        <v>159056.93284704577</v>
      </c>
      <c r="G64" s="20">
        <v>161243.66233274486</v>
      </c>
      <c r="H64" s="20">
        <v>155425.30408538334</v>
      </c>
      <c r="I64" s="20">
        <v>160500.11484546334</v>
      </c>
      <c r="J64" s="20">
        <v>155407.26543023574</v>
      </c>
      <c r="K64" s="20">
        <v>159986.26171600292</v>
      </c>
      <c r="L64" s="20">
        <v>162936.25721639631</v>
      </c>
      <c r="M64" s="20">
        <v>151946.15293973521</v>
      </c>
      <c r="N64" s="20">
        <v>155134.2778009715</v>
      </c>
      <c r="O64" s="20">
        <v>157534.87586432288</v>
      </c>
      <c r="P64" s="20">
        <v>156858.48390322228</v>
      </c>
      <c r="Q64" s="20">
        <v>155159.60359399879</v>
      </c>
      <c r="R64" s="20">
        <v>154058.05581413567</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164799.63670064995</v>
      </c>
      <c r="D65" s="20">
        <v>164387.12704643217</v>
      </c>
      <c r="E65" s="20">
        <v>162112.56800597656</v>
      </c>
      <c r="F65" s="20">
        <v>159056.93284704577</v>
      </c>
      <c r="G65" s="20">
        <v>161243.66233274486</v>
      </c>
      <c r="H65" s="20">
        <v>155425.30408538334</v>
      </c>
      <c r="I65" s="20">
        <v>160500.11484546334</v>
      </c>
      <c r="J65" s="20">
        <v>155407.26543023574</v>
      </c>
      <c r="K65" s="20">
        <v>159986.26171600292</v>
      </c>
      <c r="L65" s="20">
        <v>162936.25721639631</v>
      </c>
      <c r="M65" s="20">
        <v>151946.15293973521</v>
      </c>
      <c r="N65" s="20">
        <v>155134.2778009715</v>
      </c>
      <c r="O65" s="20">
        <v>157534.87586432288</v>
      </c>
      <c r="P65" s="20">
        <v>156858.48390322228</v>
      </c>
      <c r="Q65" s="20">
        <v>155159.60359399879</v>
      </c>
      <c r="R65" s="20">
        <v>154058.05581413567</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9.50755755331463E-2</v>
      </c>
      <c r="D67" s="25">
        <v>9.5993777603296915E-2</v>
      </c>
      <c r="E67" s="25">
        <v>9.3367913567748317E-2</v>
      </c>
      <c r="F67" s="25">
        <v>0.10242276462553562</v>
      </c>
      <c r="G67" s="25">
        <v>0.11189171982157509</v>
      </c>
      <c r="H67" s="25">
        <v>0.12215627037441261</v>
      </c>
      <c r="I67" s="25">
        <v>0.12672169550073087</v>
      </c>
      <c r="J67" s="25">
        <v>0.10858461354302724</v>
      </c>
      <c r="K67" s="25">
        <v>0.13274356757288283</v>
      </c>
      <c r="L67" s="25">
        <v>0.13907561017407225</v>
      </c>
      <c r="M67" s="25">
        <v>0.1442192193153094</v>
      </c>
      <c r="N67" s="25">
        <v>0.14861064491830225</v>
      </c>
      <c r="O67" s="25">
        <v>0.1550061417850738</v>
      </c>
      <c r="P67" s="25">
        <v>0.15904144009308938</v>
      </c>
      <c r="Q67" s="25">
        <v>0.16444436333098947</v>
      </c>
      <c r="R67" s="25">
        <v>0.17215499749778343</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6"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5">
        <v>0.10299999999999999</v>
      </c>
      <c r="J71" s="159">
        <v>0.12839999999999999</v>
      </c>
      <c r="K71" s="159"/>
      <c r="L71" s="159">
        <v>0.1411</v>
      </c>
      <c r="M71" s="159"/>
      <c r="N71" s="159">
        <v>0.16014999999999999</v>
      </c>
      <c r="O71" s="159"/>
      <c r="P71" s="159">
        <v>0.18554999999999999</v>
      </c>
      <c r="Q71" s="159"/>
      <c r="R71" s="44"/>
      <c r="S71" s="45">
        <v>0.23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sheetPr>
  <dimension ref="A1:AW205"/>
  <sheetViews>
    <sheetView topLeftCell="A52" workbookViewId="0">
      <selection activeCell="A69" sqref="A69:XFD71"/>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90</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508.42782665432304</v>
      </c>
      <c r="D7" s="20">
        <v>526.19057902497218</v>
      </c>
      <c r="E7" s="20">
        <v>533.67272766657425</v>
      </c>
      <c r="F7" s="20">
        <v>535.10704389057219</v>
      </c>
      <c r="G7" s="20">
        <v>542.20900226635592</v>
      </c>
      <c r="H7" s="20">
        <v>558.21220721031818</v>
      </c>
      <c r="I7" s="20">
        <v>591.26201396120757</v>
      </c>
      <c r="J7" s="20">
        <v>573.60850063421333</v>
      </c>
      <c r="K7" s="20">
        <v>566.71328817105814</v>
      </c>
      <c r="L7" s="20">
        <v>593.87166506730887</v>
      </c>
      <c r="M7" s="20">
        <v>601.62416871803862</v>
      </c>
      <c r="N7" s="20">
        <v>603.29026814390284</v>
      </c>
      <c r="O7" s="20">
        <v>597.7913043042721</v>
      </c>
      <c r="P7" s="20">
        <v>592.54311840165258</v>
      </c>
      <c r="Q7" s="20">
        <v>606.20849514761721</v>
      </c>
      <c r="R7" s="20">
        <v>593.01329460444174</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1.0318142734307825</v>
      </c>
      <c r="E8" s="20">
        <v>2.1140332671153677</v>
      </c>
      <c r="F8" s="20">
        <v>3.062686811612005</v>
      </c>
      <c r="G8" s="20">
        <v>3.1947239187667864</v>
      </c>
      <c r="H8" s="20">
        <v>6.423604620733486</v>
      </c>
      <c r="I8" s="20">
        <v>11.244514213741221</v>
      </c>
      <c r="J8" s="20">
        <v>16.429413076016687</v>
      </c>
      <c r="K8" s="20">
        <v>25.776830385993133</v>
      </c>
      <c r="L8" s="20">
        <v>38.917940102993398</v>
      </c>
      <c r="M8" s="20">
        <v>57.636922109182585</v>
      </c>
      <c r="N8" s="20">
        <v>72.721363476328506</v>
      </c>
      <c r="O8" s="20">
        <v>87.58610294888156</v>
      </c>
      <c r="P8" s="20">
        <v>103.63855469664934</v>
      </c>
      <c r="Q8" s="20">
        <v>113.51100058780924</v>
      </c>
      <c r="R8" s="20">
        <v>120.59235415753524</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7.8245915735167659E-3</v>
      </c>
      <c r="I9" s="20">
        <v>1.0318142734307824E-2</v>
      </c>
      <c r="J9" s="20">
        <v>1.1779879621668099E-2</v>
      </c>
      <c r="K9" s="20">
        <v>0.20670679277730009</v>
      </c>
      <c r="L9" s="20">
        <v>0.97016337059329316</v>
      </c>
      <c r="M9" s="20">
        <v>3.0244196044711953</v>
      </c>
      <c r="N9" s="20">
        <v>4.9238177128116938</v>
      </c>
      <c r="O9" s="20">
        <v>5.6355116079105754</v>
      </c>
      <c r="P9" s="20">
        <v>6.7669819432502143</v>
      </c>
      <c r="Q9" s="20">
        <v>6.4402407566638011</v>
      </c>
      <c r="R9" s="20">
        <v>7.1453138435081671</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0.34393809114359414</v>
      </c>
      <c r="D10" s="20">
        <v>0.25795356835769562</v>
      </c>
      <c r="E10" s="20">
        <v>0.42992261392949266</v>
      </c>
      <c r="F10" s="20">
        <v>0.21496130696474633</v>
      </c>
      <c r="G10" s="20">
        <v>0.2063628546861565</v>
      </c>
      <c r="H10" s="20">
        <v>0.29828030954428203</v>
      </c>
      <c r="I10" s="20">
        <v>0.26354256233877904</v>
      </c>
      <c r="J10" s="20">
        <v>1.5617368873602753</v>
      </c>
      <c r="K10" s="20">
        <v>3.2177128116938949</v>
      </c>
      <c r="L10" s="20">
        <v>4.125537403267411</v>
      </c>
      <c r="M10" s="20">
        <v>4.3182287188306097</v>
      </c>
      <c r="N10" s="20">
        <v>7.6616509028374891</v>
      </c>
      <c r="O10" s="20">
        <v>16.68907996560619</v>
      </c>
      <c r="P10" s="20">
        <v>18.564058469475494</v>
      </c>
      <c r="Q10" s="20">
        <v>26.93035253654342</v>
      </c>
      <c r="R10" s="20">
        <v>41.031814273430783</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v>
      </c>
      <c r="D11" s="20">
        <v>0.94582975064488395</v>
      </c>
      <c r="E11" s="20">
        <v>0.51590713671538324</v>
      </c>
      <c r="F11" s="20">
        <v>0.38693035253655078</v>
      </c>
      <c r="G11" s="20">
        <v>1.6079105760963683</v>
      </c>
      <c r="H11" s="20">
        <v>1.8486672398968187</v>
      </c>
      <c r="I11" s="20">
        <v>2.5771281169389346</v>
      </c>
      <c r="J11" s="20">
        <v>3.1024935511607432</v>
      </c>
      <c r="K11" s="20">
        <v>4.8567497850387573</v>
      </c>
      <c r="L11" s="20">
        <v>6.6822871883060948</v>
      </c>
      <c r="M11" s="20">
        <v>9.8329320722270239</v>
      </c>
      <c r="N11" s="20">
        <v>15.139810834049882</v>
      </c>
      <c r="O11" s="20">
        <v>20.406706792777246</v>
      </c>
      <c r="P11" s="20">
        <v>26.62940670679269</v>
      </c>
      <c r="Q11" s="20">
        <v>30.68787618228717</v>
      </c>
      <c r="R11" s="20">
        <v>42.398968185726496</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508.77176474546661</v>
      </c>
      <c r="D12" s="22">
        <v>528.42617661740553</v>
      </c>
      <c r="E12" s="22">
        <v>536.73259068433447</v>
      </c>
      <c r="F12" s="22">
        <v>538.77162236168544</v>
      </c>
      <c r="G12" s="22">
        <v>547.21799961590534</v>
      </c>
      <c r="H12" s="22">
        <v>566.79058397206632</v>
      </c>
      <c r="I12" s="22">
        <v>605.35751699696084</v>
      </c>
      <c r="J12" s="22">
        <v>594.71392402837273</v>
      </c>
      <c r="K12" s="22">
        <v>600.77128794656119</v>
      </c>
      <c r="L12" s="22">
        <v>644.56759313246903</v>
      </c>
      <c r="M12" s="22">
        <v>676.43667122274996</v>
      </c>
      <c r="N12" s="22">
        <v>703.73691106993033</v>
      </c>
      <c r="O12" s="22">
        <v>728.10870561944773</v>
      </c>
      <c r="P12" s="22">
        <v>748.14212021782032</v>
      </c>
      <c r="Q12" s="22">
        <v>783.7779652109208</v>
      </c>
      <c r="R12" s="22">
        <v>804.18174506464243</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1452.5279449699055</v>
      </c>
      <c r="D15" s="22">
        <v>1501.8916595012897</v>
      </c>
      <c r="E15" s="22">
        <v>1541.530524505589</v>
      </c>
      <c r="F15" s="22">
        <v>1585.7523645743765</v>
      </c>
      <c r="G15" s="22">
        <v>1615.8641444539983</v>
      </c>
      <c r="H15" s="22">
        <v>1579.8280309544282</v>
      </c>
      <c r="I15" s="22">
        <v>1613.4049871023217</v>
      </c>
      <c r="J15" s="22">
        <v>1582.0378331900256</v>
      </c>
      <c r="K15" s="22">
        <v>1549.8022355975925</v>
      </c>
      <c r="L15" s="22">
        <v>1531.8744625967327</v>
      </c>
      <c r="M15" s="22">
        <v>1495.1934651762681</v>
      </c>
      <c r="N15" s="22">
        <v>1549.7764402407568</v>
      </c>
      <c r="O15" s="22">
        <v>1560.2364574376611</v>
      </c>
      <c r="P15" s="22">
        <v>1611.0834049871025</v>
      </c>
      <c r="Q15" s="22">
        <v>1628.1427343078246</v>
      </c>
      <c r="R15" s="22">
        <v>1615.3740326741186</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0.35026642104018707</v>
      </c>
      <c r="D16" s="25">
        <v>0.35184040957579588</v>
      </c>
      <c r="E16" s="25">
        <v>0.34818161700461903</v>
      </c>
      <c r="F16" s="25">
        <v>0.33975772913716845</v>
      </c>
      <c r="G16" s="25">
        <v>0.33865347002969159</v>
      </c>
      <c r="H16" s="25">
        <v>0.35876726635217931</v>
      </c>
      <c r="I16" s="25">
        <v>0.37520493728247617</v>
      </c>
      <c r="J16" s="25">
        <v>0.37591637289052049</v>
      </c>
      <c r="K16" s="25">
        <v>0.38764383877334396</v>
      </c>
      <c r="L16" s="25">
        <v>0.4207705062462106</v>
      </c>
      <c r="M16" s="25">
        <v>0.45240745560843187</v>
      </c>
      <c r="N16" s="25">
        <v>0.4540893078492052</v>
      </c>
      <c r="O16" s="25">
        <v>0.4666656147845713</v>
      </c>
      <c r="P16" s="25">
        <v>0.46437206037995876</v>
      </c>
      <c r="Q16" s="25">
        <v>0.48139389053265641</v>
      </c>
      <c r="R16" s="25">
        <v>0.49783005594895308</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0</v>
      </c>
      <c r="Q19" s="20">
        <v>4.0126020187839312E-2</v>
      </c>
      <c r="R19" s="20">
        <v>6.3886096011000357E-2</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6.5957305423732553</v>
      </c>
      <c r="D20" s="20">
        <v>6.9872579261671017</v>
      </c>
      <c r="E20" s="20">
        <v>7.3185503278388184</v>
      </c>
      <c r="F20" s="20">
        <v>7.5632074285424737</v>
      </c>
      <c r="G20" s="20">
        <v>7.5444340056030956</v>
      </c>
      <c r="H20" s="20">
        <v>7.040551394845882</v>
      </c>
      <c r="I20" s="20">
        <v>7.1050255105111537</v>
      </c>
      <c r="J20" s="20">
        <v>7.403623725238436</v>
      </c>
      <c r="K20" s="20">
        <v>7.420218020203742</v>
      </c>
      <c r="L20" s="20">
        <v>6.8847968551746233</v>
      </c>
      <c r="M20" s="20">
        <v>6.8662623204908737</v>
      </c>
      <c r="N20" s="20">
        <v>7.7424667529397313</v>
      </c>
      <c r="O20" s="20">
        <v>8.4413085010343725</v>
      </c>
      <c r="P20" s="20">
        <v>8.9256075472337333</v>
      </c>
      <c r="Q20" s="20">
        <v>9.5379549986494041</v>
      </c>
      <c r="R20" s="20">
        <v>9.574928639648677</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0.69270229440449815</v>
      </c>
      <c r="D21" s="20">
        <v>0.87340724077088761</v>
      </c>
      <c r="E21" s="20">
        <v>0.69270229440449693</v>
      </c>
      <c r="F21" s="20">
        <v>0.81682640228258729</v>
      </c>
      <c r="G21" s="20">
        <v>0.71851752434315086</v>
      </c>
      <c r="H21" s="20">
        <v>0.75956156126968122</v>
      </c>
      <c r="I21" s="20">
        <v>0.66973601123670812</v>
      </c>
      <c r="J21" s="20">
        <v>0.64781707595836335</v>
      </c>
      <c r="K21" s="20">
        <v>0.61297453210378661</v>
      </c>
      <c r="L21" s="20">
        <v>0.80807474825993286</v>
      </c>
      <c r="M21" s="20">
        <v>0.83328426219549512</v>
      </c>
      <c r="N21" s="20">
        <v>1.1215722866408031</v>
      </c>
      <c r="O21" s="20">
        <v>1.3226013319593017</v>
      </c>
      <c r="P21" s="20">
        <v>1.5149325145786035</v>
      </c>
      <c r="Q21" s="20">
        <v>1.737456674133441</v>
      </c>
      <c r="R21" s="20">
        <v>1.257757515216569</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2.92</v>
      </c>
      <c r="G22" s="20">
        <v>1.59</v>
      </c>
      <c r="H22" s="20">
        <v>7.08</v>
      </c>
      <c r="I22" s="26">
        <v>2.87</v>
      </c>
      <c r="J22" s="20">
        <v>0</v>
      </c>
      <c r="K22" s="20">
        <v>0</v>
      </c>
      <c r="L22" s="20">
        <v>31.758425766695325</v>
      </c>
      <c r="M22" s="20">
        <v>29.92</v>
      </c>
      <c r="N22" s="20">
        <v>24.26</v>
      </c>
      <c r="O22" s="20">
        <v>1.01</v>
      </c>
      <c r="P22" s="20">
        <v>0.49916136428776153</v>
      </c>
      <c r="Q22" s="20">
        <v>27.014875561287859</v>
      </c>
      <c r="R22" s="20">
        <v>62.811274660512737</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0.37575236457437661</v>
      </c>
      <c r="M23" s="30">
        <v>0.33309448743670578</v>
      </c>
      <c r="N23" s="30">
        <v>0.3412630171013662</v>
      </c>
      <c r="O23" s="30">
        <v>0.35033916117321101</v>
      </c>
      <c r="P23" s="30">
        <v>0.32946402980796791</v>
      </c>
      <c r="Q23" s="30">
        <v>0.38029043661029899</v>
      </c>
      <c r="R23" s="30">
        <v>37.822402155982417</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31.382673402120947</v>
      </c>
      <c r="M24" s="30">
        <v>29.586905512563295</v>
      </c>
      <c r="N24" s="30">
        <v>23.918736982898636</v>
      </c>
      <c r="O24" s="30">
        <v>0.65966083882678905</v>
      </c>
      <c r="P24" s="30">
        <v>0.16969733447979363</v>
      </c>
      <c r="Q24" s="30">
        <v>26.63458512467756</v>
      </c>
      <c r="R24" s="30">
        <v>24.988872504530317</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3.52</v>
      </c>
      <c r="K27" s="20">
        <v>36.67</v>
      </c>
      <c r="L27" s="20">
        <v>1.5742333046766532E-3</v>
      </c>
      <c r="M27" s="20">
        <v>0</v>
      </c>
      <c r="N27" s="20">
        <v>0</v>
      </c>
      <c r="O27" s="20">
        <v>0</v>
      </c>
      <c r="P27" s="20">
        <v>0</v>
      </c>
      <c r="Q27" s="20">
        <v>0</v>
      </c>
      <c r="R27" s="20">
        <v>-7.1054273576010019E-15</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17.182028650337635</v>
      </c>
      <c r="D29" s="22">
        <v>18.341552056188643</v>
      </c>
      <c r="E29" s="22">
        <v>18.989078114001543</v>
      </c>
      <c r="F29" s="22">
        <v>22.644844973638769</v>
      </c>
      <c r="G29" s="22">
        <v>21.16960253835089</v>
      </c>
      <c r="H29" s="22">
        <v>25.440940048384387</v>
      </c>
      <c r="I29" s="32">
        <v>21.302299787514592</v>
      </c>
      <c r="J29" s="22">
        <v>19.156876389054453</v>
      </c>
      <c r="K29" s="22">
        <v>19.163519582613144</v>
      </c>
      <c r="L29" s="22">
        <v>50.154245017466188</v>
      </c>
      <c r="M29" s="22">
        <v>48.252034550859385</v>
      </c>
      <c r="N29" s="22">
        <v>45.0790021860915</v>
      </c>
      <c r="O29" s="22">
        <v>23.786211745718443</v>
      </c>
      <c r="P29" s="22">
        <v>24.657576776758667</v>
      </c>
      <c r="Q29" s="22">
        <v>53.178140269594309</v>
      </c>
      <c r="R29" s="22">
        <v>126.14818641088841</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1726.0560110232666</v>
      </c>
      <c r="D32" s="22">
        <v>1788.6513989748528</v>
      </c>
      <c r="E32" s="22">
        <v>1888.9020158041687</v>
      </c>
      <c r="F32" s="22">
        <v>2020.1218379890927</v>
      </c>
      <c r="G32" s="22">
        <v>1975.6304496135447</v>
      </c>
      <c r="H32" s="22">
        <v>1970.3576991664067</v>
      </c>
      <c r="I32" s="22">
        <v>1896.4120323901579</v>
      </c>
      <c r="J32" s="22">
        <v>1862.1415099167007</v>
      </c>
      <c r="K32" s="22">
        <v>1827.5261319409774</v>
      </c>
      <c r="L32" s="22">
        <v>1847.4828435105255</v>
      </c>
      <c r="M32" s="22">
        <v>1819.337216161543</v>
      </c>
      <c r="N32" s="22">
        <v>1909.2746985052579</v>
      </c>
      <c r="O32" s="22">
        <v>1953.178554898298</v>
      </c>
      <c r="P32" s="22">
        <v>2107.9155415396335</v>
      </c>
      <c r="Q32" s="22">
        <v>2059.4849159220689</v>
      </c>
      <c r="R32" s="22">
        <v>2154.6401097715093</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9.9545023687565761E-3</v>
      </c>
      <c r="D34" s="25">
        <v>1.0254402879566648E-2</v>
      </c>
      <c r="E34" s="25">
        <v>1.0052971490909897E-2</v>
      </c>
      <c r="F34" s="25">
        <v>1.1209643174879156E-2</v>
      </c>
      <c r="G34" s="25">
        <v>1.0715365590002877E-2</v>
      </c>
      <c r="H34" s="25">
        <v>1.2911838322121718E-2</v>
      </c>
      <c r="I34" s="35">
        <v>1.1232949076296499E-2</v>
      </c>
      <c r="J34" s="25">
        <v>1.0287551341848021E-2</v>
      </c>
      <c r="K34" s="25">
        <v>1.048604408313438E-2</v>
      </c>
      <c r="L34" s="25">
        <v>2.7147340065234251E-2</v>
      </c>
      <c r="M34" s="25">
        <v>2.6521765246281304E-2</v>
      </c>
      <c r="N34" s="25">
        <v>2.3610537667200622E-2</v>
      </c>
      <c r="O34" s="25">
        <v>1.2178206486071619E-2</v>
      </c>
      <c r="P34" s="25">
        <v>1.1697611356263654E-2</v>
      </c>
      <c r="Q34" s="25">
        <v>2.5821087524588879E-2</v>
      </c>
      <c r="R34" s="25">
        <v>5.854721901759543E-2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1190.1452183051495</v>
      </c>
      <c r="D37" s="20">
        <v>1245.3663896054265</v>
      </c>
      <c r="E37" s="20">
        <v>1158.9997133849242</v>
      </c>
      <c r="F37" s="20">
        <v>1124.9402885258432</v>
      </c>
      <c r="G37" s="20">
        <v>1121.4770230247445</v>
      </c>
      <c r="H37" s="20">
        <v>1166.6571128308015</v>
      </c>
      <c r="I37" s="26">
        <v>1252.8852584312604</v>
      </c>
      <c r="J37" s="20">
        <v>1218.9047960256044</v>
      </c>
      <c r="K37" s="20">
        <v>1224.9626445017675</v>
      </c>
      <c r="L37" s="20">
        <v>1213.4088086366676</v>
      </c>
      <c r="M37" s="20">
        <v>1072.8448457055508</v>
      </c>
      <c r="N37" s="20">
        <v>1216.1992930161462</v>
      </c>
      <c r="O37" s="20">
        <v>1174.6918887933505</v>
      </c>
      <c r="P37" s="20">
        <v>1152.3218687302951</v>
      </c>
      <c r="Q37" s="20">
        <v>1105.4624534250502</v>
      </c>
      <c r="R37" s="20">
        <v>1074.8529664660362</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0</v>
      </c>
      <c r="H38" s="20">
        <v>0</v>
      </c>
      <c r="I38" s="26">
        <v>1.5047291487532244</v>
      </c>
      <c r="J38" s="20">
        <v>1.8629979936944685</v>
      </c>
      <c r="K38" s="20">
        <v>5.0874175981656631</v>
      </c>
      <c r="L38" s="20">
        <v>8.6462214579153525</v>
      </c>
      <c r="M38" s="20">
        <v>9.0283748925193468</v>
      </c>
      <c r="N38" s="20">
        <v>20.086939906372407</v>
      </c>
      <c r="O38" s="20">
        <v>28.972007260915259</v>
      </c>
      <c r="P38" s="20">
        <v>43.58459921658546</v>
      </c>
      <c r="Q38" s="20">
        <v>67.094200821629883</v>
      </c>
      <c r="R38" s="20">
        <v>86.025126588325207</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3.5396961880194895</v>
      </c>
      <c r="D39" s="20">
        <v>5.2498328078723606</v>
      </c>
      <c r="E39" s="20">
        <v>5.5101748351963309</v>
      </c>
      <c r="F39" s="20">
        <v>8.4718639533772802</v>
      </c>
      <c r="G39" s="20">
        <v>10.59998089232827</v>
      </c>
      <c r="H39" s="20">
        <v>12.632559472628259</v>
      </c>
      <c r="I39" s="20">
        <v>15.042514569599692</v>
      </c>
      <c r="J39" s="20">
        <v>14.216107767268559</v>
      </c>
      <c r="K39" s="20">
        <v>14.622145791535301</v>
      </c>
      <c r="L39" s="20">
        <v>15.004299226139295</v>
      </c>
      <c r="M39" s="20">
        <v>12.403267411865862</v>
      </c>
      <c r="N39" s="20">
        <v>14.88726473679182</v>
      </c>
      <c r="O39" s="20">
        <v>15.768606095347282</v>
      </c>
      <c r="P39" s="20">
        <v>15.933409764020254</v>
      </c>
      <c r="Q39" s="20">
        <v>15.078341454093817</v>
      </c>
      <c r="R39" s="20">
        <v>14.469284417693702</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1193.6849144931689</v>
      </c>
      <c r="D40" s="22">
        <v>1250.6162224132988</v>
      </c>
      <c r="E40" s="22">
        <v>1164.5098882201205</v>
      </c>
      <c r="F40" s="22">
        <v>1133.4121524792206</v>
      </c>
      <c r="G40" s="22">
        <v>1132.0770039170727</v>
      </c>
      <c r="H40" s="22">
        <v>1179.2896723034296</v>
      </c>
      <c r="I40" s="22">
        <v>1269.4325021496134</v>
      </c>
      <c r="J40" s="22">
        <v>1234.9839017865675</v>
      </c>
      <c r="K40" s="22">
        <v>1244.6722078914684</v>
      </c>
      <c r="L40" s="22">
        <v>1237.0593293207221</v>
      </c>
      <c r="M40" s="22">
        <v>1094.2764880099362</v>
      </c>
      <c r="N40" s="22">
        <v>1251.1734976593104</v>
      </c>
      <c r="O40" s="22">
        <v>1219.4325021496129</v>
      </c>
      <c r="P40" s="22">
        <v>1211.839877710901</v>
      </c>
      <c r="Q40" s="22">
        <v>1187.634995700774</v>
      </c>
      <c r="R40" s="22">
        <v>1175.3473774720551</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4059.3253897965037</v>
      </c>
      <c r="D42" s="22">
        <v>4168.4981109678038</v>
      </c>
      <c r="E42" s="22">
        <v>4005.9834365147603</v>
      </c>
      <c r="F42" s="22">
        <v>3868.1285334861946</v>
      </c>
      <c r="G42" s="22">
        <v>3928.3600941052837</v>
      </c>
      <c r="H42" s="22">
        <v>3767.9711846756468</v>
      </c>
      <c r="I42" s="22">
        <v>3860.6944965128505</v>
      </c>
      <c r="J42" s="22">
        <v>3651.6008672494504</v>
      </c>
      <c r="K42" s="22">
        <v>3405.0063958154196</v>
      </c>
      <c r="L42" s="22">
        <v>3315.8360468615647</v>
      </c>
      <c r="M42" s="22">
        <v>3021.2774187923947</v>
      </c>
      <c r="N42" s="22">
        <v>3239.677082975064</v>
      </c>
      <c r="O42" s="22">
        <v>3239.932317282889</v>
      </c>
      <c r="P42" s="22">
        <v>3308.4505092194513</v>
      </c>
      <c r="Q42" s="22">
        <v>3240.3821830514948</v>
      </c>
      <c r="R42" s="22">
        <v>3194.4478097831284</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0.29405992372368284</v>
      </c>
      <c r="D44" s="25">
        <v>0.30001602234694119</v>
      </c>
      <c r="E44" s="25">
        <v>0.29069263682059904</v>
      </c>
      <c r="F44" s="25">
        <v>0.29301305338416977</v>
      </c>
      <c r="G44" s="25">
        <v>0.28818055799309622</v>
      </c>
      <c r="H44" s="25">
        <v>0.31297735956676243</v>
      </c>
      <c r="I44" s="25">
        <v>0.3288093640396102</v>
      </c>
      <c r="J44" s="25">
        <v>0.33820342000214626</v>
      </c>
      <c r="K44" s="25">
        <v>0.36554181202746272</v>
      </c>
      <c r="L44" s="25">
        <v>0.37307614485088836</v>
      </c>
      <c r="M44" s="25">
        <v>0.36219000651959948</v>
      </c>
      <c r="N44" s="25">
        <v>0.38620315099748503</v>
      </c>
      <c r="O44" s="25">
        <v>0.3763759186093949</v>
      </c>
      <c r="P44" s="25">
        <v>0.36628623409476518</v>
      </c>
      <c r="Q44" s="25">
        <v>0.36651077823862377</v>
      </c>
      <c r="R44" s="25">
        <v>0.36793444359069044</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501.48333190868891</v>
      </c>
      <c r="D47" s="30">
        <v>520.56551145046751</v>
      </c>
      <c r="E47" s="30">
        <v>528.72133806209115</v>
      </c>
      <c r="F47" s="30">
        <v>530.39158853086042</v>
      </c>
      <c r="G47" s="30">
        <v>538.95504808595899</v>
      </c>
      <c r="H47" s="30">
        <v>558.99047101595067</v>
      </c>
      <c r="I47" s="30">
        <v>597.58275547521293</v>
      </c>
      <c r="J47" s="30">
        <v>586.66248322717593</v>
      </c>
      <c r="K47" s="30">
        <v>592.73809539425372</v>
      </c>
      <c r="L47" s="30">
        <v>636.87472152903445</v>
      </c>
      <c r="M47" s="30">
        <v>668.73712464006371</v>
      </c>
      <c r="N47" s="30">
        <v>694.87287203034987</v>
      </c>
      <c r="O47" s="30">
        <v>718.34479578645391</v>
      </c>
      <c r="P47" s="30">
        <v>737.70158015600805</v>
      </c>
      <c r="Q47" s="30">
        <v>772.46242751795012</v>
      </c>
      <c r="R47" s="30">
        <v>793.28517281376605</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1193.6849144931689</v>
      </c>
      <c r="D48" s="30">
        <v>1250.6162224132988</v>
      </c>
      <c r="E48" s="30">
        <v>1164.5098882201205</v>
      </c>
      <c r="F48" s="30">
        <v>1133.4121524792206</v>
      </c>
      <c r="G48" s="30">
        <v>1132.0770039170727</v>
      </c>
      <c r="H48" s="30">
        <v>1179.2896723034296</v>
      </c>
      <c r="I48" s="30">
        <v>1269.4325021496134</v>
      </c>
      <c r="J48" s="30">
        <v>1234.9839017865675</v>
      </c>
      <c r="K48" s="30">
        <v>1244.6722078914684</v>
      </c>
      <c r="L48" s="30">
        <v>1237.0593293207221</v>
      </c>
      <c r="M48" s="30">
        <v>1094.2764880099362</v>
      </c>
      <c r="N48" s="30">
        <v>1251.1734976593104</v>
      </c>
      <c r="O48" s="30">
        <v>1219.4325021496129</v>
      </c>
      <c r="P48" s="30">
        <v>1211.839877710901</v>
      </c>
      <c r="Q48" s="30">
        <v>1187.634995700774</v>
      </c>
      <c r="R48" s="30">
        <v>1175.3473774720551</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7.2884328367777531</v>
      </c>
      <c r="D49" s="30">
        <v>7.8606651669379897</v>
      </c>
      <c r="E49" s="30">
        <v>8.0112526222433154</v>
      </c>
      <c r="F49" s="30">
        <v>11.300033830825061</v>
      </c>
      <c r="G49" s="30">
        <v>9.852951529946246</v>
      </c>
      <c r="H49" s="30">
        <v>14.880112956115564</v>
      </c>
      <c r="I49" s="30">
        <v>10.644761521747862</v>
      </c>
      <c r="J49" s="30">
        <v>8.0514408011967991</v>
      </c>
      <c r="K49" s="30">
        <v>8.0331925523075292</v>
      </c>
      <c r="L49" s="30">
        <v>39.451297370129879</v>
      </c>
      <c r="M49" s="30">
        <v>37.619546582686375</v>
      </c>
      <c r="N49" s="30">
        <v>33.124039039580538</v>
      </c>
      <c r="O49" s="30">
        <v>10.773909832993674</v>
      </c>
      <c r="P49" s="30">
        <v>10.939701426100099</v>
      </c>
      <c r="Q49" s="30">
        <v>38.330413254258545</v>
      </c>
      <c r="R49" s="30">
        <v>73.707846911388984</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1702.4566792386354</v>
      </c>
      <c r="D50" s="30">
        <v>1779.0423990307042</v>
      </c>
      <c r="E50" s="30">
        <v>1701.2424789044549</v>
      </c>
      <c r="F50" s="30">
        <v>1675.103774840906</v>
      </c>
      <c r="G50" s="30">
        <v>1680.8850035329781</v>
      </c>
      <c r="H50" s="30">
        <v>1753.1602562754958</v>
      </c>
      <c r="I50" s="30">
        <v>1877.6600191465741</v>
      </c>
      <c r="J50" s="30">
        <v>1829.6978258149402</v>
      </c>
      <c r="K50" s="30">
        <v>1845.4434958380295</v>
      </c>
      <c r="L50" s="30">
        <v>1913.3853482198865</v>
      </c>
      <c r="M50" s="30">
        <v>1800.6331592326862</v>
      </c>
      <c r="N50" s="30">
        <v>1979.170408729241</v>
      </c>
      <c r="O50" s="30">
        <v>1948.5512077690605</v>
      </c>
      <c r="P50" s="30">
        <v>1960.4811592930091</v>
      </c>
      <c r="Q50" s="30">
        <v>1998.4278364729826</v>
      </c>
      <c r="R50" s="30">
        <v>2042.3403971972102</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1702.4566792386354</v>
      </c>
      <c r="D51" s="30">
        <v>1779.0423990307042</v>
      </c>
      <c r="E51" s="30">
        <v>1701.2424789044549</v>
      </c>
      <c r="F51" s="30">
        <v>1675.103774840906</v>
      </c>
      <c r="G51" s="30">
        <v>1680.8850035329781</v>
      </c>
      <c r="H51" s="30">
        <v>1753.1602562754958</v>
      </c>
      <c r="I51" s="30">
        <v>1877.6600191465741</v>
      </c>
      <c r="J51" s="30">
        <v>1829.6978258149402</v>
      </c>
      <c r="K51" s="30">
        <v>1845.4434958380295</v>
      </c>
      <c r="L51" s="30">
        <v>1913.3853482198865</v>
      </c>
      <c r="M51" s="30">
        <v>1800.6331592326862</v>
      </c>
      <c r="N51" s="30">
        <v>1979.170408729241</v>
      </c>
      <c r="O51" s="30">
        <v>1948.5512077690605</v>
      </c>
      <c r="P51" s="30">
        <v>1960.4811592930091</v>
      </c>
      <c r="Q51" s="30">
        <v>1998.4278364729826</v>
      </c>
      <c r="R51" s="30">
        <v>2042.3403971972102</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1702.4566792386354</v>
      </c>
      <c r="D58" s="22">
        <v>1779.0423990307042</v>
      </c>
      <c r="E58" s="22">
        <v>1701.2424789044549</v>
      </c>
      <c r="F58" s="22">
        <v>1675.103774840906</v>
      </c>
      <c r="G58" s="22">
        <v>1680.8850035329781</v>
      </c>
      <c r="H58" s="22">
        <v>1753.1602562754958</v>
      </c>
      <c r="I58" s="22">
        <v>1877.6600191465741</v>
      </c>
      <c r="J58" s="22">
        <v>1829.6978258149402</v>
      </c>
      <c r="K58" s="22">
        <v>1845.4434958380295</v>
      </c>
      <c r="L58" s="22">
        <v>1913.3853482198865</v>
      </c>
      <c r="M58" s="22">
        <v>1800.6331592326862</v>
      </c>
      <c r="N58" s="22">
        <v>1979.170408729241</v>
      </c>
      <c r="O58" s="22">
        <v>1948.5512077690605</v>
      </c>
      <c r="P58" s="22">
        <v>1960.4811592930091</v>
      </c>
      <c r="Q58" s="22">
        <v>1998.4278364729826</v>
      </c>
      <c r="R58" s="22">
        <v>2042.3403971972102</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7270.6967951657589</v>
      </c>
      <c r="D61" s="20">
        <v>7504.0312866628456</v>
      </c>
      <c r="E61" s="20">
        <v>7499.4801404413874</v>
      </c>
      <c r="F61" s="20">
        <v>7550.3241616509022</v>
      </c>
      <c r="G61" s="20">
        <v>7634.7845738989199</v>
      </c>
      <c r="H61" s="20">
        <v>7417.1542227954524</v>
      </c>
      <c r="I61" s="20">
        <v>7464.868547339257</v>
      </c>
      <c r="J61" s="20">
        <v>7192.4066941339452</v>
      </c>
      <c r="K61" s="20">
        <v>6882.3936500429927</v>
      </c>
      <c r="L61" s="20">
        <v>6808.8023380624827</v>
      </c>
      <c r="M61" s="20">
        <v>6460.835686681954</v>
      </c>
      <c r="N61" s="20">
        <v>6817.0956527658354</v>
      </c>
      <c r="O61" s="20">
        <v>6877.6035382631126</v>
      </c>
      <c r="P61" s="20">
        <v>7170.6879838540181</v>
      </c>
      <c r="Q61" s="20">
        <v>7110.1061610299039</v>
      </c>
      <c r="R61" s="20">
        <v>7160.0943118249343</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7274.2364913537785</v>
      </c>
      <c r="D64" s="20">
        <v>7509.2811194707183</v>
      </c>
      <c r="E64" s="20">
        <v>7504.9903152765837</v>
      </c>
      <c r="F64" s="20">
        <v>7558.7960256042797</v>
      </c>
      <c r="G64" s="20">
        <v>7645.3845547912479</v>
      </c>
      <c r="H64" s="20">
        <v>7429.786782268081</v>
      </c>
      <c r="I64" s="20">
        <v>7479.9110619088569</v>
      </c>
      <c r="J64" s="20">
        <v>7206.6228019012133</v>
      </c>
      <c r="K64" s="20">
        <v>6897.015795834528</v>
      </c>
      <c r="L64" s="20">
        <v>6823.8066372886224</v>
      </c>
      <c r="M64" s="20">
        <v>6473.2389540938202</v>
      </c>
      <c r="N64" s="20">
        <v>6831.9829175026271</v>
      </c>
      <c r="O64" s="20">
        <v>6893.37214435846</v>
      </c>
      <c r="P64" s="20">
        <v>7186.6213936180384</v>
      </c>
      <c r="Q64" s="20">
        <v>7125.1845024839977</v>
      </c>
      <c r="R64" s="20">
        <v>7174.5635962426277</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7274.2364913537785</v>
      </c>
      <c r="D65" s="20">
        <v>7509.2811194707183</v>
      </c>
      <c r="E65" s="20">
        <v>7504.9903152765837</v>
      </c>
      <c r="F65" s="20">
        <v>7558.7960256042797</v>
      </c>
      <c r="G65" s="20">
        <v>7645.3845547912479</v>
      </c>
      <c r="H65" s="20">
        <v>7429.786782268081</v>
      </c>
      <c r="I65" s="20">
        <v>7479.9110619088569</v>
      </c>
      <c r="J65" s="20">
        <v>7206.6228019012133</v>
      </c>
      <c r="K65" s="20">
        <v>6897.015795834528</v>
      </c>
      <c r="L65" s="20">
        <v>6823.8066372886224</v>
      </c>
      <c r="M65" s="20">
        <v>6473.2389540938202</v>
      </c>
      <c r="N65" s="20">
        <v>6831.9829175026271</v>
      </c>
      <c r="O65" s="20">
        <v>6893.37214435846</v>
      </c>
      <c r="P65" s="20">
        <v>7186.6213936180384</v>
      </c>
      <c r="Q65" s="20">
        <v>7125.1845024839977</v>
      </c>
      <c r="R65" s="20">
        <v>7174.5635962426277</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0.2340392261458904</v>
      </c>
      <c r="D67" s="25">
        <v>0.23691247813560318</v>
      </c>
      <c r="E67" s="25">
        <v>0.22668150223212627</v>
      </c>
      <c r="F67" s="25">
        <v>0.22160986606421776</v>
      </c>
      <c r="G67" s="25">
        <v>0.21985617485775685</v>
      </c>
      <c r="H67" s="25">
        <v>0.23596373727165168</v>
      </c>
      <c r="I67" s="25">
        <v>0.25102705147237397</v>
      </c>
      <c r="J67" s="25">
        <v>0.25389116041042675</v>
      </c>
      <c r="K67" s="25">
        <v>0.26757130191764827</v>
      </c>
      <c r="L67" s="25">
        <v>0.28039852972448132</v>
      </c>
      <c r="M67" s="25">
        <v>0.27816571765729825</v>
      </c>
      <c r="N67" s="25">
        <v>0.28969194341204674</v>
      </c>
      <c r="O67" s="25">
        <v>0.2826702471538195</v>
      </c>
      <c r="P67" s="25">
        <v>0.2727959428938308</v>
      </c>
      <c r="Q67" s="25">
        <v>0.28047383696187606</v>
      </c>
      <c r="R67" s="25">
        <v>0.28466405932575456</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6"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5">
        <v>0.126</v>
      </c>
      <c r="J71" s="159">
        <v>0.14080000000000001</v>
      </c>
      <c r="K71" s="159"/>
      <c r="L71" s="159">
        <v>0.1482</v>
      </c>
      <c r="M71" s="159"/>
      <c r="N71" s="159">
        <v>0.1593</v>
      </c>
      <c r="O71" s="159"/>
      <c r="P71" s="159">
        <v>0.1741</v>
      </c>
      <c r="Q71" s="159"/>
      <c r="R71" s="44"/>
      <c r="S71" s="45">
        <v>0.2</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AW205"/>
  <sheetViews>
    <sheetView topLeftCell="L1" workbookViewId="0">
      <selection activeCell="G1" sqref="G1:K2"/>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G1" s="158" t="s">
        <v>80</v>
      </c>
      <c r="H1" s="158"/>
      <c r="I1" s="158"/>
      <c r="J1" s="158"/>
      <c r="K1" s="158"/>
      <c r="AA1" s="13">
        <v>1</v>
      </c>
    </row>
    <row r="2" spans="1:49" ht="12.75" customHeight="1" x14ac:dyDescent="0.25">
      <c r="G2" s="158"/>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67.649022492556554</v>
      </c>
      <c r="D7" s="20">
        <v>65.383872218753481</v>
      </c>
      <c r="E7" s="20">
        <v>65.107953160880058</v>
      </c>
      <c r="F7" s="20">
        <v>64.079897248112488</v>
      </c>
      <c r="G7" s="20">
        <v>65.090177293869445</v>
      </c>
      <c r="H7" s="20">
        <v>64.822845427702291</v>
      </c>
      <c r="I7" s="20">
        <v>64.821699514004735</v>
      </c>
      <c r="J7" s="20">
        <v>64.644724192551067</v>
      </c>
      <c r="K7" s="20">
        <v>65.290809116721121</v>
      </c>
      <c r="L7" s="20">
        <v>63.38637620248543</v>
      </c>
      <c r="M7" s="20">
        <v>62.572762083535331</v>
      </c>
      <c r="N7" s="20">
        <v>62.319973416003968</v>
      </c>
      <c r="O7" s="20">
        <v>62.8217171917602</v>
      </c>
      <c r="P7" s="20">
        <v>61.623683371181215</v>
      </c>
      <c r="Q7" s="20">
        <v>62.217349178002664</v>
      </c>
      <c r="R7" s="20">
        <v>63.733307905431701</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61.907246515378439</v>
      </c>
      <c r="D8" s="20">
        <v>94.632289509802959</v>
      </c>
      <c r="E8" s="20">
        <v>135.14414571550509</v>
      </c>
      <c r="F8" s="20">
        <v>164.06319697772275</v>
      </c>
      <c r="G8" s="20">
        <v>198.803699405662</v>
      </c>
      <c r="H8" s="20">
        <v>260.11760749129405</v>
      </c>
      <c r="I8" s="20">
        <v>293.39116975904432</v>
      </c>
      <c r="J8" s="20">
        <v>340.41016215673312</v>
      </c>
      <c r="K8" s="20">
        <v>366.62115860057253</v>
      </c>
      <c r="L8" s="20">
        <v>403.06289754127982</v>
      </c>
      <c r="M8" s="20">
        <v>455.78901972740482</v>
      </c>
      <c r="N8" s="20">
        <v>527.9775484517013</v>
      </c>
      <c r="O8" s="20">
        <v>559.32199382923807</v>
      </c>
      <c r="P8" s="20">
        <v>650.52639256502516</v>
      </c>
      <c r="Q8" s="20">
        <v>746.07548760893417</v>
      </c>
      <c r="R8" s="20">
        <v>844.54359291020069</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3.6457437661220976E-2</v>
      </c>
      <c r="I9" s="20">
        <v>4.0928632846087699E-2</v>
      </c>
      <c r="J9" s="20">
        <v>4.6603611349957011E-2</v>
      </c>
      <c r="K9" s="20">
        <v>5.5546001719690458E-2</v>
      </c>
      <c r="L9" s="20">
        <v>6.0103181427343076E-2</v>
      </c>
      <c r="M9" s="20">
        <v>0.21126397248495271</v>
      </c>
      <c r="N9" s="20">
        <v>0.29303525365434224</v>
      </c>
      <c r="O9" s="20">
        <v>0.52966466036113502</v>
      </c>
      <c r="P9" s="20">
        <v>0.9287188306104901</v>
      </c>
      <c r="Q9" s="20">
        <v>1.432158211521926</v>
      </c>
      <c r="R9" s="20">
        <v>1.835769561478934</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0.68787618228718828</v>
      </c>
      <c r="D10" s="20">
        <v>0.67858985382631121</v>
      </c>
      <c r="E10" s="20">
        <v>0.67858985382631121</v>
      </c>
      <c r="F10" s="20">
        <v>1.1887360275150474</v>
      </c>
      <c r="G10" s="20">
        <v>2.8435081685296648</v>
      </c>
      <c r="H10" s="20">
        <v>5.6081685296646597</v>
      </c>
      <c r="I10" s="20">
        <v>9.4339638865004289</v>
      </c>
      <c r="J10" s="20">
        <v>11.718142734307824</v>
      </c>
      <c r="K10" s="20">
        <v>15.392175408426484</v>
      </c>
      <c r="L10" s="20">
        <v>19.513241616509028</v>
      </c>
      <c r="M10" s="20">
        <v>22.77833190025795</v>
      </c>
      <c r="N10" s="20">
        <v>16.914187446259671</v>
      </c>
      <c r="O10" s="20">
        <v>34.004901117798795</v>
      </c>
      <c r="P10" s="20">
        <v>32.795270851246777</v>
      </c>
      <c r="Q10" s="20">
        <v>28.726827171109203</v>
      </c>
      <c r="R10" s="20">
        <v>29.77833190025795</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8.684436801375762</v>
      </c>
      <c r="D11" s="20">
        <v>10.521926053310398</v>
      </c>
      <c r="E11" s="20">
        <v>10.364660361134975</v>
      </c>
      <c r="F11" s="20">
        <v>14.040240756663769</v>
      </c>
      <c r="G11" s="20">
        <v>15.816079105760961</v>
      </c>
      <c r="H11" s="20">
        <v>16.766981943250208</v>
      </c>
      <c r="I11" s="20">
        <v>17.600945829750671</v>
      </c>
      <c r="J11" s="20">
        <v>17.176956147893392</v>
      </c>
      <c r="K11" s="20">
        <v>22.681427343078241</v>
      </c>
      <c r="L11" s="20">
        <v>22.265004299226131</v>
      </c>
      <c r="M11" s="20">
        <v>23.737145313843492</v>
      </c>
      <c r="N11" s="20">
        <v>24.236887360275141</v>
      </c>
      <c r="O11" s="20">
        <v>24.397162510748082</v>
      </c>
      <c r="P11" s="20">
        <v>30.424591573516746</v>
      </c>
      <c r="Q11" s="20">
        <v>44.217368873602695</v>
      </c>
      <c r="R11" s="20">
        <v>43.488134135855567</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138.92858199159795</v>
      </c>
      <c r="D12" s="22">
        <v>171.21667763569315</v>
      </c>
      <c r="E12" s="22">
        <v>211.29534909134645</v>
      </c>
      <c r="F12" s="22">
        <v>243.37207101001403</v>
      </c>
      <c r="G12" s="22">
        <v>282.55346397382203</v>
      </c>
      <c r="H12" s="22">
        <v>347.35206082957245</v>
      </c>
      <c r="I12" s="22">
        <v>385.28870762214621</v>
      </c>
      <c r="J12" s="22">
        <v>433.99658884283537</v>
      </c>
      <c r="K12" s="22">
        <v>470.04111647051809</v>
      </c>
      <c r="L12" s="22">
        <v>508.28762284092778</v>
      </c>
      <c r="M12" s="22">
        <v>565.08852299752652</v>
      </c>
      <c r="N12" s="22">
        <v>631.74163192789445</v>
      </c>
      <c r="O12" s="22">
        <v>681.0754393099063</v>
      </c>
      <c r="P12" s="22">
        <v>776.29865719158033</v>
      </c>
      <c r="Q12" s="22">
        <v>882.66919104317071</v>
      </c>
      <c r="R12" s="22">
        <v>983.37913641322496</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2303.4393809114358</v>
      </c>
      <c r="D15" s="22">
        <v>2379.2417884780739</v>
      </c>
      <c r="E15" s="22">
        <v>2484.4045571797078</v>
      </c>
      <c r="F15" s="22">
        <v>2552.702321582115</v>
      </c>
      <c r="G15" s="22">
        <v>2611.0022355975925</v>
      </c>
      <c r="H15" s="22">
        <v>2470.3964746345655</v>
      </c>
      <c r="I15" s="22">
        <v>2463.1745485812553</v>
      </c>
      <c r="J15" s="22">
        <v>2377.8265692175405</v>
      </c>
      <c r="K15" s="22">
        <v>2369.4529664660358</v>
      </c>
      <c r="L15" s="22">
        <v>2391.9067927772999</v>
      </c>
      <c r="M15" s="22">
        <v>2403.8740326741186</v>
      </c>
      <c r="N15" s="22">
        <v>2474.2813413585554</v>
      </c>
      <c r="O15" s="22">
        <v>2537.3398968185725</v>
      </c>
      <c r="P15" s="22">
        <v>2578.9472055030096</v>
      </c>
      <c r="Q15" s="22">
        <v>2654.2122098022355</v>
      </c>
      <c r="R15" s="22">
        <v>2694.7684436801374</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6.031353945881833E-2</v>
      </c>
      <c r="D16" s="25">
        <v>7.1962706129676327E-2</v>
      </c>
      <c r="E16" s="25">
        <v>8.5048688419412904E-2</v>
      </c>
      <c r="F16" s="25">
        <v>9.5338993878133341E-2</v>
      </c>
      <c r="G16" s="25">
        <v>0.10821647722915591</v>
      </c>
      <c r="H16" s="25">
        <v>0.14060579522198138</v>
      </c>
      <c r="I16" s="25">
        <v>0.15641957158256026</v>
      </c>
      <c r="J16" s="25">
        <v>0.1825181846570284</v>
      </c>
      <c r="K16" s="25">
        <v>0.1983753731864826</v>
      </c>
      <c r="L16" s="25">
        <v>0.21250310604734851</v>
      </c>
      <c r="M16" s="25">
        <v>0.23507409927337602</v>
      </c>
      <c r="N16" s="25">
        <v>0.25532328170127316</v>
      </c>
      <c r="O16" s="25">
        <v>0.26842104999959543</v>
      </c>
      <c r="P16" s="25">
        <v>0.3010137840492037</v>
      </c>
      <c r="Q16" s="25">
        <v>0.33255411446884198</v>
      </c>
      <c r="R16" s="25">
        <v>0.3649215719144549</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3.6647807394668956E-3</v>
      </c>
      <c r="K19" s="20">
        <v>8.9600945829750641E-3</v>
      </c>
      <c r="L19" s="20">
        <v>1.3165124677558039E-2</v>
      </c>
      <c r="M19" s="20">
        <v>2.8188718830610488E-2</v>
      </c>
      <c r="N19" s="20">
        <v>6.4804772141014627E-2</v>
      </c>
      <c r="O19" s="20">
        <v>0.10857957007738606</v>
      </c>
      <c r="P19" s="20">
        <v>0.18972940670679275</v>
      </c>
      <c r="Q19" s="20">
        <v>0.32133773860705073</v>
      </c>
      <c r="R19" s="20">
        <v>0.72490008598452282</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0.68911006018916587</v>
      </c>
      <c r="D20" s="20">
        <v>0.80373430782459132</v>
      </c>
      <c r="E20" s="20">
        <v>0.77247190885640582</v>
      </c>
      <c r="F20" s="20">
        <v>0.71900533104041264</v>
      </c>
      <c r="G20" s="20">
        <v>0.7855084436801375</v>
      </c>
      <c r="H20" s="20">
        <v>0.68046424763542557</v>
      </c>
      <c r="I20" s="20">
        <v>0.72711153912295778</v>
      </c>
      <c r="J20" s="20">
        <v>0.80728359415305251</v>
      </c>
      <c r="K20" s="20">
        <v>0.82436534823731722</v>
      </c>
      <c r="L20" s="20">
        <v>0.83925662940670676</v>
      </c>
      <c r="M20" s="20">
        <v>0.84483948409286314</v>
      </c>
      <c r="N20" s="20">
        <v>0.94750717970765264</v>
      </c>
      <c r="O20" s="20">
        <v>1.0995315219260533</v>
      </c>
      <c r="P20" s="20">
        <v>1.1569873602751504</v>
      </c>
      <c r="Q20" s="20">
        <v>1.299515030094583</v>
      </c>
      <c r="R20" s="20">
        <v>1.378080309544282</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1.0981753103040002</v>
      </c>
      <c r="E22" s="20">
        <v>2.6620603483199994</v>
      </c>
      <c r="F22" s="20">
        <v>21.541990353791999</v>
      </c>
      <c r="G22" s="20">
        <v>55.568151655089594</v>
      </c>
      <c r="H22" s="20">
        <v>77.415600677752309</v>
      </c>
      <c r="I22" s="26">
        <v>92.593773226751992</v>
      </c>
      <c r="J22" s="20">
        <v>97.263905010239981</v>
      </c>
      <c r="K22" s="20">
        <v>84.782680981775997</v>
      </c>
      <c r="L22" s="20">
        <v>101.89103699450348</v>
      </c>
      <c r="M22" s="20">
        <v>116.18072382719996</v>
      </c>
      <c r="N22" s="20">
        <v>127.24849917495314</v>
      </c>
      <c r="O22" s="20">
        <v>118.481652466128</v>
      </c>
      <c r="P22" s="20">
        <v>160.64107490078393</v>
      </c>
      <c r="Q22" s="20">
        <v>154.23960204369598</v>
      </c>
      <c r="R22" s="20">
        <v>188.08547944814399</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39.794564829215986</v>
      </c>
      <c r="K23" s="30">
        <v>56.056733096871845</v>
      </c>
      <c r="L23" s="30">
        <v>72.237513922485164</v>
      </c>
      <c r="M23" s="30">
        <v>76.96165995616704</v>
      </c>
      <c r="N23" s="30">
        <v>97.318722429161085</v>
      </c>
      <c r="O23" s="30">
        <v>85.726035212256008</v>
      </c>
      <c r="P23" s="30">
        <v>131.19515941999612</v>
      </c>
      <c r="Q23" s="30">
        <v>129.63805719198885</v>
      </c>
      <c r="R23" s="30">
        <v>166.15018025484201</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57.469340181023995</v>
      </c>
      <c r="K24" s="30">
        <v>28.725947884904148</v>
      </c>
      <c r="L24" s="30">
        <v>29.653523072018324</v>
      </c>
      <c r="M24" s="30">
        <v>39.219063871032922</v>
      </c>
      <c r="N24" s="30">
        <v>29.929776745792051</v>
      </c>
      <c r="O24" s="30">
        <v>32.755617253871996</v>
      </c>
      <c r="P24" s="30">
        <v>29.445915480787814</v>
      </c>
      <c r="Q24" s="30">
        <v>24.601544851707139</v>
      </c>
      <c r="R24" s="30">
        <v>21.935299193301958</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0.52961857354704023</v>
      </c>
      <c r="K27" s="20">
        <v>8.4286227120003332E-2</v>
      </c>
      <c r="L27" s="20">
        <v>0.3535081915445204</v>
      </c>
      <c r="M27" s="20">
        <v>4.2632564145606011E-14</v>
      </c>
      <c r="N27" s="20">
        <v>0.88395745026284089</v>
      </c>
      <c r="O27" s="20">
        <v>0</v>
      </c>
      <c r="P27" s="20">
        <v>7.8326405628104112E-7</v>
      </c>
      <c r="Q27" s="20">
        <v>2.8421709430404007E-14</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1.7227751504729147</v>
      </c>
      <c r="D29" s="22">
        <v>3.1075110798654784</v>
      </c>
      <c r="E29" s="22">
        <v>4.5932401204610134</v>
      </c>
      <c r="F29" s="22">
        <v>23.33950368139303</v>
      </c>
      <c r="G29" s="22">
        <v>57.531922764289938</v>
      </c>
      <c r="H29" s="22">
        <v>79.116761296840878</v>
      </c>
      <c r="I29" s="32">
        <v>94.411552074559381</v>
      </c>
      <c r="J29" s="22">
        <v>139.09500272853595</v>
      </c>
      <c r="K29" s="22">
        <v>142.94512792215602</v>
      </c>
      <c r="L29" s="22">
        <v>176.29251811389318</v>
      </c>
      <c r="M29" s="22">
        <v>195.39542608775218</v>
      </c>
      <c r="N29" s="22">
        <v>227.26001341408843</v>
      </c>
      <c r="O29" s="22">
        <v>207.49941433358609</v>
      </c>
      <c r="P29" s="22">
        <v>295.6773497550019</v>
      </c>
      <c r="Q29" s="22">
        <v>288.73313550395659</v>
      </c>
      <c r="R29" s="22">
        <v>361.30536090676924</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3909.3399610681181</v>
      </c>
      <c r="D32" s="22">
        <v>4129.1956751192274</v>
      </c>
      <c r="E32" s="22">
        <v>4509.2203430659083</v>
      </c>
      <c r="F32" s="22">
        <v>4637.2099652463121</v>
      </c>
      <c r="G32" s="22">
        <v>4409.9318494978334</v>
      </c>
      <c r="H32" s="22">
        <v>4033.4561976893124</v>
      </c>
      <c r="I32" s="22">
        <v>3790.0180652607637</v>
      </c>
      <c r="J32" s="22">
        <v>3618.942191403602</v>
      </c>
      <c r="K32" s="22">
        <v>3535.1676787929218</v>
      </c>
      <c r="L32" s="22">
        <v>3602.5345039813096</v>
      </c>
      <c r="M32" s="22">
        <v>3758.6318227399734</v>
      </c>
      <c r="N32" s="22">
        <v>3824.8669828958759</v>
      </c>
      <c r="O32" s="22">
        <v>4022.1288001359476</v>
      </c>
      <c r="P32" s="22">
        <v>3972.9495814688948</v>
      </c>
      <c r="Q32" s="22">
        <v>4026.2576526532307</v>
      </c>
      <c r="R32" s="22">
        <v>4045.25232285122</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4.4068184594573209E-4</v>
      </c>
      <c r="D34" s="25">
        <v>7.5257055474266211E-4</v>
      </c>
      <c r="E34" s="25">
        <v>1.0186328835148425E-3</v>
      </c>
      <c r="F34" s="25">
        <v>5.0330918496922792E-3</v>
      </c>
      <c r="G34" s="25">
        <v>1.3045989082765802E-2</v>
      </c>
      <c r="H34" s="25">
        <v>1.9615128420674387E-2</v>
      </c>
      <c r="I34" s="35">
        <v>2.4910581018052113E-2</v>
      </c>
      <c r="J34" s="25">
        <v>3.8435265160891706E-2</v>
      </c>
      <c r="K34" s="25">
        <v>4.0435176181222734E-2</v>
      </c>
      <c r="L34" s="25">
        <v>4.8935691780069013E-2</v>
      </c>
      <c r="M34" s="25">
        <v>5.1985785068278521E-2</v>
      </c>
      <c r="N34" s="25">
        <v>5.9416448841320427E-2</v>
      </c>
      <c r="O34" s="25">
        <v>5.1589450424007463E-2</v>
      </c>
      <c r="P34" s="25">
        <v>7.4422628249332795E-2</v>
      </c>
      <c r="Q34" s="25">
        <v>7.1712533179213375E-2</v>
      </c>
      <c r="R34" s="25">
        <v>8.9315902215985857E-2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146.55507786376231</v>
      </c>
      <c r="D37" s="20">
        <v>182.97117347157732</v>
      </c>
      <c r="E37" s="20">
        <v>187.34869112448652</v>
      </c>
      <c r="F37" s="20">
        <v>186.7796885449508</v>
      </c>
      <c r="G37" s="20">
        <v>177.87018725518294</v>
      </c>
      <c r="H37" s="20">
        <v>190.3715725613834</v>
      </c>
      <c r="I37" s="26">
        <v>202.5645600458584</v>
      </c>
      <c r="J37" s="20">
        <v>193.3442724753989</v>
      </c>
      <c r="K37" s="20">
        <v>195.38473297028759</v>
      </c>
      <c r="L37" s="20">
        <v>209.11899302569981</v>
      </c>
      <c r="M37" s="20">
        <v>241.48086844368015</v>
      </c>
      <c r="N37" s="20">
        <v>245.55569886309354</v>
      </c>
      <c r="O37" s="20">
        <v>250.684914493169</v>
      </c>
      <c r="P37" s="20">
        <v>261.75561287857073</v>
      </c>
      <c r="Q37" s="20">
        <v>266.57662176363806</v>
      </c>
      <c r="R37" s="20">
        <v>249.25998375847905</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2.2960563925760793</v>
      </c>
      <c r="D39" s="20">
        <v>4.2380278575248163</v>
      </c>
      <c r="E39" s="20">
        <v>6.7542790037028393</v>
      </c>
      <c r="F39" s="20">
        <v>9.840679533776445</v>
      </c>
      <c r="G39" s="20">
        <v>13.340718995514106</v>
      </c>
      <c r="H39" s="20">
        <v>14.471110404301248</v>
      </c>
      <c r="I39" s="20">
        <v>15.701009855897393</v>
      </c>
      <c r="J39" s="20">
        <v>17.256942656974093</v>
      </c>
      <c r="K39" s="20">
        <v>18.752484214851908</v>
      </c>
      <c r="L39" s="20">
        <v>20.367413267015046</v>
      </c>
      <c r="M39" s="20">
        <v>22.846835692976406</v>
      </c>
      <c r="N39" s="20">
        <v>27.006210717095598</v>
      </c>
      <c r="O39" s="20">
        <v>32.301898856466217</v>
      </c>
      <c r="P39" s="20">
        <v>38.933234588153937</v>
      </c>
      <c r="Q39" s="20">
        <v>43.805322758643683</v>
      </c>
      <c r="R39" s="20">
        <v>50.303187873214505</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148.85113425633838</v>
      </c>
      <c r="D40" s="22">
        <v>187.20920132910214</v>
      </c>
      <c r="E40" s="22">
        <v>194.10297012818936</v>
      </c>
      <c r="F40" s="22">
        <v>196.62036807872724</v>
      </c>
      <c r="G40" s="22">
        <v>191.21090625069704</v>
      </c>
      <c r="H40" s="22">
        <v>204.84268296568465</v>
      </c>
      <c r="I40" s="22">
        <v>218.26556990175578</v>
      </c>
      <c r="J40" s="22">
        <v>210.601215132373</v>
      </c>
      <c r="K40" s="22">
        <v>214.13721718513949</v>
      </c>
      <c r="L40" s="22">
        <v>229.48640629271486</v>
      </c>
      <c r="M40" s="22">
        <v>264.32770413665656</v>
      </c>
      <c r="N40" s="22">
        <v>272.56190958018914</v>
      </c>
      <c r="O40" s="22">
        <v>282.98681334963521</v>
      </c>
      <c r="P40" s="22">
        <v>300.68884746672467</v>
      </c>
      <c r="Q40" s="22">
        <v>310.38194452228174</v>
      </c>
      <c r="R40" s="22">
        <v>299.56317163169354</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5181.4674801345272</v>
      </c>
      <c r="D42" s="22">
        <v>5439.4028326388616</v>
      </c>
      <c r="E42" s="22">
        <v>5404.192300554243</v>
      </c>
      <c r="F42" s="22">
        <v>5114.3668549602362</v>
      </c>
      <c r="G42" s="22">
        <v>5401.3920706012277</v>
      </c>
      <c r="H42" s="22">
        <v>4893.722551431506</v>
      </c>
      <c r="I42" s="22">
        <v>5048.4391085961288</v>
      </c>
      <c r="J42" s="22">
        <v>4576.0314237983475</v>
      </c>
      <c r="K42" s="22">
        <v>4451.2096519475599</v>
      </c>
      <c r="L42" s="22">
        <v>4423.7833130222707</v>
      </c>
      <c r="M42" s="22">
        <v>4204.5905653137124</v>
      </c>
      <c r="N42" s="22">
        <v>4406.5263646505528</v>
      </c>
      <c r="O42" s="22">
        <v>4512.3411692111285</v>
      </c>
      <c r="P42" s="22">
        <v>4545.2526146647042</v>
      </c>
      <c r="Q42" s="22">
        <v>4891.1913914376819</v>
      </c>
      <c r="R42" s="22">
        <v>4742.4450909578372</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2.8727601751246296E-2</v>
      </c>
      <c r="D44" s="25">
        <v>3.4417234223904657E-2</v>
      </c>
      <c r="E44" s="25">
        <v>3.5917110149519024E-2</v>
      </c>
      <c r="F44" s="25">
        <v>3.8444713422939612E-2</v>
      </c>
      <c r="G44" s="25">
        <v>3.5400301209649716E-2</v>
      </c>
      <c r="H44" s="25">
        <v>4.1858254286558254E-2</v>
      </c>
      <c r="I44" s="25">
        <v>4.3234268098848304E-2</v>
      </c>
      <c r="J44" s="25">
        <v>4.6022676775580987E-2</v>
      </c>
      <c r="K44" s="25">
        <v>4.8107645770278866E-2</v>
      </c>
      <c r="L44" s="25">
        <v>5.1875598340718178E-2</v>
      </c>
      <c r="M44" s="25">
        <v>6.2866455135313415E-2</v>
      </c>
      <c r="N44" s="25">
        <v>6.1854142475283681E-2</v>
      </c>
      <c r="O44" s="25">
        <v>6.2713966594664314E-2</v>
      </c>
      <c r="P44" s="25">
        <v>6.6154485340724239E-2</v>
      </c>
      <c r="Q44" s="25">
        <v>6.3457329652980579E-2</v>
      </c>
      <c r="R44" s="25">
        <v>6.3166397477717642E-2</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138.23947193140879</v>
      </c>
      <c r="D47" s="30">
        <v>170.41294332786856</v>
      </c>
      <c r="E47" s="30">
        <v>210.52287718249005</v>
      </c>
      <c r="F47" s="30">
        <v>242.65306567897366</v>
      </c>
      <c r="G47" s="30">
        <v>281.76795553014193</v>
      </c>
      <c r="H47" s="30">
        <v>346.67159658193702</v>
      </c>
      <c r="I47" s="30">
        <v>384.56159608302323</v>
      </c>
      <c r="J47" s="30">
        <v>433.18564046794285</v>
      </c>
      <c r="K47" s="30">
        <v>469.20779102769779</v>
      </c>
      <c r="L47" s="30">
        <v>507.43520108684356</v>
      </c>
      <c r="M47" s="30">
        <v>564.21549479460316</v>
      </c>
      <c r="N47" s="30">
        <v>630.72931997604576</v>
      </c>
      <c r="O47" s="30">
        <v>679.86732821790281</v>
      </c>
      <c r="P47" s="30">
        <v>774.95194042459855</v>
      </c>
      <c r="Q47" s="30">
        <v>881.04833827446885</v>
      </c>
      <c r="R47" s="30">
        <v>981.27615601769605</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148.85113425633838</v>
      </c>
      <c r="D48" s="30">
        <v>187.20920132910214</v>
      </c>
      <c r="E48" s="30">
        <v>194.10297012818936</v>
      </c>
      <c r="F48" s="30">
        <v>196.62036807872724</v>
      </c>
      <c r="G48" s="30">
        <v>191.21090625069704</v>
      </c>
      <c r="H48" s="30">
        <v>204.84268296568465</v>
      </c>
      <c r="I48" s="30">
        <v>218.26556990175578</v>
      </c>
      <c r="J48" s="30">
        <v>210.601215132373</v>
      </c>
      <c r="K48" s="30">
        <v>214.13721718513949</v>
      </c>
      <c r="L48" s="30">
        <v>229.48640629271486</v>
      </c>
      <c r="M48" s="30">
        <v>264.32770413665656</v>
      </c>
      <c r="N48" s="30">
        <v>272.56190958018914</v>
      </c>
      <c r="O48" s="30">
        <v>282.98681334963521</v>
      </c>
      <c r="P48" s="30">
        <v>300.68884746672467</v>
      </c>
      <c r="Q48" s="30">
        <v>310.38194452228174</v>
      </c>
      <c r="R48" s="30">
        <v>299.56317163169354</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0.68911006018916587</v>
      </c>
      <c r="D49" s="30">
        <v>1.9019096181285915</v>
      </c>
      <c r="E49" s="30">
        <v>3.4345322571764054</v>
      </c>
      <c r="F49" s="30">
        <v>22.260995684832412</v>
      </c>
      <c r="G49" s="30">
        <v>56.35366009876973</v>
      </c>
      <c r="H49" s="30">
        <v>78.096064925387736</v>
      </c>
      <c r="I49" s="30">
        <v>93.320884765874951</v>
      </c>
      <c r="J49" s="30">
        <v>98.074853385132499</v>
      </c>
      <c r="K49" s="30">
        <v>85.616006424596293</v>
      </c>
      <c r="L49" s="30">
        <v>102.74345874858774</v>
      </c>
      <c r="M49" s="30">
        <v>117.05375203012342</v>
      </c>
      <c r="N49" s="30">
        <v>128.2608111268018</v>
      </c>
      <c r="O49" s="30">
        <v>119.68976355813143</v>
      </c>
      <c r="P49" s="30">
        <v>161.98779166776586</v>
      </c>
      <c r="Q49" s="30">
        <v>155.86045481239762</v>
      </c>
      <c r="R49" s="30">
        <v>190.1884598436728</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287.77971624793639</v>
      </c>
      <c r="D50" s="30">
        <v>359.52405427509927</v>
      </c>
      <c r="E50" s="30">
        <v>408.06037956785582</v>
      </c>
      <c r="F50" s="30">
        <v>461.53442944253334</v>
      </c>
      <c r="G50" s="30">
        <v>529.33252187960875</v>
      </c>
      <c r="H50" s="30">
        <v>629.61034447300938</v>
      </c>
      <c r="I50" s="30">
        <v>696.14805075065397</v>
      </c>
      <c r="J50" s="30">
        <v>741.86170898544844</v>
      </c>
      <c r="K50" s="30">
        <v>768.96101463743355</v>
      </c>
      <c r="L50" s="30">
        <v>839.66506612814612</v>
      </c>
      <c r="M50" s="30">
        <v>945.59695096138307</v>
      </c>
      <c r="N50" s="30">
        <v>1031.5520406830367</v>
      </c>
      <c r="O50" s="30">
        <v>1082.5439051256694</v>
      </c>
      <c r="P50" s="30">
        <v>1237.6285795590891</v>
      </c>
      <c r="Q50" s="30">
        <v>1347.2907376091482</v>
      </c>
      <c r="R50" s="30">
        <v>1471.0277874930623</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287.77971624793639</v>
      </c>
      <c r="D51" s="30">
        <v>359.52405427509927</v>
      </c>
      <c r="E51" s="30">
        <v>408.06037956785582</v>
      </c>
      <c r="F51" s="30">
        <v>461.53442944253334</v>
      </c>
      <c r="G51" s="30">
        <v>529.33252187960875</v>
      </c>
      <c r="H51" s="30">
        <v>629.61034447300938</v>
      </c>
      <c r="I51" s="30">
        <v>696.14805075065397</v>
      </c>
      <c r="J51" s="30">
        <v>741.86170898544844</v>
      </c>
      <c r="K51" s="30">
        <v>768.96101463743355</v>
      </c>
      <c r="L51" s="30">
        <v>839.66506612814612</v>
      </c>
      <c r="M51" s="30">
        <v>945.59695096138307</v>
      </c>
      <c r="N51" s="30">
        <v>1031.5520406830367</v>
      </c>
      <c r="O51" s="30">
        <v>1082.5439051256694</v>
      </c>
      <c r="P51" s="30">
        <v>1237.6285795590891</v>
      </c>
      <c r="Q51" s="30">
        <v>1347.2907376091482</v>
      </c>
      <c r="R51" s="30">
        <v>1471.0277874930623</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287.77971624793639</v>
      </c>
      <c r="D58" s="22">
        <v>359.52405427509927</v>
      </c>
      <c r="E58" s="22">
        <v>408.06037956785582</v>
      </c>
      <c r="F58" s="22">
        <v>461.53442944253334</v>
      </c>
      <c r="G58" s="22">
        <v>529.33252187960875</v>
      </c>
      <c r="H58" s="22">
        <v>629.61034447300938</v>
      </c>
      <c r="I58" s="22">
        <v>696.14805075065397</v>
      </c>
      <c r="J58" s="22">
        <v>741.86170898544844</v>
      </c>
      <c r="K58" s="22">
        <v>768.96101463743355</v>
      </c>
      <c r="L58" s="22">
        <v>839.66506612814612</v>
      </c>
      <c r="M58" s="22">
        <v>945.59695096138307</v>
      </c>
      <c r="N58" s="22">
        <v>1031.5520406830367</v>
      </c>
      <c r="O58" s="22">
        <v>1082.5439051256694</v>
      </c>
      <c r="P58" s="22">
        <v>1237.6285795590891</v>
      </c>
      <c r="Q58" s="22">
        <v>1347.2907376091482</v>
      </c>
      <c r="R58" s="22">
        <v>1471.0277874930623</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12101.516201997421</v>
      </c>
      <c r="D61" s="20">
        <v>12807.881911590635</v>
      </c>
      <c r="E61" s="20">
        <v>13338.535971934209</v>
      </c>
      <c r="F61" s="20">
        <v>13329.394851363513</v>
      </c>
      <c r="G61" s="20">
        <v>13391.854686312297</v>
      </c>
      <c r="H61" s="20">
        <v>11987.404573375923</v>
      </c>
      <c r="I61" s="20">
        <v>12049.64542628054</v>
      </c>
      <c r="J61" s="20">
        <v>11277.778610151739</v>
      </c>
      <c r="K61" s="20">
        <v>10956.561252262707</v>
      </c>
      <c r="L61" s="20">
        <v>11053.581678150436</v>
      </c>
      <c r="M61" s="20">
        <v>11077.850772641592</v>
      </c>
      <c r="N61" s="20">
        <v>11513.03811203952</v>
      </c>
      <c r="O61" s="20">
        <v>11911.233372137689</v>
      </c>
      <c r="P61" s="20">
        <v>12061.305980171413</v>
      </c>
      <c r="Q61" s="20">
        <v>12649.13127785152</v>
      </c>
      <c r="R61" s="20">
        <v>12561.307237341307</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12103.812258389997</v>
      </c>
      <c r="D64" s="20">
        <v>12812.119939448161</v>
      </c>
      <c r="E64" s="20">
        <v>13345.290250937911</v>
      </c>
      <c r="F64" s="20">
        <v>13339.235530897289</v>
      </c>
      <c r="G64" s="20">
        <v>13405.195405307812</v>
      </c>
      <c r="H64" s="20">
        <v>12001.875683780225</v>
      </c>
      <c r="I64" s="20">
        <v>12065.346436136437</v>
      </c>
      <c r="J64" s="20">
        <v>11295.035552808713</v>
      </c>
      <c r="K64" s="20">
        <v>10975.313736477559</v>
      </c>
      <c r="L64" s="20">
        <v>11073.949091417451</v>
      </c>
      <c r="M64" s="20">
        <v>11100.697608334569</v>
      </c>
      <c r="N64" s="20">
        <v>11540.044322756616</v>
      </c>
      <c r="O64" s="20">
        <v>11943.535270994154</v>
      </c>
      <c r="P64" s="20">
        <v>12100.239214759567</v>
      </c>
      <c r="Q64" s="20">
        <v>12692.936600610165</v>
      </c>
      <c r="R64" s="20">
        <v>12611.610425214521</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12103.812258389997</v>
      </c>
      <c r="D65" s="20">
        <v>12742.254322872583</v>
      </c>
      <c r="E65" s="20">
        <v>13276.740208795545</v>
      </c>
      <c r="F65" s="20">
        <v>13115.521395907088</v>
      </c>
      <c r="G65" s="20">
        <v>13258.247688005305</v>
      </c>
      <c r="H65" s="20">
        <v>12001.875683780225</v>
      </c>
      <c r="I65" s="20">
        <v>12042.044891748081</v>
      </c>
      <c r="J65" s="20">
        <v>11291.540661694849</v>
      </c>
      <c r="K65" s="20">
        <v>10975.313736477559</v>
      </c>
      <c r="L65" s="20">
        <v>11073.949091417451</v>
      </c>
      <c r="M65" s="20">
        <v>11036.740353662348</v>
      </c>
      <c r="N65" s="20">
        <v>11406.334137855971</v>
      </c>
      <c r="O65" s="20">
        <v>11811.599677368135</v>
      </c>
      <c r="P65" s="20">
        <v>11826.11292869402</v>
      </c>
      <c r="Q65" s="20">
        <v>12374.625600824043</v>
      </c>
      <c r="R65" s="20">
        <v>12274.734887912193</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2.3775956707231326E-2</v>
      </c>
      <c r="D67" s="25">
        <v>2.8215105833333348E-2</v>
      </c>
      <c r="E67" s="25">
        <v>3.0734982620020303E-2</v>
      </c>
      <c r="F67" s="25">
        <v>3.5189941406870998E-2</v>
      </c>
      <c r="G67" s="25">
        <v>3.992477243870577E-2</v>
      </c>
      <c r="H67" s="25">
        <v>5.2459328946715213E-2</v>
      </c>
      <c r="I67" s="25">
        <v>5.780978704270532E-2</v>
      </c>
      <c r="J67" s="25">
        <v>6.5700663108102006E-2</v>
      </c>
      <c r="K67" s="25">
        <v>7.006278208537349E-2</v>
      </c>
      <c r="L67" s="25">
        <v>7.5823453692676318E-2</v>
      </c>
      <c r="M67" s="25">
        <v>8.5677194593746453E-2</v>
      </c>
      <c r="N67" s="25">
        <v>9.043677207907358E-2</v>
      </c>
      <c r="O67" s="25">
        <v>9.1650913906259499E-2</v>
      </c>
      <c r="P67" s="25">
        <v>0.10465218681923773</v>
      </c>
      <c r="Q67" s="25">
        <v>0.10887527276133754</v>
      </c>
      <c r="R67" s="25">
        <v>0.11984191926961195</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6"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5">
        <v>3.1E-2</v>
      </c>
      <c r="J71" s="159">
        <v>5.6800000000000003E-2</v>
      </c>
      <c r="K71" s="159"/>
      <c r="L71" s="159">
        <v>6.9699999999999998E-2</v>
      </c>
      <c r="M71" s="159"/>
      <c r="N71" s="159">
        <v>8.9050000000000004E-2</v>
      </c>
      <c r="O71" s="159"/>
      <c r="P71" s="159">
        <v>0.11485000000000001</v>
      </c>
      <c r="Q71" s="159"/>
      <c r="R71" s="44"/>
      <c r="S71" s="45">
        <v>0.16</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G1:K2"/>
    <mergeCell ref="J71:K71"/>
    <mergeCell ref="L71:M71"/>
    <mergeCell ref="N71:O71"/>
    <mergeCell ref="P71:Q71"/>
    <mergeCell ref="J69:Q69"/>
    <mergeCell ref="J70:K70"/>
    <mergeCell ref="L70:M70"/>
    <mergeCell ref="N70:O70"/>
    <mergeCell ref="P70:Q7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AW205"/>
  <sheetViews>
    <sheetView topLeftCell="E1"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100</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3724.2706697451572</v>
      </c>
      <c r="D7" s="20">
        <v>3764.7718087578355</v>
      </c>
      <c r="E7" s="20">
        <v>3644.7739648027036</v>
      </c>
      <c r="F7" s="20">
        <v>3584.7199414860324</v>
      </c>
      <c r="G7" s="20">
        <v>3606.6585644774282</v>
      </c>
      <c r="H7" s="20">
        <v>3635.2883431735468</v>
      </c>
      <c r="I7" s="20">
        <v>3730.8811591699391</v>
      </c>
      <c r="J7" s="20">
        <v>3784.311354452972</v>
      </c>
      <c r="K7" s="20">
        <v>3795.3698937463823</v>
      </c>
      <c r="L7" s="20">
        <v>3867.9551667378037</v>
      </c>
      <c r="M7" s="20">
        <v>3935.0835246857509</v>
      </c>
      <c r="N7" s="20">
        <v>3949.5235015041158</v>
      </c>
      <c r="O7" s="20">
        <v>3971.7473082807001</v>
      </c>
      <c r="P7" s="20">
        <v>3959.300308306179</v>
      </c>
      <c r="Q7" s="20">
        <v>4024.088200179322</v>
      </c>
      <c r="R7" s="20">
        <v>4045.7233575120517</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165.14313333434825</v>
      </c>
      <c r="D8" s="20">
        <v>219.96079229591055</v>
      </c>
      <c r="E8" s="20">
        <v>267.46548737563432</v>
      </c>
      <c r="F8" s="20">
        <v>344.09765687155016</v>
      </c>
      <c r="G8" s="20">
        <v>449.3925688535752</v>
      </c>
      <c r="H8" s="20">
        <v>587.31130566154229</v>
      </c>
      <c r="I8" s="20">
        <v>755.54559037199601</v>
      </c>
      <c r="J8" s="20">
        <v>882.73752770489102</v>
      </c>
      <c r="K8" s="20">
        <v>1066.4098631037423</v>
      </c>
      <c r="L8" s="20">
        <v>1214.0655735345729</v>
      </c>
      <c r="M8" s="20">
        <v>1280.0508316837916</v>
      </c>
      <c r="N8" s="20">
        <v>1315.4137290479919</v>
      </c>
      <c r="O8" s="20">
        <v>1420.3374178756001</v>
      </c>
      <c r="P8" s="20">
        <v>1478.7901426998792</v>
      </c>
      <c r="Q8" s="20">
        <v>1541.1012606310778</v>
      </c>
      <c r="R8" s="20">
        <v>1645.9100830059758</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2.4935511607910574</v>
      </c>
      <c r="D9" s="20">
        <v>2.6655202063628547</v>
      </c>
      <c r="E9" s="20">
        <v>3.0094582975064488</v>
      </c>
      <c r="F9" s="20">
        <v>3.349355116079106</v>
      </c>
      <c r="G9" s="20">
        <v>16.59200343938091</v>
      </c>
      <c r="H9" s="20">
        <v>58.166895958727423</v>
      </c>
      <c r="I9" s="20">
        <v>163.85735167669819</v>
      </c>
      <c r="J9" s="20">
        <v>928.26509028374892</v>
      </c>
      <c r="K9" s="20">
        <v>1621.8170249355114</v>
      </c>
      <c r="L9" s="20">
        <v>1856.2873602751504</v>
      </c>
      <c r="M9" s="20">
        <v>1918.0021496130696</v>
      </c>
      <c r="N9" s="20">
        <v>1972.673430782459</v>
      </c>
      <c r="O9" s="20">
        <v>1900.6241616509028</v>
      </c>
      <c r="P9" s="20">
        <v>2096.1058469475493</v>
      </c>
      <c r="Q9" s="20">
        <v>1947.879449699054</v>
      </c>
      <c r="R9" s="20">
        <v>2036.8787618228719</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164.45975924333618</v>
      </c>
      <c r="D10" s="20">
        <v>186.31616509028373</v>
      </c>
      <c r="E10" s="20">
        <v>198.81840068787619</v>
      </c>
      <c r="F10" s="20">
        <v>197.55296646603611</v>
      </c>
      <c r="G10" s="20">
        <v>236.12278589853827</v>
      </c>
      <c r="H10" s="20">
        <v>243.1357695614789</v>
      </c>
      <c r="I10" s="20">
        <v>194.4019776440241</v>
      </c>
      <c r="J10" s="20">
        <v>216.86552020636287</v>
      </c>
      <c r="K10" s="20">
        <v>222.0418744625967</v>
      </c>
      <c r="L10" s="20">
        <v>316.32072226999139</v>
      </c>
      <c r="M10" s="20">
        <v>328.68211521926054</v>
      </c>
      <c r="N10" s="20">
        <v>339.35021496130696</v>
      </c>
      <c r="O10" s="20">
        <v>354.6471195184867</v>
      </c>
      <c r="P10" s="20">
        <v>363.87222699914014</v>
      </c>
      <c r="Q10" s="20">
        <v>360.39466895958725</v>
      </c>
      <c r="R10" s="20">
        <v>364.58323301805677</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665.98865004299194</v>
      </c>
      <c r="D11" s="20">
        <v>673.42691315563195</v>
      </c>
      <c r="E11" s="20">
        <v>715.55803955288093</v>
      </c>
      <c r="F11" s="20">
        <v>733.34316423043879</v>
      </c>
      <c r="G11" s="20">
        <v>751.54849527085116</v>
      </c>
      <c r="H11" s="20">
        <v>865.93912295786731</v>
      </c>
      <c r="I11" s="20">
        <v>1079.5466036113503</v>
      </c>
      <c r="J11" s="20">
        <v>1200.7319862424763</v>
      </c>
      <c r="K11" s="20">
        <v>1319.9849527085125</v>
      </c>
      <c r="L11" s="20">
        <v>1628.5874462596732</v>
      </c>
      <c r="M11" s="20">
        <v>1786.2919174548574</v>
      </c>
      <c r="N11" s="20">
        <v>1857.6602061413419</v>
      </c>
      <c r="O11" s="20">
        <v>1856.3434650205634</v>
      </c>
      <c r="P11" s="20">
        <v>1830.511727421027</v>
      </c>
      <c r="Q11" s="20">
        <v>1809.3313079566321</v>
      </c>
      <c r="R11" s="20">
        <v>1834.0921680559711</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4722.3557635266243</v>
      </c>
      <c r="D12" s="22">
        <v>4847.1411995060253</v>
      </c>
      <c r="E12" s="22">
        <v>4829.625350716602</v>
      </c>
      <c r="F12" s="22">
        <v>4863.0630841701359</v>
      </c>
      <c r="G12" s="22">
        <v>5060.3144179397732</v>
      </c>
      <c r="H12" s="22">
        <v>5389.8414373131636</v>
      </c>
      <c r="I12" s="22">
        <v>5924.2326824740085</v>
      </c>
      <c r="J12" s="22">
        <v>7012.9114788904508</v>
      </c>
      <c r="K12" s="22">
        <v>8025.6236089567456</v>
      </c>
      <c r="L12" s="22">
        <v>8883.2162690771911</v>
      </c>
      <c r="M12" s="22">
        <v>9248.1105386567306</v>
      </c>
      <c r="N12" s="22">
        <v>9434.6210824372156</v>
      </c>
      <c r="O12" s="22">
        <v>9503.6994723462522</v>
      </c>
      <c r="P12" s="22">
        <v>9728.5802523737748</v>
      </c>
      <c r="Q12" s="22">
        <v>9682.7948874256726</v>
      </c>
      <c r="R12" s="22">
        <v>9927.1876034149263</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29356.137317282886</v>
      </c>
      <c r="D15" s="22">
        <v>29750.192003439381</v>
      </c>
      <c r="E15" s="22">
        <v>30324.704299226138</v>
      </c>
      <c r="F15" s="22">
        <v>30481.876784178847</v>
      </c>
      <c r="G15" s="22">
        <v>30400.856405846949</v>
      </c>
      <c r="H15" s="22">
        <v>28658.080997420464</v>
      </c>
      <c r="I15" s="22">
        <v>29486.996044711952</v>
      </c>
      <c r="J15" s="22">
        <v>29783.295012897677</v>
      </c>
      <c r="K15" s="22">
        <v>29269.208340498706</v>
      </c>
      <c r="L15" s="22">
        <v>28378.881771281165</v>
      </c>
      <c r="M15" s="22">
        <v>27672.608856405845</v>
      </c>
      <c r="N15" s="22">
        <v>28197.706295092517</v>
      </c>
      <c r="O15" s="22">
        <v>27942.369389509884</v>
      </c>
      <c r="P15" s="22">
        <v>28526.629496636284</v>
      </c>
      <c r="Q15" s="22">
        <v>28537.479371254514</v>
      </c>
      <c r="R15" s="22">
        <v>28388.599914015482</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0.16086434371413108</v>
      </c>
      <c r="D16" s="25">
        <v>0.16292806442881624</v>
      </c>
      <c r="E16" s="25">
        <v>0.1592637244888106</v>
      </c>
      <c r="F16" s="25">
        <v>0.15953949025521402</v>
      </c>
      <c r="G16" s="25">
        <v>0.16645302192758396</v>
      </c>
      <c r="H16" s="25">
        <v>0.18807405275315914</v>
      </c>
      <c r="I16" s="25">
        <v>0.20091001041580939</v>
      </c>
      <c r="J16" s="25">
        <v>0.23546459435913669</v>
      </c>
      <c r="K16" s="25">
        <v>0.27420022829425117</v>
      </c>
      <c r="L16" s="25">
        <v>0.31302206833487078</v>
      </c>
      <c r="M16" s="25">
        <v>0.33419727741050748</v>
      </c>
      <c r="N16" s="25">
        <v>0.33458824571412754</v>
      </c>
      <c r="O16" s="25">
        <v>0.34011788119564862</v>
      </c>
      <c r="P16" s="25">
        <v>0.34103504073346347</v>
      </c>
      <c r="Q16" s="25">
        <v>0.33930098595810265</v>
      </c>
      <c r="R16" s="25">
        <v>0.34968922854535928</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0.97348237317282882</v>
      </c>
      <c r="J19" s="20">
        <v>1.0318314703353395</v>
      </c>
      <c r="K19" s="20">
        <v>1.0810748065348237</v>
      </c>
      <c r="L19" s="20">
        <v>1.3362565114104059</v>
      </c>
      <c r="M19" s="20">
        <v>1.6032343528812623</v>
      </c>
      <c r="N19" s="20">
        <v>1.9109687748732436</v>
      </c>
      <c r="O19" s="20">
        <v>1.9827697455997433</v>
      </c>
      <c r="P19" s="20">
        <v>2.3863938429700053</v>
      </c>
      <c r="Q19" s="20">
        <v>2.8957104148296082</v>
      </c>
      <c r="R19" s="20">
        <v>4.0044492831093521</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61.814510065215117</v>
      </c>
      <c r="D20" s="20">
        <v>63.308349198587969</v>
      </c>
      <c r="E20" s="20">
        <v>60.528148589255174</v>
      </c>
      <c r="F20" s="20">
        <v>62.159243336199481</v>
      </c>
      <c r="G20" s="20">
        <v>66.006061908856395</v>
      </c>
      <c r="H20" s="20">
        <v>67.709320722269993</v>
      </c>
      <c r="I20" s="20">
        <v>73.106930352536551</v>
      </c>
      <c r="J20" s="20">
        <v>83.578349097162501</v>
      </c>
      <c r="K20" s="20">
        <v>87.860232158211517</v>
      </c>
      <c r="L20" s="20">
        <v>101.89968215043292</v>
      </c>
      <c r="M20" s="20">
        <v>117.17756961499812</v>
      </c>
      <c r="N20" s="20">
        <v>137.4282614718702</v>
      </c>
      <c r="O20" s="20">
        <v>156.49513093530729</v>
      </c>
      <c r="P20" s="20">
        <v>158.65829378836278</v>
      </c>
      <c r="Q20" s="20">
        <v>166.73555314992461</v>
      </c>
      <c r="R20" s="20">
        <v>162.74239061777243</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70.998854366692626</v>
      </c>
      <c r="D21" s="20">
        <v>73.875877882818074</v>
      </c>
      <c r="E21" s="20">
        <v>80.819463484236294</v>
      </c>
      <c r="F21" s="20">
        <v>84.552364574376611</v>
      </c>
      <c r="G21" s="20">
        <v>91.406414445399818</v>
      </c>
      <c r="H21" s="20">
        <v>92.263250214961317</v>
      </c>
      <c r="I21" s="20">
        <v>96.135374032674093</v>
      </c>
      <c r="J21" s="20">
        <v>107.39942390369734</v>
      </c>
      <c r="K21" s="20">
        <v>108.19909716251075</v>
      </c>
      <c r="L21" s="20">
        <v>114.91805998129492</v>
      </c>
      <c r="M21" s="20">
        <v>127.90509359383603</v>
      </c>
      <c r="N21" s="20">
        <v>152.85058693669225</v>
      </c>
      <c r="O21" s="20">
        <v>162.2710254116196</v>
      </c>
      <c r="P21" s="20">
        <v>166.43351470725361</v>
      </c>
      <c r="Q21" s="20">
        <v>167.85446201789929</v>
      </c>
      <c r="R21" s="20">
        <v>171.69586534324364</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252.7467278112162</v>
      </c>
      <c r="D22" s="20">
        <v>176.745963504347</v>
      </c>
      <c r="E22" s="20">
        <v>159.07136715391229</v>
      </c>
      <c r="F22" s="20">
        <v>139.62931116843413</v>
      </c>
      <c r="G22" s="20">
        <v>728.62291009840453</v>
      </c>
      <c r="H22" s="20">
        <v>1144.117416642782</v>
      </c>
      <c r="I22" s="26">
        <v>1419.5908468520108</v>
      </c>
      <c r="J22" s="20">
        <v>1400.5025658147488</v>
      </c>
      <c r="K22" s="20">
        <v>1365.665168183084</v>
      </c>
      <c r="L22" s="20">
        <v>1250.1820042832337</v>
      </c>
      <c r="M22" s="20">
        <v>1063.4652939449109</v>
      </c>
      <c r="N22" s="20">
        <v>1163.9725504937705</v>
      </c>
      <c r="O22" s="20">
        <v>1038.8509929076752</v>
      </c>
      <c r="P22" s="20">
        <v>1060.2890725702491</v>
      </c>
      <c r="Q22" s="20">
        <v>1249.5825896856454</v>
      </c>
      <c r="R22" s="20">
        <v>1316.997516032038</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62.846107523340834</v>
      </c>
      <c r="K23" s="30">
        <v>339.58893872129011</v>
      </c>
      <c r="L23" s="30">
        <v>114.57593841476526</v>
      </c>
      <c r="M23" s="30">
        <v>185.79969896625465</v>
      </c>
      <c r="N23" s="30">
        <v>451.27902010095647</v>
      </c>
      <c r="O23" s="30">
        <v>774.25353825915681</v>
      </c>
      <c r="P23" s="30">
        <v>357.03526312302921</v>
      </c>
      <c r="Q23" s="30">
        <v>584.81750957673501</v>
      </c>
      <c r="R23" s="30">
        <v>974.43462935439436</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1337.6564582914079</v>
      </c>
      <c r="K24" s="30">
        <v>1026.0762294617939</v>
      </c>
      <c r="L24" s="30">
        <v>1135.6060658684685</v>
      </c>
      <c r="M24" s="30">
        <v>877.66559497865615</v>
      </c>
      <c r="N24" s="30">
        <v>712.69353039281418</v>
      </c>
      <c r="O24" s="30">
        <v>264.09972122442349</v>
      </c>
      <c r="P24" s="30">
        <v>186.64008242949183</v>
      </c>
      <c r="Q24" s="30">
        <v>176.67269296313631</v>
      </c>
      <c r="R24" s="30">
        <v>293.01014344019097</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0.49773342409477406</v>
      </c>
      <c r="P26" s="30">
        <v>516.61372701772791</v>
      </c>
      <c r="Q26" s="30">
        <v>488.09238714577413</v>
      </c>
      <c r="R26" s="30">
        <v>49.552743237452617</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2.3884589662657163E-2</v>
      </c>
      <c r="K27" s="20">
        <v>2.777679146618766</v>
      </c>
      <c r="L27" s="20">
        <v>2.1017294119915277</v>
      </c>
      <c r="M27" s="20">
        <v>1.7250600941363246</v>
      </c>
      <c r="N27" s="20">
        <v>3.0484320275068058</v>
      </c>
      <c r="O27" s="20">
        <v>2.1827362175754388</v>
      </c>
      <c r="P27" s="20">
        <v>1.6025504256183467</v>
      </c>
      <c r="Q27" s="20">
        <v>0.55454050347861994</v>
      </c>
      <c r="R27" s="20">
        <v>1.0595442819976597E-2</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478.28185734094666</v>
      </c>
      <c r="D29" s="22">
        <v>408.892714383635</v>
      </c>
      <c r="E29" s="22">
        <v>391.21120211128652</v>
      </c>
      <c r="F29" s="22">
        <v>379.57978408330945</v>
      </c>
      <c r="G29" s="22">
        <v>985.04447931594541</v>
      </c>
      <c r="H29" s="22">
        <v>1443.6539686634183</v>
      </c>
      <c r="I29" s="32">
        <v>1741.3609586318903</v>
      </c>
      <c r="J29" s="22">
        <v>1784.8531273363699</v>
      </c>
      <c r="K29" s="22">
        <v>2038.5091584950878</v>
      </c>
      <c r="L29" s="22">
        <v>1741.1064906124282</v>
      </c>
      <c r="M29" s="22">
        <v>1678.1301823069032</v>
      </c>
      <c r="N29" s="22">
        <v>2121.2276550854613</v>
      </c>
      <c r="O29" s="22">
        <v>2376.5272326447184</v>
      </c>
      <c r="P29" s="22">
        <v>1992.3355540862885</v>
      </c>
      <c r="Q29" s="22">
        <v>2433.5719962292392</v>
      </c>
      <c r="R29" s="22">
        <v>2890.0062336896535</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39424.45960784168</v>
      </c>
      <c r="D32" s="22">
        <v>39008.137263455865</v>
      </c>
      <c r="E32" s="22">
        <v>39324.440832800763</v>
      </c>
      <c r="F32" s="22">
        <v>39378.788688258341</v>
      </c>
      <c r="G32" s="22">
        <v>37649.653594630749</v>
      </c>
      <c r="H32" s="22">
        <v>36100.654169293972</v>
      </c>
      <c r="I32" s="22">
        <v>35424.985454667054</v>
      </c>
      <c r="J32" s="22">
        <v>35273.070815552019</v>
      </c>
      <c r="K32" s="22">
        <v>33117.444430877993</v>
      </c>
      <c r="L32" s="22">
        <v>32176.3427725414</v>
      </c>
      <c r="M32" s="22">
        <v>33431.407649514382</v>
      </c>
      <c r="N32" s="22">
        <v>32611.450371958468</v>
      </c>
      <c r="O32" s="22">
        <v>32056.616207700754</v>
      </c>
      <c r="P32" s="22">
        <v>30727.770379241614</v>
      </c>
      <c r="Q32" s="22">
        <v>31774.424433354343</v>
      </c>
      <c r="R32" s="22">
        <v>31945.864259740294</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1.2131602109412668E-2</v>
      </c>
      <c r="D34" s="25">
        <v>1.0482241477516011E-2</v>
      </c>
      <c r="E34" s="25">
        <v>9.9482966273985729E-3</v>
      </c>
      <c r="F34" s="25">
        <v>9.6391940109749885E-3</v>
      </c>
      <c r="G34" s="25">
        <v>2.6163440703115087E-2</v>
      </c>
      <c r="H34" s="25">
        <v>3.9989689989921091E-2</v>
      </c>
      <c r="I34" s="35">
        <v>4.9156292833494312E-2</v>
      </c>
      <c r="J34" s="25">
        <v>5.060101335292367E-2</v>
      </c>
      <c r="K34" s="25">
        <v>6.1553939125641763E-2</v>
      </c>
      <c r="L34" s="25">
        <v>5.4111385589112104E-2</v>
      </c>
      <c r="M34" s="25">
        <v>5.0196216680432823E-2</v>
      </c>
      <c r="N34" s="25">
        <v>6.5045486505237934E-2</v>
      </c>
      <c r="O34" s="25">
        <v>7.4135311638844167E-2</v>
      </c>
      <c r="P34" s="25">
        <v>6.4838272660102489E-2</v>
      </c>
      <c r="Q34" s="25">
        <v>7.6589018987065036E-2</v>
      </c>
      <c r="R34" s="25">
        <v>9.0465739483272564E-2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2703.3772809783131</v>
      </c>
      <c r="D37" s="20">
        <v>4366.6141205694084</v>
      </c>
      <c r="E37" s="20">
        <v>5169.1220024839977</v>
      </c>
      <c r="F37" s="20">
        <v>6968.792395146651</v>
      </c>
      <c r="G37" s="20">
        <v>8243.8377758670104</v>
      </c>
      <c r="H37" s="20">
        <v>8085.8125537403266</v>
      </c>
      <c r="I37" s="26">
        <v>7653.5396961880197</v>
      </c>
      <c r="J37" s="20">
        <v>5136.7010604757816</v>
      </c>
      <c r="K37" s="20">
        <v>7219.766886404891</v>
      </c>
      <c r="L37" s="20">
        <v>7245.8154198910861</v>
      </c>
      <c r="M37" s="20">
        <v>6388.100697430018</v>
      </c>
      <c r="N37" s="20">
        <v>7198.113117416643</v>
      </c>
      <c r="O37" s="20">
        <v>7001.8629979936941</v>
      </c>
      <c r="P37" s="20">
        <v>7604.4164165362808</v>
      </c>
      <c r="Q37" s="20">
        <v>7126.7372509662882</v>
      </c>
      <c r="R37" s="20">
        <v>7137.6499283462308</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164.51705359701921</v>
      </c>
      <c r="D38" s="20">
        <v>190.45571797076528</v>
      </c>
      <c r="E38" s="20">
        <v>210.61431164612591</v>
      </c>
      <c r="F38" s="20">
        <v>163.84828508646223</v>
      </c>
      <c r="G38" s="20">
        <v>180.75857456768892</v>
      </c>
      <c r="H38" s="20">
        <v>163.87216967612494</v>
      </c>
      <c r="I38" s="26">
        <v>272.11713002770614</v>
      </c>
      <c r="J38" s="20">
        <v>694.38558326167959</v>
      </c>
      <c r="K38" s="20">
        <v>591.60730868443682</v>
      </c>
      <c r="L38" s="20">
        <v>838.00165825929116</v>
      </c>
      <c r="M38" s="20">
        <v>965.76739559568171</v>
      </c>
      <c r="N38" s="20">
        <v>904.57409555398658</v>
      </c>
      <c r="O38" s="20">
        <v>927.91770931130759</v>
      </c>
      <c r="P38" s="20">
        <v>956.60092143948827</v>
      </c>
      <c r="Q38" s="20">
        <v>950.08625371092864</v>
      </c>
      <c r="R38" s="20">
        <v>997.42772399853129</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837.92939224954898</v>
      </c>
      <c r="D39" s="20">
        <v>1070.0084950829878</v>
      </c>
      <c r="E39" s="20">
        <v>1264.2293459386735</v>
      </c>
      <c r="F39" s="20">
        <v>1493.2142400753996</v>
      </c>
      <c r="G39" s="20">
        <v>1734.1412295594903</v>
      </c>
      <c r="H39" s="20">
        <v>1927.8647354521133</v>
      </c>
      <c r="I39" s="20">
        <v>2092.3627049866486</v>
      </c>
      <c r="J39" s="20">
        <v>2270.0637842036176</v>
      </c>
      <c r="K39" s="20">
        <v>2415.0239106258837</v>
      </c>
      <c r="L39" s="20">
        <v>2519.3370328799342</v>
      </c>
      <c r="M39" s="20">
        <v>2579.7682942206443</v>
      </c>
      <c r="N39" s="20">
        <v>2584.4968094737187</v>
      </c>
      <c r="O39" s="20">
        <v>2608.6471586674988</v>
      </c>
      <c r="P39" s="20">
        <v>2649.9719035671651</v>
      </c>
      <c r="Q39" s="20">
        <v>2595.8840350313553</v>
      </c>
      <c r="R39" s="20">
        <v>2498.2007213678503</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3705.8237268248813</v>
      </c>
      <c r="D40" s="22">
        <v>5627.0783336231616</v>
      </c>
      <c r="E40" s="22">
        <v>6643.9656600687977</v>
      </c>
      <c r="F40" s="22">
        <v>8625.8549203085131</v>
      </c>
      <c r="G40" s="22">
        <v>10158.737579994191</v>
      </c>
      <c r="H40" s="22">
        <v>10177.549458868565</v>
      </c>
      <c r="I40" s="22">
        <v>10018.019531202375</v>
      </c>
      <c r="J40" s="22">
        <v>8101.1504279410792</v>
      </c>
      <c r="K40" s="22">
        <v>10226.398105715212</v>
      </c>
      <c r="L40" s="22">
        <v>10603.154111030311</v>
      </c>
      <c r="M40" s="22">
        <v>9933.6363872463444</v>
      </c>
      <c r="N40" s="22">
        <v>10687.184022444348</v>
      </c>
      <c r="O40" s="22">
        <v>10538.427865972502</v>
      </c>
      <c r="P40" s="22">
        <v>11210.989241542935</v>
      </c>
      <c r="Q40" s="22">
        <v>10672.707539708572</v>
      </c>
      <c r="R40" s="22">
        <v>10633.278373712612</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64863.875556384446</v>
      </c>
      <c r="D42" s="22">
        <v>68431.726322540708</v>
      </c>
      <c r="E42" s="22">
        <v>65824.092654432039</v>
      </c>
      <c r="F42" s="22">
        <v>64688.606305614718</v>
      </c>
      <c r="G42" s="22">
        <v>66348.607122365458</v>
      </c>
      <c r="H42" s="22">
        <v>61942.103199195306</v>
      </c>
      <c r="I42" s="22">
        <v>64045.410880203992</v>
      </c>
      <c r="J42" s="22">
        <v>58625.73971809107</v>
      </c>
      <c r="K42" s="22">
        <v>60213.642425959784</v>
      </c>
      <c r="L42" s="22">
        <v>58606.148917851751</v>
      </c>
      <c r="M42" s="22">
        <v>52519.199626025358</v>
      </c>
      <c r="N42" s="22">
        <v>55504.230735144876</v>
      </c>
      <c r="O42" s="22">
        <v>55796.148973896314</v>
      </c>
      <c r="P42" s="22">
        <v>55823.179012719731</v>
      </c>
      <c r="Q42" s="22">
        <v>55359.19057501416</v>
      </c>
      <c r="R42" s="22">
        <v>53979.134122915566</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5.7132320494841647E-2</v>
      </c>
      <c r="D44" s="25">
        <v>8.222908636121401E-2</v>
      </c>
      <c r="E44" s="25">
        <v>0.10093516510662376</v>
      </c>
      <c r="F44" s="25">
        <v>0.13334426899779758</v>
      </c>
      <c r="G44" s="25">
        <v>0.15311154251148976</v>
      </c>
      <c r="H44" s="25">
        <v>0.16430745701577634</v>
      </c>
      <c r="I44" s="25">
        <v>0.15642056774279947</v>
      </c>
      <c r="J44" s="25">
        <v>0.13818419122549988</v>
      </c>
      <c r="K44" s="25">
        <v>0.16983523490195515</v>
      </c>
      <c r="L44" s="25">
        <v>0.1809222122049472</v>
      </c>
      <c r="M44" s="25">
        <v>0.18914295073003801</v>
      </c>
      <c r="N44" s="25">
        <v>0.1925471965090636</v>
      </c>
      <c r="O44" s="25">
        <v>0.18887374952889319</v>
      </c>
      <c r="P44" s="25">
        <v>0.20083036186435077</v>
      </c>
      <c r="Q44" s="25">
        <v>0.19279016598421142</v>
      </c>
      <c r="R44" s="25">
        <v>0.19698867991286478</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4589.5423990947165</v>
      </c>
      <c r="D47" s="30">
        <v>4709.9569724246185</v>
      </c>
      <c r="E47" s="30">
        <v>4688.2777386431108</v>
      </c>
      <c r="F47" s="30">
        <v>4716.3514762595596</v>
      </c>
      <c r="G47" s="30">
        <v>4902.9019415855182</v>
      </c>
      <c r="H47" s="30">
        <v>5229.8688663759312</v>
      </c>
      <c r="I47" s="30">
        <v>5754.0168957156238</v>
      </c>
      <c r="J47" s="30">
        <v>6820.9018744192554</v>
      </c>
      <c r="K47" s="30">
        <v>7828.4832048294884</v>
      </c>
      <c r="L47" s="30">
        <v>8665.0622704340531</v>
      </c>
      <c r="M47" s="30">
        <v>9001.4246410950145</v>
      </c>
      <c r="N47" s="30">
        <v>9142.4312652537792</v>
      </c>
      <c r="O47" s="30">
        <v>9182.9505462537254</v>
      </c>
      <c r="P47" s="30">
        <v>9401.102050035186</v>
      </c>
      <c r="Q47" s="30">
        <v>9345.3091618430208</v>
      </c>
      <c r="R47" s="30">
        <v>9588.7448981708003</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3705.8237268248813</v>
      </c>
      <c r="D48" s="30">
        <v>5627.0783336231616</v>
      </c>
      <c r="E48" s="30">
        <v>6643.9656600687977</v>
      </c>
      <c r="F48" s="30">
        <v>8625.8549203085131</v>
      </c>
      <c r="G48" s="30">
        <v>10158.737579994191</v>
      </c>
      <c r="H48" s="30">
        <v>10177.549458868565</v>
      </c>
      <c r="I48" s="30">
        <v>10018.019531202375</v>
      </c>
      <c r="J48" s="30">
        <v>8101.1504279410792</v>
      </c>
      <c r="K48" s="30">
        <v>10226.398105715212</v>
      </c>
      <c r="L48" s="30">
        <v>10603.154111030311</v>
      </c>
      <c r="M48" s="30">
        <v>9933.6363872463444</v>
      </c>
      <c r="N48" s="30">
        <v>10687.184022444348</v>
      </c>
      <c r="O48" s="30">
        <v>10538.427865972502</v>
      </c>
      <c r="P48" s="30">
        <v>11210.989241542935</v>
      </c>
      <c r="Q48" s="30">
        <v>10672.707539708572</v>
      </c>
      <c r="R48" s="30">
        <v>10633.278373712612</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385.56009224312396</v>
      </c>
      <c r="D49" s="30">
        <v>313.93019058575305</v>
      </c>
      <c r="E49" s="30">
        <v>300.41897922740378</v>
      </c>
      <c r="F49" s="30">
        <v>286.34091907901023</v>
      </c>
      <c r="G49" s="30">
        <v>886.03538645266076</v>
      </c>
      <c r="H49" s="30">
        <v>1304.0899875800133</v>
      </c>
      <c r="I49" s="30">
        <v>1589.8066336103943</v>
      </c>
      <c r="J49" s="30">
        <v>1592.5121702859442</v>
      </c>
      <c r="K49" s="30">
        <v>1562.8055723103412</v>
      </c>
      <c r="L49" s="30">
        <v>1468.336002926372</v>
      </c>
      <c r="M49" s="30">
        <v>1310.1511915066264</v>
      </c>
      <c r="N49" s="30">
        <v>1456.1623676772062</v>
      </c>
      <c r="O49" s="30">
        <v>1359.5999190002019</v>
      </c>
      <c r="P49" s="30">
        <v>1387.7672749088354</v>
      </c>
      <c r="Q49" s="30">
        <v>1587.0683152682989</v>
      </c>
      <c r="R49" s="30">
        <v>1655.4402212761634</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8680.9262181627219</v>
      </c>
      <c r="D50" s="30">
        <v>10650.965496633533</v>
      </c>
      <c r="E50" s="30">
        <v>11632.662377939312</v>
      </c>
      <c r="F50" s="30">
        <v>13628.547315647082</v>
      </c>
      <c r="G50" s="30">
        <v>15947.67490803237</v>
      </c>
      <c r="H50" s="30">
        <v>16711.50831282451</v>
      </c>
      <c r="I50" s="30">
        <v>17361.843060528394</v>
      </c>
      <c r="J50" s="30">
        <v>16514.564472646278</v>
      </c>
      <c r="K50" s="30">
        <v>19617.686882855043</v>
      </c>
      <c r="L50" s="30">
        <v>20736.552384390736</v>
      </c>
      <c r="M50" s="30">
        <v>20245.212219847985</v>
      </c>
      <c r="N50" s="30">
        <v>21285.777655375336</v>
      </c>
      <c r="O50" s="30">
        <v>21080.97833122643</v>
      </c>
      <c r="P50" s="30">
        <v>21999.858566486957</v>
      </c>
      <c r="Q50" s="30">
        <v>21605.085016819889</v>
      </c>
      <c r="R50" s="30">
        <v>21877.463493159576</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8680.9262181627219</v>
      </c>
      <c r="D51" s="30">
        <v>10650.965496633533</v>
      </c>
      <c r="E51" s="30">
        <v>11632.662377939312</v>
      </c>
      <c r="F51" s="30">
        <v>13628.547315647082</v>
      </c>
      <c r="G51" s="30">
        <v>15947.67490803237</v>
      </c>
      <c r="H51" s="30">
        <v>16711.50831282451</v>
      </c>
      <c r="I51" s="30">
        <v>17361.843060528394</v>
      </c>
      <c r="J51" s="30">
        <v>16514.564472646278</v>
      </c>
      <c r="K51" s="30">
        <v>19617.686882855043</v>
      </c>
      <c r="L51" s="30">
        <v>20736.552384390736</v>
      </c>
      <c r="M51" s="30">
        <v>20245.212219847985</v>
      </c>
      <c r="N51" s="30">
        <v>21285.777655375336</v>
      </c>
      <c r="O51" s="30">
        <v>21080.97833122643</v>
      </c>
      <c r="P51" s="30">
        <v>21999.858566486957</v>
      </c>
      <c r="Q51" s="30">
        <v>21605.085016819889</v>
      </c>
      <c r="R51" s="30">
        <v>21877.463493159576</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8680.9262181627219</v>
      </c>
      <c r="D58" s="22">
        <v>10650.965496633533</v>
      </c>
      <c r="E58" s="22">
        <v>11632.662377939312</v>
      </c>
      <c r="F58" s="22">
        <v>13628.547315647082</v>
      </c>
      <c r="G58" s="22">
        <v>15947.67490803237</v>
      </c>
      <c r="H58" s="22">
        <v>16711.50831282451</v>
      </c>
      <c r="I58" s="22">
        <v>17361.843060528394</v>
      </c>
      <c r="J58" s="22">
        <v>16514.564472646278</v>
      </c>
      <c r="K58" s="22">
        <v>19617.686882855043</v>
      </c>
      <c r="L58" s="22">
        <v>20736.552384390736</v>
      </c>
      <c r="M58" s="22">
        <v>20245.212219847985</v>
      </c>
      <c r="N58" s="22">
        <v>21285.777655375336</v>
      </c>
      <c r="O58" s="22">
        <v>21080.97833122643</v>
      </c>
      <c r="P58" s="22">
        <v>21999.858566486957</v>
      </c>
      <c r="Q58" s="22">
        <v>21605.085016819889</v>
      </c>
      <c r="R58" s="22">
        <v>21877.463493159576</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136607.13390656348</v>
      </c>
      <c r="D61" s="20">
        <v>140013.88362472533</v>
      </c>
      <c r="E61" s="20">
        <v>138410.74406706792</v>
      </c>
      <c r="F61" s="20">
        <v>137470.34332186871</v>
      </c>
      <c r="G61" s="20">
        <v>137043.73248304194</v>
      </c>
      <c r="H61" s="20">
        <v>128881.81518104518</v>
      </c>
      <c r="I61" s="20">
        <v>131227.5167138626</v>
      </c>
      <c r="J61" s="20">
        <v>125941.77597748954</v>
      </c>
      <c r="K61" s="20">
        <v>124637.22054867681</v>
      </c>
      <c r="L61" s="20">
        <v>121349.95906569101</v>
      </c>
      <c r="M61" s="20">
        <v>115941.11181673131</v>
      </c>
      <c r="N61" s="20">
        <v>118871.54207739086</v>
      </c>
      <c r="O61" s="20">
        <v>118443.96061361938</v>
      </c>
      <c r="P61" s="20">
        <v>117785.17462671948</v>
      </c>
      <c r="Q61" s="20">
        <v>118809.9131305608</v>
      </c>
      <c r="R61" s="20">
        <v>117831.55675139077</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137445.06329881304</v>
      </c>
      <c r="D64" s="20">
        <v>141083.89211980833</v>
      </c>
      <c r="E64" s="20">
        <v>139674.97341300661</v>
      </c>
      <c r="F64" s="20">
        <v>138963.55756194412</v>
      </c>
      <c r="G64" s="20">
        <v>138777.87371260143</v>
      </c>
      <c r="H64" s="20">
        <v>130809.67991649729</v>
      </c>
      <c r="I64" s="20">
        <v>133319.87941884925</v>
      </c>
      <c r="J64" s="20">
        <v>128211.83976169316</v>
      </c>
      <c r="K64" s="20">
        <v>127052.24445930269</v>
      </c>
      <c r="L64" s="20">
        <v>123869.29609857095</v>
      </c>
      <c r="M64" s="20">
        <v>118520.88011095196</v>
      </c>
      <c r="N64" s="20">
        <v>121456.03888686457</v>
      </c>
      <c r="O64" s="20">
        <v>121052.60777228688</v>
      </c>
      <c r="P64" s="20">
        <v>120435.14653028664</v>
      </c>
      <c r="Q64" s="20">
        <v>121405.79716559216</v>
      </c>
      <c r="R64" s="20">
        <v>120329.75747275862</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137445.06329881304</v>
      </c>
      <c r="D65" s="20">
        <v>141083.89211980833</v>
      </c>
      <c r="E65" s="20">
        <v>139674.97341300661</v>
      </c>
      <c r="F65" s="20">
        <v>138963.55756194412</v>
      </c>
      <c r="G65" s="20">
        <v>138777.87371260143</v>
      </c>
      <c r="H65" s="20">
        <v>130809.67991649729</v>
      </c>
      <c r="I65" s="20">
        <v>133319.87941884925</v>
      </c>
      <c r="J65" s="20">
        <v>128211.83976169316</v>
      </c>
      <c r="K65" s="20">
        <v>127052.24445930269</v>
      </c>
      <c r="L65" s="20">
        <v>123869.29609857095</v>
      </c>
      <c r="M65" s="20">
        <v>118520.88011095196</v>
      </c>
      <c r="N65" s="20">
        <v>121456.03888686457</v>
      </c>
      <c r="O65" s="20">
        <v>121052.60777228688</v>
      </c>
      <c r="P65" s="20">
        <v>120435.14653028664</v>
      </c>
      <c r="Q65" s="20">
        <v>121405.79716559216</v>
      </c>
      <c r="R65" s="20">
        <v>120329.75747275862</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6.3159243481083899E-2</v>
      </c>
      <c r="D67" s="25">
        <v>7.5493845091746836E-2</v>
      </c>
      <c r="E67" s="25">
        <v>8.3283798762878961E-2</v>
      </c>
      <c r="F67" s="25">
        <v>9.8072815310388459E-2</v>
      </c>
      <c r="G67" s="25">
        <v>0.11491511205207545</v>
      </c>
      <c r="H67" s="25">
        <v>0.1277543704983633</v>
      </c>
      <c r="I67" s="25">
        <v>0.13022696342218348</v>
      </c>
      <c r="J67" s="25">
        <v>0.12880685982934051</v>
      </c>
      <c r="K67" s="25">
        <v>0.1544064567008808</v>
      </c>
      <c r="L67" s="25">
        <v>0.16740671851311156</v>
      </c>
      <c r="M67" s="25">
        <v>0.17081557444473633</v>
      </c>
      <c r="N67" s="25">
        <v>0.17525499637941333</v>
      </c>
      <c r="O67" s="25">
        <v>0.17414724654988056</v>
      </c>
      <c r="P67" s="25">
        <v>0.18266975380774336</v>
      </c>
      <c r="Q67" s="25">
        <v>0.17795760598937055</v>
      </c>
      <c r="R67" s="25">
        <v>0.1818125786392647</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49"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48">
        <v>5.1999999999999998E-2</v>
      </c>
      <c r="J71" s="159">
        <v>7.5600000000000001E-2</v>
      </c>
      <c r="K71" s="159"/>
      <c r="L71" s="159">
        <v>8.7400000000000005E-2</v>
      </c>
      <c r="M71" s="159"/>
      <c r="N71" s="159">
        <v>0.1051</v>
      </c>
      <c r="O71" s="159"/>
      <c r="P71" s="159">
        <v>0.12870000000000001</v>
      </c>
      <c r="Q71" s="159"/>
      <c r="R71" s="44"/>
      <c r="S71" s="45">
        <v>0.17</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AW205"/>
  <sheetViews>
    <sheetView workbookViewId="0">
      <selection activeCell="A2" sqref="A2"/>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98</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0</v>
      </c>
      <c r="D7" s="20">
        <v>0</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3.0524505588993979E-2</v>
      </c>
      <c r="D8" s="20">
        <v>4.0699340785325305E-2</v>
      </c>
      <c r="E8" s="20">
        <v>3.662940670679278E-2</v>
      </c>
      <c r="F8" s="20">
        <v>3.4885149244564546E-2</v>
      </c>
      <c r="G8" s="20">
        <v>3.3916117321104423E-2</v>
      </c>
      <c r="H8" s="20">
        <v>3.0524505588993979E-2</v>
      </c>
      <c r="I8" s="20">
        <v>2.7890677185524999</v>
      </c>
      <c r="J8" s="20">
        <v>9.1401718831326448</v>
      </c>
      <c r="K8" s="20">
        <v>13.846885137621461</v>
      </c>
      <c r="L8" s="20">
        <v>16.293371072212999</v>
      </c>
      <c r="M8" s="20">
        <v>16.148135547788698</v>
      </c>
      <c r="N8" s="20">
        <v>17.632443457106049</v>
      </c>
      <c r="O8" s="20">
        <v>19.0667474764487</v>
      </c>
      <c r="P8" s="20">
        <v>19.103564090190279</v>
      </c>
      <c r="Q8" s="20">
        <v>18.668556473808511</v>
      </c>
      <c r="R8" s="20">
        <v>19.3828783617417</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3.8865004299226139E-2</v>
      </c>
      <c r="D9" s="20">
        <v>4.8667239896818579E-2</v>
      </c>
      <c r="E9" s="20">
        <v>8.6156491831470339E-2</v>
      </c>
      <c r="F9" s="20">
        <v>0.14987102321582116</v>
      </c>
      <c r="G9" s="20">
        <v>0.21969045571797077</v>
      </c>
      <c r="H9" s="20">
        <v>0.32975064488392092</v>
      </c>
      <c r="I9" s="20">
        <v>0.54969905417024945</v>
      </c>
      <c r="J9" s="20">
        <v>1.0263972484952708</v>
      </c>
      <c r="K9" s="20">
        <v>1.8525365434221841</v>
      </c>
      <c r="L9" s="20">
        <v>4.0503009458297505</v>
      </c>
      <c r="M9" s="20">
        <v>7.1874462596732593</v>
      </c>
      <c r="N9" s="20">
        <v>10.890713671539123</v>
      </c>
      <c r="O9" s="20">
        <v>12.548323301805677</v>
      </c>
      <c r="P9" s="20">
        <v>14.790455717970765</v>
      </c>
      <c r="Q9" s="20">
        <v>17.153310404127257</v>
      </c>
      <c r="R9" s="20">
        <v>18.767583834909715</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-4.7730998479155481E-18</v>
      </c>
      <c r="D11" s="20">
        <v>0</v>
      </c>
      <c r="E11" s="20">
        <v>1.3327601031814277E-2</v>
      </c>
      <c r="F11" s="20">
        <v>0.1235597592433362</v>
      </c>
      <c r="G11" s="20">
        <v>0.99226139294926896</v>
      </c>
      <c r="H11" s="20">
        <v>2.2801375752364574</v>
      </c>
      <c r="I11" s="20">
        <v>3.0201203783319004</v>
      </c>
      <c r="J11" s="20">
        <v>4.4376612209802229</v>
      </c>
      <c r="K11" s="20">
        <v>4.2836629406706797</v>
      </c>
      <c r="L11" s="20">
        <v>4.2015477214101455</v>
      </c>
      <c r="M11" s="20">
        <v>4.3406706792777294</v>
      </c>
      <c r="N11" s="20">
        <v>4.4055030094582976</v>
      </c>
      <c r="O11" s="20">
        <v>4.4730008598452269</v>
      </c>
      <c r="P11" s="20">
        <v>4.4496990541702495</v>
      </c>
      <c r="Q11" s="20">
        <v>4.8921754084264846</v>
      </c>
      <c r="R11" s="20">
        <v>4.9802235597592448</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6.9389509888220124E-2</v>
      </c>
      <c r="D12" s="22">
        <v>8.9366580682143884E-2</v>
      </c>
      <c r="E12" s="22">
        <v>0.1361134995700774</v>
      </c>
      <c r="F12" s="22">
        <v>0.3083159317037219</v>
      </c>
      <c r="G12" s="22">
        <v>1.245867965988344</v>
      </c>
      <c r="H12" s="22">
        <v>2.6404127257093721</v>
      </c>
      <c r="I12" s="22">
        <v>6.3588871510546499</v>
      </c>
      <c r="J12" s="22">
        <v>14.604230352608139</v>
      </c>
      <c r="K12" s="22">
        <v>19.983084621714326</v>
      </c>
      <c r="L12" s="22">
        <v>24.545219739452897</v>
      </c>
      <c r="M12" s="22">
        <v>27.676252486739685</v>
      </c>
      <c r="N12" s="22">
        <v>32.928660138103474</v>
      </c>
      <c r="O12" s="22">
        <v>36.088071638099606</v>
      </c>
      <c r="P12" s="22">
        <v>38.343718862331301</v>
      </c>
      <c r="Q12" s="22">
        <v>40.71404228636225</v>
      </c>
      <c r="R12" s="22">
        <v>43.130685756410664</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361.29036973344796</v>
      </c>
      <c r="D15" s="22">
        <v>376.34746345657783</v>
      </c>
      <c r="E15" s="22">
        <v>400.03069647463451</v>
      </c>
      <c r="F15" s="22">
        <v>418.83903697334478</v>
      </c>
      <c r="G15" s="22">
        <v>436.70765262252797</v>
      </c>
      <c r="H15" s="22">
        <v>448.4256233877901</v>
      </c>
      <c r="I15" s="22">
        <v>457.61977644024074</v>
      </c>
      <c r="J15" s="22">
        <v>423.86947549441101</v>
      </c>
      <c r="K15" s="22">
        <v>405.5909716251075</v>
      </c>
      <c r="L15" s="22">
        <v>368.88607050730872</v>
      </c>
      <c r="M15" s="22">
        <v>374.0705073086844</v>
      </c>
      <c r="N15" s="22">
        <v>389.89819432502145</v>
      </c>
      <c r="O15" s="22">
        <v>420.26122098022358</v>
      </c>
      <c r="P15" s="22">
        <v>430.29793637145309</v>
      </c>
      <c r="Q15" s="22">
        <v>435.1304385210662</v>
      </c>
      <c r="R15" s="22">
        <v>442.0886500429923</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1.9206022551725963E-4</v>
      </c>
      <c r="D16" s="25">
        <v>2.3745764050421138E-4</v>
      </c>
      <c r="E16" s="25">
        <v>3.4025763715037354E-4</v>
      </c>
      <c r="F16" s="25">
        <v>7.3612033379625826E-4</v>
      </c>
      <c r="G16" s="25">
        <v>2.852864973871252E-3</v>
      </c>
      <c r="H16" s="25">
        <v>5.888184323102323E-3</v>
      </c>
      <c r="I16" s="25">
        <v>1.3895568938299673E-2</v>
      </c>
      <c r="J16" s="25">
        <v>3.4454546026399829E-2</v>
      </c>
      <c r="K16" s="25">
        <v>4.9269056807765749E-2</v>
      </c>
      <c r="L16" s="25">
        <v>6.6538754650445883E-2</v>
      </c>
      <c r="M16" s="25">
        <v>7.3986726956533716E-2</v>
      </c>
      <c r="N16" s="25">
        <v>8.4454507913555368E-2</v>
      </c>
      <c r="O16" s="25">
        <v>8.5870572483293245E-2</v>
      </c>
      <c r="P16" s="25">
        <v>8.9109697308032698E-2</v>
      </c>
      <c r="Q16" s="25">
        <v>9.3567442500097908E-2</v>
      </c>
      <c r="R16" s="25">
        <v>9.7561169580391363E-2</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14.139677080347759</v>
      </c>
      <c r="H22" s="20">
        <v>15.023406897869494</v>
      </c>
      <c r="I22" s="26">
        <v>15.023406897869494</v>
      </c>
      <c r="J22" s="20">
        <v>0</v>
      </c>
      <c r="K22" s="20">
        <v>0</v>
      </c>
      <c r="L22" s="20">
        <v>5.1099999999999994</v>
      </c>
      <c r="M22" s="20">
        <v>9.7199999999999989</v>
      </c>
      <c r="N22" s="20">
        <v>9.4499999999999993</v>
      </c>
      <c r="O22" s="20">
        <v>8.7799999999999994</v>
      </c>
      <c r="P22" s="20">
        <v>8.57</v>
      </c>
      <c r="Q22" s="20">
        <v>8.9499999999999993</v>
      </c>
      <c r="R22" s="20">
        <v>11.303000000000001</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1.77</v>
      </c>
      <c r="M23" s="30">
        <v>6.09</v>
      </c>
      <c r="N23" s="30">
        <v>5.97</v>
      </c>
      <c r="O23" s="30">
        <v>8.52</v>
      </c>
      <c r="P23" s="30">
        <v>8.57</v>
      </c>
      <c r="Q23" s="30">
        <v>8.9499999999999993</v>
      </c>
      <c r="R23" s="30">
        <v>11.303000000000001</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3.34</v>
      </c>
      <c r="M24" s="30">
        <v>3.63</v>
      </c>
      <c r="N24" s="30">
        <v>3.48</v>
      </c>
      <c r="O24" s="30">
        <v>0.26</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15.90713671539123</v>
      </c>
      <c r="K27" s="20">
        <v>15.90713671539123</v>
      </c>
      <c r="L27" s="20">
        <v>9.9134068978694945</v>
      </c>
      <c r="M27" s="20">
        <v>1.0279927390861587E-3</v>
      </c>
      <c r="N27" s="20">
        <v>0.27000000000000135</v>
      </c>
      <c r="O27" s="20">
        <v>6.0000000000000497E-2</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0</v>
      </c>
      <c r="D29" s="22">
        <v>0</v>
      </c>
      <c r="E29" s="22">
        <v>0</v>
      </c>
      <c r="F29" s="22">
        <v>0</v>
      </c>
      <c r="G29" s="22">
        <v>14.139677080347759</v>
      </c>
      <c r="H29" s="22">
        <v>15.023406897869494</v>
      </c>
      <c r="I29" s="32">
        <v>15.023406897869494</v>
      </c>
      <c r="J29" s="22">
        <v>0</v>
      </c>
      <c r="K29" s="22">
        <v>0</v>
      </c>
      <c r="L29" s="22">
        <v>6.88</v>
      </c>
      <c r="M29" s="22">
        <v>15.809999999999999</v>
      </c>
      <c r="N29" s="22">
        <v>15.42</v>
      </c>
      <c r="O29" s="22">
        <v>17.3</v>
      </c>
      <c r="P29" s="22">
        <v>17.14</v>
      </c>
      <c r="Q29" s="22">
        <v>17.899999999999999</v>
      </c>
      <c r="R29" s="22">
        <v>22.606000000000002</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653.19575809687592</v>
      </c>
      <c r="D32" s="22">
        <v>666.547243718353</v>
      </c>
      <c r="E32" s="22">
        <v>663.46613165185818</v>
      </c>
      <c r="F32" s="22">
        <v>707.62873793828226</v>
      </c>
      <c r="G32" s="22">
        <v>736.14693799560519</v>
      </c>
      <c r="H32" s="22">
        <v>738.05770516862515</v>
      </c>
      <c r="I32" s="22">
        <v>753.46326550109859</v>
      </c>
      <c r="J32" s="22">
        <v>732.77921085315745</v>
      </c>
      <c r="K32" s="22">
        <v>677.31919365625288</v>
      </c>
      <c r="L32" s="22">
        <v>610.70507308684432</v>
      </c>
      <c r="M32" s="22">
        <v>589.99713384924041</v>
      </c>
      <c r="N32" s="22">
        <v>611.56389032196432</v>
      </c>
      <c r="O32" s="22">
        <v>647.65723511990075</v>
      </c>
      <c r="P32" s="22">
        <v>669.19431928919471</v>
      </c>
      <c r="Q32" s="22">
        <v>672.73554026941815</v>
      </c>
      <c r="R32" s="22">
        <v>681.64411970956337</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0</v>
      </c>
      <c r="D34" s="25">
        <v>0</v>
      </c>
      <c r="E34" s="25">
        <v>0</v>
      </c>
      <c r="F34" s="25">
        <v>0</v>
      </c>
      <c r="G34" s="25">
        <v>1.9207683073229294E-2</v>
      </c>
      <c r="H34" s="25">
        <v>2.0355328306527299E-2</v>
      </c>
      <c r="I34" s="35">
        <v>1.993913649908071E-2</v>
      </c>
      <c r="J34" s="25">
        <v>0</v>
      </c>
      <c r="K34" s="25">
        <v>0</v>
      </c>
      <c r="L34" s="25">
        <v>1.1265667018655404E-2</v>
      </c>
      <c r="M34" s="25">
        <v>2.6796740344911342E-2</v>
      </c>
      <c r="N34" s="25">
        <v>2.5214045897775254E-2</v>
      </c>
      <c r="O34" s="25">
        <v>2.6711660214522658E-2</v>
      </c>
      <c r="P34" s="25">
        <v>2.5612889269899627E-2</v>
      </c>
      <c r="Q34" s="25">
        <v>2.6607781109396093E-2</v>
      </c>
      <c r="R34" s="25">
        <v>3.3163933123389992E-2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49.97611541033725</v>
      </c>
      <c r="D37" s="20">
        <v>50.94582975064489</v>
      </c>
      <c r="E37" s="20">
        <v>53.979172637814081</v>
      </c>
      <c r="F37" s="20">
        <v>69.203210088850668</v>
      </c>
      <c r="G37" s="20">
        <v>75.890895194420551</v>
      </c>
      <c r="H37" s="20">
        <v>87.142925384541897</v>
      </c>
      <c r="I37" s="26">
        <v>86.665233591286906</v>
      </c>
      <c r="J37" s="20">
        <v>92.122862329225185</v>
      </c>
      <c r="K37" s="20">
        <v>92.218400687876169</v>
      </c>
      <c r="L37" s="20">
        <v>92.93493837775867</v>
      </c>
      <c r="M37" s="20">
        <v>96.183242571892606</v>
      </c>
      <c r="N37" s="20">
        <v>107.4209420082163</v>
      </c>
      <c r="O37" s="20">
        <v>111.26636094391898</v>
      </c>
      <c r="P37" s="20">
        <v>125.80122050253178</v>
      </c>
      <c r="Q37" s="20">
        <v>137.5896746918888</v>
      </c>
      <c r="R37" s="20">
        <v>137.25216155536447</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0</v>
      </c>
      <c r="H38" s="20">
        <v>9.553835865099837E-2</v>
      </c>
      <c r="I38" s="26">
        <v>0.11942294831374797</v>
      </c>
      <c r="J38" s="20">
        <v>0.74042227954523743</v>
      </c>
      <c r="K38" s="20">
        <v>0.74042227954523743</v>
      </c>
      <c r="L38" s="20">
        <v>1.0031527658354829</v>
      </c>
      <c r="M38" s="20">
        <v>1.0748065348237317</v>
      </c>
      <c r="N38" s="20">
        <v>1.2181140728002293</v>
      </c>
      <c r="O38" s="20">
        <v>1.1942294831374798</v>
      </c>
      <c r="P38" s="20">
        <v>1.2871405369255757</v>
      </c>
      <c r="Q38" s="20">
        <v>1.2861851533390656</v>
      </c>
      <c r="R38" s="20">
        <v>1.229387599121047</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45.216394382344511</v>
      </c>
      <c r="R39" s="20">
        <v>45.73612305340594</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49.97611541033725</v>
      </c>
      <c r="D40" s="22">
        <v>50.94582975064489</v>
      </c>
      <c r="E40" s="22">
        <v>53.979172637814081</v>
      </c>
      <c r="F40" s="22">
        <v>69.203210088850668</v>
      </c>
      <c r="G40" s="22">
        <v>75.890895194420551</v>
      </c>
      <c r="H40" s="22">
        <v>87.238463743192895</v>
      </c>
      <c r="I40" s="22">
        <v>86.784656539600661</v>
      </c>
      <c r="J40" s="22">
        <v>92.863284608770428</v>
      </c>
      <c r="K40" s="22">
        <v>92.958822967421412</v>
      </c>
      <c r="L40" s="22">
        <v>93.93809114359415</v>
      </c>
      <c r="M40" s="22">
        <v>97.258049106716342</v>
      </c>
      <c r="N40" s="22">
        <v>108.63905608101653</v>
      </c>
      <c r="O40" s="22">
        <v>112.46059042705646</v>
      </c>
      <c r="P40" s="22">
        <v>127.08836103945735</v>
      </c>
      <c r="Q40" s="22">
        <v>184.09225422757237</v>
      </c>
      <c r="R40" s="22">
        <v>184.21767220789147</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539.4711951848667</v>
      </c>
      <c r="D42" s="22">
        <v>511.00212572848</v>
      </c>
      <c r="E42" s="22">
        <v>517.32504538072033</v>
      </c>
      <c r="F42" s="22">
        <v>529.32299130600938</v>
      </c>
      <c r="G42" s="22">
        <v>524.42579057991782</v>
      </c>
      <c r="H42" s="22">
        <v>503.78663896054275</v>
      </c>
      <c r="I42" s="22">
        <v>460.53427438616598</v>
      </c>
      <c r="J42" s="22">
        <v>463.92915830706022</v>
      </c>
      <c r="K42" s="22">
        <v>425.71567784465464</v>
      </c>
      <c r="L42" s="22">
        <v>415.33698767555171</v>
      </c>
      <c r="M42" s="22">
        <v>436.84028374892517</v>
      </c>
      <c r="N42" s="22">
        <v>450.17435750453802</v>
      </c>
      <c r="O42" s="22">
        <v>454.17641157924908</v>
      </c>
      <c r="P42" s="22">
        <v>479.86633108818188</v>
      </c>
      <c r="Q42" s="22">
        <v>494.5376207127162</v>
      </c>
      <c r="R42" s="22">
        <v>524.85180475494406</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9.2639080374275345E-2</v>
      </c>
      <c r="D44" s="25">
        <v>9.9697882230953494E-2</v>
      </c>
      <c r="E44" s="25">
        <v>0.1043428558501138</v>
      </c>
      <c r="F44" s="25">
        <v>0.13073909734792397</v>
      </c>
      <c r="G44" s="25">
        <v>0.14471236265954668</v>
      </c>
      <c r="H44" s="25">
        <v>0.17316549705087658</v>
      </c>
      <c r="I44" s="25">
        <v>0.18844342618206569</v>
      </c>
      <c r="J44" s="25">
        <v>0.20016694994477394</v>
      </c>
      <c r="K44" s="25">
        <v>0.21835893720912591</v>
      </c>
      <c r="L44" s="25">
        <v>0.22617318931627553</v>
      </c>
      <c r="M44" s="25">
        <v>0.22263983594199752</v>
      </c>
      <c r="N44" s="25">
        <v>0.2413266199417442</v>
      </c>
      <c r="O44" s="25">
        <v>0.24761433566312208</v>
      </c>
      <c r="P44" s="25">
        <v>0.26484117098038945</v>
      </c>
      <c r="Q44" s="25">
        <v>0.3722512636394838</v>
      </c>
      <c r="R44" s="25">
        <v>0.35098988045569096</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6.9389509888220111E-2</v>
      </c>
      <c r="D47" s="30">
        <v>8.9366580682143884E-2</v>
      </c>
      <c r="E47" s="30">
        <v>0.13611349957007737</v>
      </c>
      <c r="F47" s="30">
        <v>0.3083159317037219</v>
      </c>
      <c r="G47" s="30">
        <v>1.245867965988344</v>
      </c>
      <c r="H47" s="30">
        <v>2.6404127257093726</v>
      </c>
      <c r="I47" s="30">
        <v>6.358887151054649</v>
      </c>
      <c r="J47" s="30">
        <v>14.604230352608139</v>
      </c>
      <c r="K47" s="30">
        <v>19.983084621714323</v>
      </c>
      <c r="L47" s="30">
        <v>24.545219739452897</v>
      </c>
      <c r="M47" s="30">
        <v>27.676252486739688</v>
      </c>
      <c r="N47" s="30">
        <v>32.928660138103467</v>
      </c>
      <c r="O47" s="30">
        <v>36.088071638099606</v>
      </c>
      <c r="P47" s="30">
        <v>38.343718862331293</v>
      </c>
      <c r="Q47" s="30">
        <v>40.71404228636225</v>
      </c>
      <c r="R47" s="30">
        <v>43.130685756410656</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49.97611541033725</v>
      </c>
      <c r="D48" s="30">
        <v>50.94582975064489</v>
      </c>
      <c r="E48" s="30">
        <v>53.979172637814081</v>
      </c>
      <c r="F48" s="30">
        <v>69.203210088850668</v>
      </c>
      <c r="G48" s="30">
        <v>75.890895194420551</v>
      </c>
      <c r="H48" s="30">
        <v>87.238463743192895</v>
      </c>
      <c r="I48" s="30">
        <v>86.784656539600661</v>
      </c>
      <c r="J48" s="30">
        <v>92.863284608770428</v>
      </c>
      <c r="K48" s="30">
        <v>92.958822967421412</v>
      </c>
      <c r="L48" s="30">
        <v>93.93809114359415</v>
      </c>
      <c r="M48" s="30">
        <v>97.258049106716342</v>
      </c>
      <c r="N48" s="30">
        <v>108.63905608101653</v>
      </c>
      <c r="O48" s="30">
        <v>112.46059042705646</v>
      </c>
      <c r="P48" s="30">
        <v>127.08836103945735</v>
      </c>
      <c r="Q48" s="30">
        <v>184.09225422757237</v>
      </c>
      <c r="R48" s="30">
        <v>184.21767220789147</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0</v>
      </c>
      <c r="D49" s="30">
        <v>0</v>
      </c>
      <c r="E49" s="30">
        <v>0</v>
      </c>
      <c r="F49" s="30">
        <v>0</v>
      </c>
      <c r="G49" s="30">
        <v>14.139677080347759</v>
      </c>
      <c r="H49" s="30">
        <v>15.023406897869494</v>
      </c>
      <c r="I49" s="30">
        <v>15.023406897869494</v>
      </c>
      <c r="J49" s="30">
        <v>0</v>
      </c>
      <c r="K49" s="30">
        <v>0</v>
      </c>
      <c r="L49" s="30">
        <v>5.1099999999999994</v>
      </c>
      <c r="M49" s="30">
        <v>9.7199999999999989</v>
      </c>
      <c r="N49" s="30">
        <v>9.4499999999999993</v>
      </c>
      <c r="O49" s="30">
        <v>8.7799999999999994</v>
      </c>
      <c r="P49" s="30">
        <v>8.57</v>
      </c>
      <c r="Q49" s="30">
        <v>8.9499999999999993</v>
      </c>
      <c r="R49" s="30">
        <v>11.303000000000001</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50.045504920225468</v>
      </c>
      <c r="D50" s="30">
        <v>51.035196331327036</v>
      </c>
      <c r="E50" s="30">
        <v>54.11528613738416</v>
      </c>
      <c r="F50" s="30">
        <v>69.511526020554385</v>
      </c>
      <c r="G50" s="30">
        <v>91.276440240756642</v>
      </c>
      <c r="H50" s="30">
        <v>104.90228336677175</v>
      </c>
      <c r="I50" s="30">
        <v>108.1669505885248</v>
      </c>
      <c r="J50" s="30">
        <v>107.46751496137857</v>
      </c>
      <c r="K50" s="30">
        <v>112.94190758913574</v>
      </c>
      <c r="L50" s="30">
        <v>123.59331088304704</v>
      </c>
      <c r="M50" s="30">
        <v>134.65430159345601</v>
      </c>
      <c r="N50" s="30">
        <v>151.01771621911999</v>
      </c>
      <c r="O50" s="30">
        <v>157.32866206515607</v>
      </c>
      <c r="P50" s="30">
        <v>174.00207990178865</v>
      </c>
      <c r="Q50" s="30">
        <v>233.75629651393461</v>
      </c>
      <c r="R50" s="30">
        <v>238.65135796430212</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50.045504920225468</v>
      </c>
      <c r="D51" s="30">
        <v>51.035196331327036</v>
      </c>
      <c r="E51" s="30">
        <v>54.11528613738416</v>
      </c>
      <c r="F51" s="30">
        <v>69.511526020554385</v>
      </c>
      <c r="G51" s="30">
        <v>91.276440240756642</v>
      </c>
      <c r="H51" s="30">
        <v>104.90228336677175</v>
      </c>
      <c r="I51" s="30">
        <v>108.1669505885248</v>
      </c>
      <c r="J51" s="30">
        <v>107.46751496137857</v>
      </c>
      <c r="K51" s="30">
        <v>112.94190758913574</v>
      </c>
      <c r="L51" s="30">
        <v>123.59331088304704</v>
      </c>
      <c r="M51" s="30">
        <v>134.65430159345601</v>
      </c>
      <c r="N51" s="30">
        <v>151.01771621911999</v>
      </c>
      <c r="O51" s="30">
        <v>157.32866206515607</v>
      </c>
      <c r="P51" s="30">
        <v>174.00207990178865</v>
      </c>
      <c r="Q51" s="30">
        <v>233.75629651393461</v>
      </c>
      <c r="R51" s="30">
        <v>238.65135796430212</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50.045504920225468</v>
      </c>
      <c r="D58" s="22">
        <v>51.035196331327036</v>
      </c>
      <c r="E58" s="22">
        <v>54.11528613738416</v>
      </c>
      <c r="F58" s="22">
        <v>69.511526020554385</v>
      </c>
      <c r="G58" s="22">
        <v>91.276440240756642</v>
      </c>
      <c r="H58" s="22">
        <v>104.90228336677175</v>
      </c>
      <c r="I58" s="22">
        <v>108.1669505885248</v>
      </c>
      <c r="J58" s="22">
        <v>107.46751496137857</v>
      </c>
      <c r="K58" s="22">
        <v>112.94190758913574</v>
      </c>
      <c r="L58" s="22">
        <v>123.59331088304704</v>
      </c>
      <c r="M58" s="22">
        <v>134.65430159345601</v>
      </c>
      <c r="N58" s="22">
        <v>151.01771621911999</v>
      </c>
      <c r="O58" s="22">
        <v>157.32866206515607</v>
      </c>
      <c r="P58" s="22">
        <v>174.00207990178865</v>
      </c>
      <c r="Q58" s="22">
        <v>233.75629651393461</v>
      </c>
      <c r="R58" s="22">
        <v>238.65135796430212</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1863.5272284322157</v>
      </c>
      <c r="D61" s="20">
        <v>1859.8455861278303</v>
      </c>
      <c r="E61" s="20">
        <v>1896.1269465940572</v>
      </c>
      <c r="F61" s="20">
        <v>1957.5970430877996</v>
      </c>
      <c r="G61" s="20">
        <v>1996.9317139581542</v>
      </c>
      <c r="H61" s="20">
        <v>1968.6375513518678</v>
      </c>
      <c r="I61" s="20">
        <v>1956.1174882965508</v>
      </c>
      <c r="J61" s="20">
        <v>1945.9701060475782</v>
      </c>
      <c r="K61" s="20">
        <v>1786.9926531002195</v>
      </c>
      <c r="L61" s="20">
        <v>1641.4486815706505</v>
      </c>
      <c r="M61" s="20">
        <v>1643.6197907709943</v>
      </c>
      <c r="N61" s="20">
        <v>1696.4483940001912</v>
      </c>
      <c r="O61" s="20">
        <v>1798.6676105856502</v>
      </c>
      <c r="P61" s="20">
        <v>1894.2786641349005</v>
      </c>
      <c r="Q61" s="20">
        <v>1883.8301328938571</v>
      </c>
      <c r="R61" s="20">
        <v>1915.1633267765355</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1863.5272284322157</v>
      </c>
      <c r="D64" s="20">
        <v>1859.8455861278303</v>
      </c>
      <c r="E64" s="20">
        <v>1896.1269465940572</v>
      </c>
      <c r="F64" s="20">
        <v>1957.5970430877996</v>
      </c>
      <c r="G64" s="20">
        <v>1996.9317139581542</v>
      </c>
      <c r="H64" s="20">
        <v>1968.6375513518678</v>
      </c>
      <c r="I64" s="20">
        <v>1956.1174882965508</v>
      </c>
      <c r="J64" s="20">
        <v>1945.9701060475782</v>
      </c>
      <c r="K64" s="20">
        <v>1786.9926531002195</v>
      </c>
      <c r="L64" s="20">
        <v>1641.4486815706505</v>
      </c>
      <c r="M64" s="20">
        <v>1643.6197907709943</v>
      </c>
      <c r="N64" s="20">
        <v>1696.4483940001912</v>
      </c>
      <c r="O64" s="20">
        <v>1798.6676105856502</v>
      </c>
      <c r="P64" s="20">
        <v>1894.2786641349005</v>
      </c>
      <c r="Q64" s="20">
        <v>1929.0465272762017</v>
      </c>
      <c r="R64" s="20">
        <v>1960.8994498299414</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1629.5779810260819</v>
      </c>
      <c r="D65" s="20">
        <v>1629.9578966752649</v>
      </c>
      <c r="E65" s="20">
        <v>1658.2542555555551</v>
      </c>
      <c r="F65" s="20">
        <v>1735.9499552784939</v>
      </c>
      <c r="G65" s="20">
        <v>1777.9585249928346</v>
      </c>
      <c r="H65" s="20">
        <v>1770.6181613738415</v>
      </c>
      <c r="I65" s="20">
        <v>1752.3157197000091</v>
      </c>
      <c r="J65" s="20">
        <v>1716.4708156033246</v>
      </c>
      <c r="K65" s="20">
        <v>1582.5428037183526</v>
      </c>
      <c r="L65" s="20">
        <v>1461.5484222814557</v>
      </c>
      <c r="M65" s="20">
        <v>1468.0222227973627</v>
      </c>
      <c r="N65" s="20">
        <v>1520.9207436713482</v>
      </c>
      <c r="O65" s="20">
        <v>1595.7520798563103</v>
      </c>
      <c r="P65" s="20">
        <v>1656.7026957421422</v>
      </c>
      <c r="Q65" s="20">
        <v>1681.9970189205314</v>
      </c>
      <c r="R65" s="20">
        <v>1729.3661726831413</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3.0710714984448769E-2</v>
      </c>
      <c r="D67" s="25">
        <v>3.1310745164293489E-2</v>
      </c>
      <c r="E67" s="25">
        <v>3.2633889499203629E-2</v>
      </c>
      <c r="F67" s="25">
        <v>4.0042355949946054E-2</v>
      </c>
      <c r="G67" s="25">
        <v>5.1337778107689268E-2</v>
      </c>
      <c r="H67" s="25">
        <v>5.9246135420511534E-2</v>
      </c>
      <c r="I67" s="25">
        <v>6.17280033343778E-2</v>
      </c>
      <c r="J67" s="25">
        <v>6.260957890134862E-2</v>
      </c>
      <c r="K67" s="25">
        <v>7.1367363539088305E-2</v>
      </c>
      <c r="L67" s="25">
        <v>8.4563267968993924E-2</v>
      </c>
      <c r="M67" s="25">
        <v>9.1724974937278533E-2</v>
      </c>
      <c r="N67" s="25">
        <v>9.9293613324372546E-2</v>
      </c>
      <c r="O67" s="25">
        <v>9.8592171084196711E-2</v>
      </c>
      <c r="P67" s="25">
        <v>0.10502915239347883</v>
      </c>
      <c r="Q67" s="25">
        <v>0.13897545232509048</v>
      </c>
      <c r="R67" s="25">
        <v>0.13799932121606753</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43"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42">
        <v>2.9000000000000001E-2</v>
      </c>
      <c r="J71" s="159">
        <v>4.9200000000000008E-2</v>
      </c>
      <c r="K71" s="159"/>
      <c r="L71" s="159">
        <v>5.9300000000000005E-2</v>
      </c>
      <c r="M71" s="159"/>
      <c r="N71" s="159">
        <v>7.4450000000000002E-2</v>
      </c>
      <c r="O71" s="159"/>
      <c r="P71" s="159">
        <v>9.4649999999999998E-2</v>
      </c>
      <c r="Q71" s="159"/>
      <c r="R71" s="44"/>
      <c r="S71" s="45">
        <v>0.13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sheetPr>
  <dimension ref="A1:AW205"/>
  <sheetViews>
    <sheetView workbookViewId="0">
      <selection activeCell="B4" sqref="B4"/>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82</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260.99188524521867</v>
      </c>
      <c r="D7" s="20">
        <v>253.43234936889453</v>
      </c>
      <c r="E7" s="20">
        <v>249.50804654223768</v>
      </c>
      <c r="F7" s="20">
        <v>250.24936136335958</v>
      </c>
      <c r="G7" s="20">
        <v>251.2249926516572</v>
      </c>
      <c r="H7" s="20">
        <v>251.69116219362195</v>
      </c>
      <c r="I7" s="20">
        <v>260.82097056980649</v>
      </c>
      <c r="J7" s="20">
        <v>266.3125807431332</v>
      </c>
      <c r="K7" s="20">
        <v>270.01050064176195</v>
      </c>
      <c r="L7" s="20">
        <v>262.72999954934426</v>
      </c>
      <c r="M7" s="20">
        <v>257.74584756213807</v>
      </c>
      <c r="N7" s="20">
        <v>251.43453429660804</v>
      </c>
      <c r="O7" s="20">
        <v>245.53390999422206</v>
      </c>
      <c r="P7" s="20">
        <v>256.21561379535768</v>
      </c>
      <c r="Q7" s="20">
        <v>257.0363257689005</v>
      </c>
      <c r="R7" s="20">
        <v>254.27024807823324</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3.9250950096158261</v>
      </c>
      <c r="D8" s="20">
        <v>3.9247157733830136</v>
      </c>
      <c r="E8" s="20">
        <v>3.9417115445535589</v>
      </c>
      <c r="F8" s="20">
        <v>4.2441423043852105</v>
      </c>
      <c r="G8" s="20">
        <v>4.5013882234022295</v>
      </c>
      <c r="H8" s="20">
        <v>4.6808428415469487</v>
      </c>
      <c r="I8" s="20">
        <v>4.7593886312142644</v>
      </c>
      <c r="J8" s="20">
        <v>5.5557842505015778</v>
      </c>
      <c r="K8" s="20">
        <v>8.470024912132132</v>
      </c>
      <c r="L8" s="20">
        <v>10.802373950919803</v>
      </c>
      <c r="M8" s="20">
        <v>11.936494399969796</v>
      </c>
      <c r="N8" s="20">
        <v>12.511212759975603</v>
      </c>
      <c r="O8" s="20">
        <v>12.233930361015556</v>
      </c>
      <c r="P8" s="20">
        <v>12.694939325734399</v>
      </c>
      <c r="Q8" s="20">
        <v>12.873969113003058</v>
      </c>
      <c r="R8" s="20">
        <v>12.827553381756541</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0</v>
      </c>
      <c r="K9" s="20">
        <v>8.598452278589854E-4</v>
      </c>
      <c r="L9" s="20">
        <v>5.7609630266552024E-3</v>
      </c>
      <c r="M9" s="20">
        <v>8.5124677558039569E-3</v>
      </c>
      <c r="N9" s="20">
        <v>2.0206362854686154E-2</v>
      </c>
      <c r="O9" s="20">
        <v>3.2846087704213239E-2</v>
      </c>
      <c r="P9" s="20">
        <v>3.7833190025795355E-2</v>
      </c>
      <c r="Q9" s="20">
        <v>0.10945829750644882</v>
      </c>
      <c r="R9" s="20">
        <v>0.26973344797936372</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0.50472914875322439</v>
      </c>
      <c r="D10" s="20">
        <v>0.48202923473774717</v>
      </c>
      <c r="E10" s="20">
        <v>0.56947549441100598</v>
      </c>
      <c r="F10" s="20">
        <v>0.42175408426483235</v>
      </c>
      <c r="G10" s="20">
        <v>0.44402407566638008</v>
      </c>
      <c r="H10" s="20">
        <v>0.32949269131556319</v>
      </c>
      <c r="I10" s="20">
        <v>0.72304385210662092</v>
      </c>
      <c r="J10" s="20">
        <v>1.1030094582975063</v>
      </c>
      <c r="K10" s="20">
        <v>5.5382631126397248</v>
      </c>
      <c r="L10" s="20">
        <v>18.462166809974203</v>
      </c>
      <c r="M10" s="20">
        <v>27.423559759243332</v>
      </c>
      <c r="N10" s="20">
        <v>32.483576956147893</v>
      </c>
      <c r="O10" s="20">
        <v>36.706706792777304</v>
      </c>
      <c r="P10" s="20">
        <v>45.165778159931207</v>
      </c>
      <c r="Q10" s="20">
        <v>48.973774720550296</v>
      </c>
      <c r="R10" s="20">
        <v>49.442992261392952</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2.7384350816852825</v>
      </c>
      <c r="D11" s="20">
        <v>3.113069647463484</v>
      </c>
      <c r="E11" s="20">
        <v>3.091573516766982</v>
      </c>
      <c r="F11" s="20">
        <v>3.1490111779879442</v>
      </c>
      <c r="G11" s="20">
        <v>3.4063628546861744</v>
      </c>
      <c r="H11" s="20">
        <v>3.7871023215821253</v>
      </c>
      <c r="I11" s="20">
        <v>4.8977644024075913</v>
      </c>
      <c r="J11" s="20">
        <v>9.0591573516767276</v>
      </c>
      <c r="K11" s="20">
        <v>19.206878761822846</v>
      </c>
      <c r="L11" s="20">
        <v>24.641960447119509</v>
      </c>
      <c r="M11" s="20">
        <v>30.096732588134149</v>
      </c>
      <c r="N11" s="20">
        <v>33.68108340498712</v>
      </c>
      <c r="O11" s="20">
        <v>34.126827171109198</v>
      </c>
      <c r="P11" s="20">
        <v>34.854858125537412</v>
      </c>
      <c r="Q11" s="20">
        <v>32.163370593293202</v>
      </c>
      <c r="R11" s="20">
        <v>30.30077386070511</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268.16014448527295</v>
      </c>
      <c r="D12" s="22">
        <v>260.95216402447875</v>
      </c>
      <c r="E12" s="22">
        <v>257.1108070979692</v>
      </c>
      <c r="F12" s="22">
        <v>258.06426892999752</v>
      </c>
      <c r="G12" s="22">
        <v>259.57676780541198</v>
      </c>
      <c r="H12" s="22">
        <v>260.48860004806659</v>
      </c>
      <c r="I12" s="22">
        <v>271.20116745553497</v>
      </c>
      <c r="J12" s="22">
        <v>282.03053180360899</v>
      </c>
      <c r="K12" s="22">
        <v>303.22652727358451</v>
      </c>
      <c r="L12" s="22">
        <v>316.6422617203844</v>
      </c>
      <c r="M12" s="22">
        <v>327.21114677724114</v>
      </c>
      <c r="N12" s="22">
        <v>330.13061378057336</v>
      </c>
      <c r="O12" s="22">
        <v>328.63422040682838</v>
      </c>
      <c r="P12" s="22">
        <v>348.96902259658657</v>
      </c>
      <c r="Q12" s="22">
        <v>351.15689849325349</v>
      </c>
      <c r="R12" s="22">
        <v>347.11130103006724</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583.49097162510748</v>
      </c>
      <c r="D15" s="22">
        <v>606.53482373172824</v>
      </c>
      <c r="E15" s="22">
        <v>636.19948409286326</v>
      </c>
      <c r="F15" s="22">
        <v>668.18572656921754</v>
      </c>
      <c r="G15" s="22">
        <v>670.16337059329317</v>
      </c>
      <c r="H15" s="22">
        <v>621.06620808254513</v>
      </c>
      <c r="I15" s="22">
        <v>644.93233018056742</v>
      </c>
      <c r="J15" s="22">
        <v>631.02854686156502</v>
      </c>
      <c r="K15" s="22">
        <v>675.68555460017194</v>
      </c>
      <c r="L15" s="22">
        <v>650.39234737747211</v>
      </c>
      <c r="M15" s="22">
        <v>641.13078245915722</v>
      </c>
      <c r="N15" s="22">
        <v>632.37231298366294</v>
      </c>
      <c r="O15" s="22">
        <v>641.22184006878763</v>
      </c>
      <c r="P15" s="22">
        <v>642.04849527085128</v>
      </c>
      <c r="Q15" s="22">
        <v>656.3848667239896</v>
      </c>
      <c r="R15" s="22">
        <v>649.73886500429921</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0.45957890957319841</v>
      </c>
      <c r="D16" s="25">
        <v>0.43023442977100768</v>
      </c>
      <c r="E16" s="25">
        <v>0.40413551649538881</v>
      </c>
      <c r="F16" s="25">
        <v>0.38621637468226372</v>
      </c>
      <c r="G16" s="25">
        <v>0.38733356550897374</v>
      </c>
      <c r="H16" s="25">
        <v>0.41942162793285537</v>
      </c>
      <c r="I16" s="25">
        <v>0.42051104397201544</v>
      </c>
      <c r="J16" s="25">
        <v>0.4469378338052919</v>
      </c>
      <c r="K16" s="25">
        <v>0.44876869900380634</v>
      </c>
      <c r="L16" s="25">
        <v>0.4868480740850612</v>
      </c>
      <c r="M16" s="25">
        <v>0.51036567846917547</v>
      </c>
      <c r="N16" s="25">
        <v>0.5220510243766826</v>
      </c>
      <c r="O16" s="25">
        <v>0.51251251886800031</v>
      </c>
      <c r="P16" s="25">
        <v>0.5435243991178148</v>
      </c>
      <c r="Q16" s="25">
        <v>0.5349862806037472</v>
      </c>
      <c r="R16" s="25">
        <v>0.53423201185259317</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3.0823005113249775</v>
      </c>
      <c r="D19" s="20">
        <v>3.1613338577692076</v>
      </c>
      <c r="E19" s="20">
        <v>3.2008505309913229</v>
      </c>
      <c r="F19" s="20">
        <v>2.848499664004092</v>
      </c>
      <c r="G19" s="20">
        <v>2.6409543640283366</v>
      </c>
      <c r="H19" s="20">
        <v>2.2913955161716424</v>
      </c>
      <c r="I19" s="20">
        <v>2.2314143498797288</v>
      </c>
      <c r="J19" s="20">
        <v>2.3441449540529322</v>
      </c>
      <c r="K19" s="20">
        <v>2.3502336937386934</v>
      </c>
      <c r="L19" s="20">
        <v>2.4979328630562314</v>
      </c>
      <c r="M19" s="20">
        <v>2.1994682582301772</v>
      </c>
      <c r="N19" s="20">
        <v>1.0883963823053822</v>
      </c>
      <c r="O19" s="20">
        <v>1.1848558313557813</v>
      </c>
      <c r="P19" s="20">
        <v>1.238154205105936</v>
      </c>
      <c r="Q19" s="20">
        <v>1.2545760016898624</v>
      </c>
      <c r="R19" s="20">
        <v>1.9639784478527125</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1.5016335824403737</v>
      </c>
      <c r="D20" s="20">
        <v>1.5806669288846038</v>
      </c>
      <c r="E20" s="20">
        <v>1.5411502556624888</v>
      </c>
      <c r="F20" s="20">
        <v>1.4427465830670076</v>
      </c>
      <c r="G20" s="20">
        <v>1.4942241796476117</v>
      </c>
      <c r="H20" s="20">
        <v>1.3283452267661693</v>
      </c>
      <c r="I20" s="20">
        <v>1.3321876715699872</v>
      </c>
      <c r="J20" s="20">
        <v>1.4425507409556504</v>
      </c>
      <c r="K20" s="20">
        <v>1.4462976576853497</v>
      </c>
      <c r="L20" s="20">
        <v>1.4987597178337388</v>
      </c>
      <c r="M20" s="20">
        <v>1.5434864970036331</v>
      </c>
      <c r="N20" s="20">
        <v>2.762852355082893</v>
      </c>
      <c r="O20" s="20">
        <v>2.8963142544252429</v>
      </c>
      <c r="P20" s="20">
        <v>2.9494311786495535</v>
      </c>
      <c r="Q20" s="20">
        <v>3.0059762628567523</v>
      </c>
      <c r="R20" s="20">
        <v>3.1612743705525657</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0.90888348410864772</v>
      </c>
      <c r="D21" s="20">
        <v>1.1064668502192234</v>
      </c>
      <c r="E21" s="20">
        <v>1.1855001966634531</v>
      </c>
      <c r="F21" s="20">
        <v>0.88784405111815878</v>
      </c>
      <c r="G21" s="20">
        <v>0.66023859100708338</v>
      </c>
      <c r="H21" s="20">
        <v>0.39850356802985093</v>
      </c>
      <c r="I21" s="20">
        <v>0.6327891439957446</v>
      </c>
      <c r="J21" s="20">
        <v>0.68521160195393382</v>
      </c>
      <c r="K21" s="20">
        <v>0.8677785946112101</v>
      </c>
      <c r="L21" s="20">
        <v>0.76859472709422472</v>
      </c>
      <c r="M21" s="20">
        <v>0.77174324850181619</v>
      </c>
      <c r="N21" s="20">
        <v>0.58605959047212886</v>
      </c>
      <c r="O21" s="20">
        <v>0.52660259171368073</v>
      </c>
      <c r="P21" s="20">
        <v>0.50993118116243397</v>
      </c>
      <c r="Q21" s="20">
        <v>0.30310069688513314</v>
      </c>
      <c r="R21" s="20">
        <v>0.30003668463769251</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2.6</v>
      </c>
      <c r="E22" s="20">
        <v>2.4</v>
      </c>
      <c r="F22" s="20">
        <v>1.7</v>
      </c>
      <c r="G22" s="20">
        <v>2</v>
      </c>
      <c r="H22" s="20">
        <v>4.0999999999999996</v>
      </c>
      <c r="I22" s="26">
        <v>27.2</v>
      </c>
      <c r="J22" s="20">
        <v>22.35</v>
      </c>
      <c r="K22" s="20">
        <v>19.239999999999998</v>
      </c>
      <c r="L22" s="20">
        <v>18.739999999999998</v>
      </c>
      <c r="M22" s="20">
        <v>22.02</v>
      </c>
      <c r="N22" s="20">
        <v>22.8</v>
      </c>
      <c r="O22" s="20">
        <v>10.3</v>
      </c>
      <c r="P22" s="20">
        <v>9.33</v>
      </c>
      <c r="Q22" s="20">
        <v>36.119999999999997</v>
      </c>
      <c r="R22" s="20">
        <v>36.380000000000003</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22.35</v>
      </c>
      <c r="K24" s="30">
        <v>19.239999999999998</v>
      </c>
      <c r="L24" s="30">
        <v>18.739999999999998</v>
      </c>
      <c r="M24" s="30">
        <v>22.02</v>
      </c>
      <c r="N24" s="30">
        <v>22.8</v>
      </c>
      <c r="O24" s="30">
        <v>10.3</v>
      </c>
      <c r="P24" s="30">
        <v>9.33</v>
      </c>
      <c r="Q24" s="30">
        <v>36.119999999999997</v>
      </c>
      <c r="R24" s="30">
        <v>36.380000000000003</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-3.5527136788005009E-15</v>
      </c>
      <c r="K27" s="20">
        <v>0</v>
      </c>
      <c r="L27" s="20">
        <v>3.5527136788005009E-15</v>
      </c>
      <c r="M27" s="20">
        <v>0</v>
      </c>
      <c r="N27" s="20">
        <v>0</v>
      </c>
      <c r="O27" s="20">
        <v>-1.7763568394002505E-15</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20.074469996834466</v>
      </c>
      <c r="D29" s="22">
        <v>23.464803461276773</v>
      </c>
      <c r="E29" s="22">
        <v>23.44262849077629</v>
      </c>
      <c r="F29" s="22">
        <v>20.437208828806135</v>
      </c>
      <c r="G29" s="22">
        <v>19.600570860267794</v>
      </c>
      <c r="H29" s="22">
        <v>19.276344215803487</v>
      </c>
      <c r="I29" s="32">
        <v>42.320330072319358</v>
      </c>
      <c r="J29" s="22">
        <v>38.362313224607718</v>
      </c>
      <c r="K29" s="22">
        <v>35.474691207518049</v>
      </c>
      <c r="L29" s="22">
        <v>35.745158336959726</v>
      </c>
      <c r="M29" s="22">
        <v>37.647800782161781</v>
      </c>
      <c r="N29" s="22">
        <v>35.735172389706278</v>
      </c>
      <c r="O29" s="22">
        <v>23.991667384555694</v>
      </c>
      <c r="P29" s="22">
        <v>23.404280153315998</v>
      </c>
      <c r="Q29" s="22">
        <v>50.21092136247632</v>
      </c>
      <c r="R29" s="22">
        <v>54.403114850282662</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938.53791898930967</v>
      </c>
      <c r="D32" s="22">
        <v>982.08478657848025</v>
      </c>
      <c r="E32" s="22">
        <v>1082.6471414530458</v>
      </c>
      <c r="F32" s="22">
        <v>1226.7789951970426</v>
      </c>
      <c r="G32" s="22">
        <v>1161.2538517944547</v>
      </c>
      <c r="H32" s="22">
        <v>1020.9391787745143</v>
      </c>
      <c r="I32" s="22">
        <v>1063.988574810116</v>
      </c>
      <c r="J32" s="22">
        <v>937.94174241983126</v>
      </c>
      <c r="K32" s="22">
        <v>888.02356705593672</v>
      </c>
      <c r="L32" s="22">
        <v>887.17233753222979</v>
      </c>
      <c r="M32" s="22">
        <v>923.80976877292483</v>
      </c>
      <c r="N32" s="22">
        <v>981.96004236180158</v>
      </c>
      <c r="O32" s="22">
        <v>979.84462424301159</v>
      </c>
      <c r="P32" s="22">
        <v>1031.1932936104317</v>
      </c>
      <c r="Q32" s="22">
        <v>1061.8122876960908</v>
      </c>
      <c r="R32" s="22">
        <v>1063.7712403988596</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2.1389087846820521E-2</v>
      </c>
      <c r="D34" s="25">
        <v>2.3892848949454381E-2</v>
      </c>
      <c r="E34" s="25">
        <v>2.1653064598049367E-2</v>
      </c>
      <c r="F34" s="25">
        <v>1.6659242543946195E-2</v>
      </c>
      <c r="G34" s="25">
        <v>1.6878799437331945E-2</v>
      </c>
      <c r="H34" s="25">
        <v>1.888099175402581E-2</v>
      </c>
      <c r="I34" s="35">
        <v>3.977517341280852E-2</v>
      </c>
      <c r="J34" s="25">
        <v>4.0900528774458142E-2</v>
      </c>
      <c r="K34" s="25">
        <v>3.9947916388218437E-2</v>
      </c>
      <c r="L34" s="25">
        <v>4.0291110108763004E-2</v>
      </c>
      <c r="M34" s="25">
        <v>4.0752763236275892E-2</v>
      </c>
      <c r="N34" s="25">
        <v>3.6391676695679345E-2</v>
      </c>
      <c r="O34" s="25">
        <v>2.448517529306311E-2</v>
      </c>
      <c r="P34" s="25">
        <v>2.2696307567490599E-2</v>
      </c>
      <c r="Q34" s="25">
        <v>4.7287945284023275E-2</v>
      </c>
      <c r="R34" s="25">
        <v>5.1141742495204409E-2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990.87608674882961</v>
      </c>
      <c r="D37" s="20">
        <v>1010.9391420655394</v>
      </c>
      <c r="E37" s="20">
        <v>1012.3283175695042</v>
      </c>
      <c r="F37" s="20">
        <v>991.46008407375564</v>
      </c>
      <c r="G37" s="20">
        <v>934.13440336295025</v>
      </c>
      <c r="H37" s="20">
        <v>1092.6005063533009</v>
      </c>
      <c r="I37" s="26">
        <v>918.13210088850678</v>
      </c>
      <c r="J37" s="20">
        <v>961.71300277061232</v>
      </c>
      <c r="K37" s="20">
        <v>1064.8227763447023</v>
      </c>
      <c r="L37" s="20">
        <v>997.03831088181903</v>
      </c>
      <c r="M37" s="20">
        <v>1021.0423234928825</v>
      </c>
      <c r="N37" s="20">
        <v>916.28451323206275</v>
      </c>
      <c r="O37" s="20">
        <v>879.38282220311464</v>
      </c>
      <c r="P37" s="20">
        <v>969.82948791439765</v>
      </c>
      <c r="Q37" s="20">
        <v>1031.3986576860611</v>
      </c>
      <c r="R37" s="20">
        <v>997.73060571319377</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109.10480557944014</v>
      </c>
      <c r="D38" s="20">
        <v>103.94573421228624</v>
      </c>
      <c r="E38" s="20">
        <v>107.93446068596542</v>
      </c>
      <c r="F38" s="20">
        <v>102.72762013948601</v>
      </c>
      <c r="G38" s="20">
        <v>101.10346804241902</v>
      </c>
      <c r="H38" s="20">
        <v>95.992165854590624</v>
      </c>
      <c r="I38" s="26">
        <v>102.46488965319577</v>
      </c>
      <c r="J38" s="20">
        <v>94.678513423139393</v>
      </c>
      <c r="K38" s="20">
        <v>120.35444731059519</v>
      </c>
      <c r="L38" s="20">
        <v>168.07585745676889</v>
      </c>
      <c r="M38" s="20">
        <v>203.3772809783128</v>
      </c>
      <c r="N38" s="20">
        <v>222.03114550492023</v>
      </c>
      <c r="O38" s="20">
        <v>274.0995509697143</v>
      </c>
      <c r="P38" s="20">
        <v>316.26674309735358</v>
      </c>
      <c r="Q38" s="20">
        <v>330.89545715104617</v>
      </c>
      <c r="R38" s="20">
        <v>366.74823254036494</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0.72683889110463884</v>
      </c>
      <c r="Q39" s="20">
        <v>0.72683889110463884</v>
      </c>
      <c r="R39" s="20">
        <v>0.72683889110463884</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1099.9808923282699</v>
      </c>
      <c r="D40" s="22">
        <v>1114.8848762778255</v>
      </c>
      <c r="E40" s="22">
        <v>1120.2627782554696</v>
      </c>
      <c r="F40" s="22">
        <v>1094.1877042132417</v>
      </c>
      <c r="G40" s="22">
        <v>1035.2378714053693</v>
      </c>
      <c r="H40" s="22">
        <v>1188.5926722078914</v>
      </c>
      <c r="I40" s="22">
        <v>1020.5969905417026</v>
      </c>
      <c r="J40" s="22">
        <v>1056.3915161937518</v>
      </c>
      <c r="K40" s="22">
        <v>1185.1772236552977</v>
      </c>
      <c r="L40" s="22">
        <v>1165.1141683385879</v>
      </c>
      <c r="M40" s="22">
        <v>1224.4196044711953</v>
      </c>
      <c r="N40" s="22">
        <v>1138.3156587369831</v>
      </c>
      <c r="O40" s="22">
        <v>1153.4823731728291</v>
      </c>
      <c r="P40" s="22">
        <v>1286.8230699028559</v>
      </c>
      <c r="Q40" s="22">
        <v>1363.0209537282119</v>
      </c>
      <c r="R40" s="22">
        <v>1365.2056771446632</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2588.9325021496129</v>
      </c>
      <c r="D42" s="22">
        <v>2612.2475160026752</v>
      </c>
      <c r="E42" s="22">
        <v>2630.0658736982896</v>
      </c>
      <c r="F42" s="22">
        <v>2582.8892901499953</v>
      </c>
      <c r="G42" s="22">
        <v>2411.0697716633231</v>
      </c>
      <c r="H42" s="22">
        <v>2482.0721792299605</v>
      </c>
      <c r="I42" s="22">
        <v>2504.854394764498</v>
      </c>
      <c r="J42" s="22">
        <v>2362.7606859654152</v>
      </c>
      <c r="K42" s="22">
        <v>2507.536328460877</v>
      </c>
      <c r="L42" s="22">
        <v>2346.6318668195281</v>
      </c>
      <c r="M42" s="22">
        <v>2347.8686347568546</v>
      </c>
      <c r="N42" s="22">
        <v>2200.1738798127449</v>
      </c>
      <c r="O42" s="22">
        <v>2226.2659549058949</v>
      </c>
      <c r="P42" s="22">
        <v>2357.0039322798507</v>
      </c>
      <c r="Q42" s="22">
        <v>2459.1561530209892</v>
      </c>
      <c r="R42" s="22">
        <v>2363.4356447208552</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0.4248781655817393</v>
      </c>
      <c r="D44" s="25">
        <v>0.42679143896128552</v>
      </c>
      <c r="E44" s="25">
        <v>0.42594476034176382</v>
      </c>
      <c r="F44" s="25">
        <v>0.42362934733052349</v>
      </c>
      <c r="G44" s="25">
        <v>0.42936869084928658</v>
      </c>
      <c r="H44" s="25">
        <v>0.47887111509248736</v>
      </c>
      <c r="I44" s="25">
        <v>0.40744763155690622</v>
      </c>
      <c r="J44" s="25">
        <v>0.4471005135935357</v>
      </c>
      <c r="K44" s="25">
        <v>0.47264608301119138</v>
      </c>
      <c r="L44" s="25">
        <v>0.4965048778263238</v>
      </c>
      <c r="M44" s="25">
        <v>0.52150260297590978</v>
      </c>
      <c r="N44" s="25">
        <v>0.51737531709714879</v>
      </c>
      <c r="O44" s="25">
        <v>0.51812424774810306</v>
      </c>
      <c r="P44" s="25">
        <v>0.54595711626927801</v>
      </c>
      <c r="Q44" s="25">
        <v>0.5542636859614577</v>
      </c>
      <c r="R44" s="25">
        <v>0.57763606984352955</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262.667326907399</v>
      </c>
      <c r="D47" s="30">
        <v>255.10369638760571</v>
      </c>
      <c r="E47" s="30">
        <v>251.18330611465194</v>
      </c>
      <c r="F47" s="30">
        <v>252.88517863180832</v>
      </c>
      <c r="G47" s="30">
        <v>254.78135067072895</v>
      </c>
      <c r="H47" s="30">
        <v>256.47035573709888</v>
      </c>
      <c r="I47" s="30">
        <v>267.00477629008952</v>
      </c>
      <c r="J47" s="30">
        <v>277.55862450664648</v>
      </c>
      <c r="K47" s="30">
        <v>298.56221732754926</v>
      </c>
      <c r="L47" s="30">
        <v>311.87697441240027</v>
      </c>
      <c r="M47" s="30">
        <v>322.69644877350549</v>
      </c>
      <c r="N47" s="30">
        <v>325.69330545271293</v>
      </c>
      <c r="O47" s="30">
        <v>324.0264477293336</v>
      </c>
      <c r="P47" s="30">
        <v>344.27150603166859</v>
      </c>
      <c r="Q47" s="30">
        <v>346.59324553182176</v>
      </c>
      <c r="R47" s="30">
        <v>341.68601152702428</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1099.9808923282699</v>
      </c>
      <c r="D48" s="30">
        <v>1114.8848762778255</v>
      </c>
      <c r="E48" s="30">
        <v>1120.2627782554696</v>
      </c>
      <c r="F48" s="30">
        <v>1094.1877042132417</v>
      </c>
      <c r="G48" s="30">
        <v>1035.2378714053693</v>
      </c>
      <c r="H48" s="30">
        <v>1188.5926722078914</v>
      </c>
      <c r="I48" s="30">
        <v>1020.5969905417026</v>
      </c>
      <c r="J48" s="30">
        <v>1056.3915161937518</v>
      </c>
      <c r="K48" s="30">
        <v>1185.1772236552977</v>
      </c>
      <c r="L48" s="30">
        <v>1165.1141683385879</v>
      </c>
      <c r="M48" s="30">
        <v>1224.4196044711953</v>
      </c>
      <c r="N48" s="30">
        <v>1138.3156587369831</v>
      </c>
      <c r="O48" s="30">
        <v>1153.4823731728291</v>
      </c>
      <c r="P48" s="30">
        <v>1286.8230699028559</v>
      </c>
      <c r="Q48" s="30">
        <v>1363.0209537282119</v>
      </c>
      <c r="R48" s="30">
        <v>1365.2056771446632</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5.4928175778739989</v>
      </c>
      <c r="D49" s="30">
        <v>8.4484676368730351</v>
      </c>
      <c r="E49" s="30">
        <v>8.3275009833172646</v>
      </c>
      <c r="F49" s="30">
        <v>6.8790902981892588</v>
      </c>
      <c r="G49" s="30">
        <v>6.7954171346830314</v>
      </c>
      <c r="H49" s="30">
        <v>8.1182443109676612</v>
      </c>
      <c r="I49" s="30">
        <v>31.396391165445458</v>
      </c>
      <c r="J49" s="30">
        <v>26.821907296962518</v>
      </c>
      <c r="K49" s="30">
        <v>23.904309946035251</v>
      </c>
      <c r="L49" s="30">
        <v>23.505287307984194</v>
      </c>
      <c r="M49" s="30">
        <v>26.534698003735627</v>
      </c>
      <c r="N49" s="30">
        <v>27.237308327860404</v>
      </c>
      <c r="O49" s="30">
        <v>14.907772677494707</v>
      </c>
      <c r="P49" s="30">
        <v>14.027516564917923</v>
      </c>
      <c r="Q49" s="30">
        <v>40.683652961431747</v>
      </c>
      <c r="R49" s="30">
        <v>41.805289503042971</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1368.1410368135428</v>
      </c>
      <c r="D50" s="30">
        <v>1378.4370403023042</v>
      </c>
      <c r="E50" s="30">
        <v>1379.7735853534389</v>
      </c>
      <c r="F50" s="30">
        <v>1353.9519731432392</v>
      </c>
      <c r="G50" s="30">
        <v>1296.8146392107813</v>
      </c>
      <c r="H50" s="30">
        <v>1453.1812722559578</v>
      </c>
      <c r="I50" s="30">
        <v>1318.9981579972375</v>
      </c>
      <c r="J50" s="30">
        <v>1360.7720479973609</v>
      </c>
      <c r="K50" s="30">
        <v>1507.6437509288821</v>
      </c>
      <c r="L50" s="30">
        <v>1500.4964300589725</v>
      </c>
      <c r="M50" s="30">
        <v>1573.6507512484363</v>
      </c>
      <c r="N50" s="30">
        <v>1491.2462725175565</v>
      </c>
      <c r="O50" s="30">
        <v>1492.4165935796573</v>
      </c>
      <c r="P50" s="30">
        <v>1645.1220924994425</v>
      </c>
      <c r="Q50" s="30">
        <v>1750.2978522214655</v>
      </c>
      <c r="R50" s="30">
        <v>1748.6969781747305</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1368.1410368135428</v>
      </c>
      <c r="D51" s="30">
        <v>1378.4370403023042</v>
      </c>
      <c r="E51" s="30">
        <v>1379.7735853534389</v>
      </c>
      <c r="F51" s="30">
        <v>1353.9519731432392</v>
      </c>
      <c r="G51" s="30">
        <v>1296.8146392107813</v>
      </c>
      <c r="H51" s="30">
        <v>1453.1812722559578</v>
      </c>
      <c r="I51" s="30">
        <v>1318.9981579972375</v>
      </c>
      <c r="J51" s="30">
        <v>1360.7720479973609</v>
      </c>
      <c r="K51" s="30">
        <v>1507.6437509288821</v>
      </c>
      <c r="L51" s="30">
        <v>1500.4964300589725</v>
      </c>
      <c r="M51" s="30">
        <v>1573.6507512484363</v>
      </c>
      <c r="N51" s="30">
        <v>1491.2462725175565</v>
      </c>
      <c r="O51" s="30">
        <v>1492.4165935796573</v>
      </c>
      <c r="P51" s="30">
        <v>1645.1220924994425</v>
      </c>
      <c r="Q51" s="30">
        <v>1750.2978522214655</v>
      </c>
      <c r="R51" s="30">
        <v>1748.6969781747305</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1368.1410368135428</v>
      </c>
      <c r="D58" s="22">
        <v>1378.4370403023042</v>
      </c>
      <c r="E58" s="22">
        <v>1379.7735853534389</v>
      </c>
      <c r="F58" s="22">
        <v>1353.9519731432392</v>
      </c>
      <c r="G58" s="22">
        <v>1296.8146392107813</v>
      </c>
      <c r="H58" s="22">
        <v>1453.1812722559578</v>
      </c>
      <c r="I58" s="22">
        <v>1318.9981579972375</v>
      </c>
      <c r="J58" s="22">
        <v>1360.7720479973609</v>
      </c>
      <c r="K58" s="22">
        <v>1507.6437509288821</v>
      </c>
      <c r="L58" s="22">
        <v>1500.4964300589725</v>
      </c>
      <c r="M58" s="22">
        <v>1573.6507512484363</v>
      </c>
      <c r="N58" s="22">
        <v>1491.2462725175565</v>
      </c>
      <c r="O58" s="22">
        <v>1492.4165935796573</v>
      </c>
      <c r="P58" s="22">
        <v>1645.1220924994425</v>
      </c>
      <c r="Q58" s="22">
        <v>1750.2978522214655</v>
      </c>
      <c r="R58" s="22">
        <v>1748.6969781747305</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4171.8929970383106</v>
      </c>
      <c r="D61" s="20">
        <v>4272.3145552689402</v>
      </c>
      <c r="E61" s="20">
        <v>4430.6790675456195</v>
      </c>
      <c r="F61" s="20">
        <v>4571.8478169485052</v>
      </c>
      <c r="G61" s="20">
        <v>4350.0619852870923</v>
      </c>
      <c r="H61" s="20">
        <v>4234.5205598547818</v>
      </c>
      <c r="I61" s="20">
        <v>4342.3545476258714</v>
      </c>
      <c r="J61" s="20">
        <v>4064.6674644119612</v>
      </c>
      <c r="K61" s="20">
        <v>4222.0400812076041</v>
      </c>
      <c r="L61" s="20">
        <v>4051.3493866437375</v>
      </c>
      <c r="M61" s="20">
        <v>4073.7783261679569</v>
      </c>
      <c r="N61" s="20">
        <v>3972.5837011560143</v>
      </c>
      <c r="O61" s="20">
        <v>4018.6010652526988</v>
      </c>
      <c r="P61" s="20">
        <v>4215.4864625967321</v>
      </c>
      <c r="Q61" s="20">
        <v>4371.8504973724566</v>
      </c>
      <c r="R61" s="20">
        <v>4266.9969820024844</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4171.8929970383106</v>
      </c>
      <c r="D64" s="20">
        <v>4272.3145552689402</v>
      </c>
      <c r="E64" s="20">
        <v>4430.6790675456195</v>
      </c>
      <c r="F64" s="20">
        <v>4571.8478169485052</v>
      </c>
      <c r="G64" s="20">
        <v>4350.0619852870923</v>
      </c>
      <c r="H64" s="20">
        <v>4234.5205598547818</v>
      </c>
      <c r="I64" s="20">
        <v>4342.3545476258714</v>
      </c>
      <c r="J64" s="20">
        <v>4064.6674644119612</v>
      </c>
      <c r="K64" s="20">
        <v>4222.0400812076041</v>
      </c>
      <c r="L64" s="20">
        <v>4051.3493866437375</v>
      </c>
      <c r="M64" s="20">
        <v>4073.7783261679569</v>
      </c>
      <c r="N64" s="20">
        <v>3972.5837011560143</v>
      </c>
      <c r="O64" s="20">
        <v>4018.6010652526988</v>
      </c>
      <c r="P64" s="20">
        <v>4216.2133014878364</v>
      </c>
      <c r="Q64" s="20">
        <v>4372.5773362635609</v>
      </c>
      <c r="R64" s="20">
        <v>4267.7238208935887</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4171.8929970383106</v>
      </c>
      <c r="D65" s="20">
        <v>4272.3145552689402</v>
      </c>
      <c r="E65" s="20">
        <v>4430.6790675456195</v>
      </c>
      <c r="F65" s="20">
        <v>4571.8478169485052</v>
      </c>
      <c r="G65" s="20">
        <v>4350.0619852870923</v>
      </c>
      <c r="H65" s="20">
        <v>4234.5205598547818</v>
      </c>
      <c r="I65" s="20">
        <v>4342.3545476258714</v>
      </c>
      <c r="J65" s="20">
        <v>4064.6674644119612</v>
      </c>
      <c r="K65" s="20">
        <v>4222.0400812076041</v>
      </c>
      <c r="L65" s="20">
        <v>4051.3493866437375</v>
      </c>
      <c r="M65" s="20">
        <v>4073.7783261679569</v>
      </c>
      <c r="N65" s="20">
        <v>3972.5837011560143</v>
      </c>
      <c r="O65" s="20">
        <v>4018.6010652526988</v>
      </c>
      <c r="P65" s="20">
        <v>4216.2133014878364</v>
      </c>
      <c r="Q65" s="20">
        <v>4372.5773362635609</v>
      </c>
      <c r="R65" s="20">
        <v>4267.7238208935887</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0.32794250422645227</v>
      </c>
      <c r="D67" s="25">
        <v>0.32264408963106705</v>
      </c>
      <c r="E67" s="25">
        <v>0.31141356986566088</v>
      </c>
      <c r="F67" s="25">
        <v>0.29614983423637642</v>
      </c>
      <c r="G67" s="25">
        <v>0.29811405989084888</v>
      </c>
      <c r="H67" s="25">
        <v>0.34317492422466667</v>
      </c>
      <c r="I67" s="25">
        <v>0.30375183406393735</v>
      </c>
      <c r="J67" s="25">
        <v>0.33478065792873535</v>
      </c>
      <c r="K67" s="25">
        <v>0.35708892429501998</v>
      </c>
      <c r="L67" s="25">
        <v>0.37036954526946636</v>
      </c>
      <c r="M67" s="25">
        <v>0.38628777151178662</v>
      </c>
      <c r="N67" s="25">
        <v>0.3753844814103241</v>
      </c>
      <c r="O67" s="25">
        <v>0.37137714576448277</v>
      </c>
      <c r="P67" s="25">
        <v>0.39018948399003067</v>
      </c>
      <c r="Q67" s="25">
        <v>0.40028974163716535</v>
      </c>
      <c r="R67" s="25">
        <v>0.40974933045423334</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8"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7">
        <v>0.32600000000000001</v>
      </c>
      <c r="J71" s="159">
        <v>0.34079999999999999</v>
      </c>
      <c r="K71" s="159"/>
      <c r="L71" s="159">
        <v>0.34820000000000001</v>
      </c>
      <c r="M71" s="159"/>
      <c r="N71" s="159">
        <v>0.35930000000000001</v>
      </c>
      <c r="O71" s="159"/>
      <c r="P71" s="159">
        <v>0.37410000000000004</v>
      </c>
      <c r="Q71" s="159"/>
      <c r="R71" s="44"/>
      <c r="S71" s="45">
        <v>0.4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W205"/>
  <sheetViews>
    <sheetView topLeftCell="A46" workbookViewId="0">
      <selection activeCell="A69" sqref="A69:XFD71"/>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G1" s="158" t="s">
        <v>77</v>
      </c>
      <c r="H1" s="158"/>
      <c r="I1" s="158"/>
      <c r="J1" s="158"/>
      <c r="K1" s="158"/>
      <c r="AA1" s="13">
        <v>1</v>
      </c>
    </row>
    <row r="2" spans="1:49" ht="12.75" customHeight="1" x14ac:dyDescent="0.25">
      <c r="G2" s="158"/>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35.045799605170579</v>
      </c>
      <c r="D7" s="20">
        <v>36.93850514333969</v>
      </c>
      <c r="E7" s="20">
        <v>36.828022574061812</v>
      </c>
      <c r="F7" s="20">
        <v>36.453721994280095</v>
      </c>
      <c r="G7" s="20">
        <v>36.031040182269415</v>
      </c>
      <c r="H7" s="20">
        <v>35.611101700846973</v>
      </c>
      <c r="I7" s="20">
        <v>36.095752709279488</v>
      </c>
      <c r="J7" s="20">
        <v>36.565439393746466</v>
      </c>
      <c r="K7" s="20">
        <v>36.981791661222672</v>
      </c>
      <c r="L7" s="20">
        <v>37.138903517143028</v>
      </c>
      <c r="M7" s="20">
        <v>36.962935782023074</v>
      </c>
      <c r="N7" s="20">
        <v>36.749616250736111</v>
      </c>
      <c r="O7" s="20">
        <v>37.22934866912734</v>
      </c>
      <c r="P7" s="20">
        <v>38.377434052593266</v>
      </c>
      <c r="Q7" s="20">
        <v>38.848324215911269</v>
      </c>
      <c r="R7" s="20">
        <v>38.261388652191528</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8.5984522785898534E-2</v>
      </c>
      <c r="D8" s="20">
        <v>0.17196904557179707</v>
      </c>
      <c r="E8" s="20">
        <v>1.3364451541579658</v>
      </c>
      <c r="F8" s="20">
        <v>7.300314262016907</v>
      </c>
      <c r="G8" s="20">
        <v>10.307696016586172</v>
      </c>
      <c r="H8" s="20">
        <v>14.71678111638535</v>
      </c>
      <c r="I8" s="20">
        <v>21.166523359128689</v>
      </c>
      <c r="J8" s="20">
        <v>35.130956249502738</v>
      </c>
      <c r="K8" s="20">
        <v>48.356740231202821</v>
      </c>
      <c r="L8" s="20">
        <v>54.471613062764774</v>
      </c>
      <c r="M8" s="20">
        <v>55.894986037448561</v>
      </c>
      <c r="N8" s="20">
        <v>71.858984088170857</v>
      </c>
      <c r="O8" s="20">
        <v>92.721161430611915</v>
      </c>
      <c r="P8" s="20">
        <v>105.30566630571339</v>
      </c>
      <c r="Q8" s="20">
        <v>106.68404694109165</v>
      </c>
      <c r="R8" s="20">
        <v>113.45642420841192</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0</v>
      </c>
      <c r="K9" s="20">
        <v>0.17196904557179707</v>
      </c>
      <c r="L9" s="20">
        <v>3.8693035253654342</v>
      </c>
      <c r="M9" s="20">
        <v>6.2768701633705932</v>
      </c>
      <c r="N9" s="20">
        <v>6.2768701633705932</v>
      </c>
      <c r="O9" s="20">
        <v>5.674978503869303</v>
      </c>
      <c r="P9" s="20">
        <v>5.8469475494411007</v>
      </c>
      <c r="Q9" s="20">
        <v>7.4462596732588127</v>
      </c>
      <c r="R9" s="20">
        <v>7.8331900257953562</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0.34393809114359414</v>
      </c>
      <c r="D10" s="20">
        <v>0.25795356835769562</v>
      </c>
      <c r="E10" s="20">
        <v>1.6337059329320722</v>
      </c>
      <c r="F10" s="20">
        <v>4.1272570937231299</v>
      </c>
      <c r="G10" s="20">
        <v>5.1590713671539117</v>
      </c>
      <c r="H10" s="20">
        <v>7.4806534823731718</v>
      </c>
      <c r="I10" s="20">
        <v>9.9742046431642297</v>
      </c>
      <c r="J10" s="20">
        <v>10.404127257093723</v>
      </c>
      <c r="K10" s="20">
        <v>15.133276010318143</v>
      </c>
      <c r="L10" s="20">
        <v>23.98968185726569</v>
      </c>
      <c r="M10" s="20">
        <v>25.193465176268269</v>
      </c>
      <c r="N10" s="20">
        <v>27.343078245915734</v>
      </c>
      <c r="O10" s="20">
        <v>23.129836629406704</v>
      </c>
      <c r="P10" s="20">
        <v>26.074032674118659</v>
      </c>
      <c r="Q10" s="20">
        <v>30.533104041272573</v>
      </c>
      <c r="R10" s="20">
        <v>28.435081685296645</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0.17196904557179707</v>
      </c>
      <c r="D11" s="20">
        <v>0.34393809114359414</v>
      </c>
      <c r="E11" s="20">
        <v>0.42992261392949266</v>
      </c>
      <c r="F11" s="20">
        <v>0.51590713671539001</v>
      </c>
      <c r="G11" s="20">
        <v>0.77386070507308558</v>
      </c>
      <c r="H11" s="20">
        <v>1.2897678417884779</v>
      </c>
      <c r="I11" s="20">
        <v>2.6655202063628547</v>
      </c>
      <c r="J11" s="20">
        <v>3.0954428202923374</v>
      </c>
      <c r="K11" s="20">
        <v>3.6113499570077288</v>
      </c>
      <c r="L11" s="20">
        <v>6.7067927773000857</v>
      </c>
      <c r="M11" s="20">
        <v>9.2003439380911534</v>
      </c>
      <c r="N11" s="20">
        <v>11.006018916595032</v>
      </c>
      <c r="O11" s="20">
        <v>14.61736887360275</v>
      </c>
      <c r="P11" s="20">
        <v>17.231900257953562</v>
      </c>
      <c r="Q11" s="20">
        <v>16.156491831470323</v>
      </c>
      <c r="R11" s="20">
        <v>17.411865864144449</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35.64769126467187</v>
      </c>
      <c r="D12" s="22">
        <v>37.712365848412773</v>
      </c>
      <c r="E12" s="22">
        <v>40.228096275081342</v>
      </c>
      <c r="F12" s="22">
        <v>48.397200486735521</v>
      </c>
      <c r="G12" s="22">
        <v>52.271668271082582</v>
      </c>
      <c r="H12" s="22">
        <v>59.098304141393967</v>
      </c>
      <c r="I12" s="22">
        <v>69.902000917935268</v>
      </c>
      <c r="J12" s="22">
        <v>85.195965720635257</v>
      </c>
      <c r="K12" s="22">
        <v>104.25512690532317</v>
      </c>
      <c r="L12" s="22">
        <v>126.17629473983901</v>
      </c>
      <c r="M12" s="22">
        <v>133.52860109720166</v>
      </c>
      <c r="N12" s="22">
        <v>153.23456766478833</v>
      </c>
      <c r="O12" s="22">
        <v>173.37269410661801</v>
      </c>
      <c r="P12" s="22">
        <v>192.83598083981997</v>
      </c>
      <c r="Q12" s="22">
        <v>199.66822670300465</v>
      </c>
      <c r="R12" s="22">
        <v>205.39795043583987</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993.72312983662948</v>
      </c>
      <c r="D15" s="22">
        <v>984.43680137575234</v>
      </c>
      <c r="E15" s="22">
        <v>1001.633705932932</v>
      </c>
      <c r="F15" s="22">
        <v>1040.2407566638005</v>
      </c>
      <c r="G15" s="22">
        <v>1063.6285468615649</v>
      </c>
      <c r="H15" s="22">
        <v>1006.9647463456577</v>
      </c>
      <c r="I15" s="22">
        <v>944.45399828030952</v>
      </c>
      <c r="J15" s="22">
        <v>944.53998280309543</v>
      </c>
      <c r="K15" s="22">
        <v>958.55546001719688</v>
      </c>
      <c r="L15" s="22">
        <v>959.58727429062765</v>
      </c>
      <c r="M15" s="22">
        <v>974.29062768701624</v>
      </c>
      <c r="N15" s="22">
        <v>985.89853826311253</v>
      </c>
      <c r="O15" s="22">
        <v>1027.6010318142733</v>
      </c>
      <c r="P15" s="22">
        <v>1056.354256233878</v>
      </c>
      <c r="Q15" s="22">
        <v>1084.6947549441099</v>
      </c>
      <c r="R15" s="22">
        <v>1093.1126397248497</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3.5872860552750178E-2</v>
      </c>
      <c r="D16" s="25">
        <v>3.8308569728102065E-2</v>
      </c>
      <c r="E16" s="25">
        <v>4.0162482588994422E-2</v>
      </c>
      <c r="F16" s="25">
        <v>4.6524999310690533E-2</v>
      </c>
      <c r="G16" s="25">
        <v>4.9144664672004075E-2</v>
      </c>
      <c r="H16" s="25">
        <v>5.868954633800802E-2</v>
      </c>
      <c r="I16" s="25">
        <v>7.4013134620865548E-2</v>
      </c>
      <c r="J16" s="25">
        <v>9.0198368805734008E-2</v>
      </c>
      <c r="K16" s="25">
        <v>0.10876274900510481</v>
      </c>
      <c r="L16" s="25">
        <v>0.13149017095200069</v>
      </c>
      <c r="M16" s="25">
        <v>0.13705212521052471</v>
      </c>
      <c r="N16" s="25">
        <v>0.15542630576848845</v>
      </c>
      <c r="O16" s="25">
        <v>0.16871595953978477</v>
      </c>
      <c r="P16" s="25">
        <v>0.18254859077987742</v>
      </c>
      <c r="Q16" s="25">
        <v>0.18407780234292068</v>
      </c>
      <c r="R16" s="25">
        <v>0.18790190779199217</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0.6277042132416164</v>
      </c>
      <c r="D19" s="20">
        <v>0.6549957007738606</v>
      </c>
      <c r="E19" s="20">
        <v>0.6822871883061048</v>
      </c>
      <c r="F19" s="20">
        <v>0.67687016337059325</v>
      </c>
      <c r="G19" s="20">
        <v>0.68257093723129847</v>
      </c>
      <c r="H19" s="20">
        <v>0.66813413585554604</v>
      </c>
      <c r="I19" s="20">
        <v>0.62239036973344786</v>
      </c>
      <c r="J19" s="20">
        <v>0.67602751504729153</v>
      </c>
      <c r="K19" s="20">
        <v>0.75125537403267395</v>
      </c>
      <c r="L19" s="20">
        <v>0.80275150472914869</v>
      </c>
      <c r="M19" s="20">
        <v>0.75717970765262244</v>
      </c>
      <c r="N19" s="20">
        <v>0.80803955288048157</v>
      </c>
      <c r="O19" s="20">
        <v>0.88777300085984512</v>
      </c>
      <c r="P19" s="20">
        <v>0.92799656061908842</v>
      </c>
      <c r="Q19" s="20">
        <v>0.95205417024935513</v>
      </c>
      <c r="R19" s="20">
        <v>1.0001203783319002</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0.10916595012897677</v>
      </c>
      <c r="D20" s="20">
        <v>0.10916595012897677</v>
      </c>
      <c r="E20" s="20">
        <v>0.10916595012897677</v>
      </c>
      <c r="F20" s="20">
        <v>0.11281169389509886</v>
      </c>
      <c r="G20" s="20">
        <v>0.14522785898538262</v>
      </c>
      <c r="H20" s="20">
        <v>0.16703353396388651</v>
      </c>
      <c r="I20" s="20">
        <v>0.17554600171969045</v>
      </c>
      <c r="J20" s="20">
        <v>0.17790197764402407</v>
      </c>
      <c r="K20" s="20">
        <v>0.20155631986242475</v>
      </c>
      <c r="L20" s="20">
        <v>0.20068787618228717</v>
      </c>
      <c r="M20" s="20">
        <v>0.2379707652622528</v>
      </c>
      <c r="N20" s="20">
        <v>0.25395528804815137</v>
      </c>
      <c r="O20" s="20">
        <v>0.29592433361994841</v>
      </c>
      <c r="P20" s="20">
        <v>0.29828460877042129</v>
      </c>
      <c r="Q20" s="20">
        <v>0.43062940670679284</v>
      </c>
      <c r="R20" s="20">
        <v>0.40111779879621662</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0.51853826311263962</v>
      </c>
      <c r="D21" s="20">
        <v>0.64134995700773845</v>
      </c>
      <c r="E21" s="20">
        <v>0.45030954428202929</v>
      </c>
      <c r="F21" s="20">
        <v>0.19742046431642302</v>
      </c>
      <c r="G21" s="20">
        <v>0.37759243336199472</v>
      </c>
      <c r="H21" s="20">
        <v>0.33406706792777285</v>
      </c>
      <c r="I21" s="20">
        <v>0.41492691315563202</v>
      </c>
      <c r="J21" s="20">
        <v>0.46254514187446266</v>
      </c>
      <c r="K21" s="20">
        <v>0.42143594153052449</v>
      </c>
      <c r="L21" s="20">
        <v>0.48165090283748935</v>
      </c>
      <c r="M21" s="20">
        <v>0.36777300085984532</v>
      </c>
      <c r="N21" s="20">
        <v>0.48482373172828891</v>
      </c>
      <c r="O21" s="20">
        <v>0.59184866723989671</v>
      </c>
      <c r="P21" s="20">
        <v>0.66795356835769559</v>
      </c>
      <c r="Q21" s="20">
        <v>0.68745055889939788</v>
      </c>
      <c r="R21" s="20">
        <v>0.67120378331900277</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0.88</v>
      </c>
      <c r="D22" s="20">
        <v>3.29</v>
      </c>
      <c r="E22" s="20">
        <v>19.3</v>
      </c>
      <c r="F22" s="20">
        <v>53.15</v>
      </c>
      <c r="G22" s="20">
        <v>61.43</v>
      </c>
      <c r="H22" s="20">
        <v>51.54</v>
      </c>
      <c r="I22" s="26">
        <v>44.79</v>
      </c>
      <c r="J22" s="20">
        <v>45.02</v>
      </c>
      <c r="K22" s="20">
        <v>60.62</v>
      </c>
      <c r="L22" s="20">
        <v>58.7</v>
      </c>
      <c r="M22" s="20">
        <v>59.71</v>
      </c>
      <c r="N22" s="20">
        <v>67.540000000000006</v>
      </c>
      <c r="O22" s="20">
        <v>56.53</v>
      </c>
      <c r="P22" s="20">
        <v>71.8</v>
      </c>
      <c r="Q22" s="20">
        <v>77.8</v>
      </c>
      <c r="R22" s="20">
        <v>75.099999999999994</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45.02</v>
      </c>
      <c r="K24" s="30">
        <v>60.62</v>
      </c>
      <c r="L24" s="30">
        <v>58.7</v>
      </c>
      <c r="M24" s="30">
        <v>59.71</v>
      </c>
      <c r="N24" s="30">
        <v>67.540000000000006</v>
      </c>
      <c r="O24" s="30">
        <v>56.53</v>
      </c>
      <c r="P24" s="30">
        <v>71.8</v>
      </c>
      <c r="Q24" s="30">
        <v>77.8</v>
      </c>
      <c r="R24" s="30">
        <v>75.099999999999994</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3.4399999999999977</v>
      </c>
      <c r="N27" s="20">
        <v>0</v>
      </c>
      <c r="O27" s="20">
        <v>-7.1054273576010019E-15</v>
      </c>
      <c r="P27" s="20">
        <v>1.4210854715202004E-14</v>
      </c>
      <c r="Q27" s="20">
        <v>1.4210854715202004E-14</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4.8099742046431642</v>
      </c>
      <c r="D29" s="22">
        <v>7.4792433361994846</v>
      </c>
      <c r="E29" s="22">
        <v>23.434660361134995</v>
      </c>
      <c r="F29" s="22">
        <v>57.013800515907135</v>
      </c>
      <c r="G29" s="22">
        <v>65.583516766981944</v>
      </c>
      <c r="H29" s="22">
        <v>55.63232158211521</v>
      </c>
      <c r="I29" s="32">
        <v>48.755743766122094</v>
      </c>
      <c r="J29" s="22">
        <v>49.307437661220987</v>
      </c>
      <c r="K29" s="22">
        <v>65.301603611349947</v>
      </c>
      <c r="L29" s="22">
        <v>63.697128116938948</v>
      </c>
      <c r="M29" s="22">
        <v>64.458598452278579</v>
      </c>
      <c r="N29" s="22">
        <v>72.699909716251071</v>
      </c>
      <c r="O29" s="22">
        <v>62.300524505588989</v>
      </c>
      <c r="P29" s="22">
        <v>77.853647893379176</v>
      </c>
      <c r="Q29" s="22">
        <v>84.324294926913154</v>
      </c>
      <c r="R29" s="22">
        <v>81.774600171969041</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1078.1229024553359</v>
      </c>
      <c r="D32" s="22">
        <v>1138.9928241138816</v>
      </c>
      <c r="E32" s="22">
        <v>1229.97177414732</v>
      </c>
      <c r="F32" s="22">
        <v>1492.0552450558901</v>
      </c>
      <c r="G32" s="22">
        <v>1519.0040565587083</v>
      </c>
      <c r="H32" s="22">
        <v>1241.5583920894239</v>
      </c>
      <c r="I32" s="22">
        <v>1285.0600066876848</v>
      </c>
      <c r="J32" s="22">
        <v>1288.2026836724945</v>
      </c>
      <c r="K32" s="22">
        <v>1313.167485908092</v>
      </c>
      <c r="L32" s="22">
        <v>1317.3224228527754</v>
      </c>
      <c r="M32" s="22">
        <v>1480.0733075379767</v>
      </c>
      <c r="N32" s="22">
        <v>1586.5079206076239</v>
      </c>
      <c r="O32" s="22">
        <v>1707.4515782936846</v>
      </c>
      <c r="P32" s="22">
        <v>1810.443567163466</v>
      </c>
      <c r="Q32" s="22">
        <v>1945.9097589567209</v>
      </c>
      <c r="R32" s="22">
        <v>2019.7858459921656</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4.4614340291712984E-3</v>
      </c>
      <c r="D34" s="25">
        <v>6.5665412264719206E-3</v>
      </c>
      <c r="E34" s="25">
        <v>1.9053006624791136E-2</v>
      </c>
      <c r="F34" s="25">
        <v>3.8211588146504244E-2</v>
      </c>
      <c r="G34" s="25">
        <v>4.3175340107755131E-2</v>
      </c>
      <c r="H34" s="25">
        <v>4.4808461637065124E-2</v>
      </c>
      <c r="I34" s="35">
        <v>3.7940441311991958E-2</v>
      </c>
      <c r="J34" s="25">
        <v>3.827614884379222E-2</v>
      </c>
      <c r="K34" s="25">
        <v>4.9728312886297261E-2</v>
      </c>
      <c r="L34" s="25">
        <v>4.8353483560233737E-2</v>
      </c>
      <c r="M34" s="25">
        <v>4.3550949891463166E-2</v>
      </c>
      <c r="N34" s="25">
        <v>4.582385550801877E-2</v>
      </c>
      <c r="O34" s="25">
        <v>3.6487432673111615E-2</v>
      </c>
      <c r="P34" s="25">
        <v>4.3002526731809321E-2</v>
      </c>
      <c r="Q34" s="25">
        <v>4.3334124071674703E-2</v>
      </c>
      <c r="R34" s="25">
        <v>4.0486767611642244E-2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684.07853253081112</v>
      </c>
      <c r="D37" s="20">
        <v>694.76091525747586</v>
      </c>
      <c r="E37" s="20">
        <v>703.52655966370503</v>
      </c>
      <c r="F37" s="20">
        <v>681.48108340498709</v>
      </c>
      <c r="G37" s="20">
        <v>697.56377185439953</v>
      </c>
      <c r="H37" s="20">
        <v>692.40947740517822</v>
      </c>
      <c r="I37" s="26">
        <v>692.64354638387317</v>
      </c>
      <c r="J37" s="20">
        <v>682.08655775293778</v>
      </c>
      <c r="K37" s="20">
        <v>694.0813986815707</v>
      </c>
      <c r="L37" s="20">
        <v>674.87818859271999</v>
      </c>
      <c r="M37" s="20">
        <v>642.20406993407857</v>
      </c>
      <c r="N37" s="20">
        <v>628.70449985669245</v>
      </c>
      <c r="O37" s="20">
        <v>631.16461259195569</v>
      </c>
      <c r="P37" s="20">
        <v>621.47320149039842</v>
      </c>
      <c r="Q37" s="20">
        <v>641.66141205694089</v>
      </c>
      <c r="R37" s="20">
        <v>622.47539887264736</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115.76860609534729</v>
      </c>
      <c r="D38" s="20">
        <v>116.34183624725327</v>
      </c>
      <c r="E38" s="20">
        <v>134.30304767364098</v>
      </c>
      <c r="F38" s="20">
        <v>136.16604566733545</v>
      </c>
      <c r="G38" s="20">
        <v>164.77978408330947</v>
      </c>
      <c r="H38" s="20">
        <v>183.86357122384638</v>
      </c>
      <c r="I38" s="26">
        <v>188.21056654246681</v>
      </c>
      <c r="J38" s="20">
        <v>190.07356453616129</v>
      </c>
      <c r="K38" s="20">
        <v>243.24066112544187</v>
      </c>
      <c r="L38" s="20">
        <v>276.91793254991876</v>
      </c>
      <c r="M38" s="20">
        <v>365.64918314703351</v>
      </c>
      <c r="N38" s="20">
        <v>457.4376612209802</v>
      </c>
      <c r="O38" s="20">
        <v>502.05407471099647</v>
      </c>
      <c r="P38" s="20">
        <v>564.10623865482</v>
      </c>
      <c r="Q38" s="20">
        <v>544.5925289003535</v>
      </c>
      <c r="R38" s="20">
        <v>550.96971434030763</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18.240958014295913</v>
      </c>
      <c r="R39" s="20">
        <v>19.341070861903731</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799.84713862615843</v>
      </c>
      <c r="D40" s="22">
        <v>811.10275150472921</v>
      </c>
      <c r="E40" s="22">
        <v>837.82960733734603</v>
      </c>
      <c r="F40" s="22">
        <v>817.64712907232251</v>
      </c>
      <c r="G40" s="22">
        <v>862.34355593770897</v>
      </c>
      <c r="H40" s="22">
        <v>876.27304862902452</v>
      </c>
      <c r="I40" s="22">
        <v>880.85411292634001</v>
      </c>
      <c r="J40" s="22">
        <v>872.16012228909892</v>
      </c>
      <c r="K40" s="22">
        <v>937.32205980701247</v>
      </c>
      <c r="L40" s="22">
        <v>951.79612114263875</v>
      </c>
      <c r="M40" s="22">
        <v>1007.8532530811121</v>
      </c>
      <c r="N40" s="22">
        <v>1086.1421610776727</v>
      </c>
      <c r="O40" s="22">
        <v>1133.218687302952</v>
      </c>
      <c r="P40" s="22">
        <v>1185.5794401452185</v>
      </c>
      <c r="Q40" s="22">
        <v>1204.4948989715904</v>
      </c>
      <c r="R40" s="22">
        <v>1192.7861840748587</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2627.1371930830228</v>
      </c>
      <c r="D42" s="22">
        <v>2766.0801805674978</v>
      </c>
      <c r="E42" s="22">
        <v>2866.2676745963504</v>
      </c>
      <c r="F42" s="22">
        <v>2810.1732826980033</v>
      </c>
      <c r="G42" s="22">
        <v>2695.3496703926626</v>
      </c>
      <c r="H42" s="22">
        <v>2598.5584455909047</v>
      </c>
      <c r="I42" s="22">
        <v>2707.310356358078</v>
      </c>
      <c r="J42" s="22">
        <v>2659.8208655775297</v>
      </c>
      <c r="K42" s="22">
        <v>2713.9255278494315</v>
      </c>
      <c r="L42" s="22">
        <v>2581.1266360943919</v>
      </c>
      <c r="M42" s="22">
        <v>2480.4569360848382</v>
      </c>
      <c r="N42" s="22">
        <v>2356.8056749785037</v>
      </c>
      <c r="O42" s="22">
        <v>2433.5382869972291</v>
      </c>
      <c r="P42" s="22">
        <v>2549.6950702206937</v>
      </c>
      <c r="Q42" s="22">
        <v>2617.4422477821377</v>
      </c>
      <c r="R42" s="22">
        <v>2518.4442403469516</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0.30445579345154572</v>
      </c>
      <c r="D44" s="25">
        <v>0.2932318293601745</v>
      </c>
      <c r="E44" s="25">
        <v>0.29230682631737653</v>
      </c>
      <c r="F44" s="25">
        <v>0.29095968355635077</v>
      </c>
      <c r="G44" s="25">
        <v>0.31993754480548769</v>
      </c>
      <c r="H44" s="25">
        <v>0.33721506249583799</v>
      </c>
      <c r="I44" s="25">
        <v>0.32536133541456275</v>
      </c>
      <c r="J44" s="25">
        <v>0.32790182736600415</v>
      </c>
      <c r="K44" s="25">
        <v>0.34537501128476616</v>
      </c>
      <c r="L44" s="25">
        <v>0.36875219829695777</v>
      </c>
      <c r="M44" s="25">
        <v>0.40631757738633079</v>
      </c>
      <c r="N44" s="25">
        <v>0.46085350718937795</v>
      </c>
      <c r="O44" s="25">
        <v>0.46566708786046823</v>
      </c>
      <c r="P44" s="25">
        <v>0.46498871727535579</v>
      </c>
      <c r="Q44" s="25">
        <v>0.46018012431495159</v>
      </c>
      <c r="R44" s="25">
        <v>0.47362024735974917</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34.392282838188635</v>
      </c>
      <c r="D47" s="30">
        <v>36.306854240502204</v>
      </c>
      <c r="E47" s="30">
        <v>38.98633359236424</v>
      </c>
      <c r="F47" s="30">
        <v>47.4100981651534</v>
      </c>
      <c r="G47" s="30">
        <v>51.066277041503909</v>
      </c>
      <c r="H47" s="30">
        <v>57.929069403646764</v>
      </c>
      <c r="I47" s="30">
        <v>68.689137633326482</v>
      </c>
      <c r="J47" s="30">
        <v>83.879491086069478</v>
      </c>
      <c r="K47" s="30">
        <v>102.88087926989755</v>
      </c>
      <c r="L47" s="30">
        <v>124.69120445609008</v>
      </c>
      <c r="M47" s="30">
        <v>132.16567762342694</v>
      </c>
      <c r="N47" s="30">
        <v>151.68774909213141</v>
      </c>
      <c r="O47" s="30">
        <v>171.59714810489831</v>
      </c>
      <c r="P47" s="30">
        <v>190.94174610207276</v>
      </c>
      <c r="Q47" s="30">
        <v>197.59809256714908</v>
      </c>
      <c r="R47" s="30">
        <v>203.32550847539275</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799.84713862615843</v>
      </c>
      <c r="D48" s="30">
        <v>811.10275150472921</v>
      </c>
      <c r="E48" s="30">
        <v>837.82960733734603</v>
      </c>
      <c r="F48" s="30">
        <v>817.64712907232251</v>
      </c>
      <c r="G48" s="30">
        <v>862.34355593770897</v>
      </c>
      <c r="H48" s="30">
        <v>876.27304862902452</v>
      </c>
      <c r="I48" s="30">
        <v>880.85411292634001</v>
      </c>
      <c r="J48" s="30">
        <v>872.16012228909892</v>
      </c>
      <c r="K48" s="30">
        <v>937.32205980701247</v>
      </c>
      <c r="L48" s="30">
        <v>951.79612114263875</v>
      </c>
      <c r="M48" s="30">
        <v>1007.8532530811121</v>
      </c>
      <c r="N48" s="30">
        <v>1086.1421610776727</v>
      </c>
      <c r="O48" s="30">
        <v>1133.218687302952</v>
      </c>
      <c r="P48" s="30">
        <v>1185.5794401452185</v>
      </c>
      <c r="Q48" s="30">
        <v>1204.4948989715904</v>
      </c>
      <c r="R48" s="30">
        <v>1192.7861840748587</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2.1354084264832327</v>
      </c>
      <c r="D49" s="30">
        <v>4.6955116079105759</v>
      </c>
      <c r="E49" s="30">
        <v>20.54176268271711</v>
      </c>
      <c r="F49" s="30">
        <v>54.137102321582113</v>
      </c>
      <c r="G49" s="30">
        <v>62.63539122957868</v>
      </c>
      <c r="H49" s="30">
        <v>52.709234737747209</v>
      </c>
      <c r="I49" s="30">
        <v>46.002863284608765</v>
      </c>
      <c r="J49" s="30">
        <v>46.336474634565789</v>
      </c>
      <c r="K49" s="30">
        <v>61.994247635425623</v>
      </c>
      <c r="L49" s="30">
        <v>60.185090283748927</v>
      </c>
      <c r="M49" s="30">
        <v>61.072923473774729</v>
      </c>
      <c r="N49" s="30">
        <v>69.086818572656924</v>
      </c>
      <c r="O49" s="30">
        <v>58.305546001719691</v>
      </c>
      <c r="P49" s="30">
        <v>73.694234737747195</v>
      </c>
      <c r="Q49" s="30">
        <v>79.870134135855551</v>
      </c>
      <c r="R49" s="30">
        <v>77.172441960447117</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836.37482989083026</v>
      </c>
      <c r="D50" s="30">
        <v>852.10511735314196</v>
      </c>
      <c r="E50" s="30">
        <v>897.35770361242737</v>
      </c>
      <c r="F50" s="30">
        <v>919.19432955905802</v>
      </c>
      <c r="G50" s="30">
        <v>976.04522420879152</v>
      </c>
      <c r="H50" s="30">
        <v>986.91135277041849</v>
      </c>
      <c r="I50" s="30">
        <v>995.54611384427528</v>
      </c>
      <c r="J50" s="30">
        <v>1002.3760880097342</v>
      </c>
      <c r="K50" s="30">
        <v>1102.1971867123357</v>
      </c>
      <c r="L50" s="30">
        <v>1136.6724158824777</v>
      </c>
      <c r="M50" s="30">
        <v>1201.091854178314</v>
      </c>
      <c r="N50" s="30">
        <v>1306.9167287424609</v>
      </c>
      <c r="O50" s="30">
        <v>1363.1213814095699</v>
      </c>
      <c r="P50" s="30">
        <v>1450.2154209850385</v>
      </c>
      <c r="Q50" s="30">
        <v>1481.9631256745949</v>
      </c>
      <c r="R50" s="30">
        <v>1473.2841345106986</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836.37482989083026</v>
      </c>
      <c r="D51" s="30">
        <v>852.10511735314196</v>
      </c>
      <c r="E51" s="30">
        <v>897.35770361242737</v>
      </c>
      <c r="F51" s="30">
        <v>919.19432955905802</v>
      </c>
      <c r="G51" s="30">
        <v>976.04522420879152</v>
      </c>
      <c r="H51" s="30">
        <v>986.91135277041849</v>
      </c>
      <c r="I51" s="30">
        <v>995.54611384427528</v>
      </c>
      <c r="J51" s="30">
        <v>1002.3760880097342</v>
      </c>
      <c r="K51" s="30">
        <v>1102.1971867123357</v>
      </c>
      <c r="L51" s="30">
        <v>1136.6724158824777</v>
      </c>
      <c r="M51" s="30">
        <v>1201.091854178314</v>
      </c>
      <c r="N51" s="30">
        <v>1306.9167287424609</v>
      </c>
      <c r="O51" s="30">
        <v>1363.1213814095699</v>
      </c>
      <c r="P51" s="30">
        <v>1450.2154209850385</v>
      </c>
      <c r="Q51" s="30">
        <v>1481.9631256745949</v>
      </c>
      <c r="R51" s="30">
        <v>1473.2841345106986</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47.3</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836.37482989083026</v>
      </c>
      <c r="D58" s="22">
        <v>852.10511735314196</v>
      </c>
      <c r="E58" s="22">
        <v>897.35770361242737</v>
      </c>
      <c r="F58" s="22">
        <v>919.19432955905802</v>
      </c>
      <c r="G58" s="22">
        <v>976.04522420879152</v>
      </c>
      <c r="H58" s="22">
        <v>986.91135277041849</v>
      </c>
      <c r="I58" s="22">
        <v>995.54611384427528</v>
      </c>
      <c r="J58" s="22">
        <v>1002.3760880097342</v>
      </c>
      <c r="K58" s="22">
        <v>1102.1971867123357</v>
      </c>
      <c r="L58" s="22">
        <v>1136.6724158824777</v>
      </c>
      <c r="M58" s="22">
        <v>1201.091854178314</v>
      </c>
      <c r="N58" s="22">
        <v>1306.9167287424609</v>
      </c>
      <c r="O58" s="22">
        <v>1363.1213814095699</v>
      </c>
      <c r="P58" s="22">
        <v>1450.2154209850385</v>
      </c>
      <c r="Q58" s="22">
        <v>1434.663125674595</v>
      </c>
      <c r="R58" s="22">
        <v>1473.2841345106986</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4856.0980663036207</v>
      </c>
      <c r="D61" s="20">
        <v>5081.2673335244099</v>
      </c>
      <c r="E61" s="20">
        <v>5313.386295022452</v>
      </c>
      <c r="F61" s="20">
        <v>5576.9274672781121</v>
      </c>
      <c r="G61" s="20">
        <v>5475.7342419031238</v>
      </c>
      <c r="H61" s="20">
        <v>4984.8223397344036</v>
      </c>
      <c r="I61" s="20">
        <v>5068.926094391898</v>
      </c>
      <c r="J61" s="20">
        <v>5025.9925804910672</v>
      </c>
      <c r="K61" s="20">
        <v>5141.4085258431269</v>
      </c>
      <c r="L61" s="20">
        <v>5009.5462310117509</v>
      </c>
      <c r="M61" s="20">
        <v>5090.7665806821433</v>
      </c>
      <c r="N61" s="20">
        <v>5075.481626062865</v>
      </c>
      <c r="O61" s="20">
        <v>5321.9267469188881</v>
      </c>
      <c r="P61" s="20">
        <v>5569.4255899493646</v>
      </c>
      <c r="Q61" s="20">
        <v>5791.2900066876846</v>
      </c>
      <c r="R61" s="20">
        <v>5767.0532220311452</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4856.0980663036207</v>
      </c>
      <c r="D64" s="20">
        <v>5081.2673335244099</v>
      </c>
      <c r="E64" s="20">
        <v>5313.386295022452</v>
      </c>
      <c r="F64" s="20">
        <v>5576.9274672781121</v>
      </c>
      <c r="G64" s="20">
        <v>5475.7342419031238</v>
      </c>
      <c r="H64" s="20">
        <v>4984.8223397344036</v>
      </c>
      <c r="I64" s="20">
        <v>5068.926094391898</v>
      </c>
      <c r="J64" s="20">
        <v>5025.9925804910672</v>
      </c>
      <c r="K64" s="20">
        <v>5141.4085258431269</v>
      </c>
      <c r="L64" s="20">
        <v>5009.5462310117509</v>
      </c>
      <c r="M64" s="20">
        <v>5090.7665806821433</v>
      </c>
      <c r="N64" s="20">
        <v>5075.481626062865</v>
      </c>
      <c r="O64" s="20">
        <v>5321.9267469188881</v>
      </c>
      <c r="P64" s="20">
        <v>5569.4255899493646</v>
      </c>
      <c r="Q64" s="20">
        <v>5809.5309647019803</v>
      </c>
      <c r="R64" s="20">
        <v>5786.3942928930492</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4856.0980663036207</v>
      </c>
      <c r="D65" s="20">
        <v>5081.2673335244099</v>
      </c>
      <c r="E65" s="20">
        <v>5313.386295022452</v>
      </c>
      <c r="F65" s="20">
        <v>5576.9274672781121</v>
      </c>
      <c r="G65" s="20">
        <v>5475.7342419031238</v>
      </c>
      <c r="H65" s="20">
        <v>4984.8223397344036</v>
      </c>
      <c r="I65" s="20">
        <v>5068.926094391898</v>
      </c>
      <c r="J65" s="20">
        <v>5025.9925804910672</v>
      </c>
      <c r="K65" s="20">
        <v>5141.4085258431269</v>
      </c>
      <c r="L65" s="20">
        <v>5009.5462310117509</v>
      </c>
      <c r="M65" s="20">
        <v>5090.7665806821433</v>
      </c>
      <c r="N65" s="20">
        <v>5075.481626062865</v>
      </c>
      <c r="O65" s="20">
        <v>5321.9267469188881</v>
      </c>
      <c r="P65" s="20">
        <v>5569.4255899493646</v>
      </c>
      <c r="Q65" s="20">
        <v>5809.5309647019803</v>
      </c>
      <c r="R65" s="20">
        <v>5786.3942928930492</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0.17223186568130092</v>
      </c>
      <c r="D67" s="25">
        <v>0.16769539200019115</v>
      </c>
      <c r="E67" s="25">
        <v>0.16888621564237982</v>
      </c>
      <c r="F67" s="25">
        <v>0.16482092244382052</v>
      </c>
      <c r="G67" s="25">
        <v>0.17824919564934205</v>
      </c>
      <c r="H67" s="25">
        <v>0.19798325507083209</v>
      </c>
      <c r="I67" s="25">
        <v>0.19640178122654353</v>
      </c>
      <c r="J67" s="25">
        <v>0.19943843369378722</v>
      </c>
      <c r="K67" s="25">
        <v>0.21437650425407287</v>
      </c>
      <c r="L67" s="25">
        <v>0.22690127278312594</v>
      </c>
      <c r="M67" s="25">
        <v>0.23593536162826231</v>
      </c>
      <c r="N67" s="25">
        <v>0.2574961008688072</v>
      </c>
      <c r="O67" s="25">
        <v>0.25613305974170814</v>
      </c>
      <c r="P67" s="25">
        <v>0.26038868776739027</v>
      </c>
      <c r="Q67" s="25">
        <v>0.24694990600642938</v>
      </c>
      <c r="R67" s="25">
        <v>0.25461177720298322</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6"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5">
        <v>0.15</v>
      </c>
      <c r="J71" s="159">
        <v>0.16600000000000001</v>
      </c>
      <c r="K71" s="159"/>
      <c r="L71" s="159">
        <v>0.17399999999999999</v>
      </c>
      <c r="M71" s="159"/>
      <c r="N71" s="159">
        <v>0.186</v>
      </c>
      <c r="O71" s="159"/>
      <c r="P71" s="159">
        <v>0.20200000000000001</v>
      </c>
      <c r="Q71" s="159"/>
      <c r="R71" s="44"/>
      <c r="S71" s="45">
        <v>0.23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G1:K2"/>
    <mergeCell ref="J71:K71"/>
    <mergeCell ref="L71:M71"/>
    <mergeCell ref="N71:O71"/>
    <mergeCell ref="P71:Q71"/>
    <mergeCell ref="J69:Q69"/>
    <mergeCell ref="J70:K70"/>
    <mergeCell ref="L70:M70"/>
    <mergeCell ref="N70:O70"/>
    <mergeCell ref="P70:Q7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FAC"/>
    <pageSetUpPr fitToPage="1"/>
  </sheetPr>
  <dimension ref="A1:BE180"/>
  <sheetViews>
    <sheetView zoomScale="115" zoomScaleNormal="115" workbookViewId="0">
      <selection activeCell="A88" sqref="A88"/>
    </sheetView>
  </sheetViews>
  <sheetFormatPr defaultRowHeight="12" customHeight="1" x14ac:dyDescent="0.2"/>
  <cols>
    <col min="1" max="1" width="4.5703125" style="84" customWidth="1"/>
    <col min="2" max="2" width="23" style="84" customWidth="1"/>
    <col min="3" max="3" width="6.140625" style="84" customWidth="1"/>
    <col min="4" max="16" width="6.42578125" style="84" customWidth="1"/>
    <col min="17" max="18" width="7" style="84" customWidth="1"/>
    <col min="19" max="22" width="9.28515625" style="84" customWidth="1"/>
    <col min="23" max="23" width="6.42578125" style="84" customWidth="1"/>
    <col min="24" max="28" width="9.28515625" style="84" customWidth="1"/>
    <col min="29" max="29" width="4.5703125" style="84" bestFit="1" customWidth="1"/>
    <col min="30" max="16384" width="9.140625" style="84"/>
  </cols>
  <sheetData>
    <row r="1" spans="1:57" s="58" customFormat="1" ht="24" customHeight="1" x14ac:dyDescent="0.35">
      <c r="A1" s="57" t="s">
        <v>174</v>
      </c>
      <c r="C1" s="59"/>
      <c r="D1" s="59"/>
      <c r="E1" s="59"/>
      <c r="F1" s="60"/>
      <c r="G1" s="60"/>
      <c r="H1" s="60"/>
      <c r="I1" s="60"/>
      <c r="J1" s="60"/>
      <c r="K1" s="60"/>
      <c r="L1" s="60"/>
      <c r="M1" s="60"/>
      <c r="N1" s="60"/>
      <c r="O1" s="60"/>
      <c r="P1" s="60"/>
      <c r="Q1" s="60"/>
      <c r="R1" s="60"/>
      <c r="S1" s="60"/>
      <c r="T1" s="60"/>
      <c r="U1" s="60"/>
      <c r="V1" s="60"/>
      <c r="X1" s="61"/>
      <c r="Y1" s="62"/>
      <c r="Z1" s="63"/>
      <c r="AA1" s="63"/>
    </row>
    <row r="2" spans="1:57" s="58" customFormat="1" ht="24" customHeight="1" x14ac:dyDescent="0.25">
      <c r="A2" s="64"/>
      <c r="B2" s="64"/>
      <c r="C2" s="65">
        <v>2004</v>
      </c>
      <c r="D2" s="65">
        <v>2005</v>
      </c>
      <c r="E2" s="65">
        <v>2006</v>
      </c>
      <c r="F2" s="65">
        <v>2007</v>
      </c>
      <c r="G2" s="65">
        <v>2008</v>
      </c>
      <c r="H2" s="65">
        <v>2009</v>
      </c>
      <c r="I2" s="65">
        <v>2010</v>
      </c>
      <c r="J2" s="65">
        <v>2011</v>
      </c>
      <c r="K2" s="65">
        <v>2012</v>
      </c>
      <c r="L2" s="65">
        <v>2013</v>
      </c>
      <c r="M2" s="65">
        <v>2014</v>
      </c>
      <c r="N2" s="65">
        <v>2015</v>
      </c>
      <c r="O2" s="65">
        <v>2016</v>
      </c>
      <c r="P2" s="65">
        <v>2017</v>
      </c>
      <c r="Q2" s="65">
        <v>2018</v>
      </c>
      <c r="R2" s="65">
        <v>2019</v>
      </c>
      <c r="S2" s="65" t="s">
        <v>110</v>
      </c>
      <c r="T2" s="65" t="s">
        <v>111</v>
      </c>
      <c r="U2" s="65" t="s">
        <v>112</v>
      </c>
      <c r="V2" s="65" t="s">
        <v>154</v>
      </c>
      <c r="W2" s="65" t="s">
        <v>157</v>
      </c>
      <c r="X2" s="65" t="s">
        <v>113</v>
      </c>
      <c r="Y2" s="65" t="s">
        <v>114</v>
      </c>
      <c r="Z2" s="65" t="s">
        <v>156</v>
      </c>
      <c r="AA2" s="65" t="s">
        <v>155</v>
      </c>
      <c r="AB2" s="65" t="s">
        <v>115</v>
      </c>
      <c r="AC2" s="65"/>
      <c r="AE2" s="64"/>
      <c r="AF2" s="65">
        <v>2004</v>
      </c>
      <c r="AG2" s="65">
        <v>2005</v>
      </c>
      <c r="AH2" s="65">
        <v>2006</v>
      </c>
      <c r="AI2" s="65">
        <v>2007</v>
      </c>
      <c r="AJ2" s="65">
        <v>2008</v>
      </c>
      <c r="AK2" s="65">
        <v>2009</v>
      </c>
      <c r="AL2" s="65">
        <v>2010</v>
      </c>
      <c r="AM2" s="65">
        <v>2011</v>
      </c>
      <c r="AN2" s="65">
        <v>2012</v>
      </c>
      <c r="AO2" s="65">
        <v>2013</v>
      </c>
      <c r="AP2" s="65">
        <v>2014</v>
      </c>
      <c r="AQ2" s="65">
        <v>2015</v>
      </c>
      <c r="AR2" s="65">
        <v>2016</v>
      </c>
      <c r="AS2" s="65">
        <v>2017</v>
      </c>
      <c r="AT2" s="65">
        <v>2018</v>
      </c>
      <c r="AU2" s="65">
        <v>2019</v>
      </c>
      <c r="AV2" s="65" t="s">
        <v>110</v>
      </c>
      <c r="AW2" s="65" t="s">
        <v>111</v>
      </c>
      <c r="AX2" s="65" t="s">
        <v>112</v>
      </c>
      <c r="AY2" s="65" t="s">
        <v>154</v>
      </c>
      <c r="AZ2" s="65" t="s">
        <v>157</v>
      </c>
      <c r="BA2" s="65" t="s">
        <v>113</v>
      </c>
      <c r="BB2" s="65" t="s">
        <v>114</v>
      </c>
      <c r="BC2" s="65" t="s">
        <v>156</v>
      </c>
      <c r="BD2" s="65" t="s">
        <v>155</v>
      </c>
      <c r="BE2" s="65" t="s">
        <v>115</v>
      </c>
    </row>
    <row r="3" spans="1:57" s="58" customFormat="1" ht="12" customHeight="1" x14ac:dyDescent="0.25">
      <c r="A3" s="66" t="s">
        <v>165</v>
      </c>
      <c r="B3" s="67" t="s">
        <v>162</v>
      </c>
      <c r="C3" s="68">
        <f ca="1">INDIRECT($A3 &amp; "!C67",TRUE)</f>
        <v>9.6326770261585176E-2</v>
      </c>
      <c r="D3" s="68">
        <f t="shared" ref="D3:D40" ca="1" si="0">INDIRECT($A3 &amp; "!D67",TRUE)</f>
        <v>0.10236342184545581</v>
      </c>
      <c r="E3" s="68">
        <f t="shared" ref="E3:E40" ca="1" si="1">INDIRECT($A3 &amp; "!E67",TRUE)</f>
        <v>0.10838113164532859</v>
      </c>
      <c r="F3" s="68">
        <f t="shared" ref="F3:F40" ca="1" si="2">INDIRECT($A3 &amp; "!F67",TRUE)</f>
        <v>0.11868334399240964</v>
      </c>
      <c r="G3" s="68">
        <f t="shared" ref="G3:G40" ca="1" si="3">INDIRECT($A3 &amp; "!G67",TRUE)</f>
        <v>0.12559040590387199</v>
      </c>
      <c r="H3" s="68">
        <f t="shared" ref="H3:H40" ca="1" si="4">INDIRECT($A3 &amp; "!H67",TRUE)</f>
        <v>0.13858846510930534</v>
      </c>
      <c r="I3" s="68">
        <f t="shared" ref="I3:I40" ca="1" si="5">INDIRECT($A3 &amp; "!I67",TRUE)</f>
        <v>0.14421163674935522</v>
      </c>
      <c r="J3" s="68">
        <f t="shared" ref="J3:J40" ca="1" si="6">INDIRECT($A3 &amp; "!J67",TRUE)</f>
        <v>0.14550849967955007</v>
      </c>
      <c r="K3" s="68">
        <f t="shared" ref="K3:K40" ca="1" si="7">INDIRECT($A3 &amp; "!K67",TRUE)</f>
        <v>0.16023633002291113</v>
      </c>
      <c r="L3" s="68">
        <f t="shared" ref="L3:L40" ca="1" si="8">INDIRECT($A3 &amp; "!L67",TRUE)</f>
        <v>0.16696777599892257</v>
      </c>
      <c r="M3" s="68">
        <f t="shared" ref="M3:M40" ca="1" si="9">INDIRECT($A3 &amp; "!M67",TRUE)</f>
        <v>0.17463451089910709</v>
      </c>
      <c r="N3" s="68">
        <f t="shared" ref="N3:N40" ca="1" si="10">INDIRECT($A3 &amp; "!N67",TRUE)</f>
        <v>0.17840504348251654</v>
      </c>
      <c r="O3" s="68">
        <f t="shared" ref="O3:O40" ca="1" si="11">INDIRECT($A3 &amp; "!O67",TRUE)</f>
        <v>0.18029121575758153</v>
      </c>
      <c r="P3" s="68">
        <f t="shared" ref="P3:P40" ca="1" si="12">INDIRECT($A3 &amp; "!P67",TRUE)</f>
        <v>0.18466759691737214</v>
      </c>
      <c r="Q3" s="68">
        <f t="shared" ref="Q3:Q40" ca="1" si="13">INDIRECT($A3 &amp; "!Q67",TRUE)</f>
        <v>0.18909210216967259</v>
      </c>
      <c r="R3" s="68">
        <f t="shared" ref="R3:R40" ca="1" si="14">INDIRECT($A3 &amp; "!R67",TRUE)</f>
        <v>0.19729151185523822</v>
      </c>
      <c r="S3" s="68">
        <f t="shared" ref="S3" ca="1" si="15">AVERAGE(J3:K3)</f>
        <v>0.1528724148512306</v>
      </c>
      <c r="T3" s="68">
        <f t="shared" ref="T3" ca="1" si="16">AVERAGE(L3:M3)</f>
        <v>0.17080114344901481</v>
      </c>
      <c r="U3" s="68">
        <f t="shared" ref="U3" ca="1" si="17">AVERAGE(N3:O3)</f>
        <v>0.17934812962004903</v>
      </c>
      <c r="V3" s="68">
        <f ca="1">AVERAGE(P3:Q3)</f>
        <v>0.18687984954352238</v>
      </c>
      <c r="W3" s="68" t="s">
        <v>85</v>
      </c>
      <c r="X3" s="68" t="s">
        <v>85</v>
      </c>
      <c r="Y3" s="68" t="s">
        <v>85</v>
      </c>
      <c r="Z3" s="68" t="s">
        <v>85</v>
      </c>
      <c r="AA3" s="68" t="s">
        <v>85</v>
      </c>
      <c r="AB3" s="68">
        <v>0.2</v>
      </c>
      <c r="AC3" s="68" t="s">
        <v>161</v>
      </c>
      <c r="AE3" s="67" t="s">
        <v>161</v>
      </c>
      <c r="AF3" s="130">
        <f ca="1">IFERROR(C3*100,":")</f>
        <v>9.6326770261585182</v>
      </c>
      <c r="AG3" s="130">
        <f t="shared" ref="AG3:BE5" ca="1" si="18">IFERROR(D3*100,":")</f>
        <v>10.236342184545581</v>
      </c>
      <c r="AH3" s="130">
        <f t="shared" ca="1" si="18"/>
        <v>10.838113164532858</v>
      </c>
      <c r="AI3" s="130">
        <f t="shared" ca="1" si="18"/>
        <v>11.868334399240963</v>
      </c>
      <c r="AJ3" s="130">
        <f t="shared" ca="1" si="18"/>
        <v>12.5590405903872</v>
      </c>
      <c r="AK3" s="130">
        <f t="shared" ca="1" si="18"/>
        <v>13.858846510930533</v>
      </c>
      <c r="AL3" s="130">
        <f t="shared" ca="1" si="18"/>
        <v>14.421163674935523</v>
      </c>
      <c r="AM3" s="130">
        <f t="shared" ca="1" si="18"/>
        <v>14.550849967955006</v>
      </c>
      <c r="AN3" s="130">
        <f t="shared" ca="1" si="18"/>
        <v>16.023633002291113</v>
      </c>
      <c r="AO3" s="130">
        <f t="shared" ca="1" si="18"/>
        <v>16.696777599892258</v>
      </c>
      <c r="AP3" s="130">
        <f t="shared" ca="1" si="18"/>
        <v>17.463451089910709</v>
      </c>
      <c r="AQ3" s="130">
        <f t="shared" ca="1" si="18"/>
        <v>17.840504348251653</v>
      </c>
      <c r="AR3" s="130">
        <f t="shared" ca="1" si="18"/>
        <v>18.029121575758154</v>
      </c>
      <c r="AS3" s="130">
        <f t="shared" ca="1" si="18"/>
        <v>18.466759691737213</v>
      </c>
      <c r="AT3" s="130">
        <f t="shared" ca="1" si="18"/>
        <v>18.90921021696726</v>
      </c>
      <c r="AU3" s="130">
        <f t="shared" ca="1" si="18"/>
        <v>19.729151185523822</v>
      </c>
      <c r="AV3" s="130">
        <f t="shared" ca="1" si="18"/>
        <v>15.28724148512306</v>
      </c>
      <c r="AW3" s="130">
        <f t="shared" ca="1" si="18"/>
        <v>17.080114344901482</v>
      </c>
      <c r="AX3" s="130">
        <f t="shared" ca="1" si="18"/>
        <v>17.934812962004905</v>
      </c>
      <c r="AY3" s="130">
        <f t="shared" ca="1" si="18"/>
        <v>18.687984954352238</v>
      </c>
      <c r="AZ3" s="130" t="str">
        <f t="shared" si="18"/>
        <v>:</v>
      </c>
      <c r="BA3" s="130" t="str">
        <f t="shared" si="18"/>
        <v>:</v>
      </c>
      <c r="BB3" s="130" t="str">
        <f t="shared" si="18"/>
        <v>:</v>
      </c>
      <c r="BC3" s="130" t="str">
        <f t="shared" si="18"/>
        <v>:</v>
      </c>
      <c r="BD3" s="130" t="str">
        <f t="shared" si="18"/>
        <v>:</v>
      </c>
      <c r="BE3" s="130">
        <f t="shared" si="18"/>
        <v>20</v>
      </c>
    </row>
    <row r="4" spans="1:57" s="58" customFormat="1" ht="12" customHeight="1" x14ac:dyDescent="0.25">
      <c r="A4" s="66" t="s">
        <v>116</v>
      </c>
      <c r="B4" s="67" t="s">
        <v>116</v>
      </c>
      <c r="C4" s="68">
        <f ca="1">INDIRECT($A4 &amp; "!C67",TRUE)</f>
        <v>8.5592092464039413E-2</v>
      </c>
      <c r="D4" s="68">
        <f t="shared" ca="1" si="0"/>
        <v>9.1251232143793354E-2</v>
      </c>
      <c r="E4" s="68">
        <f t="shared" ca="1" si="1"/>
        <v>9.6986135021991146E-2</v>
      </c>
      <c r="F4" s="68">
        <f t="shared" ca="1" si="2"/>
        <v>0.1063350662737982</v>
      </c>
      <c r="G4" s="68">
        <f t="shared" ca="1" si="3"/>
        <v>0.11378270119864102</v>
      </c>
      <c r="H4" s="68">
        <f t="shared" ca="1" si="4"/>
        <v>0.12615658867009946</v>
      </c>
      <c r="I4" s="68">
        <f t="shared" ca="1" si="5"/>
        <v>0.13160930909279503</v>
      </c>
      <c r="J4" s="68">
        <f t="shared" ca="1" si="6"/>
        <v>0.13388617696087193</v>
      </c>
      <c r="K4" s="68">
        <f t="shared" ca="1" si="7"/>
        <v>0.14662954638949516</v>
      </c>
      <c r="L4" s="68">
        <f t="shared" ca="1" si="8"/>
        <v>0.1536992154975601</v>
      </c>
      <c r="M4" s="68">
        <f t="shared" ca="1" si="9"/>
        <v>0.16202971243159647</v>
      </c>
      <c r="N4" s="68">
        <f t="shared" ca="1" si="10"/>
        <v>0.16734073606233277</v>
      </c>
      <c r="O4" s="68">
        <f t="shared" ca="1" si="11"/>
        <v>0.1698248458317401</v>
      </c>
      <c r="P4" s="68">
        <f t="shared" ca="1" si="12"/>
        <v>0.1748191675203476</v>
      </c>
      <c r="Q4" s="68">
        <f t="shared" ca="1" si="13"/>
        <v>0.18012101698664484</v>
      </c>
      <c r="R4" s="68">
        <f t="shared" ca="1" si="14"/>
        <v>0.18876430543206202</v>
      </c>
      <c r="S4" s="68">
        <f t="shared" ref="S4:S40" ca="1" si="19">AVERAGE(J4:K4)</f>
        <v>0.14025786167518356</v>
      </c>
      <c r="T4" s="68">
        <f t="shared" ref="T4:T40" ca="1" si="20">AVERAGE(L4:M4)</f>
        <v>0.15786446396457829</v>
      </c>
      <c r="U4" s="68">
        <f t="shared" ref="U4:U40" ca="1" si="21">AVERAGE(N4:O4)</f>
        <v>0.16858279094703643</v>
      </c>
      <c r="V4" s="68">
        <f ca="1">AVERAGE(P4:Q4)</f>
        <v>0.17747009225349622</v>
      </c>
      <c r="W4" s="68" t="s">
        <v>85</v>
      </c>
      <c r="X4" s="68" t="s">
        <v>85</v>
      </c>
      <c r="Y4" s="68" t="s">
        <v>85</v>
      </c>
      <c r="Z4" s="68" t="s">
        <v>85</v>
      </c>
      <c r="AA4" s="68" t="s">
        <v>85</v>
      </c>
      <c r="AB4" s="68">
        <v>0.2</v>
      </c>
      <c r="AC4" s="68" t="s">
        <v>116</v>
      </c>
      <c r="AE4" s="67" t="s">
        <v>116</v>
      </c>
      <c r="AF4" s="130">
        <f ca="1">IFERROR(C4*100,":")</f>
        <v>8.5592092464039418</v>
      </c>
      <c r="AG4" s="130">
        <f t="shared" ca="1" si="18"/>
        <v>9.1251232143793359</v>
      </c>
      <c r="AH4" s="130">
        <f t="shared" ca="1" si="18"/>
        <v>9.6986135021991142</v>
      </c>
      <c r="AI4" s="130">
        <f t="shared" ca="1" si="18"/>
        <v>10.63350662737982</v>
      </c>
      <c r="AJ4" s="130">
        <f t="shared" ca="1" si="18"/>
        <v>11.378270119864101</v>
      </c>
      <c r="AK4" s="130">
        <f t="shared" ca="1" si="18"/>
        <v>12.615658867009946</v>
      </c>
      <c r="AL4" s="130">
        <f t="shared" ca="1" si="18"/>
        <v>13.160930909279504</v>
      </c>
      <c r="AM4" s="130">
        <f t="shared" ca="1" si="18"/>
        <v>13.388617696087193</v>
      </c>
      <c r="AN4" s="130">
        <f t="shared" ca="1" si="18"/>
        <v>14.662954638949516</v>
      </c>
      <c r="AO4" s="130">
        <f t="shared" ca="1" si="18"/>
        <v>15.369921549756011</v>
      </c>
      <c r="AP4" s="130">
        <f t="shared" ca="1" si="18"/>
        <v>16.202971243159649</v>
      </c>
      <c r="AQ4" s="130">
        <f t="shared" ca="1" si="18"/>
        <v>16.734073606233277</v>
      </c>
      <c r="AR4" s="130">
        <f t="shared" ca="1" si="18"/>
        <v>16.98248458317401</v>
      </c>
      <c r="AS4" s="130">
        <f t="shared" ca="1" si="18"/>
        <v>17.48191675203476</v>
      </c>
      <c r="AT4" s="130">
        <f t="shared" ca="1" si="18"/>
        <v>18.012101698664484</v>
      </c>
      <c r="AU4" s="130">
        <f t="shared" ca="1" si="18"/>
        <v>18.876430543206201</v>
      </c>
      <c r="AV4" s="130">
        <f t="shared" ca="1" si="18"/>
        <v>14.025786167518357</v>
      </c>
      <c r="AW4" s="130">
        <f t="shared" ca="1" si="18"/>
        <v>15.786446396457828</v>
      </c>
      <c r="AX4" s="130">
        <f t="shared" ca="1" si="18"/>
        <v>16.858279094703644</v>
      </c>
      <c r="AY4" s="130">
        <f t="shared" ca="1" si="18"/>
        <v>17.747009225349622</v>
      </c>
      <c r="AZ4" s="130" t="str">
        <f t="shared" si="18"/>
        <v>:</v>
      </c>
      <c r="BA4" s="130" t="str">
        <f t="shared" si="18"/>
        <v>:</v>
      </c>
      <c r="BB4" s="130" t="str">
        <f t="shared" si="18"/>
        <v>:</v>
      </c>
      <c r="BC4" s="130" t="str">
        <f t="shared" si="18"/>
        <v>:</v>
      </c>
      <c r="BD4" s="130" t="str">
        <f t="shared" si="18"/>
        <v>:</v>
      </c>
      <c r="BE4" s="130">
        <f t="shared" si="18"/>
        <v>20</v>
      </c>
    </row>
    <row r="5" spans="1:57" s="58" customFormat="1" ht="12" customHeight="1" x14ac:dyDescent="0.25">
      <c r="A5" s="69" t="s">
        <v>117</v>
      </c>
      <c r="B5" s="70" t="s">
        <v>94</v>
      </c>
      <c r="C5" s="71">
        <f t="shared" ref="C5:C40" ca="1" si="22">INDIRECT($A5 &amp; "!C67",TRUE)</f>
        <v>1.8901927203588801E-2</v>
      </c>
      <c r="D5" s="71">
        <f t="shared" ca="1" si="0"/>
        <v>2.3321777412875819E-2</v>
      </c>
      <c r="E5" s="71">
        <f t="shared" ca="1" si="1"/>
        <v>2.6330994243062678E-2</v>
      </c>
      <c r="F5" s="71">
        <f t="shared" ca="1" si="2"/>
        <v>3.1010774872755099E-2</v>
      </c>
      <c r="G5" s="71">
        <f t="shared" ca="1" si="3"/>
        <v>3.5899999835933928E-2</v>
      </c>
      <c r="H5" s="71">
        <f t="shared" ca="1" si="4"/>
        <v>4.7149882680011905E-2</v>
      </c>
      <c r="I5" s="71">
        <f t="shared" ca="1" si="5"/>
        <v>6.0017712997890202E-2</v>
      </c>
      <c r="J5" s="71">
        <f t="shared" ca="1" si="6"/>
        <v>6.2745918138345916E-2</v>
      </c>
      <c r="K5" s="71">
        <f t="shared" ca="1" si="7"/>
        <v>7.0884719811791147E-2</v>
      </c>
      <c r="L5" s="71">
        <f t="shared" ca="1" si="8"/>
        <v>7.6495905431460329E-2</v>
      </c>
      <c r="M5" s="71">
        <f t="shared" ca="1" si="9"/>
        <v>8.0432013487469714E-2</v>
      </c>
      <c r="N5" s="71">
        <f t="shared" ca="1" si="10"/>
        <v>8.025518800230419E-2</v>
      </c>
      <c r="O5" s="71">
        <f t="shared" ca="1" si="11"/>
        <v>8.7515430908656794E-2</v>
      </c>
      <c r="P5" s="71">
        <f t="shared" ca="1" si="12"/>
        <v>9.1131764756272479E-2</v>
      </c>
      <c r="Q5" s="71">
        <f t="shared" ca="1" si="13"/>
        <v>9.4779701633345453E-2</v>
      </c>
      <c r="R5" s="71">
        <f t="shared" ca="1" si="14"/>
        <v>9.923661958898912E-2</v>
      </c>
      <c r="S5" s="71">
        <f t="shared" ca="1" si="19"/>
        <v>6.6815318975068538E-2</v>
      </c>
      <c r="T5" s="71">
        <f t="shared" ca="1" si="20"/>
        <v>7.8463959459465021E-2</v>
      </c>
      <c r="U5" s="71">
        <f t="shared" ca="1" si="21"/>
        <v>8.3885309455480492E-2</v>
      </c>
      <c r="V5" s="71">
        <f ca="1">AVERAGE(P5:Q5)</f>
        <v>9.2955733194808959E-2</v>
      </c>
      <c r="W5" s="71">
        <f t="shared" ref="W5:W40" ca="1" si="23">INDIRECT($A5 &amp; "!D71",TRUE)</f>
        <v>2.1999999999999999E-2</v>
      </c>
      <c r="X5" s="71">
        <f t="shared" ref="X5:X40" ca="1" si="24">INDIRECT($A5 &amp; "!J71",TRUE)</f>
        <v>4.36E-2</v>
      </c>
      <c r="Y5" s="71">
        <f t="shared" ref="Y5:Y40" ca="1" si="25">INDIRECT($A5 &amp; "!L71",TRUE)</f>
        <v>5.4400000000000004E-2</v>
      </c>
      <c r="Z5" s="71">
        <f t="shared" ref="Z5:Z40" ca="1" si="26">INDIRECT($A5 &amp; "!N71",TRUE)</f>
        <v>7.0599999999999996E-2</v>
      </c>
      <c r="AA5" s="71">
        <f t="shared" ref="AA5:AA40" ca="1" si="27">INDIRECT($A5 &amp; "!P71",TRUE)</f>
        <v>9.2200000000000004E-2</v>
      </c>
      <c r="AB5" s="71">
        <f t="shared" ref="AB5:AB40" ca="1" si="28">INDIRECT($A5 &amp; "!S71",TRUE)</f>
        <v>0.13</v>
      </c>
      <c r="AC5" s="71" t="str">
        <f t="shared" ref="AC5:AC40" si="29">A5</f>
        <v>BE</v>
      </c>
      <c r="AD5" s="100"/>
      <c r="AE5" s="70" t="s">
        <v>94</v>
      </c>
      <c r="AF5" s="131">
        <f ca="1">IFERROR(C5*100,":")</f>
        <v>1.8901927203588802</v>
      </c>
      <c r="AG5" s="131">
        <f t="shared" ca="1" si="18"/>
        <v>2.3321777412875817</v>
      </c>
      <c r="AH5" s="131">
        <f t="shared" ca="1" si="18"/>
        <v>2.633099424306268</v>
      </c>
      <c r="AI5" s="131">
        <f t="shared" ca="1" si="18"/>
        <v>3.1010774872755098</v>
      </c>
      <c r="AJ5" s="131">
        <f t="shared" ca="1" si="18"/>
        <v>3.5899999835933927</v>
      </c>
      <c r="AK5" s="131">
        <f t="shared" ca="1" si="18"/>
        <v>4.7149882680011901</v>
      </c>
      <c r="AL5" s="131">
        <f t="shared" ca="1" si="18"/>
        <v>6.00177129978902</v>
      </c>
      <c r="AM5" s="131">
        <f t="shared" ca="1" si="18"/>
        <v>6.2745918138345917</v>
      </c>
      <c r="AN5" s="131">
        <f t="shared" ca="1" si="18"/>
        <v>7.088471981179115</v>
      </c>
      <c r="AO5" s="131">
        <f t="shared" ca="1" si="18"/>
        <v>7.6495905431460329</v>
      </c>
      <c r="AP5" s="131">
        <f t="shared" ca="1" si="18"/>
        <v>8.0432013487469707</v>
      </c>
      <c r="AQ5" s="131">
        <f t="shared" ca="1" si="18"/>
        <v>8.0255188002304187</v>
      </c>
      <c r="AR5" s="131">
        <f t="shared" ca="1" si="18"/>
        <v>8.7515430908656793</v>
      </c>
      <c r="AS5" s="131">
        <f t="shared" ca="1" si="18"/>
        <v>9.1131764756272471</v>
      </c>
      <c r="AT5" s="131">
        <f t="shared" ca="1" si="18"/>
        <v>9.477970163334545</v>
      </c>
      <c r="AU5" s="131">
        <f t="shared" ca="1" si="18"/>
        <v>9.9236619588989115</v>
      </c>
      <c r="AV5" s="131">
        <f t="shared" ca="1" si="18"/>
        <v>6.6815318975068543</v>
      </c>
      <c r="AW5" s="131">
        <f t="shared" ca="1" si="18"/>
        <v>7.8463959459465018</v>
      </c>
      <c r="AX5" s="131">
        <f t="shared" ca="1" si="18"/>
        <v>8.3885309455480499</v>
      </c>
      <c r="AY5" s="131">
        <f t="shared" ca="1" si="18"/>
        <v>9.295573319480896</v>
      </c>
      <c r="AZ5" s="131">
        <f t="shared" ca="1" si="18"/>
        <v>2.1999999999999997</v>
      </c>
      <c r="BA5" s="131">
        <f t="shared" ca="1" si="18"/>
        <v>4.3600000000000003</v>
      </c>
      <c r="BB5" s="131">
        <f t="shared" ca="1" si="18"/>
        <v>5.44</v>
      </c>
      <c r="BC5" s="131">
        <f t="shared" ca="1" si="18"/>
        <v>7.06</v>
      </c>
      <c r="BD5" s="131">
        <f t="shared" ca="1" si="18"/>
        <v>9.2200000000000006</v>
      </c>
      <c r="BE5" s="131">
        <f t="shared" ca="1" si="18"/>
        <v>13</v>
      </c>
    </row>
    <row r="6" spans="1:57" s="58" customFormat="1" ht="12" customHeight="1" x14ac:dyDescent="0.25">
      <c r="A6" s="72" t="s">
        <v>118</v>
      </c>
      <c r="B6" s="73" t="s">
        <v>104</v>
      </c>
      <c r="C6" s="74">
        <f t="shared" ca="1" si="22"/>
        <v>9.2306346290346786E-2</v>
      </c>
      <c r="D6" s="74">
        <f t="shared" ca="1" si="0"/>
        <v>9.1729316202687525E-2</v>
      </c>
      <c r="E6" s="74">
        <f t="shared" ca="1" si="1"/>
        <v>9.415387660249773E-2</v>
      </c>
      <c r="F6" s="74">
        <f t="shared" ca="1" si="2"/>
        <v>9.0976307066843551E-2</v>
      </c>
      <c r="G6" s="74">
        <f t="shared" ca="1" si="3"/>
        <v>0.10344928249422385</v>
      </c>
      <c r="H6" s="74">
        <f t="shared" ca="1" si="4"/>
        <v>0.12005281629031449</v>
      </c>
      <c r="I6" s="74">
        <f t="shared" ca="1" si="5"/>
        <v>0.13927463928095488</v>
      </c>
      <c r="J6" s="74">
        <f t="shared" ca="1" si="6"/>
        <v>0.1415158220639498</v>
      </c>
      <c r="K6" s="74">
        <f t="shared" ca="1" si="7"/>
        <v>0.15836639537957656</v>
      </c>
      <c r="L6" s="74">
        <f t="shared" ca="1" si="8"/>
        <v>0.18897668436570705</v>
      </c>
      <c r="M6" s="74">
        <f t="shared" ca="1" si="9"/>
        <v>0.18049890932726873</v>
      </c>
      <c r="N6" s="74">
        <f t="shared" ca="1" si="10"/>
        <v>0.18261110269476188</v>
      </c>
      <c r="O6" s="74">
        <f t="shared" ca="1" si="11"/>
        <v>0.18760193254984742</v>
      </c>
      <c r="P6" s="74">
        <f t="shared" ca="1" si="12"/>
        <v>0.18701361546610262</v>
      </c>
      <c r="Q6" s="74">
        <f t="shared" ca="1" si="13"/>
        <v>0.20591532258306419</v>
      </c>
      <c r="R6" s="74">
        <f t="shared" ca="1" si="14"/>
        <v>0.21564040533180656</v>
      </c>
      <c r="S6" s="74">
        <f t="shared" ca="1" si="19"/>
        <v>0.14994110872176319</v>
      </c>
      <c r="T6" s="74">
        <f t="shared" ca="1" si="20"/>
        <v>0.18473779684648789</v>
      </c>
      <c r="U6" s="74">
        <f t="shared" ca="1" si="21"/>
        <v>0.18510651762230465</v>
      </c>
      <c r="V6" s="74">
        <f t="shared" ref="V6:V40" ca="1" si="30">AVERAGE(P6:Q6)</f>
        <v>0.19646446902458342</v>
      </c>
      <c r="W6" s="74">
        <f t="shared" ca="1" si="23"/>
        <v>9.4E-2</v>
      </c>
      <c r="X6" s="74">
        <f t="shared" ca="1" si="24"/>
        <v>0.1072</v>
      </c>
      <c r="Y6" s="74">
        <f t="shared" ca="1" si="25"/>
        <v>0.1138</v>
      </c>
      <c r="Z6" s="74">
        <f t="shared" ca="1" si="26"/>
        <v>0.1237</v>
      </c>
      <c r="AA6" s="74">
        <f t="shared" ca="1" si="27"/>
        <v>0.13689999999999999</v>
      </c>
      <c r="AB6" s="74">
        <f t="shared" ca="1" si="28"/>
        <v>0.16</v>
      </c>
      <c r="AC6" s="74" t="str">
        <f t="shared" si="29"/>
        <v>BG</v>
      </c>
      <c r="AD6" s="100"/>
      <c r="AE6" s="73" t="s">
        <v>104</v>
      </c>
      <c r="AF6" s="131">
        <f t="shared" ref="AF6:AF40" ca="1" si="31">IFERROR(C6*100,":")</f>
        <v>9.2306346290346788</v>
      </c>
      <c r="AG6" s="131">
        <f t="shared" ref="AG6:AG40" ca="1" si="32">IFERROR(D6*100,":")</f>
        <v>9.1729316202687521</v>
      </c>
      <c r="AH6" s="131">
        <f t="shared" ref="AH6:AH40" ca="1" si="33">IFERROR(E6*100,":")</f>
        <v>9.4153876602497721</v>
      </c>
      <c r="AI6" s="131">
        <f t="shared" ref="AI6:AI40" ca="1" si="34">IFERROR(F6*100,":")</f>
        <v>9.0976307066843543</v>
      </c>
      <c r="AJ6" s="131">
        <f t="shared" ref="AJ6:AJ40" ca="1" si="35">IFERROR(G6*100,":")</f>
        <v>10.344928249422384</v>
      </c>
      <c r="AK6" s="131">
        <f t="shared" ref="AK6:AK40" ca="1" si="36">IFERROR(H6*100,":")</f>
        <v>12.005281629031449</v>
      </c>
      <c r="AL6" s="131">
        <f t="shared" ref="AL6:AL40" ca="1" si="37">IFERROR(I6*100,":")</f>
        <v>13.927463928095488</v>
      </c>
      <c r="AM6" s="131">
        <f t="shared" ref="AM6:AM40" ca="1" si="38">IFERROR(J6*100,":")</f>
        <v>14.151582206394981</v>
      </c>
      <c r="AN6" s="131">
        <f t="shared" ref="AN6:AN40" ca="1" si="39">IFERROR(K6*100,":")</f>
        <v>15.836639537957655</v>
      </c>
      <c r="AO6" s="131">
        <f t="shared" ref="AO6:AO40" ca="1" si="40">IFERROR(L6*100,":")</f>
        <v>18.897668436570704</v>
      </c>
      <c r="AP6" s="131">
        <f t="shared" ref="AP6:AP40" ca="1" si="41">IFERROR(M6*100,":")</f>
        <v>18.049890932726871</v>
      </c>
      <c r="AQ6" s="131">
        <f t="shared" ref="AQ6:AQ40" ca="1" si="42">IFERROR(N6*100,":")</f>
        <v>18.261110269476188</v>
      </c>
      <c r="AR6" s="131">
        <f t="shared" ref="AR6:AR40" ca="1" si="43">IFERROR(O6*100,":")</f>
        <v>18.760193254984742</v>
      </c>
      <c r="AS6" s="131">
        <f t="shared" ref="AS6:AS40" ca="1" si="44">IFERROR(P6*100,":")</f>
        <v>18.701361546610261</v>
      </c>
      <c r="AT6" s="131">
        <f t="shared" ref="AT6:AT40" ca="1" si="45">IFERROR(Q6*100,":")</f>
        <v>20.591532258306419</v>
      </c>
      <c r="AU6" s="131">
        <f t="shared" ref="AU6:AU40" ca="1" si="46">IFERROR(R6*100,":")</f>
        <v>21.564040533180656</v>
      </c>
      <c r="AV6" s="131">
        <f t="shared" ref="AV6:AV40" ca="1" si="47">IFERROR(S6*100,":")</f>
        <v>14.99411087217632</v>
      </c>
      <c r="AW6" s="131">
        <f t="shared" ref="AW6:AW40" ca="1" si="48">IFERROR(T6*100,":")</f>
        <v>18.47377968464879</v>
      </c>
      <c r="AX6" s="131">
        <f t="shared" ref="AX6:AX40" ca="1" si="49">IFERROR(U6*100,":")</f>
        <v>18.510651762230466</v>
      </c>
      <c r="AY6" s="131">
        <f t="shared" ref="AY6:AY40" ca="1" si="50">IFERROR(V6*100,":")</f>
        <v>19.646446902458344</v>
      </c>
      <c r="AZ6" s="131">
        <f t="shared" ref="AZ6:AZ40" ca="1" si="51">IFERROR(W6*100,":")</f>
        <v>9.4</v>
      </c>
      <c r="BA6" s="131">
        <f t="shared" ref="BA6:BA40" ca="1" si="52">IFERROR(X6*100,":")</f>
        <v>10.72</v>
      </c>
      <c r="BB6" s="131">
        <f t="shared" ref="BB6:BB40" ca="1" si="53">IFERROR(Y6*100,":")</f>
        <v>11.379999999999999</v>
      </c>
      <c r="BC6" s="131">
        <f t="shared" ref="BC6:BC40" ca="1" si="54">IFERROR(Z6*100,":")</f>
        <v>12.370000000000001</v>
      </c>
      <c r="BD6" s="131">
        <f t="shared" ref="BD6:BD40" ca="1" si="55">IFERROR(AA6*100,":")</f>
        <v>13.69</v>
      </c>
      <c r="BE6" s="131">
        <f t="shared" ref="BE6:BE40" ca="1" si="56">IFERROR(AB6*100,":")</f>
        <v>16</v>
      </c>
    </row>
    <row r="7" spans="1:57" s="58" customFormat="1" ht="12" customHeight="1" x14ac:dyDescent="0.25">
      <c r="A7" s="72" t="s">
        <v>119</v>
      </c>
      <c r="B7" s="73" t="s">
        <v>91</v>
      </c>
      <c r="C7" s="74">
        <f t="shared" ca="1" si="22"/>
        <v>6.7740727937407888E-2</v>
      </c>
      <c r="D7" s="74">
        <f t="shared" ca="1" si="0"/>
        <v>7.114990227085001E-2</v>
      </c>
      <c r="E7" s="74">
        <f t="shared" ca="1" si="1"/>
        <v>7.36299053155344E-2</v>
      </c>
      <c r="F7" s="74">
        <f t="shared" ca="1" si="2"/>
        <v>7.894741906695453E-2</v>
      </c>
      <c r="G7" s="74">
        <f t="shared" ca="1" si="3"/>
        <v>8.6744615256416205E-2</v>
      </c>
      <c r="H7" s="74">
        <f t="shared" ca="1" si="4"/>
        <v>9.9783187375573484E-2</v>
      </c>
      <c r="I7" s="74">
        <f t="shared" ca="1" si="5"/>
        <v>0.10513609792860719</v>
      </c>
      <c r="J7" s="74">
        <f t="shared" ca="1" si="6"/>
        <v>0.1094501128480756</v>
      </c>
      <c r="K7" s="74">
        <f t="shared" ca="1" si="7"/>
        <v>0.12812909121026855</v>
      </c>
      <c r="L7" s="74">
        <f t="shared" ca="1" si="8"/>
        <v>0.13926466846003743</v>
      </c>
      <c r="M7" s="74">
        <f t="shared" ca="1" si="9"/>
        <v>0.15072527458967036</v>
      </c>
      <c r="N7" s="74">
        <f t="shared" ca="1" si="10"/>
        <v>0.15067027131478075</v>
      </c>
      <c r="O7" s="74">
        <f t="shared" ca="1" si="11"/>
        <v>0.14923700189981121</v>
      </c>
      <c r="P7" s="74">
        <f t="shared" ca="1" si="12"/>
        <v>0.14795656435419871</v>
      </c>
      <c r="Q7" s="74">
        <f t="shared" ca="1" si="13"/>
        <v>0.15137919086719515</v>
      </c>
      <c r="R7" s="74">
        <f t="shared" ca="1" si="14"/>
        <v>0.16244418940689817</v>
      </c>
      <c r="S7" s="74">
        <f t="shared" ca="1" si="19"/>
        <v>0.11878960202917208</v>
      </c>
      <c r="T7" s="74">
        <f t="shared" ca="1" si="20"/>
        <v>0.14499497152485391</v>
      </c>
      <c r="U7" s="74">
        <f t="shared" ca="1" si="21"/>
        <v>0.14995363660729599</v>
      </c>
      <c r="V7" s="74">
        <f t="shared" ca="1" si="30"/>
        <v>0.14966787761069694</v>
      </c>
      <c r="W7" s="74">
        <f t="shared" ca="1" si="23"/>
        <v>6.0999999999999999E-2</v>
      </c>
      <c r="X7" s="74">
        <f t="shared" ca="1" si="24"/>
        <v>7.4800000000000005E-2</v>
      </c>
      <c r="Y7" s="74">
        <f t="shared" ca="1" si="25"/>
        <v>8.1699999999999995E-2</v>
      </c>
      <c r="Z7" s="74">
        <f t="shared" ca="1" si="26"/>
        <v>9.2050000000000007E-2</v>
      </c>
      <c r="AA7" s="74">
        <f t="shared" ca="1" si="27"/>
        <v>0.10585</v>
      </c>
      <c r="AB7" s="74">
        <f t="shared" ca="1" si="28"/>
        <v>0.13</v>
      </c>
      <c r="AC7" s="74" t="str">
        <f t="shared" si="29"/>
        <v>CZ</v>
      </c>
      <c r="AD7" s="100"/>
      <c r="AE7" s="73" t="s">
        <v>91</v>
      </c>
      <c r="AF7" s="131">
        <f t="shared" ca="1" si="31"/>
        <v>6.774072793740789</v>
      </c>
      <c r="AG7" s="131">
        <f t="shared" ca="1" si="32"/>
        <v>7.1149902270850012</v>
      </c>
      <c r="AH7" s="131">
        <f t="shared" ca="1" si="33"/>
        <v>7.3629905315534403</v>
      </c>
      <c r="AI7" s="131">
        <f t="shared" ca="1" si="34"/>
        <v>7.8947419066954527</v>
      </c>
      <c r="AJ7" s="131">
        <f t="shared" ca="1" si="35"/>
        <v>8.67446152564162</v>
      </c>
      <c r="AK7" s="131">
        <f t="shared" ca="1" si="36"/>
        <v>9.9783187375573483</v>
      </c>
      <c r="AL7" s="131">
        <f t="shared" ca="1" si="37"/>
        <v>10.513609792860718</v>
      </c>
      <c r="AM7" s="131">
        <f t="shared" ca="1" si="38"/>
        <v>10.94501128480756</v>
      </c>
      <c r="AN7" s="131">
        <f t="shared" ca="1" si="39"/>
        <v>12.812909121026856</v>
      </c>
      <c r="AO7" s="131">
        <f t="shared" ca="1" si="40"/>
        <v>13.926466846003743</v>
      </c>
      <c r="AP7" s="131">
        <f t="shared" ca="1" si="41"/>
        <v>15.072527458967036</v>
      </c>
      <c r="AQ7" s="131">
        <f t="shared" ca="1" si="42"/>
        <v>15.067027131478076</v>
      </c>
      <c r="AR7" s="131">
        <f t="shared" ca="1" si="43"/>
        <v>14.923700189981121</v>
      </c>
      <c r="AS7" s="131">
        <f t="shared" ca="1" si="44"/>
        <v>14.795656435419872</v>
      </c>
      <c r="AT7" s="131">
        <f t="shared" ca="1" si="45"/>
        <v>15.137919086719515</v>
      </c>
      <c r="AU7" s="131">
        <f t="shared" ca="1" si="46"/>
        <v>16.244418940689815</v>
      </c>
      <c r="AV7" s="131">
        <f t="shared" ca="1" si="47"/>
        <v>11.878960202917208</v>
      </c>
      <c r="AW7" s="131">
        <f t="shared" ca="1" si="48"/>
        <v>14.499497152485391</v>
      </c>
      <c r="AX7" s="131">
        <f t="shared" ca="1" si="49"/>
        <v>14.995363660729598</v>
      </c>
      <c r="AY7" s="131">
        <f t="shared" ca="1" si="50"/>
        <v>14.966787761069694</v>
      </c>
      <c r="AZ7" s="131">
        <f t="shared" ca="1" si="51"/>
        <v>6.1</v>
      </c>
      <c r="BA7" s="131">
        <f t="shared" ca="1" si="52"/>
        <v>7.48</v>
      </c>
      <c r="BB7" s="131">
        <f t="shared" ca="1" si="53"/>
        <v>8.17</v>
      </c>
      <c r="BC7" s="131">
        <f t="shared" ca="1" si="54"/>
        <v>9.2050000000000001</v>
      </c>
      <c r="BD7" s="131">
        <f t="shared" ca="1" si="55"/>
        <v>10.585000000000001</v>
      </c>
      <c r="BE7" s="131">
        <f t="shared" ca="1" si="56"/>
        <v>13</v>
      </c>
    </row>
    <row r="8" spans="1:57" s="58" customFormat="1" ht="12" customHeight="1" x14ac:dyDescent="0.25">
      <c r="A8" s="72" t="s">
        <v>120</v>
      </c>
      <c r="B8" s="73" t="s">
        <v>78</v>
      </c>
      <c r="C8" s="74">
        <f t="shared" ca="1" si="22"/>
        <v>0.14840327572993886</v>
      </c>
      <c r="D8" s="74">
        <f t="shared" ca="1" si="0"/>
        <v>0.15956259424353936</v>
      </c>
      <c r="E8" s="74">
        <f t="shared" ca="1" si="1"/>
        <v>0.1633351164576187</v>
      </c>
      <c r="F8" s="74">
        <f t="shared" ca="1" si="2"/>
        <v>0.17747981116995706</v>
      </c>
      <c r="G8" s="74">
        <f t="shared" ca="1" si="3"/>
        <v>0.18544015198904487</v>
      </c>
      <c r="H8" s="74">
        <f t="shared" ca="1" si="4"/>
        <v>0.19948805031097763</v>
      </c>
      <c r="I8" s="74">
        <f t="shared" ca="1" si="5"/>
        <v>0.21889061785325858</v>
      </c>
      <c r="J8" s="74">
        <f t="shared" ca="1" si="6"/>
        <v>0.23389875111159139</v>
      </c>
      <c r="K8" s="74">
        <f t="shared" ca="1" si="7"/>
        <v>0.25466335487340108</v>
      </c>
      <c r="L8" s="74">
        <f t="shared" ca="1" si="8"/>
        <v>0.27174274174490176</v>
      </c>
      <c r="M8" s="74">
        <f t="shared" ca="1" si="9"/>
        <v>0.29323167351004559</v>
      </c>
      <c r="N8" s="74">
        <f t="shared" ca="1" si="10"/>
        <v>0.30865968783321529</v>
      </c>
      <c r="O8" s="74">
        <f t="shared" ca="1" si="11"/>
        <v>0.32051685984044803</v>
      </c>
      <c r="P8" s="74">
        <f t="shared" ca="1" si="12"/>
        <v>0.34677068734184713</v>
      </c>
      <c r="Q8" s="74">
        <f t="shared" ca="1" si="13"/>
        <v>0.35413333865180718</v>
      </c>
      <c r="R8" s="74">
        <f t="shared" ca="1" si="14"/>
        <v>0.37203811172338053</v>
      </c>
      <c r="S8" s="74">
        <f t="shared" ca="1" si="19"/>
        <v>0.24428105299249625</v>
      </c>
      <c r="T8" s="74">
        <f t="shared" ca="1" si="20"/>
        <v>0.2824872076274737</v>
      </c>
      <c r="U8" s="74">
        <f t="shared" ca="1" si="21"/>
        <v>0.31458827383683163</v>
      </c>
      <c r="V8" s="74">
        <f t="shared" ca="1" si="30"/>
        <v>0.35045201299682716</v>
      </c>
      <c r="W8" s="74">
        <f t="shared" ca="1" si="23"/>
        <v>0.17</v>
      </c>
      <c r="X8" s="74">
        <f t="shared" ca="1" si="24"/>
        <v>0.19600000000000001</v>
      </c>
      <c r="Y8" s="74">
        <f t="shared" ca="1" si="25"/>
        <v>0.20900000000000002</v>
      </c>
      <c r="Z8" s="74">
        <f t="shared" ca="1" si="26"/>
        <v>0.22850000000000001</v>
      </c>
      <c r="AA8" s="74">
        <f t="shared" ca="1" si="27"/>
        <v>0.2545</v>
      </c>
      <c r="AB8" s="74">
        <f t="shared" ca="1" si="28"/>
        <v>0.3</v>
      </c>
      <c r="AC8" s="74" t="str">
        <f t="shared" si="29"/>
        <v>DK</v>
      </c>
      <c r="AD8" s="100"/>
      <c r="AE8" s="73" t="s">
        <v>78</v>
      </c>
      <c r="AF8" s="131">
        <f t="shared" ca="1" si="31"/>
        <v>14.840327572993885</v>
      </c>
      <c r="AG8" s="131">
        <f t="shared" ca="1" si="32"/>
        <v>15.956259424353936</v>
      </c>
      <c r="AH8" s="131">
        <f t="shared" ca="1" si="33"/>
        <v>16.33351164576187</v>
      </c>
      <c r="AI8" s="131">
        <f t="shared" ca="1" si="34"/>
        <v>17.747981116995707</v>
      </c>
      <c r="AJ8" s="131">
        <f t="shared" ca="1" si="35"/>
        <v>18.544015198904486</v>
      </c>
      <c r="AK8" s="131">
        <f t="shared" ca="1" si="36"/>
        <v>19.948805031097763</v>
      </c>
      <c r="AL8" s="131">
        <f t="shared" ca="1" si="37"/>
        <v>21.889061785325858</v>
      </c>
      <c r="AM8" s="131">
        <f t="shared" ca="1" si="38"/>
        <v>23.389875111159139</v>
      </c>
      <c r="AN8" s="131">
        <f t="shared" ca="1" si="39"/>
        <v>25.466335487340107</v>
      </c>
      <c r="AO8" s="131">
        <f t="shared" ca="1" si="40"/>
        <v>27.174274174490176</v>
      </c>
      <c r="AP8" s="131">
        <f t="shared" ca="1" si="41"/>
        <v>29.32316735100456</v>
      </c>
      <c r="AQ8" s="131">
        <f t="shared" ca="1" si="42"/>
        <v>30.865968783321527</v>
      </c>
      <c r="AR8" s="131">
        <f t="shared" ca="1" si="43"/>
        <v>32.051685984044802</v>
      </c>
      <c r="AS8" s="131">
        <f t="shared" ca="1" si="44"/>
        <v>34.677068734184715</v>
      </c>
      <c r="AT8" s="131">
        <f t="shared" ca="1" si="45"/>
        <v>35.413333865180718</v>
      </c>
      <c r="AU8" s="131">
        <f t="shared" ca="1" si="46"/>
        <v>37.20381117233805</v>
      </c>
      <c r="AV8" s="131">
        <f t="shared" ca="1" si="47"/>
        <v>24.428105299249626</v>
      </c>
      <c r="AW8" s="131">
        <f t="shared" ca="1" si="48"/>
        <v>28.248720762747372</v>
      </c>
      <c r="AX8" s="131">
        <f t="shared" ca="1" si="49"/>
        <v>31.458827383683165</v>
      </c>
      <c r="AY8" s="131">
        <f t="shared" ca="1" si="50"/>
        <v>35.045201299682716</v>
      </c>
      <c r="AZ8" s="131">
        <f t="shared" ca="1" si="51"/>
        <v>17</v>
      </c>
      <c r="BA8" s="131">
        <f t="shared" ca="1" si="52"/>
        <v>19.600000000000001</v>
      </c>
      <c r="BB8" s="131">
        <f t="shared" ca="1" si="53"/>
        <v>20.900000000000002</v>
      </c>
      <c r="BC8" s="131">
        <f t="shared" ca="1" si="54"/>
        <v>22.85</v>
      </c>
      <c r="BD8" s="131">
        <f t="shared" ca="1" si="55"/>
        <v>25.45</v>
      </c>
      <c r="BE8" s="131">
        <f t="shared" ca="1" si="56"/>
        <v>30</v>
      </c>
    </row>
    <row r="9" spans="1:57" s="58" customFormat="1" ht="12" customHeight="1" x14ac:dyDescent="0.25">
      <c r="A9" s="72" t="s">
        <v>121</v>
      </c>
      <c r="B9" s="73" t="s">
        <v>89</v>
      </c>
      <c r="C9" s="74">
        <f t="shared" ca="1" si="22"/>
        <v>6.2068081844060666E-2</v>
      </c>
      <c r="D9" s="74">
        <f t="shared" ca="1" si="0"/>
        <v>7.167113828533829E-2</v>
      </c>
      <c r="E9" s="74">
        <f t="shared" ca="1" si="1"/>
        <v>8.4659759785222957E-2</v>
      </c>
      <c r="F9" s="74">
        <f t="shared" ca="1" si="2"/>
        <v>0.10038954883110915</v>
      </c>
      <c r="G9" s="74">
        <f t="shared" ca="1" si="3"/>
        <v>0.10071548836793821</v>
      </c>
      <c r="H9" s="74">
        <f t="shared" ca="1" si="4"/>
        <v>0.10851354761897321</v>
      </c>
      <c r="I9" s="74">
        <f t="shared" ca="1" si="5"/>
        <v>0.11667219160987431</v>
      </c>
      <c r="J9" s="74">
        <f t="shared" ca="1" si="6"/>
        <v>0.12453033488484772</v>
      </c>
      <c r="K9" s="74">
        <f t="shared" ca="1" si="7"/>
        <v>0.13543282921123148</v>
      </c>
      <c r="L9" s="74">
        <f t="shared" ca="1" si="8"/>
        <v>0.13759553059280083</v>
      </c>
      <c r="M9" s="74">
        <f t="shared" ca="1" si="9"/>
        <v>0.14384601945545386</v>
      </c>
      <c r="N9" s="74">
        <f t="shared" ca="1" si="10"/>
        <v>0.14905551037070836</v>
      </c>
      <c r="O9" s="74">
        <f t="shared" ca="1" si="11"/>
        <v>0.14888882366752484</v>
      </c>
      <c r="P9" s="74">
        <f t="shared" ca="1" si="12"/>
        <v>0.1547595222916345</v>
      </c>
      <c r="Q9" s="74">
        <f t="shared" ca="1" si="13"/>
        <v>0.16672861918914228</v>
      </c>
      <c r="R9" s="74">
        <f t="shared" ca="1" si="14"/>
        <v>0.17354012835096871</v>
      </c>
      <c r="S9" s="74">
        <f t="shared" ca="1" si="19"/>
        <v>0.12998158204803961</v>
      </c>
      <c r="T9" s="74">
        <f t="shared" ca="1" si="20"/>
        <v>0.14072077502412733</v>
      </c>
      <c r="U9" s="74">
        <f t="shared" ca="1" si="21"/>
        <v>0.14897216701911659</v>
      </c>
      <c r="V9" s="74">
        <f t="shared" ca="1" si="30"/>
        <v>0.16074407074038838</v>
      </c>
      <c r="W9" s="74">
        <f t="shared" ca="1" si="23"/>
        <v>5.8000000000000003E-2</v>
      </c>
      <c r="X9" s="74">
        <f t="shared" ca="1" si="24"/>
        <v>8.2400000000000001E-2</v>
      </c>
      <c r="Y9" s="74">
        <f t="shared" ca="1" si="25"/>
        <v>9.4600000000000004E-2</v>
      </c>
      <c r="Z9" s="74">
        <f t="shared" ca="1" si="26"/>
        <v>0.1129</v>
      </c>
      <c r="AA9" s="74">
        <f t="shared" ca="1" si="27"/>
        <v>0.13730000000000001</v>
      </c>
      <c r="AB9" s="74">
        <f t="shared" ca="1" si="28"/>
        <v>0.18</v>
      </c>
      <c r="AC9" s="74" t="str">
        <f t="shared" si="29"/>
        <v>DE</v>
      </c>
      <c r="AD9" s="100"/>
      <c r="AE9" s="73" t="s">
        <v>89</v>
      </c>
      <c r="AF9" s="131">
        <f t="shared" ca="1" si="31"/>
        <v>6.206808184406067</v>
      </c>
      <c r="AG9" s="131">
        <f t="shared" ca="1" si="32"/>
        <v>7.1671138285338287</v>
      </c>
      <c r="AH9" s="131">
        <f t="shared" ca="1" si="33"/>
        <v>8.4659759785222963</v>
      </c>
      <c r="AI9" s="131">
        <f t="shared" ca="1" si="34"/>
        <v>10.038954883110915</v>
      </c>
      <c r="AJ9" s="131">
        <f t="shared" ca="1" si="35"/>
        <v>10.071548836793822</v>
      </c>
      <c r="AK9" s="131">
        <f t="shared" ca="1" si="36"/>
        <v>10.851354761897321</v>
      </c>
      <c r="AL9" s="131">
        <f t="shared" ca="1" si="37"/>
        <v>11.667219160987431</v>
      </c>
      <c r="AM9" s="131">
        <f t="shared" ca="1" si="38"/>
        <v>12.453033488484772</v>
      </c>
      <c r="AN9" s="131">
        <f t="shared" ca="1" si="39"/>
        <v>13.543282921123149</v>
      </c>
      <c r="AO9" s="131">
        <f t="shared" ca="1" si="40"/>
        <v>13.759553059280083</v>
      </c>
      <c r="AP9" s="131">
        <f t="shared" ca="1" si="41"/>
        <v>14.384601945545386</v>
      </c>
      <c r="AQ9" s="131">
        <f t="shared" ca="1" si="42"/>
        <v>14.905551037070836</v>
      </c>
      <c r="AR9" s="131">
        <f t="shared" ca="1" si="43"/>
        <v>14.888882366752485</v>
      </c>
      <c r="AS9" s="131">
        <f t="shared" ca="1" si="44"/>
        <v>15.47595222916345</v>
      </c>
      <c r="AT9" s="131">
        <f t="shared" ca="1" si="45"/>
        <v>16.672861918914229</v>
      </c>
      <c r="AU9" s="131">
        <f t="shared" ca="1" si="46"/>
        <v>17.354012835096871</v>
      </c>
      <c r="AV9" s="131">
        <f t="shared" ca="1" si="47"/>
        <v>12.998158204803961</v>
      </c>
      <c r="AW9" s="131">
        <f t="shared" ca="1" si="48"/>
        <v>14.072077502412734</v>
      </c>
      <c r="AX9" s="131">
        <f t="shared" ca="1" si="49"/>
        <v>14.897216701911658</v>
      </c>
      <c r="AY9" s="131">
        <f t="shared" ca="1" si="50"/>
        <v>16.074407074038838</v>
      </c>
      <c r="AZ9" s="131">
        <f t="shared" ca="1" si="51"/>
        <v>5.8000000000000007</v>
      </c>
      <c r="BA9" s="131">
        <f t="shared" ca="1" si="52"/>
        <v>8.24</v>
      </c>
      <c r="BB9" s="131">
        <f t="shared" ca="1" si="53"/>
        <v>9.4600000000000009</v>
      </c>
      <c r="BC9" s="131">
        <f t="shared" ca="1" si="54"/>
        <v>11.29</v>
      </c>
      <c r="BD9" s="131">
        <f t="shared" ca="1" si="55"/>
        <v>13.73</v>
      </c>
      <c r="BE9" s="131">
        <f t="shared" ca="1" si="56"/>
        <v>18</v>
      </c>
    </row>
    <row r="10" spans="1:57" s="58" customFormat="1" ht="12" customHeight="1" x14ac:dyDescent="0.25">
      <c r="A10" s="72" t="s">
        <v>122</v>
      </c>
      <c r="B10" s="73" t="s">
        <v>101</v>
      </c>
      <c r="C10" s="74">
        <f t="shared" ca="1" si="22"/>
        <v>0.18389377418301986</v>
      </c>
      <c r="D10" s="74">
        <f t="shared" ca="1" si="0"/>
        <v>0.17428735389118605</v>
      </c>
      <c r="E10" s="74">
        <f t="shared" ca="1" si="1"/>
        <v>0.15972229573655744</v>
      </c>
      <c r="F10" s="74">
        <f t="shared" ca="1" si="2"/>
        <v>0.17055994987533626</v>
      </c>
      <c r="G10" s="74">
        <f t="shared" ca="1" si="3"/>
        <v>0.18671805036220079</v>
      </c>
      <c r="H10" s="74">
        <f t="shared" ca="1" si="4"/>
        <v>0.22940827472849379</v>
      </c>
      <c r="I10" s="74">
        <f t="shared" ca="1" si="5"/>
        <v>0.24598625885858413</v>
      </c>
      <c r="J10" s="74">
        <f t="shared" ca="1" si="6"/>
        <v>0.25347313811197586</v>
      </c>
      <c r="K10" s="74">
        <f t="shared" ca="1" si="7"/>
        <v>0.25520638898853576</v>
      </c>
      <c r="L10" s="74">
        <f t="shared" ca="1" si="8"/>
        <v>0.25321043668247223</v>
      </c>
      <c r="M10" s="74">
        <f t="shared" ca="1" si="9"/>
        <v>0.26140988087976152</v>
      </c>
      <c r="N10" s="74">
        <f t="shared" ca="1" si="10"/>
        <v>0.28528321894352626</v>
      </c>
      <c r="O10" s="74">
        <f t="shared" ca="1" si="11"/>
        <v>0.28715004954230627</v>
      </c>
      <c r="P10" s="74">
        <f t="shared" ca="1" si="12"/>
        <v>0.29167992712408192</v>
      </c>
      <c r="Q10" s="74">
        <f t="shared" ca="1" si="13"/>
        <v>0.29992832888604959</v>
      </c>
      <c r="R10" s="74">
        <f t="shared" ca="1" si="14"/>
        <v>0.31889388321716583</v>
      </c>
      <c r="S10" s="74">
        <f t="shared" ca="1" si="19"/>
        <v>0.25433976355025578</v>
      </c>
      <c r="T10" s="74">
        <f t="shared" ca="1" si="20"/>
        <v>0.25731015878111685</v>
      </c>
      <c r="U10" s="74">
        <f t="shared" ca="1" si="21"/>
        <v>0.28621663424291627</v>
      </c>
      <c r="V10" s="74">
        <f t="shared" ca="1" si="30"/>
        <v>0.29580412800506573</v>
      </c>
      <c r="W10" s="74">
        <f t="shared" ca="1" si="23"/>
        <v>0.18</v>
      </c>
      <c r="X10" s="74">
        <f t="shared" ca="1" si="24"/>
        <v>0.19400000000000001</v>
      </c>
      <c r="Y10" s="74">
        <f t="shared" ca="1" si="25"/>
        <v>0.20099999999999998</v>
      </c>
      <c r="Z10" s="74">
        <f t="shared" ca="1" si="26"/>
        <v>0.21149999999999999</v>
      </c>
      <c r="AA10" s="74">
        <f t="shared" ca="1" si="27"/>
        <v>0.22550000000000001</v>
      </c>
      <c r="AB10" s="74">
        <f t="shared" ca="1" si="28"/>
        <v>0.25</v>
      </c>
      <c r="AC10" s="74" t="str">
        <f t="shared" si="29"/>
        <v>EE</v>
      </c>
      <c r="AD10" s="100"/>
      <c r="AE10" s="73" t="s">
        <v>101</v>
      </c>
      <c r="AF10" s="131">
        <f t="shared" ca="1" si="31"/>
        <v>18.389377418301986</v>
      </c>
      <c r="AG10" s="131">
        <f t="shared" ca="1" si="32"/>
        <v>17.428735389118604</v>
      </c>
      <c r="AH10" s="131">
        <f t="shared" ca="1" si="33"/>
        <v>15.972229573655744</v>
      </c>
      <c r="AI10" s="131">
        <f t="shared" ca="1" si="34"/>
        <v>17.055994987533627</v>
      </c>
      <c r="AJ10" s="131">
        <f t="shared" ca="1" si="35"/>
        <v>18.671805036220078</v>
      </c>
      <c r="AK10" s="131">
        <f t="shared" ca="1" si="36"/>
        <v>22.940827472849378</v>
      </c>
      <c r="AL10" s="131">
        <f t="shared" ca="1" si="37"/>
        <v>24.598625885858414</v>
      </c>
      <c r="AM10" s="131">
        <f t="shared" ca="1" si="38"/>
        <v>25.347313811197587</v>
      </c>
      <c r="AN10" s="131">
        <f t="shared" ca="1" si="39"/>
        <v>25.520638898853576</v>
      </c>
      <c r="AO10" s="131">
        <f t="shared" ca="1" si="40"/>
        <v>25.321043668247224</v>
      </c>
      <c r="AP10" s="131">
        <f t="shared" ca="1" si="41"/>
        <v>26.140988087976151</v>
      </c>
      <c r="AQ10" s="131">
        <f t="shared" ca="1" si="42"/>
        <v>28.528321894352626</v>
      </c>
      <c r="AR10" s="131">
        <f t="shared" ca="1" si="43"/>
        <v>28.715004954230629</v>
      </c>
      <c r="AS10" s="131">
        <f t="shared" ca="1" si="44"/>
        <v>29.167992712408193</v>
      </c>
      <c r="AT10" s="131">
        <f t="shared" ca="1" si="45"/>
        <v>29.992832888604958</v>
      </c>
      <c r="AU10" s="131">
        <f t="shared" ca="1" si="46"/>
        <v>31.889388321716584</v>
      </c>
      <c r="AV10" s="131">
        <f t="shared" ca="1" si="47"/>
        <v>25.433976355025578</v>
      </c>
      <c r="AW10" s="131">
        <f t="shared" ca="1" si="48"/>
        <v>25.731015878111684</v>
      </c>
      <c r="AX10" s="131">
        <f t="shared" ca="1" si="49"/>
        <v>28.621663424291626</v>
      </c>
      <c r="AY10" s="131">
        <f t="shared" ca="1" si="50"/>
        <v>29.580412800506572</v>
      </c>
      <c r="AZ10" s="131">
        <f t="shared" ca="1" si="51"/>
        <v>18</v>
      </c>
      <c r="BA10" s="131">
        <f t="shared" ca="1" si="52"/>
        <v>19.400000000000002</v>
      </c>
      <c r="BB10" s="131">
        <f t="shared" ca="1" si="53"/>
        <v>20.099999999999998</v>
      </c>
      <c r="BC10" s="131">
        <f t="shared" ca="1" si="54"/>
        <v>21.15</v>
      </c>
      <c r="BD10" s="131">
        <f t="shared" ca="1" si="55"/>
        <v>22.55</v>
      </c>
      <c r="BE10" s="131">
        <f t="shared" ca="1" si="56"/>
        <v>25</v>
      </c>
    </row>
    <row r="11" spans="1:57" s="58" customFormat="1" ht="12" customHeight="1" x14ac:dyDescent="0.25">
      <c r="A11" s="72" t="s">
        <v>123</v>
      </c>
      <c r="B11" s="73" t="s">
        <v>80</v>
      </c>
      <c r="C11" s="74">
        <f t="shared" ca="1" si="22"/>
        <v>2.3775956707231326E-2</v>
      </c>
      <c r="D11" s="74">
        <f t="shared" ca="1" si="0"/>
        <v>2.8215105833333348E-2</v>
      </c>
      <c r="E11" s="74">
        <f t="shared" ca="1" si="1"/>
        <v>3.0734982620020303E-2</v>
      </c>
      <c r="F11" s="74">
        <f t="shared" ca="1" si="2"/>
        <v>3.5189941406870998E-2</v>
      </c>
      <c r="G11" s="74">
        <f t="shared" ca="1" si="3"/>
        <v>3.992477243870577E-2</v>
      </c>
      <c r="H11" s="74">
        <f t="shared" ca="1" si="4"/>
        <v>5.2459328946715213E-2</v>
      </c>
      <c r="I11" s="74">
        <f t="shared" ca="1" si="5"/>
        <v>5.780978704270532E-2</v>
      </c>
      <c r="J11" s="74">
        <f t="shared" ca="1" si="6"/>
        <v>6.5700663108102006E-2</v>
      </c>
      <c r="K11" s="74">
        <f t="shared" ca="1" si="7"/>
        <v>7.006278208537349E-2</v>
      </c>
      <c r="L11" s="74">
        <f t="shared" ca="1" si="8"/>
        <v>7.5823453692676318E-2</v>
      </c>
      <c r="M11" s="74">
        <f t="shared" ca="1" si="9"/>
        <v>8.5677194593746453E-2</v>
      </c>
      <c r="N11" s="74">
        <f t="shared" ca="1" si="10"/>
        <v>9.043677207907358E-2</v>
      </c>
      <c r="O11" s="74">
        <f t="shared" ca="1" si="11"/>
        <v>9.1650913906259499E-2</v>
      </c>
      <c r="P11" s="74">
        <f t="shared" ca="1" si="12"/>
        <v>0.10465218681923773</v>
      </c>
      <c r="Q11" s="74">
        <f t="shared" ca="1" si="13"/>
        <v>0.10887527276133754</v>
      </c>
      <c r="R11" s="74">
        <f t="shared" ca="1" si="14"/>
        <v>0.11984191926961195</v>
      </c>
      <c r="S11" s="74">
        <f t="shared" ca="1" si="19"/>
        <v>6.7881722596737748E-2</v>
      </c>
      <c r="T11" s="74">
        <f t="shared" ca="1" si="20"/>
        <v>8.0750324143211386E-2</v>
      </c>
      <c r="U11" s="74">
        <f t="shared" ca="1" si="21"/>
        <v>9.1043842992666546E-2</v>
      </c>
      <c r="V11" s="74">
        <f t="shared" ca="1" si="30"/>
        <v>0.10676372979028764</v>
      </c>
      <c r="W11" s="74">
        <f t="shared" ca="1" si="23"/>
        <v>3.1E-2</v>
      </c>
      <c r="X11" s="74">
        <f t="shared" ca="1" si="24"/>
        <v>5.6800000000000003E-2</v>
      </c>
      <c r="Y11" s="74">
        <f t="shared" ca="1" si="25"/>
        <v>6.9699999999999998E-2</v>
      </c>
      <c r="Z11" s="74">
        <f t="shared" ca="1" si="26"/>
        <v>8.9050000000000004E-2</v>
      </c>
      <c r="AA11" s="74">
        <f t="shared" ca="1" si="27"/>
        <v>0.11485000000000001</v>
      </c>
      <c r="AB11" s="74">
        <f t="shared" ca="1" si="28"/>
        <v>0.16</v>
      </c>
      <c r="AC11" s="74" t="str">
        <f t="shared" si="29"/>
        <v>IE</v>
      </c>
      <c r="AD11" s="100"/>
      <c r="AE11" s="73" t="s">
        <v>80</v>
      </c>
      <c r="AF11" s="131">
        <f t="shared" ca="1" si="31"/>
        <v>2.3775956707231325</v>
      </c>
      <c r="AG11" s="131">
        <f t="shared" ca="1" si="32"/>
        <v>2.8215105833333349</v>
      </c>
      <c r="AH11" s="131">
        <f t="shared" ca="1" si="33"/>
        <v>3.0734982620020301</v>
      </c>
      <c r="AI11" s="131">
        <f t="shared" ca="1" si="34"/>
        <v>3.5189941406870999</v>
      </c>
      <c r="AJ11" s="131">
        <f t="shared" ca="1" si="35"/>
        <v>3.9924772438705771</v>
      </c>
      <c r="AK11" s="131">
        <f t="shared" ca="1" si="36"/>
        <v>5.2459328946715216</v>
      </c>
      <c r="AL11" s="131">
        <f t="shared" ca="1" si="37"/>
        <v>5.7809787042705318</v>
      </c>
      <c r="AM11" s="131">
        <f t="shared" ca="1" si="38"/>
        <v>6.5700663108102004</v>
      </c>
      <c r="AN11" s="131">
        <f t="shared" ca="1" si="39"/>
        <v>7.0062782085373492</v>
      </c>
      <c r="AO11" s="131">
        <f t="shared" ca="1" si="40"/>
        <v>7.5823453692676317</v>
      </c>
      <c r="AP11" s="131">
        <f t="shared" ca="1" si="41"/>
        <v>8.5677194593746453</v>
      </c>
      <c r="AQ11" s="131">
        <f t="shared" ca="1" si="42"/>
        <v>9.0436772079073577</v>
      </c>
      <c r="AR11" s="131">
        <f t="shared" ca="1" si="43"/>
        <v>9.1650913906259497</v>
      </c>
      <c r="AS11" s="131">
        <f t="shared" ca="1" si="44"/>
        <v>10.465218681923773</v>
      </c>
      <c r="AT11" s="131">
        <f t="shared" ca="1" si="45"/>
        <v>10.887527276133754</v>
      </c>
      <c r="AU11" s="131">
        <f t="shared" ca="1" si="46"/>
        <v>11.984191926961195</v>
      </c>
      <c r="AV11" s="131">
        <f t="shared" ca="1" si="47"/>
        <v>6.7881722596737752</v>
      </c>
      <c r="AW11" s="131">
        <f t="shared" ca="1" si="48"/>
        <v>8.0750324143211394</v>
      </c>
      <c r="AX11" s="131">
        <f t="shared" ca="1" si="49"/>
        <v>9.1043842992666555</v>
      </c>
      <c r="AY11" s="131">
        <f t="shared" ca="1" si="50"/>
        <v>10.676372979028764</v>
      </c>
      <c r="AZ11" s="131">
        <f t="shared" ca="1" si="51"/>
        <v>3.1</v>
      </c>
      <c r="BA11" s="131">
        <f t="shared" ca="1" si="52"/>
        <v>5.6800000000000006</v>
      </c>
      <c r="BB11" s="131">
        <f t="shared" ca="1" si="53"/>
        <v>6.97</v>
      </c>
      <c r="BC11" s="131">
        <f t="shared" ca="1" si="54"/>
        <v>8.9050000000000011</v>
      </c>
      <c r="BD11" s="131">
        <f t="shared" ca="1" si="55"/>
        <v>11.485000000000001</v>
      </c>
      <c r="BE11" s="131">
        <f t="shared" ca="1" si="56"/>
        <v>16</v>
      </c>
    </row>
    <row r="12" spans="1:57" s="58" customFormat="1" ht="12" customHeight="1" x14ac:dyDescent="0.25">
      <c r="A12" s="72" t="s">
        <v>124</v>
      </c>
      <c r="B12" s="73" t="s">
        <v>108</v>
      </c>
      <c r="C12" s="74">
        <f t="shared" ca="1" si="22"/>
        <v>7.1612594183947637E-2</v>
      </c>
      <c r="D12" s="74">
        <f t="shared" ca="1" si="0"/>
        <v>7.2770870582595626E-2</v>
      </c>
      <c r="E12" s="74">
        <f t="shared" ca="1" si="1"/>
        <v>7.4577555585704225E-2</v>
      </c>
      <c r="F12" s="74">
        <f t="shared" ca="1" si="2"/>
        <v>8.2487120117908277E-2</v>
      </c>
      <c r="G12" s="74">
        <f t="shared" ca="1" si="3"/>
        <v>8.1832393266194403E-2</v>
      </c>
      <c r="H12" s="74">
        <f t="shared" ca="1" si="4"/>
        <v>8.7306242229644657E-2</v>
      </c>
      <c r="I12" s="74">
        <f t="shared" ca="1" si="5"/>
        <v>0.10077324954284198</v>
      </c>
      <c r="J12" s="74">
        <f t="shared" ca="1" si="6"/>
        <v>0.11152675013959967</v>
      </c>
      <c r="K12" s="74">
        <f t="shared" ca="1" si="7"/>
        <v>0.13741265879512762</v>
      </c>
      <c r="L12" s="74">
        <f t="shared" ca="1" si="8"/>
        <v>0.15325966326521903</v>
      </c>
      <c r="M12" s="74">
        <f t="shared" ca="1" si="9"/>
        <v>0.15683130348817007</v>
      </c>
      <c r="N12" s="74">
        <f t="shared" ca="1" si="10"/>
        <v>0.15690279843436281</v>
      </c>
      <c r="O12" s="74">
        <f t="shared" ca="1" si="11"/>
        <v>0.15390467240486042</v>
      </c>
      <c r="P12" s="74">
        <f t="shared" ca="1" si="12"/>
        <v>0.1729961454840972</v>
      </c>
      <c r="Q12" s="74">
        <f t="shared" ca="1" si="13"/>
        <v>0.18051441055396997</v>
      </c>
      <c r="R12" s="74">
        <f t="shared" ca="1" si="14"/>
        <v>0.19677316039867288</v>
      </c>
      <c r="S12" s="74">
        <f t="shared" ca="1" si="19"/>
        <v>0.12446970446736365</v>
      </c>
      <c r="T12" s="74">
        <f t="shared" ca="1" si="20"/>
        <v>0.15504548337669455</v>
      </c>
      <c r="U12" s="74">
        <f t="shared" ca="1" si="21"/>
        <v>0.15540373541961161</v>
      </c>
      <c r="V12" s="74">
        <f t="shared" ca="1" si="30"/>
        <v>0.17675527801903357</v>
      </c>
      <c r="W12" s="74">
        <f t="shared" ca="1" si="23"/>
        <v>6.9000000000000006E-2</v>
      </c>
      <c r="X12" s="74">
        <f t="shared" ca="1" si="24"/>
        <v>9.1200000000000003E-2</v>
      </c>
      <c r="Y12" s="74">
        <f t="shared" ca="1" si="25"/>
        <v>0.1023</v>
      </c>
      <c r="Z12" s="74">
        <f t="shared" ca="1" si="26"/>
        <v>0.11895</v>
      </c>
      <c r="AA12" s="74">
        <f t="shared" ca="1" si="27"/>
        <v>0.14115</v>
      </c>
      <c r="AB12" s="74">
        <f t="shared" ca="1" si="28"/>
        <v>0.18</v>
      </c>
      <c r="AC12" s="74" t="str">
        <f t="shared" si="29"/>
        <v>EL</v>
      </c>
      <c r="AD12" s="100"/>
      <c r="AE12" s="73" t="s">
        <v>108</v>
      </c>
      <c r="AF12" s="131">
        <f t="shared" ca="1" si="31"/>
        <v>7.1612594183947635</v>
      </c>
      <c r="AG12" s="131">
        <f t="shared" ca="1" si="32"/>
        <v>7.2770870582595624</v>
      </c>
      <c r="AH12" s="131">
        <f t="shared" ca="1" si="33"/>
        <v>7.4577555585704225</v>
      </c>
      <c r="AI12" s="131">
        <f t="shared" ca="1" si="34"/>
        <v>8.2487120117908272</v>
      </c>
      <c r="AJ12" s="131">
        <f t="shared" ca="1" si="35"/>
        <v>8.1832393266194394</v>
      </c>
      <c r="AK12" s="131">
        <f t="shared" ca="1" si="36"/>
        <v>8.7306242229644653</v>
      </c>
      <c r="AL12" s="131">
        <f t="shared" ca="1" si="37"/>
        <v>10.077324954284197</v>
      </c>
      <c r="AM12" s="131">
        <f t="shared" ca="1" si="38"/>
        <v>11.152675013959968</v>
      </c>
      <c r="AN12" s="131">
        <f t="shared" ca="1" si="39"/>
        <v>13.741265879512762</v>
      </c>
      <c r="AO12" s="131">
        <f t="shared" ca="1" si="40"/>
        <v>15.325966326521904</v>
      </c>
      <c r="AP12" s="131">
        <f t="shared" ca="1" si="41"/>
        <v>15.683130348817006</v>
      </c>
      <c r="AQ12" s="131">
        <f t="shared" ca="1" si="42"/>
        <v>15.690279843436281</v>
      </c>
      <c r="AR12" s="131">
        <f t="shared" ca="1" si="43"/>
        <v>15.390467240486041</v>
      </c>
      <c r="AS12" s="131">
        <f t="shared" ca="1" si="44"/>
        <v>17.299614548409721</v>
      </c>
      <c r="AT12" s="131">
        <f t="shared" ca="1" si="45"/>
        <v>18.051441055396996</v>
      </c>
      <c r="AU12" s="131">
        <f t="shared" ca="1" si="46"/>
        <v>19.677316039867286</v>
      </c>
      <c r="AV12" s="131">
        <f t="shared" ca="1" si="47"/>
        <v>12.446970446736366</v>
      </c>
      <c r="AW12" s="131">
        <f t="shared" ca="1" si="48"/>
        <v>15.504548337669455</v>
      </c>
      <c r="AX12" s="131">
        <f t="shared" ca="1" si="49"/>
        <v>15.540373541961161</v>
      </c>
      <c r="AY12" s="131">
        <f t="shared" ca="1" si="50"/>
        <v>17.675527801903357</v>
      </c>
      <c r="AZ12" s="131">
        <f t="shared" ca="1" si="51"/>
        <v>6.9</v>
      </c>
      <c r="BA12" s="131">
        <f t="shared" ca="1" si="52"/>
        <v>9.120000000000001</v>
      </c>
      <c r="BB12" s="131">
        <f t="shared" ca="1" si="53"/>
        <v>10.23</v>
      </c>
      <c r="BC12" s="131">
        <f t="shared" ca="1" si="54"/>
        <v>11.895</v>
      </c>
      <c r="BD12" s="131">
        <f t="shared" ca="1" si="55"/>
        <v>14.115</v>
      </c>
      <c r="BE12" s="131">
        <f t="shared" ca="1" si="56"/>
        <v>18</v>
      </c>
    </row>
    <row r="13" spans="1:57" s="58" customFormat="1" ht="12" customHeight="1" x14ac:dyDescent="0.25">
      <c r="A13" s="72" t="s">
        <v>125</v>
      </c>
      <c r="B13" s="73" t="s">
        <v>106</v>
      </c>
      <c r="C13" s="74">
        <f t="shared" ca="1" si="22"/>
        <v>8.3388091262107777E-2</v>
      </c>
      <c r="D13" s="74">
        <f t="shared" ca="1" si="0"/>
        <v>8.4420090060872172E-2</v>
      </c>
      <c r="E13" s="74">
        <f t="shared" ca="1" si="1"/>
        <v>9.1551812612471251E-2</v>
      </c>
      <c r="F13" s="74">
        <f t="shared" ca="1" si="2"/>
        <v>9.6689856395854687E-2</v>
      </c>
      <c r="G13" s="74">
        <f t="shared" ca="1" si="3"/>
        <v>0.10749189043074653</v>
      </c>
      <c r="H13" s="74">
        <f t="shared" ca="1" si="4"/>
        <v>0.12977615690536742</v>
      </c>
      <c r="I13" s="74">
        <f t="shared" ca="1" si="5"/>
        <v>0.13831209807640155</v>
      </c>
      <c r="J13" s="74">
        <f t="shared" ca="1" si="6"/>
        <v>0.13247274556267527</v>
      </c>
      <c r="K13" s="74">
        <f t="shared" ca="1" si="7"/>
        <v>0.14313712811985602</v>
      </c>
      <c r="L13" s="74">
        <f t="shared" ca="1" si="8"/>
        <v>0.15346626062236246</v>
      </c>
      <c r="M13" s="74">
        <f t="shared" ca="1" si="9"/>
        <v>0.16156123052648488</v>
      </c>
      <c r="N13" s="74">
        <f t="shared" ca="1" si="10"/>
        <v>0.16258506709289336</v>
      </c>
      <c r="O13" s="74">
        <f t="shared" ca="1" si="11"/>
        <v>0.17422521475829592</v>
      </c>
      <c r="P13" s="74">
        <f t="shared" ca="1" si="12"/>
        <v>0.17562457449051455</v>
      </c>
      <c r="Q13" s="74">
        <f t="shared" ca="1" si="13"/>
        <v>0.17453915894670963</v>
      </c>
      <c r="R13" s="74">
        <f t="shared" ca="1" si="14"/>
        <v>0.18355886265066479</v>
      </c>
      <c r="S13" s="74">
        <f t="shared" ca="1" si="19"/>
        <v>0.13780493684126566</v>
      </c>
      <c r="T13" s="74">
        <f t="shared" ca="1" si="20"/>
        <v>0.15751374557442366</v>
      </c>
      <c r="U13" s="74">
        <f t="shared" ca="1" si="21"/>
        <v>0.16840514092559464</v>
      </c>
      <c r="V13" s="74">
        <f t="shared" ca="1" si="30"/>
        <v>0.17508186671861209</v>
      </c>
      <c r="W13" s="74">
        <f t="shared" ca="1" si="23"/>
        <v>8.6999999999999994E-2</v>
      </c>
      <c r="X13" s="74">
        <f t="shared" ca="1" si="24"/>
        <v>0.1096</v>
      </c>
      <c r="Y13" s="74">
        <f t="shared" ca="1" si="25"/>
        <v>0.12090000000000001</v>
      </c>
      <c r="Z13" s="74">
        <f t="shared" ca="1" si="26"/>
        <v>0.13785</v>
      </c>
      <c r="AA13" s="74">
        <f t="shared" ca="1" si="27"/>
        <v>0.16045000000000001</v>
      </c>
      <c r="AB13" s="74">
        <f t="shared" ca="1" si="28"/>
        <v>0.2</v>
      </c>
      <c r="AC13" s="74" t="str">
        <f t="shared" si="29"/>
        <v>ES</v>
      </c>
      <c r="AD13" s="100"/>
      <c r="AE13" s="73" t="s">
        <v>106</v>
      </c>
      <c r="AF13" s="131">
        <f t="shared" ca="1" si="31"/>
        <v>8.3388091262107782</v>
      </c>
      <c r="AG13" s="131">
        <f t="shared" ca="1" si="32"/>
        <v>8.4420090060872166</v>
      </c>
      <c r="AH13" s="131">
        <f t="shared" ca="1" si="33"/>
        <v>9.1551812612471259</v>
      </c>
      <c r="AI13" s="131">
        <f t="shared" ca="1" si="34"/>
        <v>9.6689856395854683</v>
      </c>
      <c r="AJ13" s="131">
        <f t="shared" ca="1" si="35"/>
        <v>10.749189043074653</v>
      </c>
      <c r="AK13" s="131">
        <f t="shared" ca="1" si="36"/>
        <v>12.977615690536743</v>
      </c>
      <c r="AL13" s="131">
        <f t="shared" ca="1" si="37"/>
        <v>13.831209807640155</v>
      </c>
      <c r="AM13" s="131">
        <f t="shared" ca="1" si="38"/>
        <v>13.247274556267527</v>
      </c>
      <c r="AN13" s="131">
        <f t="shared" ca="1" si="39"/>
        <v>14.313712811985601</v>
      </c>
      <c r="AO13" s="131">
        <f t="shared" ca="1" si="40"/>
        <v>15.346626062236247</v>
      </c>
      <c r="AP13" s="131">
        <f t="shared" ca="1" si="41"/>
        <v>16.156123052648489</v>
      </c>
      <c r="AQ13" s="131">
        <f t="shared" ca="1" si="42"/>
        <v>16.258506709289335</v>
      </c>
      <c r="AR13" s="131">
        <f t="shared" ca="1" si="43"/>
        <v>17.422521475829591</v>
      </c>
      <c r="AS13" s="131">
        <f t="shared" ca="1" si="44"/>
        <v>17.562457449051454</v>
      </c>
      <c r="AT13" s="131">
        <f t="shared" ca="1" si="45"/>
        <v>17.453915894670963</v>
      </c>
      <c r="AU13" s="131">
        <f t="shared" ca="1" si="46"/>
        <v>18.355886265066481</v>
      </c>
      <c r="AV13" s="131">
        <f t="shared" ca="1" si="47"/>
        <v>13.780493684126565</v>
      </c>
      <c r="AW13" s="131">
        <f t="shared" ca="1" si="48"/>
        <v>15.751374557442366</v>
      </c>
      <c r="AX13" s="131">
        <f t="shared" ca="1" si="49"/>
        <v>16.840514092559463</v>
      </c>
      <c r="AY13" s="131">
        <f t="shared" ca="1" si="50"/>
        <v>17.50818667186121</v>
      </c>
      <c r="AZ13" s="131">
        <f t="shared" ca="1" si="51"/>
        <v>8.6999999999999993</v>
      </c>
      <c r="BA13" s="131">
        <f t="shared" ca="1" si="52"/>
        <v>10.96</v>
      </c>
      <c r="BB13" s="131">
        <f t="shared" ca="1" si="53"/>
        <v>12.09</v>
      </c>
      <c r="BC13" s="131">
        <f t="shared" ca="1" si="54"/>
        <v>13.785</v>
      </c>
      <c r="BD13" s="131">
        <f t="shared" ca="1" si="55"/>
        <v>16.045000000000002</v>
      </c>
      <c r="BE13" s="131">
        <f t="shared" ca="1" si="56"/>
        <v>20</v>
      </c>
    </row>
    <row r="14" spans="1:57" s="58" customFormat="1" ht="12" customHeight="1" x14ac:dyDescent="0.25">
      <c r="A14" s="72" t="s">
        <v>126</v>
      </c>
      <c r="B14" s="73" t="s">
        <v>79</v>
      </c>
      <c r="C14" s="74">
        <f t="shared" ca="1" si="22"/>
        <v>9.50755755331463E-2</v>
      </c>
      <c r="D14" s="74">
        <f t="shared" ca="1" si="0"/>
        <v>9.5993777603296915E-2</v>
      </c>
      <c r="E14" s="74">
        <f t="shared" ca="1" si="1"/>
        <v>9.3367913567748317E-2</v>
      </c>
      <c r="F14" s="74">
        <f t="shared" ca="1" si="2"/>
        <v>0.10242276462553562</v>
      </c>
      <c r="G14" s="74">
        <f t="shared" ca="1" si="3"/>
        <v>0.11189171982157509</v>
      </c>
      <c r="H14" s="74">
        <f t="shared" ca="1" si="4"/>
        <v>0.12215627037441261</v>
      </c>
      <c r="I14" s="74">
        <f t="shared" ca="1" si="5"/>
        <v>0.12672169550073087</v>
      </c>
      <c r="J14" s="74">
        <f t="shared" ca="1" si="6"/>
        <v>0.10858461354302724</v>
      </c>
      <c r="K14" s="74">
        <f t="shared" ca="1" si="7"/>
        <v>0.13274356757288283</v>
      </c>
      <c r="L14" s="74">
        <f t="shared" ca="1" si="8"/>
        <v>0.13907561017407225</v>
      </c>
      <c r="M14" s="74">
        <f t="shared" ca="1" si="9"/>
        <v>0.1442192193153094</v>
      </c>
      <c r="N14" s="74">
        <f t="shared" ca="1" si="10"/>
        <v>0.14861064491830225</v>
      </c>
      <c r="O14" s="74">
        <f t="shared" ca="1" si="11"/>
        <v>0.1550061417850738</v>
      </c>
      <c r="P14" s="74">
        <f t="shared" ca="1" si="12"/>
        <v>0.15904144009308938</v>
      </c>
      <c r="Q14" s="74">
        <f t="shared" ca="1" si="13"/>
        <v>0.16444436333098947</v>
      </c>
      <c r="R14" s="74">
        <f t="shared" ca="1" si="14"/>
        <v>0.17215499749778343</v>
      </c>
      <c r="S14" s="74">
        <f t="shared" ca="1" si="19"/>
        <v>0.12066409055795504</v>
      </c>
      <c r="T14" s="74">
        <f t="shared" ca="1" si="20"/>
        <v>0.14164741474469084</v>
      </c>
      <c r="U14" s="74">
        <f t="shared" ca="1" si="21"/>
        <v>0.15180839335168803</v>
      </c>
      <c r="V14" s="74">
        <f t="shared" ca="1" si="30"/>
        <v>0.16174290171203942</v>
      </c>
      <c r="W14" s="74">
        <f t="shared" ca="1" si="23"/>
        <v>0.10299999999999999</v>
      </c>
      <c r="X14" s="74">
        <f t="shared" ca="1" si="24"/>
        <v>0.12839999999999999</v>
      </c>
      <c r="Y14" s="74">
        <f t="shared" ca="1" si="25"/>
        <v>0.1411</v>
      </c>
      <c r="Z14" s="74">
        <f t="shared" ca="1" si="26"/>
        <v>0.16014999999999999</v>
      </c>
      <c r="AA14" s="74">
        <f t="shared" ca="1" si="27"/>
        <v>0.18554999999999999</v>
      </c>
      <c r="AB14" s="74">
        <f t="shared" ca="1" si="28"/>
        <v>0.23</v>
      </c>
      <c r="AC14" s="74" t="str">
        <f t="shared" si="29"/>
        <v>FR</v>
      </c>
      <c r="AD14" s="100"/>
      <c r="AE14" s="73" t="s">
        <v>79</v>
      </c>
      <c r="AF14" s="131">
        <f t="shared" ca="1" si="31"/>
        <v>9.5075575533146299</v>
      </c>
      <c r="AG14" s="131">
        <f t="shared" ca="1" si="32"/>
        <v>9.5993777603296913</v>
      </c>
      <c r="AH14" s="131">
        <f t="shared" ca="1" si="33"/>
        <v>9.3367913567748317</v>
      </c>
      <c r="AI14" s="131">
        <f t="shared" ca="1" si="34"/>
        <v>10.242276462553562</v>
      </c>
      <c r="AJ14" s="131">
        <f t="shared" ca="1" si="35"/>
        <v>11.189171982157509</v>
      </c>
      <c r="AK14" s="131">
        <f t="shared" ca="1" si="36"/>
        <v>12.21562703744126</v>
      </c>
      <c r="AL14" s="131">
        <f t="shared" ca="1" si="37"/>
        <v>12.672169550073086</v>
      </c>
      <c r="AM14" s="131">
        <f t="shared" ca="1" si="38"/>
        <v>10.858461354302724</v>
      </c>
      <c r="AN14" s="131">
        <f t="shared" ca="1" si="39"/>
        <v>13.274356757288283</v>
      </c>
      <c r="AO14" s="131">
        <f t="shared" ca="1" si="40"/>
        <v>13.907561017407225</v>
      </c>
      <c r="AP14" s="131">
        <f t="shared" ca="1" si="41"/>
        <v>14.421921931530941</v>
      </c>
      <c r="AQ14" s="131">
        <f t="shared" ca="1" si="42"/>
        <v>14.861064491830225</v>
      </c>
      <c r="AR14" s="131">
        <f t="shared" ca="1" si="43"/>
        <v>15.50061417850738</v>
      </c>
      <c r="AS14" s="131">
        <f t="shared" ca="1" si="44"/>
        <v>15.904144009308938</v>
      </c>
      <c r="AT14" s="131">
        <f t="shared" ca="1" si="45"/>
        <v>16.444436333098945</v>
      </c>
      <c r="AU14" s="131">
        <f t="shared" ca="1" si="46"/>
        <v>17.215499749778342</v>
      </c>
      <c r="AV14" s="131">
        <f t="shared" ca="1" si="47"/>
        <v>12.066409055795505</v>
      </c>
      <c r="AW14" s="131">
        <f t="shared" ca="1" si="48"/>
        <v>14.164741474469084</v>
      </c>
      <c r="AX14" s="131">
        <f t="shared" ca="1" si="49"/>
        <v>15.180839335168802</v>
      </c>
      <c r="AY14" s="131">
        <f t="shared" ca="1" si="50"/>
        <v>16.174290171203943</v>
      </c>
      <c r="AZ14" s="131">
        <f t="shared" ca="1" si="51"/>
        <v>10.299999999999999</v>
      </c>
      <c r="BA14" s="131">
        <f t="shared" ca="1" si="52"/>
        <v>12.839999999999998</v>
      </c>
      <c r="BB14" s="131">
        <f t="shared" ca="1" si="53"/>
        <v>14.11</v>
      </c>
      <c r="BC14" s="131">
        <f t="shared" ca="1" si="54"/>
        <v>16.014999999999997</v>
      </c>
      <c r="BD14" s="131">
        <f t="shared" ca="1" si="55"/>
        <v>18.555</v>
      </c>
      <c r="BE14" s="131">
        <f t="shared" ca="1" si="56"/>
        <v>23</v>
      </c>
    </row>
    <row r="15" spans="1:57" s="58" customFormat="1" ht="12" customHeight="1" x14ac:dyDescent="0.25">
      <c r="A15" s="72" t="s">
        <v>127</v>
      </c>
      <c r="B15" s="73" t="s">
        <v>90</v>
      </c>
      <c r="C15" s="74">
        <f t="shared" ca="1" si="22"/>
        <v>0.2340392261458904</v>
      </c>
      <c r="D15" s="74">
        <f t="shared" ca="1" si="0"/>
        <v>0.23691247813560318</v>
      </c>
      <c r="E15" s="74">
        <f t="shared" ca="1" si="1"/>
        <v>0.22668150223212627</v>
      </c>
      <c r="F15" s="74">
        <f t="shared" ca="1" si="2"/>
        <v>0.22160986606421776</v>
      </c>
      <c r="G15" s="74">
        <f t="shared" ca="1" si="3"/>
        <v>0.21985617485775685</v>
      </c>
      <c r="H15" s="74">
        <f t="shared" ca="1" si="4"/>
        <v>0.23596373727165168</v>
      </c>
      <c r="I15" s="74">
        <f t="shared" ca="1" si="5"/>
        <v>0.25102705147237397</v>
      </c>
      <c r="J15" s="74">
        <f t="shared" ca="1" si="6"/>
        <v>0.25389116041042675</v>
      </c>
      <c r="K15" s="74">
        <f t="shared" ca="1" si="7"/>
        <v>0.26757130191764827</v>
      </c>
      <c r="L15" s="74">
        <f t="shared" ca="1" si="8"/>
        <v>0.28039852972448132</v>
      </c>
      <c r="M15" s="74">
        <f t="shared" ca="1" si="9"/>
        <v>0.27816571765729825</v>
      </c>
      <c r="N15" s="74">
        <f t="shared" ca="1" si="10"/>
        <v>0.28969194341204674</v>
      </c>
      <c r="O15" s="74">
        <f t="shared" ca="1" si="11"/>
        <v>0.2826702471538195</v>
      </c>
      <c r="P15" s="74">
        <f t="shared" ca="1" si="12"/>
        <v>0.2727959428938308</v>
      </c>
      <c r="Q15" s="74">
        <f t="shared" ca="1" si="13"/>
        <v>0.28047383696187606</v>
      </c>
      <c r="R15" s="74">
        <f t="shared" ca="1" si="14"/>
        <v>0.28466405932575456</v>
      </c>
      <c r="S15" s="74">
        <f t="shared" ca="1" si="19"/>
        <v>0.26073123116403751</v>
      </c>
      <c r="T15" s="74">
        <f t="shared" ca="1" si="20"/>
        <v>0.27928212369088978</v>
      </c>
      <c r="U15" s="74">
        <f t="shared" ca="1" si="21"/>
        <v>0.28618109528293312</v>
      </c>
      <c r="V15" s="74">
        <f t="shared" ca="1" si="30"/>
        <v>0.27663488992785346</v>
      </c>
      <c r="W15" s="74">
        <f t="shared" ca="1" si="23"/>
        <v>0.126</v>
      </c>
      <c r="X15" s="74">
        <f t="shared" ca="1" si="24"/>
        <v>0.14080000000000001</v>
      </c>
      <c r="Y15" s="74">
        <f t="shared" ca="1" si="25"/>
        <v>0.1482</v>
      </c>
      <c r="Z15" s="74">
        <f t="shared" ca="1" si="26"/>
        <v>0.1593</v>
      </c>
      <c r="AA15" s="74">
        <f t="shared" ca="1" si="27"/>
        <v>0.1741</v>
      </c>
      <c r="AB15" s="74">
        <f t="shared" ca="1" si="28"/>
        <v>0.2</v>
      </c>
      <c r="AC15" s="74" t="str">
        <f t="shared" si="29"/>
        <v>HR</v>
      </c>
      <c r="AD15" s="100"/>
      <c r="AE15" s="73" t="s">
        <v>90</v>
      </c>
      <c r="AF15" s="131">
        <f t="shared" ca="1" si="31"/>
        <v>23.403922614589039</v>
      </c>
      <c r="AG15" s="131">
        <f t="shared" ca="1" si="32"/>
        <v>23.691247813560317</v>
      </c>
      <c r="AH15" s="131">
        <f t="shared" ca="1" si="33"/>
        <v>22.668150223212628</v>
      </c>
      <c r="AI15" s="131">
        <f t="shared" ca="1" si="34"/>
        <v>22.160986606421776</v>
      </c>
      <c r="AJ15" s="131">
        <f t="shared" ca="1" si="35"/>
        <v>21.985617485775684</v>
      </c>
      <c r="AK15" s="131">
        <f t="shared" ca="1" si="36"/>
        <v>23.596373727165169</v>
      </c>
      <c r="AL15" s="131">
        <f t="shared" ca="1" si="37"/>
        <v>25.102705147237398</v>
      </c>
      <c r="AM15" s="131">
        <f t="shared" ca="1" si="38"/>
        <v>25.389116041042676</v>
      </c>
      <c r="AN15" s="131">
        <f t="shared" ca="1" si="39"/>
        <v>26.757130191764826</v>
      </c>
      <c r="AO15" s="131">
        <f t="shared" ca="1" si="40"/>
        <v>28.039852972448131</v>
      </c>
      <c r="AP15" s="131">
        <f t="shared" ca="1" si="41"/>
        <v>27.816571765729826</v>
      </c>
      <c r="AQ15" s="131">
        <f t="shared" ca="1" si="42"/>
        <v>28.969194341204673</v>
      </c>
      <c r="AR15" s="131">
        <f t="shared" ca="1" si="43"/>
        <v>28.26702471538195</v>
      </c>
      <c r="AS15" s="131">
        <f t="shared" ca="1" si="44"/>
        <v>27.279594289383081</v>
      </c>
      <c r="AT15" s="131">
        <f t="shared" ca="1" si="45"/>
        <v>28.047383696187605</v>
      </c>
      <c r="AU15" s="131">
        <f t="shared" ca="1" si="46"/>
        <v>28.466405932575455</v>
      </c>
      <c r="AV15" s="131">
        <f t="shared" ca="1" si="47"/>
        <v>26.07312311640375</v>
      </c>
      <c r="AW15" s="131">
        <f t="shared" ca="1" si="48"/>
        <v>27.928212369088978</v>
      </c>
      <c r="AX15" s="131">
        <f t="shared" ca="1" si="49"/>
        <v>28.61810952829331</v>
      </c>
      <c r="AY15" s="131">
        <f t="shared" ca="1" si="50"/>
        <v>27.663488992785346</v>
      </c>
      <c r="AZ15" s="131">
        <f t="shared" ca="1" si="51"/>
        <v>12.6</v>
      </c>
      <c r="BA15" s="131">
        <f t="shared" ca="1" si="52"/>
        <v>14.08</v>
      </c>
      <c r="BB15" s="131">
        <f t="shared" ca="1" si="53"/>
        <v>14.82</v>
      </c>
      <c r="BC15" s="131">
        <f t="shared" ca="1" si="54"/>
        <v>15.93</v>
      </c>
      <c r="BD15" s="131">
        <f t="shared" ca="1" si="55"/>
        <v>17.41</v>
      </c>
      <c r="BE15" s="131">
        <f t="shared" ca="1" si="56"/>
        <v>20</v>
      </c>
    </row>
    <row r="16" spans="1:57" s="58" customFormat="1" ht="12" customHeight="1" x14ac:dyDescent="0.25">
      <c r="A16" s="72" t="s">
        <v>128</v>
      </c>
      <c r="B16" s="73" t="s">
        <v>100</v>
      </c>
      <c r="C16" s="74">
        <f t="shared" ca="1" si="22"/>
        <v>6.3159243481083899E-2</v>
      </c>
      <c r="D16" s="74">
        <f t="shared" ca="1" si="0"/>
        <v>7.5493845091746836E-2</v>
      </c>
      <c r="E16" s="74">
        <f t="shared" ca="1" si="1"/>
        <v>8.3283798762878961E-2</v>
      </c>
      <c r="F16" s="74">
        <f t="shared" ca="1" si="2"/>
        <v>9.8072815310388459E-2</v>
      </c>
      <c r="G16" s="74">
        <f t="shared" ca="1" si="3"/>
        <v>0.11491511205207545</v>
      </c>
      <c r="H16" s="74">
        <f t="shared" ca="1" si="4"/>
        <v>0.1277543704983633</v>
      </c>
      <c r="I16" s="74">
        <f t="shared" ca="1" si="5"/>
        <v>0.13022696342218348</v>
      </c>
      <c r="J16" s="74">
        <f t="shared" ca="1" si="6"/>
        <v>0.12880685982934051</v>
      </c>
      <c r="K16" s="74">
        <f t="shared" ca="1" si="7"/>
        <v>0.1544064567008808</v>
      </c>
      <c r="L16" s="74">
        <f t="shared" ca="1" si="8"/>
        <v>0.16740671851311156</v>
      </c>
      <c r="M16" s="74">
        <f t="shared" ca="1" si="9"/>
        <v>0.17081557444473633</v>
      </c>
      <c r="N16" s="74">
        <f t="shared" ca="1" si="10"/>
        <v>0.17525499637941333</v>
      </c>
      <c r="O16" s="74">
        <f t="shared" ca="1" si="11"/>
        <v>0.17414724654988056</v>
      </c>
      <c r="P16" s="74">
        <f t="shared" ca="1" si="12"/>
        <v>0.18266975380774336</v>
      </c>
      <c r="Q16" s="74">
        <f t="shared" ca="1" si="13"/>
        <v>0.17795760598937055</v>
      </c>
      <c r="R16" s="74">
        <f t="shared" ca="1" si="14"/>
        <v>0.1818125786392647</v>
      </c>
      <c r="S16" s="74">
        <f t="shared" ca="1" si="19"/>
        <v>0.14160665826511065</v>
      </c>
      <c r="T16" s="74">
        <f t="shared" ca="1" si="20"/>
        <v>0.16911114647892395</v>
      </c>
      <c r="U16" s="74">
        <f t="shared" ca="1" si="21"/>
        <v>0.17470112146464695</v>
      </c>
      <c r="V16" s="74">
        <f t="shared" ca="1" si="30"/>
        <v>0.18031367989855696</v>
      </c>
      <c r="W16" s="74">
        <f t="shared" ca="1" si="23"/>
        <v>5.1999999999999998E-2</v>
      </c>
      <c r="X16" s="74">
        <f t="shared" ca="1" si="24"/>
        <v>7.5600000000000001E-2</v>
      </c>
      <c r="Y16" s="74">
        <f t="shared" ca="1" si="25"/>
        <v>8.7400000000000005E-2</v>
      </c>
      <c r="Z16" s="74">
        <f t="shared" ca="1" si="26"/>
        <v>0.1051</v>
      </c>
      <c r="AA16" s="74">
        <f t="shared" ca="1" si="27"/>
        <v>0.12870000000000001</v>
      </c>
      <c r="AB16" s="74">
        <f t="shared" ca="1" si="28"/>
        <v>0.17</v>
      </c>
      <c r="AC16" s="74" t="str">
        <f t="shared" si="29"/>
        <v>IT</v>
      </c>
      <c r="AD16" s="100"/>
      <c r="AE16" s="73" t="s">
        <v>100</v>
      </c>
      <c r="AF16" s="131">
        <f t="shared" ca="1" si="31"/>
        <v>6.31592434810839</v>
      </c>
      <c r="AG16" s="131">
        <f t="shared" ca="1" si="32"/>
        <v>7.5493845091746836</v>
      </c>
      <c r="AH16" s="131">
        <f t="shared" ca="1" si="33"/>
        <v>8.3283798762878956</v>
      </c>
      <c r="AI16" s="131">
        <f t="shared" ca="1" si="34"/>
        <v>9.8072815310388464</v>
      </c>
      <c r="AJ16" s="131">
        <f t="shared" ca="1" si="35"/>
        <v>11.491511205207546</v>
      </c>
      <c r="AK16" s="131">
        <f t="shared" ca="1" si="36"/>
        <v>12.775437049836331</v>
      </c>
      <c r="AL16" s="131">
        <f t="shared" ca="1" si="37"/>
        <v>13.022696342218348</v>
      </c>
      <c r="AM16" s="131">
        <f t="shared" ca="1" si="38"/>
        <v>12.88068598293405</v>
      </c>
      <c r="AN16" s="131">
        <f t="shared" ca="1" si="39"/>
        <v>15.440645670088079</v>
      </c>
      <c r="AO16" s="131">
        <f t="shared" ca="1" si="40"/>
        <v>16.740671851311156</v>
      </c>
      <c r="AP16" s="131">
        <f t="shared" ca="1" si="41"/>
        <v>17.081557444473631</v>
      </c>
      <c r="AQ16" s="131">
        <f t="shared" ca="1" si="42"/>
        <v>17.525499637941333</v>
      </c>
      <c r="AR16" s="131">
        <f t="shared" ca="1" si="43"/>
        <v>17.414724654988056</v>
      </c>
      <c r="AS16" s="131">
        <f t="shared" ca="1" si="44"/>
        <v>18.266975380774337</v>
      </c>
      <c r="AT16" s="131">
        <f t="shared" ca="1" si="45"/>
        <v>17.795760598937054</v>
      </c>
      <c r="AU16" s="131">
        <f t="shared" ca="1" si="46"/>
        <v>18.181257863926469</v>
      </c>
      <c r="AV16" s="131">
        <f t="shared" ca="1" si="47"/>
        <v>14.160665826511066</v>
      </c>
      <c r="AW16" s="131">
        <f t="shared" ca="1" si="48"/>
        <v>16.911114647892393</v>
      </c>
      <c r="AX16" s="131">
        <f t="shared" ca="1" si="49"/>
        <v>17.470112146464693</v>
      </c>
      <c r="AY16" s="131">
        <f t="shared" ca="1" si="50"/>
        <v>18.031367989855696</v>
      </c>
      <c r="AZ16" s="131">
        <f t="shared" ca="1" si="51"/>
        <v>5.2</v>
      </c>
      <c r="BA16" s="131">
        <f t="shared" ca="1" si="52"/>
        <v>7.5600000000000005</v>
      </c>
      <c r="BB16" s="131">
        <f t="shared" ca="1" si="53"/>
        <v>8.74</v>
      </c>
      <c r="BC16" s="131">
        <f t="shared" ca="1" si="54"/>
        <v>10.51</v>
      </c>
      <c r="BD16" s="131">
        <f t="shared" ca="1" si="55"/>
        <v>12.870000000000001</v>
      </c>
      <c r="BE16" s="131">
        <f t="shared" ca="1" si="56"/>
        <v>17</v>
      </c>
    </row>
    <row r="17" spans="1:57" s="58" customFormat="1" ht="12" customHeight="1" x14ac:dyDescent="0.25">
      <c r="A17" s="72" t="s">
        <v>129</v>
      </c>
      <c r="B17" s="73" t="s">
        <v>98</v>
      </c>
      <c r="C17" s="74">
        <f t="shared" ca="1" si="22"/>
        <v>3.0710714984448769E-2</v>
      </c>
      <c r="D17" s="74">
        <f t="shared" ca="1" si="0"/>
        <v>3.1310745164293489E-2</v>
      </c>
      <c r="E17" s="74">
        <f t="shared" ca="1" si="1"/>
        <v>3.2633889499203629E-2</v>
      </c>
      <c r="F17" s="74">
        <f t="shared" ca="1" si="2"/>
        <v>4.0042355949946054E-2</v>
      </c>
      <c r="G17" s="74">
        <f t="shared" ca="1" si="3"/>
        <v>5.1337778107689268E-2</v>
      </c>
      <c r="H17" s="74">
        <f t="shared" ca="1" si="4"/>
        <v>5.9246135420511534E-2</v>
      </c>
      <c r="I17" s="74">
        <f t="shared" ca="1" si="5"/>
        <v>6.17280033343778E-2</v>
      </c>
      <c r="J17" s="74">
        <f t="shared" ca="1" si="6"/>
        <v>6.260957890134862E-2</v>
      </c>
      <c r="K17" s="74">
        <f t="shared" ca="1" si="7"/>
        <v>7.1367363539088305E-2</v>
      </c>
      <c r="L17" s="74">
        <f t="shared" ca="1" si="8"/>
        <v>8.4563267968993924E-2</v>
      </c>
      <c r="M17" s="74">
        <f t="shared" ca="1" si="9"/>
        <v>9.1724974937278533E-2</v>
      </c>
      <c r="N17" s="74">
        <f t="shared" ca="1" si="10"/>
        <v>9.9293613324372546E-2</v>
      </c>
      <c r="O17" s="74">
        <f t="shared" ca="1" si="11"/>
        <v>9.8592171084196711E-2</v>
      </c>
      <c r="P17" s="74">
        <f t="shared" ca="1" si="12"/>
        <v>0.10502915239347883</v>
      </c>
      <c r="Q17" s="74">
        <f t="shared" ca="1" si="13"/>
        <v>0.13897545232509048</v>
      </c>
      <c r="R17" s="74">
        <f t="shared" ca="1" si="14"/>
        <v>0.13799932121606753</v>
      </c>
      <c r="S17" s="74">
        <f t="shared" ca="1" si="19"/>
        <v>6.6988471220218462E-2</v>
      </c>
      <c r="T17" s="74">
        <f t="shared" ca="1" si="20"/>
        <v>8.8144121453136229E-2</v>
      </c>
      <c r="U17" s="74">
        <f t="shared" ca="1" si="21"/>
        <v>9.8942892204284622E-2</v>
      </c>
      <c r="V17" s="74">
        <f t="shared" ca="1" si="30"/>
        <v>0.12200230235928466</v>
      </c>
      <c r="W17" s="74">
        <f t="shared" ca="1" si="23"/>
        <v>2.9000000000000001E-2</v>
      </c>
      <c r="X17" s="74">
        <f t="shared" ca="1" si="24"/>
        <v>4.9200000000000008E-2</v>
      </c>
      <c r="Y17" s="74">
        <f t="shared" ca="1" si="25"/>
        <v>5.9300000000000005E-2</v>
      </c>
      <c r="Z17" s="74">
        <f t="shared" ca="1" si="26"/>
        <v>7.4450000000000002E-2</v>
      </c>
      <c r="AA17" s="74">
        <f t="shared" ca="1" si="27"/>
        <v>9.4649999999999998E-2</v>
      </c>
      <c r="AB17" s="74">
        <f t="shared" ca="1" si="28"/>
        <v>0.13</v>
      </c>
      <c r="AC17" s="74" t="str">
        <f t="shared" si="29"/>
        <v>CY</v>
      </c>
      <c r="AD17" s="100"/>
      <c r="AE17" s="73" t="s">
        <v>98</v>
      </c>
      <c r="AF17" s="131">
        <f t="shared" ca="1" si="31"/>
        <v>3.0710714984448768</v>
      </c>
      <c r="AG17" s="131">
        <f t="shared" ca="1" si="32"/>
        <v>3.131074516429349</v>
      </c>
      <c r="AH17" s="131">
        <f t="shared" ca="1" si="33"/>
        <v>3.2633889499203628</v>
      </c>
      <c r="AI17" s="131">
        <f t="shared" ca="1" si="34"/>
        <v>4.0042355949946051</v>
      </c>
      <c r="AJ17" s="131">
        <f t="shared" ca="1" si="35"/>
        <v>5.1337778107689269</v>
      </c>
      <c r="AK17" s="131">
        <f t="shared" ca="1" si="36"/>
        <v>5.9246135420511532</v>
      </c>
      <c r="AL17" s="131">
        <f t="shared" ca="1" si="37"/>
        <v>6.1728003334377801</v>
      </c>
      <c r="AM17" s="131">
        <f t="shared" ca="1" si="38"/>
        <v>6.2609578901348621</v>
      </c>
      <c r="AN17" s="131">
        <f t="shared" ca="1" si="39"/>
        <v>7.1367363539088302</v>
      </c>
      <c r="AO17" s="131">
        <f t="shared" ca="1" si="40"/>
        <v>8.4563267968993916</v>
      </c>
      <c r="AP17" s="131">
        <f t="shared" ca="1" si="41"/>
        <v>9.1724974937278532</v>
      </c>
      <c r="AQ17" s="131">
        <f t="shared" ca="1" si="42"/>
        <v>9.9293613324372547</v>
      </c>
      <c r="AR17" s="131">
        <f t="shared" ca="1" si="43"/>
        <v>9.8592171084196707</v>
      </c>
      <c r="AS17" s="131">
        <f t="shared" ca="1" si="44"/>
        <v>10.502915239347884</v>
      </c>
      <c r="AT17" s="131">
        <f t="shared" ca="1" si="45"/>
        <v>13.897545232509048</v>
      </c>
      <c r="AU17" s="131">
        <f t="shared" ca="1" si="46"/>
        <v>13.799932121606753</v>
      </c>
      <c r="AV17" s="131">
        <f t="shared" ca="1" si="47"/>
        <v>6.6988471220218466</v>
      </c>
      <c r="AW17" s="131">
        <f t="shared" ca="1" si="48"/>
        <v>8.8144121453136233</v>
      </c>
      <c r="AX17" s="131">
        <f t="shared" ca="1" si="49"/>
        <v>9.8942892204284618</v>
      </c>
      <c r="AY17" s="131">
        <f t="shared" ca="1" si="50"/>
        <v>12.200230235928466</v>
      </c>
      <c r="AZ17" s="131">
        <f t="shared" ca="1" si="51"/>
        <v>2.9000000000000004</v>
      </c>
      <c r="BA17" s="131">
        <f t="shared" ca="1" si="52"/>
        <v>4.9200000000000008</v>
      </c>
      <c r="BB17" s="131">
        <f t="shared" ca="1" si="53"/>
        <v>5.9300000000000006</v>
      </c>
      <c r="BC17" s="131">
        <f t="shared" ca="1" si="54"/>
        <v>7.4450000000000003</v>
      </c>
      <c r="BD17" s="131">
        <f t="shared" ca="1" si="55"/>
        <v>9.4649999999999999</v>
      </c>
      <c r="BE17" s="131">
        <f t="shared" ca="1" si="56"/>
        <v>13</v>
      </c>
    </row>
    <row r="18" spans="1:57" s="58" customFormat="1" ht="12" customHeight="1" x14ac:dyDescent="0.25">
      <c r="A18" s="72" t="s">
        <v>130</v>
      </c>
      <c r="B18" s="73" t="s">
        <v>82</v>
      </c>
      <c r="C18" s="74">
        <f t="shared" ca="1" si="22"/>
        <v>0.32794250422645227</v>
      </c>
      <c r="D18" s="74">
        <f t="shared" ca="1" si="0"/>
        <v>0.32264408963106705</v>
      </c>
      <c r="E18" s="74">
        <f t="shared" ca="1" si="1"/>
        <v>0.31141356986566088</v>
      </c>
      <c r="F18" s="74">
        <f t="shared" ca="1" si="2"/>
        <v>0.29614983423637642</v>
      </c>
      <c r="G18" s="74">
        <f t="shared" ca="1" si="3"/>
        <v>0.29811405989084888</v>
      </c>
      <c r="H18" s="74">
        <f t="shared" ca="1" si="4"/>
        <v>0.34317492422466667</v>
      </c>
      <c r="I18" s="74">
        <f t="shared" ca="1" si="5"/>
        <v>0.30375183406393735</v>
      </c>
      <c r="J18" s="74">
        <f t="shared" ca="1" si="6"/>
        <v>0.33478065792873535</v>
      </c>
      <c r="K18" s="74">
        <f t="shared" ca="1" si="7"/>
        <v>0.35708892429501998</v>
      </c>
      <c r="L18" s="74">
        <f t="shared" ca="1" si="8"/>
        <v>0.37036954526946636</v>
      </c>
      <c r="M18" s="74">
        <f t="shared" ca="1" si="9"/>
        <v>0.38628777151178662</v>
      </c>
      <c r="N18" s="74">
        <f t="shared" ca="1" si="10"/>
        <v>0.3753844814103241</v>
      </c>
      <c r="O18" s="74">
        <f t="shared" ca="1" si="11"/>
        <v>0.37137714576448277</v>
      </c>
      <c r="P18" s="74">
        <f t="shared" ca="1" si="12"/>
        <v>0.39018948399003067</v>
      </c>
      <c r="Q18" s="74">
        <f t="shared" ca="1" si="13"/>
        <v>0.40028974163716535</v>
      </c>
      <c r="R18" s="74">
        <f t="shared" ca="1" si="14"/>
        <v>0.40974933045423334</v>
      </c>
      <c r="S18" s="74">
        <f t="shared" ca="1" si="19"/>
        <v>0.34593479111187764</v>
      </c>
      <c r="T18" s="74">
        <f t="shared" ca="1" si="20"/>
        <v>0.37832865839062646</v>
      </c>
      <c r="U18" s="74">
        <f t="shared" ca="1" si="21"/>
        <v>0.37338081358740344</v>
      </c>
      <c r="V18" s="74">
        <f t="shared" ca="1" si="30"/>
        <v>0.39523961281359798</v>
      </c>
      <c r="W18" s="74">
        <f t="shared" ca="1" si="23"/>
        <v>0.32600000000000001</v>
      </c>
      <c r="X18" s="74">
        <f t="shared" ca="1" si="24"/>
        <v>0.34079999999999999</v>
      </c>
      <c r="Y18" s="74">
        <f t="shared" ca="1" si="25"/>
        <v>0.34820000000000001</v>
      </c>
      <c r="Z18" s="74">
        <f t="shared" ca="1" si="26"/>
        <v>0.35930000000000001</v>
      </c>
      <c r="AA18" s="74">
        <f t="shared" ca="1" si="27"/>
        <v>0.37410000000000004</v>
      </c>
      <c r="AB18" s="74">
        <f t="shared" ca="1" si="28"/>
        <v>0.4</v>
      </c>
      <c r="AC18" s="74" t="str">
        <f t="shared" si="29"/>
        <v>LV</v>
      </c>
      <c r="AD18" s="100"/>
      <c r="AE18" s="73" t="s">
        <v>82</v>
      </c>
      <c r="AF18" s="131">
        <f t="shared" ca="1" si="31"/>
        <v>32.794250422645227</v>
      </c>
      <c r="AG18" s="131">
        <f t="shared" ca="1" si="32"/>
        <v>32.264408963106703</v>
      </c>
      <c r="AH18" s="131">
        <f t="shared" ca="1" si="33"/>
        <v>31.141356986566088</v>
      </c>
      <c r="AI18" s="131">
        <f t="shared" ca="1" si="34"/>
        <v>29.614983423637643</v>
      </c>
      <c r="AJ18" s="131">
        <f t="shared" ca="1" si="35"/>
        <v>29.811405989084889</v>
      </c>
      <c r="AK18" s="131">
        <f t="shared" ca="1" si="36"/>
        <v>34.317492422466664</v>
      </c>
      <c r="AL18" s="131">
        <f t="shared" ca="1" si="37"/>
        <v>30.375183406393734</v>
      </c>
      <c r="AM18" s="131">
        <f t="shared" ca="1" si="38"/>
        <v>33.478065792873537</v>
      </c>
      <c r="AN18" s="131">
        <f t="shared" ca="1" si="39"/>
        <v>35.708892429502001</v>
      </c>
      <c r="AO18" s="131">
        <f t="shared" ca="1" si="40"/>
        <v>37.036954526946637</v>
      </c>
      <c r="AP18" s="131">
        <f t="shared" ca="1" si="41"/>
        <v>38.62877715117866</v>
      </c>
      <c r="AQ18" s="131">
        <f t="shared" ca="1" si="42"/>
        <v>37.538448141032411</v>
      </c>
      <c r="AR18" s="131">
        <f t="shared" ca="1" si="43"/>
        <v>37.137714576448275</v>
      </c>
      <c r="AS18" s="131">
        <f t="shared" ca="1" si="44"/>
        <v>39.018948399003065</v>
      </c>
      <c r="AT18" s="131">
        <f t="shared" ca="1" si="45"/>
        <v>40.028974163716533</v>
      </c>
      <c r="AU18" s="131">
        <f t="shared" ca="1" si="46"/>
        <v>40.974933045423334</v>
      </c>
      <c r="AV18" s="131">
        <f t="shared" ca="1" si="47"/>
        <v>34.593479111187762</v>
      </c>
      <c r="AW18" s="131">
        <f t="shared" ca="1" si="48"/>
        <v>37.832865839062649</v>
      </c>
      <c r="AX18" s="131">
        <f t="shared" ca="1" si="49"/>
        <v>37.338081358740347</v>
      </c>
      <c r="AY18" s="131">
        <f t="shared" ca="1" si="50"/>
        <v>39.523961281359796</v>
      </c>
      <c r="AZ18" s="131">
        <f t="shared" ca="1" si="51"/>
        <v>32.6</v>
      </c>
      <c r="BA18" s="131">
        <f t="shared" ca="1" si="52"/>
        <v>34.08</v>
      </c>
      <c r="BB18" s="131">
        <f t="shared" ca="1" si="53"/>
        <v>34.82</v>
      </c>
      <c r="BC18" s="131">
        <f t="shared" ca="1" si="54"/>
        <v>35.93</v>
      </c>
      <c r="BD18" s="131">
        <f t="shared" ca="1" si="55"/>
        <v>37.410000000000004</v>
      </c>
      <c r="BE18" s="131">
        <f t="shared" ca="1" si="56"/>
        <v>40</v>
      </c>
    </row>
    <row r="19" spans="1:57" s="58" customFormat="1" ht="12" customHeight="1" x14ac:dyDescent="0.25">
      <c r="A19" s="72" t="s">
        <v>131</v>
      </c>
      <c r="B19" s="73" t="s">
        <v>77</v>
      </c>
      <c r="C19" s="74">
        <f t="shared" ca="1" si="22"/>
        <v>0.17223186568130092</v>
      </c>
      <c r="D19" s="74">
        <f t="shared" ca="1" si="0"/>
        <v>0.16769539200019115</v>
      </c>
      <c r="E19" s="74">
        <f t="shared" ca="1" si="1"/>
        <v>0.16888621564237982</v>
      </c>
      <c r="F19" s="74">
        <f t="shared" ca="1" si="2"/>
        <v>0.16482092244382052</v>
      </c>
      <c r="G19" s="74">
        <f t="shared" ca="1" si="3"/>
        <v>0.17824919564934205</v>
      </c>
      <c r="H19" s="74">
        <f t="shared" ca="1" si="4"/>
        <v>0.19798325507083209</v>
      </c>
      <c r="I19" s="74">
        <f t="shared" ca="1" si="5"/>
        <v>0.19640178122654353</v>
      </c>
      <c r="J19" s="74">
        <f t="shared" ca="1" si="6"/>
        <v>0.19943843369378722</v>
      </c>
      <c r="K19" s="74">
        <f t="shared" ca="1" si="7"/>
        <v>0.21437650425407287</v>
      </c>
      <c r="L19" s="74">
        <f t="shared" ca="1" si="8"/>
        <v>0.22690127278312594</v>
      </c>
      <c r="M19" s="74">
        <f t="shared" ca="1" si="9"/>
        <v>0.23593536162826231</v>
      </c>
      <c r="N19" s="74">
        <f t="shared" ca="1" si="10"/>
        <v>0.2574961008688072</v>
      </c>
      <c r="O19" s="74">
        <f t="shared" ca="1" si="11"/>
        <v>0.25613305974170814</v>
      </c>
      <c r="P19" s="74">
        <f t="shared" ca="1" si="12"/>
        <v>0.26038868776739027</v>
      </c>
      <c r="Q19" s="74">
        <f t="shared" ca="1" si="13"/>
        <v>0.24694990600642938</v>
      </c>
      <c r="R19" s="74">
        <f t="shared" ca="1" si="14"/>
        <v>0.25461177720298322</v>
      </c>
      <c r="S19" s="74">
        <f t="shared" ca="1" si="19"/>
        <v>0.20690746897393003</v>
      </c>
      <c r="T19" s="74">
        <f t="shared" ca="1" si="20"/>
        <v>0.23141831720569411</v>
      </c>
      <c r="U19" s="74">
        <f t="shared" ca="1" si="21"/>
        <v>0.25681458030525767</v>
      </c>
      <c r="V19" s="74">
        <f t="shared" ca="1" si="30"/>
        <v>0.25366929688690981</v>
      </c>
      <c r="W19" s="74">
        <f t="shared" ca="1" si="23"/>
        <v>0.15</v>
      </c>
      <c r="X19" s="74">
        <f t="shared" ca="1" si="24"/>
        <v>0.16600000000000001</v>
      </c>
      <c r="Y19" s="74">
        <f t="shared" ca="1" si="25"/>
        <v>0.17399999999999999</v>
      </c>
      <c r="Z19" s="74">
        <f t="shared" ca="1" si="26"/>
        <v>0.186</v>
      </c>
      <c r="AA19" s="74">
        <f t="shared" ca="1" si="27"/>
        <v>0.20200000000000001</v>
      </c>
      <c r="AB19" s="74">
        <f t="shared" ca="1" si="28"/>
        <v>0.23</v>
      </c>
      <c r="AC19" s="74" t="str">
        <f t="shared" si="29"/>
        <v>LT</v>
      </c>
      <c r="AD19" s="100"/>
      <c r="AE19" s="73" t="s">
        <v>77</v>
      </c>
      <c r="AF19" s="131">
        <f t="shared" ca="1" si="31"/>
        <v>17.223186568130092</v>
      </c>
      <c r="AG19" s="131">
        <f t="shared" ca="1" si="32"/>
        <v>16.769539200019114</v>
      </c>
      <c r="AH19" s="131">
        <f t="shared" ca="1" si="33"/>
        <v>16.888621564237983</v>
      </c>
      <c r="AI19" s="131">
        <f t="shared" ca="1" si="34"/>
        <v>16.482092244382052</v>
      </c>
      <c r="AJ19" s="131">
        <f t="shared" ca="1" si="35"/>
        <v>17.824919564934206</v>
      </c>
      <c r="AK19" s="131">
        <f t="shared" ca="1" si="36"/>
        <v>19.798325507083209</v>
      </c>
      <c r="AL19" s="131">
        <f t="shared" ca="1" si="37"/>
        <v>19.640178122654355</v>
      </c>
      <c r="AM19" s="131">
        <f t="shared" ca="1" si="38"/>
        <v>19.943843369378722</v>
      </c>
      <c r="AN19" s="131">
        <f t="shared" ca="1" si="39"/>
        <v>21.437650425407288</v>
      </c>
      <c r="AO19" s="131">
        <f t="shared" ca="1" si="40"/>
        <v>22.690127278312595</v>
      </c>
      <c r="AP19" s="131">
        <f t="shared" ca="1" si="41"/>
        <v>23.593536162826233</v>
      </c>
      <c r="AQ19" s="131">
        <f t="shared" ca="1" si="42"/>
        <v>25.749610086880718</v>
      </c>
      <c r="AR19" s="131">
        <f t="shared" ca="1" si="43"/>
        <v>25.613305974170814</v>
      </c>
      <c r="AS19" s="131">
        <f t="shared" ca="1" si="44"/>
        <v>26.038868776739026</v>
      </c>
      <c r="AT19" s="131">
        <f t="shared" ca="1" si="45"/>
        <v>24.694990600642939</v>
      </c>
      <c r="AU19" s="131">
        <f t="shared" ca="1" si="46"/>
        <v>25.461177720298323</v>
      </c>
      <c r="AV19" s="131">
        <f t="shared" ca="1" si="47"/>
        <v>20.690746897393002</v>
      </c>
      <c r="AW19" s="131">
        <f t="shared" ca="1" si="48"/>
        <v>23.14183172056941</v>
      </c>
      <c r="AX19" s="131">
        <f t="shared" ca="1" si="49"/>
        <v>25.681458030525768</v>
      </c>
      <c r="AY19" s="131">
        <f t="shared" ca="1" si="50"/>
        <v>25.366929688690981</v>
      </c>
      <c r="AZ19" s="131">
        <f t="shared" ca="1" si="51"/>
        <v>15</v>
      </c>
      <c r="BA19" s="131">
        <f t="shared" ca="1" si="52"/>
        <v>16.600000000000001</v>
      </c>
      <c r="BB19" s="131">
        <f t="shared" ca="1" si="53"/>
        <v>17.399999999999999</v>
      </c>
      <c r="BC19" s="131">
        <f t="shared" ca="1" si="54"/>
        <v>18.600000000000001</v>
      </c>
      <c r="BD19" s="131">
        <f t="shared" ca="1" si="55"/>
        <v>20.200000000000003</v>
      </c>
      <c r="BE19" s="131">
        <f t="shared" ca="1" si="56"/>
        <v>23</v>
      </c>
    </row>
    <row r="20" spans="1:57" s="58" customFormat="1" ht="12" customHeight="1" x14ac:dyDescent="0.25">
      <c r="A20" s="72" t="s">
        <v>132</v>
      </c>
      <c r="B20" s="73" t="s">
        <v>81</v>
      </c>
      <c r="C20" s="74">
        <f t="shared" ca="1" si="22"/>
        <v>8.985863533156507E-3</v>
      </c>
      <c r="D20" s="74">
        <f t="shared" ca="1" si="0"/>
        <v>1.401898467696302E-2</v>
      </c>
      <c r="E20" s="74">
        <f t="shared" ca="1" si="1"/>
        <v>1.4689217232485187E-2</v>
      </c>
      <c r="F20" s="74">
        <f t="shared" ca="1" si="2"/>
        <v>2.7254347454549483E-2</v>
      </c>
      <c r="G20" s="74">
        <f t="shared" ca="1" si="3"/>
        <v>2.809080958144566E-2</v>
      </c>
      <c r="H20" s="74">
        <f t="shared" ca="1" si="4"/>
        <v>2.9285839193751183E-2</v>
      </c>
      <c r="I20" s="74">
        <f t="shared" ca="1" si="5"/>
        <v>2.8504273756162095E-2</v>
      </c>
      <c r="J20" s="74">
        <f t="shared" ca="1" si="6"/>
        <v>2.8557581902373987E-2</v>
      </c>
      <c r="K20" s="74">
        <f t="shared" ca="1" si="7"/>
        <v>3.1136405284019668E-2</v>
      </c>
      <c r="L20" s="74">
        <f t="shared" ca="1" si="8"/>
        <v>3.4988248884306045E-2</v>
      </c>
      <c r="M20" s="74">
        <f t="shared" ca="1" si="9"/>
        <v>4.469312342938582E-2</v>
      </c>
      <c r="N20" s="74">
        <f t="shared" ca="1" si="10"/>
        <v>4.9865761808911967E-2</v>
      </c>
      <c r="O20" s="74">
        <f t="shared" ca="1" si="11"/>
        <v>5.3605516954641809E-2</v>
      </c>
      <c r="P20" s="74">
        <f t="shared" ca="1" si="12"/>
        <v>6.1977614949453828E-2</v>
      </c>
      <c r="Q20" s="74">
        <f t="shared" ca="1" si="13"/>
        <v>8.9728703853061156E-2</v>
      </c>
      <c r="R20" s="74">
        <f t="shared" ca="1" si="14"/>
        <v>7.0471876824264146E-2</v>
      </c>
      <c r="S20" s="74">
        <f t="shared" ca="1" si="19"/>
        <v>2.9846993593196827E-2</v>
      </c>
      <c r="T20" s="74">
        <f t="shared" ca="1" si="20"/>
        <v>3.9840686156845932E-2</v>
      </c>
      <c r="U20" s="74">
        <f t="shared" ca="1" si="21"/>
        <v>5.1735639381776888E-2</v>
      </c>
      <c r="V20" s="74">
        <f t="shared" ca="1" si="30"/>
        <v>7.5853159401257489E-2</v>
      </c>
      <c r="W20" s="74">
        <f t="shared" ca="1" si="23"/>
        <v>8.9999999999999993E-3</v>
      </c>
      <c r="X20" s="74">
        <f t="shared" ca="1" si="24"/>
        <v>2.9200000000000004E-2</v>
      </c>
      <c r="Y20" s="74">
        <f t="shared" ca="1" si="25"/>
        <v>3.9300000000000002E-2</v>
      </c>
      <c r="Z20" s="74">
        <f t="shared" ca="1" si="26"/>
        <v>5.4450000000000005E-2</v>
      </c>
      <c r="AA20" s="74">
        <f t="shared" ca="1" si="27"/>
        <v>7.4649999999999994E-2</v>
      </c>
      <c r="AB20" s="74">
        <f t="shared" ca="1" si="28"/>
        <v>0.11</v>
      </c>
      <c r="AC20" s="74" t="str">
        <f t="shared" si="29"/>
        <v>LU</v>
      </c>
      <c r="AD20" s="100"/>
      <c r="AE20" s="73" t="s">
        <v>81</v>
      </c>
      <c r="AF20" s="131">
        <f t="shared" ca="1" si="31"/>
        <v>0.89858635331565073</v>
      </c>
      <c r="AG20" s="131">
        <f t="shared" ca="1" si="32"/>
        <v>1.401898467696302</v>
      </c>
      <c r="AH20" s="131">
        <f t="shared" ca="1" si="33"/>
        <v>1.4689217232485186</v>
      </c>
      <c r="AI20" s="131">
        <f t="shared" ca="1" si="34"/>
        <v>2.7254347454549483</v>
      </c>
      <c r="AJ20" s="131">
        <f t="shared" ca="1" si="35"/>
        <v>2.8090809581445662</v>
      </c>
      <c r="AK20" s="131">
        <f t="shared" ca="1" si="36"/>
        <v>2.9285839193751184</v>
      </c>
      <c r="AL20" s="131">
        <f t="shared" ca="1" si="37"/>
        <v>2.8504273756162095</v>
      </c>
      <c r="AM20" s="131">
        <f t="shared" ca="1" si="38"/>
        <v>2.8557581902373985</v>
      </c>
      <c r="AN20" s="131">
        <f t="shared" ca="1" si="39"/>
        <v>3.1136405284019668</v>
      </c>
      <c r="AO20" s="131">
        <f t="shared" ca="1" si="40"/>
        <v>3.4988248884306046</v>
      </c>
      <c r="AP20" s="131">
        <f t="shared" ca="1" si="41"/>
        <v>4.4693123429385819</v>
      </c>
      <c r="AQ20" s="131">
        <f t="shared" ca="1" si="42"/>
        <v>4.9865761808911966</v>
      </c>
      <c r="AR20" s="131">
        <f t="shared" ca="1" si="43"/>
        <v>5.3605516954641805</v>
      </c>
      <c r="AS20" s="131">
        <f t="shared" ca="1" si="44"/>
        <v>6.1977614949453832</v>
      </c>
      <c r="AT20" s="131">
        <f t="shared" ca="1" si="45"/>
        <v>8.9728703853061162</v>
      </c>
      <c r="AU20" s="131">
        <f t="shared" ca="1" si="46"/>
        <v>7.047187682426415</v>
      </c>
      <c r="AV20" s="131">
        <f t="shared" ca="1" si="47"/>
        <v>2.9846993593196829</v>
      </c>
      <c r="AW20" s="131">
        <f t="shared" ca="1" si="48"/>
        <v>3.9840686156845933</v>
      </c>
      <c r="AX20" s="131">
        <f t="shared" ca="1" si="49"/>
        <v>5.173563938177689</v>
      </c>
      <c r="AY20" s="131">
        <f t="shared" ca="1" si="50"/>
        <v>7.5853159401257493</v>
      </c>
      <c r="AZ20" s="131">
        <f t="shared" ca="1" si="51"/>
        <v>0.89999999999999991</v>
      </c>
      <c r="BA20" s="131">
        <f t="shared" ca="1" si="52"/>
        <v>2.9200000000000004</v>
      </c>
      <c r="BB20" s="131">
        <f t="shared" ca="1" si="53"/>
        <v>3.93</v>
      </c>
      <c r="BC20" s="131">
        <f t="shared" ca="1" si="54"/>
        <v>5.4450000000000003</v>
      </c>
      <c r="BD20" s="131">
        <f t="shared" ca="1" si="55"/>
        <v>7.4649999999999999</v>
      </c>
      <c r="BE20" s="131">
        <f t="shared" ca="1" si="56"/>
        <v>11</v>
      </c>
    </row>
    <row r="21" spans="1:57" s="58" customFormat="1" ht="12" customHeight="1" x14ac:dyDescent="0.25">
      <c r="A21" s="72" t="s">
        <v>133</v>
      </c>
      <c r="B21" s="73" t="s">
        <v>103</v>
      </c>
      <c r="C21" s="74">
        <f t="shared" ca="1" si="22"/>
        <v>4.3637302006365168E-2</v>
      </c>
      <c r="D21" s="74">
        <f t="shared" ca="1" si="0"/>
        <v>6.9310793352889075E-2</v>
      </c>
      <c r="E21" s="74">
        <f t="shared" ca="1" si="1"/>
        <v>7.4327519571459055E-2</v>
      </c>
      <c r="F21" s="74">
        <f t="shared" ca="1" si="2"/>
        <v>8.5748928610418995E-2</v>
      </c>
      <c r="G21" s="74">
        <f t="shared" ca="1" si="3"/>
        <v>8.5637724019549208E-2</v>
      </c>
      <c r="H21" s="74">
        <f t="shared" ca="1" si="4"/>
        <v>0.11673476276117112</v>
      </c>
      <c r="I21" s="74">
        <f t="shared" ca="1" si="5"/>
        <v>0.12741886399271182</v>
      </c>
      <c r="J21" s="74">
        <f t="shared" ca="1" si="6"/>
        <v>0.13971882063381386</v>
      </c>
      <c r="K21" s="74">
        <f t="shared" ca="1" si="7"/>
        <v>0.15529863595582505</v>
      </c>
      <c r="L21" s="74">
        <f t="shared" ca="1" si="8"/>
        <v>0.16205128991175269</v>
      </c>
      <c r="M21" s="74">
        <f t="shared" ca="1" si="9"/>
        <v>0.14617590766021629</v>
      </c>
      <c r="N21" s="74">
        <f t="shared" ca="1" si="10"/>
        <v>0.14495074468434965</v>
      </c>
      <c r="O21" s="74">
        <f t="shared" ca="1" si="11"/>
        <v>0.1437677980464924</v>
      </c>
      <c r="P21" s="74">
        <f t="shared" ca="1" si="12"/>
        <v>0.13542998860319461</v>
      </c>
      <c r="Q21" s="74">
        <f t="shared" ca="1" si="13"/>
        <v>0.1253490953757424</v>
      </c>
      <c r="R21" s="74">
        <f t="shared" ca="1" si="14"/>
        <v>0.12613701692437337</v>
      </c>
      <c r="S21" s="74">
        <f t="shared" ca="1" si="19"/>
        <v>0.14750872829481945</v>
      </c>
      <c r="T21" s="74">
        <f t="shared" ca="1" si="20"/>
        <v>0.15411359878598449</v>
      </c>
      <c r="U21" s="74">
        <f t="shared" ca="1" si="21"/>
        <v>0.14435927136542104</v>
      </c>
      <c r="V21" s="74">
        <f t="shared" ca="1" si="30"/>
        <v>0.1303895419894685</v>
      </c>
      <c r="W21" s="74">
        <f t="shared" ca="1" si="23"/>
        <v>4.2999999999999997E-2</v>
      </c>
      <c r="X21" s="74">
        <f t="shared" ca="1" si="24"/>
        <v>6.0399999999999995E-2</v>
      </c>
      <c r="Y21" s="74">
        <f t="shared" ca="1" si="25"/>
        <v>6.9099999999999995E-2</v>
      </c>
      <c r="Z21" s="74">
        <f t="shared" ca="1" si="26"/>
        <v>8.2150000000000001E-2</v>
      </c>
      <c r="AA21" s="74">
        <f t="shared" ca="1" si="27"/>
        <v>9.955E-2</v>
      </c>
      <c r="AB21" s="74">
        <f t="shared" ca="1" si="28"/>
        <v>0.13</v>
      </c>
      <c r="AC21" s="74" t="str">
        <f t="shared" si="29"/>
        <v>HU</v>
      </c>
      <c r="AD21" s="100"/>
      <c r="AE21" s="73" t="s">
        <v>103</v>
      </c>
      <c r="AF21" s="131">
        <f t="shared" ca="1" si="31"/>
        <v>4.3637302006365166</v>
      </c>
      <c r="AG21" s="131">
        <f t="shared" ca="1" si="32"/>
        <v>6.9310793352889073</v>
      </c>
      <c r="AH21" s="131">
        <f t="shared" ca="1" si="33"/>
        <v>7.4327519571459053</v>
      </c>
      <c r="AI21" s="131">
        <f t="shared" ca="1" si="34"/>
        <v>8.5748928610418993</v>
      </c>
      <c r="AJ21" s="131">
        <f t="shared" ca="1" si="35"/>
        <v>8.5637724019549211</v>
      </c>
      <c r="AK21" s="131">
        <f t="shared" ca="1" si="36"/>
        <v>11.673476276117112</v>
      </c>
      <c r="AL21" s="131">
        <f t="shared" ca="1" si="37"/>
        <v>12.741886399271182</v>
      </c>
      <c r="AM21" s="131">
        <f t="shared" ca="1" si="38"/>
        <v>13.971882063381386</v>
      </c>
      <c r="AN21" s="131">
        <f t="shared" ca="1" si="39"/>
        <v>15.529863595582505</v>
      </c>
      <c r="AO21" s="131">
        <f t="shared" ca="1" si="40"/>
        <v>16.205128991175268</v>
      </c>
      <c r="AP21" s="131">
        <f t="shared" ca="1" si="41"/>
        <v>14.61759076602163</v>
      </c>
      <c r="AQ21" s="131">
        <f t="shared" ca="1" si="42"/>
        <v>14.495074468434964</v>
      </c>
      <c r="AR21" s="131">
        <f t="shared" ca="1" si="43"/>
        <v>14.376779804649239</v>
      </c>
      <c r="AS21" s="131">
        <f t="shared" ca="1" si="44"/>
        <v>13.542998860319461</v>
      </c>
      <c r="AT21" s="131">
        <f t="shared" ca="1" si="45"/>
        <v>12.53490953757424</v>
      </c>
      <c r="AU21" s="131">
        <f t="shared" ca="1" si="46"/>
        <v>12.613701692437337</v>
      </c>
      <c r="AV21" s="131">
        <f t="shared" ca="1" si="47"/>
        <v>14.750872829481946</v>
      </c>
      <c r="AW21" s="131">
        <f t="shared" ca="1" si="48"/>
        <v>15.411359878598448</v>
      </c>
      <c r="AX21" s="131">
        <f t="shared" ca="1" si="49"/>
        <v>14.435927136542103</v>
      </c>
      <c r="AY21" s="131">
        <f t="shared" ca="1" si="50"/>
        <v>13.03895419894685</v>
      </c>
      <c r="AZ21" s="131">
        <f t="shared" ca="1" si="51"/>
        <v>4.3</v>
      </c>
      <c r="BA21" s="131">
        <f t="shared" ca="1" si="52"/>
        <v>6.0399999999999991</v>
      </c>
      <c r="BB21" s="131">
        <f t="shared" ca="1" si="53"/>
        <v>6.9099999999999993</v>
      </c>
      <c r="BC21" s="131">
        <f t="shared" ca="1" si="54"/>
        <v>8.2149999999999999</v>
      </c>
      <c r="BD21" s="131">
        <f t="shared" ca="1" si="55"/>
        <v>9.9550000000000001</v>
      </c>
      <c r="BE21" s="131">
        <f t="shared" ca="1" si="56"/>
        <v>13</v>
      </c>
    </row>
    <row r="22" spans="1:57" s="58" customFormat="1" ht="12" customHeight="1" x14ac:dyDescent="0.25">
      <c r="A22" s="72" t="s">
        <v>134</v>
      </c>
      <c r="B22" s="73" t="s">
        <v>105</v>
      </c>
      <c r="C22" s="74">
        <f t="shared" ca="1" si="22"/>
        <v>1.0241784284040335E-3</v>
      </c>
      <c r="D22" s="74">
        <f t="shared" ca="1" si="0"/>
        <v>1.2267861611704549E-3</v>
      </c>
      <c r="E22" s="74">
        <f t="shared" ca="1" si="1"/>
        <v>1.4940208091999176E-3</v>
      </c>
      <c r="F22" s="74">
        <f t="shared" ca="1" si="2"/>
        <v>1.7693467862481445E-3</v>
      </c>
      <c r="G22" s="74">
        <f t="shared" ca="1" si="3"/>
        <v>1.9504621620092884E-3</v>
      </c>
      <c r="H22" s="74">
        <f t="shared" ca="1" si="4"/>
        <v>2.2104872780471831E-3</v>
      </c>
      <c r="I22" s="74">
        <f t="shared" ca="1" si="5"/>
        <v>9.7853378950688661E-3</v>
      </c>
      <c r="J22" s="74">
        <f t="shared" ca="1" si="6"/>
        <v>1.8495535714180212E-2</v>
      </c>
      <c r="K22" s="74">
        <f t="shared" ca="1" si="7"/>
        <v>2.8620460858243987E-2</v>
      </c>
      <c r="L22" s="74">
        <f t="shared" ca="1" si="8"/>
        <v>3.760107043763173E-2</v>
      </c>
      <c r="M22" s="74">
        <f t="shared" ca="1" si="9"/>
        <v>4.7439619790539976E-2</v>
      </c>
      <c r="N22" s="74">
        <f t="shared" ca="1" si="10"/>
        <v>5.1186958489143758E-2</v>
      </c>
      <c r="O22" s="74">
        <f t="shared" ca="1" si="11"/>
        <v>6.2080989829938982E-2</v>
      </c>
      <c r="P22" s="74">
        <f t="shared" ca="1" si="12"/>
        <v>7.2190361316900223E-2</v>
      </c>
      <c r="Q22" s="74">
        <f t="shared" ca="1" si="13"/>
        <v>7.9681416675982178E-2</v>
      </c>
      <c r="R22" s="74">
        <f t="shared" ca="1" si="14"/>
        <v>8.487779910466578E-2</v>
      </c>
      <c r="S22" s="74">
        <f t="shared" ca="1" si="19"/>
        <v>2.3557998286212099E-2</v>
      </c>
      <c r="T22" s="74">
        <f t="shared" ca="1" si="20"/>
        <v>4.2520345114085853E-2</v>
      </c>
      <c r="U22" s="74">
        <f t="shared" ca="1" si="21"/>
        <v>5.663397415954137E-2</v>
      </c>
      <c r="V22" s="74">
        <f t="shared" ca="1" si="30"/>
        <v>7.59358889964412E-2</v>
      </c>
      <c r="W22" s="74">
        <f t="shared" ca="1" si="23"/>
        <v>0</v>
      </c>
      <c r="X22" s="74">
        <f t="shared" ca="1" si="24"/>
        <v>2.0000000000000004E-2</v>
      </c>
      <c r="Y22" s="74">
        <f t="shared" ca="1" si="25"/>
        <v>0.03</v>
      </c>
      <c r="Z22" s="74">
        <f t="shared" ca="1" si="26"/>
        <v>4.5000000000000005E-2</v>
      </c>
      <c r="AA22" s="74">
        <f t="shared" ca="1" si="27"/>
        <v>6.5000000000000002E-2</v>
      </c>
      <c r="AB22" s="74">
        <f t="shared" ca="1" si="28"/>
        <v>0.1</v>
      </c>
      <c r="AC22" s="74" t="str">
        <f t="shared" si="29"/>
        <v>MT</v>
      </c>
      <c r="AD22" s="100"/>
      <c r="AE22" s="73" t="s">
        <v>105</v>
      </c>
      <c r="AF22" s="131">
        <f t="shared" ca="1" si="31"/>
        <v>0.10241784284040335</v>
      </c>
      <c r="AG22" s="131">
        <f t="shared" ca="1" si="32"/>
        <v>0.12267861611704549</v>
      </c>
      <c r="AH22" s="131">
        <f t="shared" ca="1" si="33"/>
        <v>0.14940208091999174</v>
      </c>
      <c r="AI22" s="131">
        <f t="shared" ca="1" si="34"/>
        <v>0.17693467862481443</v>
      </c>
      <c r="AJ22" s="131">
        <f t="shared" ca="1" si="35"/>
        <v>0.19504621620092885</v>
      </c>
      <c r="AK22" s="131">
        <f t="shared" ca="1" si="36"/>
        <v>0.22104872780471829</v>
      </c>
      <c r="AL22" s="131">
        <f t="shared" ca="1" si="37"/>
        <v>0.97853378950688663</v>
      </c>
      <c r="AM22" s="131">
        <f t="shared" ca="1" si="38"/>
        <v>1.8495535714180211</v>
      </c>
      <c r="AN22" s="131">
        <f t="shared" ca="1" si="39"/>
        <v>2.8620460858243986</v>
      </c>
      <c r="AO22" s="131">
        <f t="shared" ca="1" si="40"/>
        <v>3.7601070437631732</v>
      </c>
      <c r="AP22" s="131">
        <f t="shared" ca="1" si="41"/>
        <v>4.7439619790539975</v>
      </c>
      <c r="AQ22" s="131">
        <f t="shared" ca="1" si="42"/>
        <v>5.1186958489143759</v>
      </c>
      <c r="AR22" s="131">
        <f t="shared" ca="1" si="43"/>
        <v>6.2080989829938984</v>
      </c>
      <c r="AS22" s="131">
        <f t="shared" ca="1" si="44"/>
        <v>7.2190361316900225</v>
      </c>
      <c r="AT22" s="131">
        <f t="shared" ca="1" si="45"/>
        <v>7.9681416675982177</v>
      </c>
      <c r="AU22" s="131">
        <f t="shared" ca="1" si="46"/>
        <v>8.4877799104665783</v>
      </c>
      <c r="AV22" s="131">
        <f t="shared" ca="1" si="47"/>
        <v>2.3557998286212101</v>
      </c>
      <c r="AW22" s="131">
        <f t="shared" ca="1" si="48"/>
        <v>4.2520345114085849</v>
      </c>
      <c r="AX22" s="131">
        <f t="shared" ca="1" si="49"/>
        <v>5.6633974159541367</v>
      </c>
      <c r="AY22" s="131">
        <f t="shared" ca="1" si="50"/>
        <v>7.5935888996441196</v>
      </c>
      <c r="AZ22" s="131">
        <f t="shared" ca="1" si="51"/>
        <v>0</v>
      </c>
      <c r="BA22" s="131">
        <f t="shared" ca="1" si="52"/>
        <v>2.0000000000000004</v>
      </c>
      <c r="BB22" s="131">
        <f t="shared" ca="1" si="53"/>
        <v>3</v>
      </c>
      <c r="BC22" s="131">
        <f t="shared" ca="1" si="54"/>
        <v>4.5000000000000009</v>
      </c>
      <c r="BD22" s="131">
        <f t="shared" ca="1" si="55"/>
        <v>6.5</v>
      </c>
      <c r="BE22" s="131">
        <f t="shared" ca="1" si="56"/>
        <v>10</v>
      </c>
    </row>
    <row r="23" spans="1:57" s="58" customFormat="1" ht="12" customHeight="1" x14ac:dyDescent="0.25">
      <c r="A23" s="72" t="s">
        <v>135</v>
      </c>
      <c r="B23" s="73" t="s">
        <v>97</v>
      </c>
      <c r="C23" s="74">
        <f t="shared" ca="1" si="22"/>
        <v>2.0296590820155773E-2</v>
      </c>
      <c r="D23" s="74">
        <f t="shared" ca="1" si="0"/>
        <v>2.478011986986994E-2</v>
      </c>
      <c r="E23" s="74">
        <f t="shared" ca="1" si="1"/>
        <v>2.7780437911407965E-2</v>
      </c>
      <c r="F23" s="74">
        <f t="shared" ca="1" si="2"/>
        <v>3.2976807257463117E-2</v>
      </c>
      <c r="G23" s="74">
        <f t="shared" ca="1" si="3"/>
        <v>3.595743235464044E-2</v>
      </c>
      <c r="H23" s="74">
        <f t="shared" ca="1" si="4"/>
        <v>4.2656707389055644E-2</v>
      </c>
      <c r="I23" s="74">
        <f t="shared" ca="1" si="5"/>
        <v>3.9165169573781876E-2</v>
      </c>
      <c r="J23" s="74">
        <f t="shared" ca="1" si="6"/>
        <v>4.5243642245197245E-2</v>
      </c>
      <c r="K23" s="74">
        <f t="shared" ca="1" si="7"/>
        <v>4.6593024485660696E-2</v>
      </c>
      <c r="L23" s="74">
        <f t="shared" ca="1" si="8"/>
        <v>4.6905653789280403E-2</v>
      </c>
      <c r="M23" s="74">
        <f t="shared" ca="1" si="9"/>
        <v>5.4147857364548878E-2</v>
      </c>
      <c r="N23" s="74">
        <f t="shared" ca="1" si="10"/>
        <v>5.668062820772022E-2</v>
      </c>
      <c r="O23" s="74">
        <f t="shared" ca="1" si="11"/>
        <v>5.8018458088098676E-2</v>
      </c>
      <c r="P23" s="74">
        <f t="shared" ca="1" si="12"/>
        <v>6.4563446357759999E-2</v>
      </c>
      <c r="Q23" s="74">
        <f t="shared" ca="1" si="13"/>
        <v>7.3402711920511801E-2</v>
      </c>
      <c r="R23" s="74">
        <f t="shared" ca="1" si="14"/>
        <v>8.7682595790347012E-2</v>
      </c>
      <c r="S23" s="74">
        <f t="shared" ca="1" si="19"/>
        <v>4.591833336542897E-2</v>
      </c>
      <c r="T23" s="74">
        <f t="shared" ca="1" si="20"/>
        <v>5.0526755576914641E-2</v>
      </c>
      <c r="U23" s="74">
        <f t="shared" ca="1" si="21"/>
        <v>5.7349543147909451E-2</v>
      </c>
      <c r="V23" s="74">
        <f t="shared" ca="1" si="30"/>
        <v>6.89830791391359E-2</v>
      </c>
      <c r="W23" s="74">
        <f t="shared" ca="1" si="23"/>
        <v>2.4E-2</v>
      </c>
      <c r="X23" s="74">
        <f t="shared" ca="1" si="24"/>
        <v>4.7200000000000006E-2</v>
      </c>
      <c r="Y23" s="74">
        <f t="shared" ca="1" si="25"/>
        <v>5.8800000000000005E-2</v>
      </c>
      <c r="Z23" s="74">
        <f t="shared" ca="1" si="26"/>
        <v>7.6200000000000018E-2</v>
      </c>
      <c r="AA23" s="74">
        <f t="shared" ca="1" si="27"/>
        <v>9.9400000000000016E-2</v>
      </c>
      <c r="AB23" s="74">
        <f t="shared" ca="1" si="28"/>
        <v>0.14000000000000001</v>
      </c>
      <c r="AC23" s="74" t="str">
        <f t="shared" si="29"/>
        <v>NL</v>
      </c>
      <c r="AD23" s="100"/>
      <c r="AE23" s="73" t="s">
        <v>97</v>
      </c>
      <c r="AF23" s="131">
        <f t="shared" ca="1" si="31"/>
        <v>2.0296590820155771</v>
      </c>
      <c r="AG23" s="131">
        <f t="shared" ca="1" si="32"/>
        <v>2.4780119869869939</v>
      </c>
      <c r="AH23" s="131">
        <f t="shared" ca="1" si="33"/>
        <v>2.7780437911407962</v>
      </c>
      <c r="AI23" s="131">
        <f t="shared" ca="1" si="34"/>
        <v>3.2976807257463117</v>
      </c>
      <c r="AJ23" s="131">
        <f t="shared" ca="1" si="35"/>
        <v>3.595743235464044</v>
      </c>
      <c r="AK23" s="131">
        <f t="shared" ca="1" si="36"/>
        <v>4.2656707389055644</v>
      </c>
      <c r="AL23" s="131">
        <f t="shared" ca="1" si="37"/>
        <v>3.9165169573781875</v>
      </c>
      <c r="AM23" s="131">
        <f t="shared" ca="1" si="38"/>
        <v>4.5243642245197249</v>
      </c>
      <c r="AN23" s="131">
        <f t="shared" ca="1" si="39"/>
        <v>4.6593024485660699</v>
      </c>
      <c r="AO23" s="131">
        <f t="shared" ca="1" si="40"/>
        <v>4.6905653789280404</v>
      </c>
      <c r="AP23" s="131">
        <f t="shared" ca="1" si="41"/>
        <v>5.4147857364548875</v>
      </c>
      <c r="AQ23" s="131">
        <f t="shared" ca="1" si="42"/>
        <v>5.6680628207720218</v>
      </c>
      <c r="AR23" s="131">
        <f t="shared" ca="1" si="43"/>
        <v>5.8018458088098672</v>
      </c>
      <c r="AS23" s="131">
        <f t="shared" ca="1" si="44"/>
        <v>6.4563446357759995</v>
      </c>
      <c r="AT23" s="131">
        <f t="shared" ca="1" si="45"/>
        <v>7.3402711920511798</v>
      </c>
      <c r="AU23" s="131">
        <f t="shared" ca="1" si="46"/>
        <v>8.7682595790347015</v>
      </c>
      <c r="AV23" s="131">
        <f t="shared" ca="1" si="47"/>
        <v>4.5918333365428969</v>
      </c>
      <c r="AW23" s="131">
        <f t="shared" ca="1" si="48"/>
        <v>5.0526755576914644</v>
      </c>
      <c r="AX23" s="131">
        <f t="shared" ca="1" si="49"/>
        <v>5.7349543147909454</v>
      </c>
      <c r="AY23" s="131">
        <f t="shared" ca="1" si="50"/>
        <v>6.8983079139135901</v>
      </c>
      <c r="AZ23" s="131">
        <f t="shared" ca="1" si="51"/>
        <v>2.4</v>
      </c>
      <c r="BA23" s="131">
        <f t="shared" ca="1" si="52"/>
        <v>4.7200000000000006</v>
      </c>
      <c r="BB23" s="131">
        <f t="shared" ca="1" si="53"/>
        <v>5.8800000000000008</v>
      </c>
      <c r="BC23" s="131">
        <f t="shared" ca="1" si="54"/>
        <v>7.6200000000000019</v>
      </c>
      <c r="BD23" s="131">
        <f t="shared" ca="1" si="55"/>
        <v>9.9400000000000013</v>
      </c>
      <c r="BE23" s="131">
        <f t="shared" ca="1" si="56"/>
        <v>14.000000000000002</v>
      </c>
    </row>
    <row r="24" spans="1:57" s="58" customFormat="1" ht="12" customHeight="1" x14ac:dyDescent="0.25">
      <c r="A24" s="72" t="s">
        <v>136</v>
      </c>
      <c r="B24" s="73" t="s">
        <v>95</v>
      </c>
      <c r="C24" s="74">
        <f t="shared" ca="1" si="22"/>
        <v>0.22554422051480297</v>
      </c>
      <c r="D24" s="74">
        <f t="shared" ca="1" si="0"/>
        <v>0.24354676182397025</v>
      </c>
      <c r="E24" s="74">
        <f t="shared" ca="1" si="1"/>
        <v>0.26277375171087675</v>
      </c>
      <c r="F24" s="74">
        <f t="shared" ca="1" si="2"/>
        <v>0.28145297423863241</v>
      </c>
      <c r="G24" s="74">
        <f t="shared" ca="1" si="3"/>
        <v>0.2878969017496234</v>
      </c>
      <c r="H24" s="74">
        <f t="shared" ca="1" si="4"/>
        <v>0.31040637874986926</v>
      </c>
      <c r="I24" s="74">
        <f t="shared" ca="1" si="5"/>
        <v>0.3120670068305747</v>
      </c>
      <c r="J24" s="74">
        <f t="shared" ca="1" si="6"/>
        <v>0.31553351952102721</v>
      </c>
      <c r="K24" s="74">
        <f t="shared" ca="1" si="7"/>
        <v>0.32735710521651573</v>
      </c>
      <c r="L24" s="74">
        <f t="shared" ca="1" si="8"/>
        <v>0.32666449632078326</v>
      </c>
      <c r="M24" s="74">
        <f t="shared" ca="1" si="9"/>
        <v>0.33552714915575399</v>
      </c>
      <c r="N24" s="74">
        <f t="shared" ca="1" si="10"/>
        <v>0.33502375963122777</v>
      </c>
      <c r="O24" s="74">
        <f t="shared" ca="1" si="11"/>
        <v>0.33374364481012658</v>
      </c>
      <c r="P24" s="74">
        <f t="shared" ca="1" si="12"/>
        <v>0.33140873509487645</v>
      </c>
      <c r="Q24" s="74">
        <f t="shared" ca="1" si="13"/>
        <v>0.3380578584237387</v>
      </c>
      <c r="R24" s="74">
        <f t="shared" ca="1" si="14"/>
        <v>0.33626234549590922</v>
      </c>
      <c r="S24" s="74">
        <f t="shared" ca="1" si="19"/>
        <v>0.3214453123687715</v>
      </c>
      <c r="T24" s="74">
        <f t="shared" ca="1" si="20"/>
        <v>0.33109582273826865</v>
      </c>
      <c r="U24" s="74">
        <f t="shared" ca="1" si="21"/>
        <v>0.33438370222067715</v>
      </c>
      <c r="V24" s="74">
        <f t="shared" ca="1" si="30"/>
        <v>0.33473329675930757</v>
      </c>
      <c r="W24" s="74">
        <f t="shared" ca="1" si="23"/>
        <v>0.23300000000000001</v>
      </c>
      <c r="X24" s="74">
        <f t="shared" ca="1" si="24"/>
        <v>0.25440000000000002</v>
      </c>
      <c r="Y24" s="74">
        <f t="shared" ca="1" si="25"/>
        <v>0.2651</v>
      </c>
      <c r="Z24" s="74">
        <f t="shared" ca="1" si="26"/>
        <v>0.28115000000000001</v>
      </c>
      <c r="AA24" s="74">
        <f t="shared" ca="1" si="27"/>
        <v>0.30255000000000004</v>
      </c>
      <c r="AB24" s="74">
        <f t="shared" ca="1" si="28"/>
        <v>0.34</v>
      </c>
      <c r="AC24" s="74" t="str">
        <f t="shared" si="29"/>
        <v>AT</v>
      </c>
      <c r="AD24" s="100"/>
      <c r="AE24" s="73" t="s">
        <v>95</v>
      </c>
      <c r="AF24" s="131">
        <f t="shared" ca="1" si="31"/>
        <v>22.554422051480298</v>
      </c>
      <c r="AG24" s="131">
        <f t="shared" ca="1" si="32"/>
        <v>24.354676182397025</v>
      </c>
      <c r="AH24" s="131">
        <f t="shared" ca="1" si="33"/>
        <v>26.277375171087673</v>
      </c>
      <c r="AI24" s="131">
        <f t="shared" ca="1" si="34"/>
        <v>28.145297423863241</v>
      </c>
      <c r="AJ24" s="131">
        <f t="shared" ca="1" si="35"/>
        <v>28.789690174962342</v>
      </c>
      <c r="AK24" s="131">
        <f t="shared" ca="1" si="36"/>
        <v>31.040637874986928</v>
      </c>
      <c r="AL24" s="131">
        <f t="shared" ca="1" si="37"/>
        <v>31.20670068305747</v>
      </c>
      <c r="AM24" s="131">
        <f t="shared" ca="1" si="38"/>
        <v>31.553351952102719</v>
      </c>
      <c r="AN24" s="131">
        <f t="shared" ca="1" si="39"/>
        <v>32.735710521651576</v>
      </c>
      <c r="AO24" s="131">
        <f t="shared" ca="1" si="40"/>
        <v>32.666449632078326</v>
      </c>
      <c r="AP24" s="131">
        <f t="shared" ca="1" si="41"/>
        <v>33.5527149155754</v>
      </c>
      <c r="AQ24" s="131">
        <f t="shared" ca="1" si="42"/>
        <v>33.502375963122773</v>
      </c>
      <c r="AR24" s="131">
        <f t="shared" ca="1" si="43"/>
        <v>33.374364481012655</v>
      </c>
      <c r="AS24" s="131">
        <f t="shared" ca="1" si="44"/>
        <v>33.140873509487648</v>
      </c>
      <c r="AT24" s="131">
        <f t="shared" ca="1" si="45"/>
        <v>33.805785842373872</v>
      </c>
      <c r="AU24" s="131">
        <f t="shared" ca="1" si="46"/>
        <v>33.626234549590919</v>
      </c>
      <c r="AV24" s="131">
        <f t="shared" ca="1" si="47"/>
        <v>32.14453123687715</v>
      </c>
      <c r="AW24" s="131">
        <f t="shared" ca="1" si="48"/>
        <v>33.109582273826867</v>
      </c>
      <c r="AX24" s="131">
        <f t="shared" ca="1" si="49"/>
        <v>33.438370222067718</v>
      </c>
      <c r="AY24" s="131">
        <f t="shared" ca="1" si="50"/>
        <v>33.473329675930756</v>
      </c>
      <c r="AZ24" s="131">
        <f t="shared" ca="1" si="51"/>
        <v>23.3</v>
      </c>
      <c r="BA24" s="131">
        <f t="shared" ca="1" si="52"/>
        <v>25.44</v>
      </c>
      <c r="BB24" s="131">
        <f t="shared" ca="1" si="53"/>
        <v>26.51</v>
      </c>
      <c r="BC24" s="131">
        <f t="shared" ca="1" si="54"/>
        <v>28.115000000000002</v>
      </c>
      <c r="BD24" s="131">
        <f t="shared" ca="1" si="55"/>
        <v>30.255000000000003</v>
      </c>
      <c r="BE24" s="131">
        <f t="shared" ca="1" si="56"/>
        <v>34</v>
      </c>
    </row>
    <row r="25" spans="1:57" s="58" customFormat="1" ht="12" customHeight="1" x14ac:dyDescent="0.25">
      <c r="A25" s="72" t="s">
        <v>137</v>
      </c>
      <c r="B25" s="73" t="s">
        <v>83</v>
      </c>
      <c r="C25" s="74">
        <f t="shared" ca="1" si="22"/>
        <v>6.9144454587388493E-2</v>
      </c>
      <c r="D25" s="74">
        <f t="shared" ca="1" si="0"/>
        <v>6.9002436741529977E-2</v>
      </c>
      <c r="E25" s="74">
        <f t="shared" ca="1" si="1"/>
        <v>6.8884743557909744E-2</v>
      </c>
      <c r="F25" s="74">
        <f t="shared" ca="1" si="2"/>
        <v>6.9300166132696309E-2</v>
      </c>
      <c r="G25" s="74">
        <f t="shared" ca="1" si="3"/>
        <v>7.7109043478033809E-2</v>
      </c>
      <c r="H25" s="74">
        <f t="shared" ca="1" si="4"/>
        <v>8.6990232881767368E-2</v>
      </c>
      <c r="I25" s="74">
        <f t="shared" ca="1" si="5"/>
        <v>9.2996871625314614E-2</v>
      </c>
      <c r="J25" s="74">
        <f t="shared" ca="1" si="6"/>
        <v>0.10353520737755982</v>
      </c>
      <c r="K25" s="74">
        <f t="shared" ca="1" si="7"/>
        <v>0.10969625570568509</v>
      </c>
      <c r="L25" s="74">
        <f t="shared" ca="1" si="8"/>
        <v>0.11463160359830032</v>
      </c>
      <c r="M25" s="74">
        <f t="shared" ca="1" si="9"/>
        <v>0.11614007900566951</v>
      </c>
      <c r="N25" s="74">
        <f t="shared" ca="1" si="10"/>
        <v>0.1188808736641542</v>
      </c>
      <c r="O25" s="74">
        <f t="shared" ca="1" si="11"/>
        <v>0.11399870500539795</v>
      </c>
      <c r="P25" s="74">
        <f t="shared" ca="1" si="12"/>
        <v>0.11116875479089162</v>
      </c>
      <c r="Q25" s="74">
        <f t="shared" ca="1" si="13"/>
        <v>0.11477174365918148</v>
      </c>
      <c r="R25" s="74">
        <f t="shared" ca="1" si="14"/>
        <v>0.12163541168707985</v>
      </c>
      <c r="S25" s="74">
        <f t="shared" ca="1" si="19"/>
        <v>0.10661573154162246</v>
      </c>
      <c r="T25" s="74">
        <f t="shared" ca="1" si="20"/>
        <v>0.11538584130198493</v>
      </c>
      <c r="U25" s="74">
        <f t="shared" ca="1" si="21"/>
        <v>0.11643978933477608</v>
      </c>
      <c r="V25" s="74">
        <f t="shared" ca="1" si="30"/>
        <v>0.11297024922503655</v>
      </c>
      <c r="W25" s="74">
        <f t="shared" ca="1" si="23"/>
        <v>7.1999999999999995E-2</v>
      </c>
      <c r="X25" s="74">
        <f t="shared" ca="1" si="24"/>
        <v>8.7599999999999997E-2</v>
      </c>
      <c r="Y25" s="74">
        <f t="shared" ca="1" si="25"/>
        <v>9.5399999999999999E-2</v>
      </c>
      <c r="Z25" s="74">
        <f t="shared" ca="1" si="26"/>
        <v>0.1071</v>
      </c>
      <c r="AA25" s="74">
        <f t="shared" ca="1" si="27"/>
        <v>0.1227</v>
      </c>
      <c r="AB25" s="74">
        <f t="shared" ca="1" si="28"/>
        <v>0.15</v>
      </c>
      <c r="AC25" s="74" t="str">
        <f t="shared" si="29"/>
        <v>PL</v>
      </c>
      <c r="AD25" s="100"/>
      <c r="AE25" s="73" t="s">
        <v>83</v>
      </c>
      <c r="AF25" s="131">
        <f t="shared" ca="1" si="31"/>
        <v>6.9144454587388493</v>
      </c>
      <c r="AG25" s="131">
        <f t="shared" ca="1" si="32"/>
        <v>6.900243674152998</v>
      </c>
      <c r="AH25" s="131">
        <f t="shared" ca="1" si="33"/>
        <v>6.888474355790974</v>
      </c>
      <c r="AI25" s="131">
        <f t="shared" ca="1" si="34"/>
        <v>6.9300166132696308</v>
      </c>
      <c r="AJ25" s="131">
        <f t="shared" ca="1" si="35"/>
        <v>7.710904347803381</v>
      </c>
      <c r="AK25" s="131">
        <f t="shared" ca="1" si="36"/>
        <v>8.6990232881767362</v>
      </c>
      <c r="AL25" s="131">
        <f t="shared" ca="1" si="37"/>
        <v>9.2996871625314608</v>
      </c>
      <c r="AM25" s="131">
        <f t="shared" ca="1" si="38"/>
        <v>10.353520737755982</v>
      </c>
      <c r="AN25" s="131">
        <f t="shared" ca="1" si="39"/>
        <v>10.969625570568509</v>
      </c>
      <c r="AO25" s="131">
        <f t="shared" ca="1" si="40"/>
        <v>11.463160359830033</v>
      </c>
      <c r="AP25" s="131">
        <f t="shared" ca="1" si="41"/>
        <v>11.614007900566952</v>
      </c>
      <c r="AQ25" s="131">
        <f t="shared" ca="1" si="42"/>
        <v>11.888087366415419</v>
      </c>
      <c r="AR25" s="131">
        <f t="shared" ca="1" si="43"/>
        <v>11.399870500539794</v>
      </c>
      <c r="AS25" s="131">
        <f t="shared" ca="1" si="44"/>
        <v>11.116875479089163</v>
      </c>
      <c r="AT25" s="131">
        <f t="shared" ca="1" si="45"/>
        <v>11.477174365918149</v>
      </c>
      <c r="AU25" s="131">
        <f t="shared" ca="1" si="46"/>
        <v>12.163541168707985</v>
      </c>
      <c r="AV25" s="131">
        <f t="shared" ca="1" si="47"/>
        <v>10.661573154162246</v>
      </c>
      <c r="AW25" s="131">
        <f t="shared" ca="1" si="48"/>
        <v>11.538584130198492</v>
      </c>
      <c r="AX25" s="131">
        <f t="shared" ca="1" si="49"/>
        <v>11.643978933477609</v>
      </c>
      <c r="AY25" s="131">
        <f t="shared" ca="1" si="50"/>
        <v>11.297024922503656</v>
      </c>
      <c r="AZ25" s="131">
        <f t="shared" ca="1" si="51"/>
        <v>7.1999999999999993</v>
      </c>
      <c r="BA25" s="131">
        <f t="shared" ca="1" si="52"/>
        <v>8.76</v>
      </c>
      <c r="BB25" s="131">
        <f t="shared" ca="1" si="53"/>
        <v>9.5399999999999991</v>
      </c>
      <c r="BC25" s="131">
        <f t="shared" ca="1" si="54"/>
        <v>10.71</v>
      </c>
      <c r="BD25" s="131">
        <f t="shared" ca="1" si="55"/>
        <v>12.27</v>
      </c>
      <c r="BE25" s="131">
        <f t="shared" ca="1" si="56"/>
        <v>15</v>
      </c>
    </row>
    <row r="26" spans="1:57" s="58" customFormat="1" ht="12" customHeight="1" x14ac:dyDescent="0.25">
      <c r="A26" s="72" t="s">
        <v>138</v>
      </c>
      <c r="B26" s="73" t="s">
        <v>92</v>
      </c>
      <c r="C26" s="74">
        <f t="shared" ca="1" si="22"/>
        <v>0.19208698938593882</v>
      </c>
      <c r="D26" s="74">
        <f t="shared" ca="1" si="0"/>
        <v>0.19526055131454079</v>
      </c>
      <c r="E26" s="74">
        <f t="shared" ca="1" si="1"/>
        <v>0.20794475321128553</v>
      </c>
      <c r="F26" s="74">
        <f t="shared" ca="1" si="2"/>
        <v>0.21913569852455556</v>
      </c>
      <c r="G26" s="74">
        <f t="shared" ca="1" si="3"/>
        <v>0.22934087483584972</v>
      </c>
      <c r="H26" s="74">
        <f t="shared" ca="1" si="4"/>
        <v>0.24410681148706606</v>
      </c>
      <c r="I26" s="74">
        <f t="shared" ca="1" si="5"/>
        <v>0.24155108459329289</v>
      </c>
      <c r="J26" s="74">
        <f t="shared" ca="1" si="6"/>
        <v>0.24606763707153487</v>
      </c>
      <c r="K26" s="74">
        <f t="shared" ca="1" si="7"/>
        <v>0.24578163382489809</v>
      </c>
      <c r="L26" s="74">
        <f t="shared" ca="1" si="8"/>
        <v>0.25702986877044492</v>
      </c>
      <c r="M26" s="74">
        <f t="shared" ca="1" si="9"/>
        <v>0.29511105883281524</v>
      </c>
      <c r="N26" s="74">
        <f t="shared" ca="1" si="10"/>
        <v>0.30517947014972163</v>
      </c>
      <c r="O26" s="74">
        <f t="shared" ca="1" si="11"/>
        <v>0.30868414969058178</v>
      </c>
      <c r="P26" s="74">
        <f t="shared" ca="1" si="12"/>
        <v>0.30614145457919084</v>
      </c>
      <c r="Q26" s="74">
        <f t="shared" ca="1" si="13"/>
        <v>0.30206199113591298</v>
      </c>
      <c r="R26" s="74">
        <f t="shared" ca="1" si="14"/>
        <v>0.30618968334338403</v>
      </c>
      <c r="S26" s="74">
        <f t="shared" ca="1" si="19"/>
        <v>0.24592463544821647</v>
      </c>
      <c r="T26" s="74">
        <f t="shared" ca="1" si="20"/>
        <v>0.27607046380163008</v>
      </c>
      <c r="U26" s="74">
        <f t="shared" ca="1" si="21"/>
        <v>0.30693180992015168</v>
      </c>
      <c r="V26" s="74">
        <f t="shared" ca="1" si="30"/>
        <v>0.30410172285755188</v>
      </c>
      <c r="W26" s="74">
        <f t="shared" ca="1" si="23"/>
        <v>0.20499999999999999</v>
      </c>
      <c r="X26" s="74">
        <f t="shared" ca="1" si="24"/>
        <v>0.22599999999999998</v>
      </c>
      <c r="Y26" s="74">
        <f t="shared" ca="1" si="25"/>
        <v>0.23649999999999999</v>
      </c>
      <c r="Z26" s="74">
        <f t="shared" ca="1" si="26"/>
        <v>0.25224999999999997</v>
      </c>
      <c r="AA26" s="74">
        <f t="shared" ca="1" si="27"/>
        <v>0.27324999999999999</v>
      </c>
      <c r="AB26" s="74">
        <f t="shared" ca="1" si="28"/>
        <v>0.31</v>
      </c>
      <c r="AC26" s="74" t="str">
        <f t="shared" si="29"/>
        <v>PT</v>
      </c>
      <c r="AD26" s="100"/>
      <c r="AE26" s="73" t="s">
        <v>92</v>
      </c>
      <c r="AF26" s="131">
        <f t="shared" ca="1" si="31"/>
        <v>19.208698938593884</v>
      </c>
      <c r="AG26" s="131">
        <f t="shared" ca="1" si="32"/>
        <v>19.526055131454079</v>
      </c>
      <c r="AH26" s="131">
        <f t="shared" ca="1" si="33"/>
        <v>20.794475321128552</v>
      </c>
      <c r="AI26" s="131">
        <f t="shared" ca="1" si="34"/>
        <v>21.913569852455556</v>
      </c>
      <c r="AJ26" s="131">
        <f t="shared" ca="1" si="35"/>
        <v>22.934087483584971</v>
      </c>
      <c r="AK26" s="131">
        <f t="shared" ca="1" si="36"/>
        <v>24.410681148706605</v>
      </c>
      <c r="AL26" s="131">
        <f t="shared" ca="1" si="37"/>
        <v>24.155108459329288</v>
      </c>
      <c r="AM26" s="131">
        <f t="shared" ca="1" si="38"/>
        <v>24.606763707153487</v>
      </c>
      <c r="AN26" s="131">
        <f t="shared" ca="1" si="39"/>
        <v>24.578163382489809</v>
      </c>
      <c r="AO26" s="131">
        <f t="shared" ca="1" si="40"/>
        <v>25.702986877044491</v>
      </c>
      <c r="AP26" s="131">
        <f t="shared" ca="1" si="41"/>
        <v>29.511105883281523</v>
      </c>
      <c r="AQ26" s="131">
        <f t="shared" ca="1" si="42"/>
        <v>30.517947014972162</v>
      </c>
      <c r="AR26" s="131">
        <f t="shared" ca="1" si="43"/>
        <v>30.868414969058179</v>
      </c>
      <c r="AS26" s="131">
        <f t="shared" ca="1" si="44"/>
        <v>30.614145457919083</v>
      </c>
      <c r="AT26" s="131">
        <f t="shared" ca="1" si="45"/>
        <v>30.206199113591296</v>
      </c>
      <c r="AU26" s="131">
        <f t="shared" ca="1" si="46"/>
        <v>30.618968334338405</v>
      </c>
      <c r="AV26" s="131">
        <f t="shared" ca="1" si="47"/>
        <v>24.592463544821648</v>
      </c>
      <c r="AW26" s="131">
        <f t="shared" ca="1" si="48"/>
        <v>27.607046380163009</v>
      </c>
      <c r="AX26" s="131">
        <f t="shared" ca="1" si="49"/>
        <v>30.693180992015169</v>
      </c>
      <c r="AY26" s="131">
        <f t="shared" ca="1" si="50"/>
        <v>30.410172285755188</v>
      </c>
      <c r="AZ26" s="131">
        <f t="shared" ca="1" si="51"/>
        <v>20.5</v>
      </c>
      <c r="BA26" s="131">
        <f t="shared" ca="1" si="52"/>
        <v>22.599999999999998</v>
      </c>
      <c r="BB26" s="131">
        <f t="shared" ca="1" si="53"/>
        <v>23.65</v>
      </c>
      <c r="BC26" s="131">
        <f t="shared" ca="1" si="54"/>
        <v>25.224999999999998</v>
      </c>
      <c r="BD26" s="131">
        <f t="shared" ca="1" si="55"/>
        <v>27.324999999999999</v>
      </c>
      <c r="BE26" s="131">
        <f t="shared" ca="1" si="56"/>
        <v>31</v>
      </c>
    </row>
    <row r="27" spans="1:57" s="58" customFormat="1" ht="12" customHeight="1" x14ac:dyDescent="0.25">
      <c r="A27" s="72" t="s">
        <v>139</v>
      </c>
      <c r="B27" s="73" t="s">
        <v>84</v>
      </c>
      <c r="C27" s="74">
        <f t="shared" ca="1" si="22"/>
        <v>0.16810576109583181</v>
      </c>
      <c r="D27" s="74">
        <f t="shared" ca="1" si="0"/>
        <v>0.17571101760302366</v>
      </c>
      <c r="E27" s="74">
        <f t="shared" ca="1" si="1"/>
        <v>0.17095504824431068</v>
      </c>
      <c r="F27" s="74">
        <f t="shared" ca="1" si="2"/>
        <v>0.18194596177164007</v>
      </c>
      <c r="G27" s="74">
        <f t="shared" ca="1" si="3"/>
        <v>0.20203938231625715</v>
      </c>
      <c r="H27" s="74">
        <f t="shared" ca="1" si="4"/>
        <v>0.22156805387002934</v>
      </c>
      <c r="I27" s="74">
        <f t="shared" ca="1" si="5"/>
        <v>0.22834033318988559</v>
      </c>
      <c r="J27" s="74">
        <f t="shared" ca="1" si="6"/>
        <v>0.21186003698514258</v>
      </c>
      <c r="K27" s="74">
        <f t="shared" ca="1" si="7"/>
        <v>0.22825405924993414</v>
      </c>
      <c r="L27" s="74">
        <f t="shared" ca="1" si="8"/>
        <v>0.23886223134833701</v>
      </c>
      <c r="M27" s="74">
        <f t="shared" ca="1" si="9"/>
        <v>0.24844662564057324</v>
      </c>
      <c r="N27" s="74">
        <f t="shared" ca="1" si="10"/>
        <v>0.24785377012087489</v>
      </c>
      <c r="O27" s="74">
        <f t="shared" ca="1" si="11"/>
        <v>0.25032006690409142</v>
      </c>
      <c r="P27" s="74">
        <f t="shared" ca="1" si="12"/>
        <v>0.24454213080985385</v>
      </c>
      <c r="Q27" s="74">
        <f t="shared" ca="1" si="13"/>
        <v>0.23874692676979051</v>
      </c>
      <c r="R27" s="74">
        <f t="shared" ca="1" si="14"/>
        <v>0.2428983859571546</v>
      </c>
      <c r="S27" s="74">
        <f t="shared" ca="1" si="19"/>
        <v>0.22005704811753835</v>
      </c>
      <c r="T27" s="74">
        <f t="shared" ca="1" si="20"/>
        <v>0.24365442849445512</v>
      </c>
      <c r="U27" s="74">
        <f t="shared" ca="1" si="21"/>
        <v>0.24908691851248316</v>
      </c>
      <c r="V27" s="74">
        <f t="shared" ca="1" si="30"/>
        <v>0.24164452878982218</v>
      </c>
      <c r="W27" s="74">
        <f t="shared" ca="1" si="23"/>
        <v>0.17799999999999999</v>
      </c>
      <c r="X27" s="74">
        <f t="shared" ca="1" si="24"/>
        <v>0.19039999999999999</v>
      </c>
      <c r="Y27" s="74">
        <f t="shared" ca="1" si="25"/>
        <v>0.1966</v>
      </c>
      <c r="Z27" s="74">
        <f t="shared" ca="1" si="26"/>
        <v>0.2059</v>
      </c>
      <c r="AA27" s="74">
        <f t="shared" ca="1" si="27"/>
        <v>0.21829999999999999</v>
      </c>
      <c r="AB27" s="74">
        <f t="shared" ca="1" si="28"/>
        <v>0.24</v>
      </c>
      <c r="AC27" s="74" t="str">
        <f t="shared" si="29"/>
        <v>RO</v>
      </c>
      <c r="AD27" s="100"/>
      <c r="AE27" s="73" t="s">
        <v>84</v>
      </c>
      <c r="AF27" s="131">
        <f t="shared" ca="1" si="31"/>
        <v>16.810576109583181</v>
      </c>
      <c r="AG27" s="131">
        <f t="shared" ca="1" si="32"/>
        <v>17.571101760302366</v>
      </c>
      <c r="AH27" s="131">
        <f t="shared" ca="1" si="33"/>
        <v>17.095504824431067</v>
      </c>
      <c r="AI27" s="131">
        <f t="shared" ca="1" si="34"/>
        <v>18.194596177164009</v>
      </c>
      <c r="AJ27" s="131">
        <f t="shared" ca="1" si="35"/>
        <v>20.203938231625713</v>
      </c>
      <c r="AK27" s="131">
        <f t="shared" ca="1" si="36"/>
        <v>22.156805387002933</v>
      </c>
      <c r="AL27" s="131">
        <f t="shared" ca="1" si="37"/>
        <v>22.83403331898856</v>
      </c>
      <c r="AM27" s="131">
        <f t="shared" ca="1" si="38"/>
        <v>21.186003698514259</v>
      </c>
      <c r="AN27" s="131">
        <f t="shared" ca="1" si="39"/>
        <v>22.825405924993415</v>
      </c>
      <c r="AO27" s="131">
        <f t="shared" ca="1" si="40"/>
        <v>23.886223134833699</v>
      </c>
      <c r="AP27" s="131">
        <f t="shared" ca="1" si="41"/>
        <v>24.844662564057323</v>
      </c>
      <c r="AQ27" s="131">
        <f t="shared" ca="1" si="42"/>
        <v>24.785377012087491</v>
      </c>
      <c r="AR27" s="131">
        <f t="shared" ca="1" si="43"/>
        <v>25.032006690409141</v>
      </c>
      <c r="AS27" s="131">
        <f t="shared" ca="1" si="44"/>
        <v>24.454213080985383</v>
      </c>
      <c r="AT27" s="131">
        <f t="shared" ca="1" si="45"/>
        <v>23.874692676979052</v>
      </c>
      <c r="AU27" s="131">
        <f t="shared" ca="1" si="46"/>
        <v>24.289838595715459</v>
      </c>
      <c r="AV27" s="131">
        <f t="shared" ca="1" si="47"/>
        <v>22.005704811753834</v>
      </c>
      <c r="AW27" s="131">
        <f t="shared" ca="1" si="48"/>
        <v>24.365442849445511</v>
      </c>
      <c r="AX27" s="131">
        <f t="shared" ca="1" si="49"/>
        <v>24.908691851248317</v>
      </c>
      <c r="AY27" s="131">
        <f t="shared" ca="1" si="50"/>
        <v>24.164452878982217</v>
      </c>
      <c r="AZ27" s="131">
        <f t="shared" ca="1" si="51"/>
        <v>17.8</v>
      </c>
      <c r="BA27" s="131">
        <f t="shared" ca="1" si="52"/>
        <v>19.04</v>
      </c>
      <c r="BB27" s="131">
        <f t="shared" ca="1" si="53"/>
        <v>19.66</v>
      </c>
      <c r="BC27" s="131">
        <f t="shared" ca="1" si="54"/>
        <v>20.59</v>
      </c>
      <c r="BD27" s="131">
        <f t="shared" ca="1" si="55"/>
        <v>21.83</v>
      </c>
      <c r="BE27" s="131">
        <f t="shared" ca="1" si="56"/>
        <v>24</v>
      </c>
    </row>
    <row r="28" spans="1:57" s="58" customFormat="1" ht="12" customHeight="1" x14ac:dyDescent="0.25">
      <c r="A28" s="72" t="s">
        <v>140</v>
      </c>
      <c r="B28" s="73" t="s">
        <v>96</v>
      </c>
      <c r="C28" s="74">
        <f t="shared" ca="1" si="22"/>
        <v>0.18396752401223468</v>
      </c>
      <c r="D28" s="74">
        <f t="shared" ca="1" si="0"/>
        <v>0.19809098204865369</v>
      </c>
      <c r="E28" s="74">
        <f t="shared" ca="1" si="1"/>
        <v>0.18416331622651982</v>
      </c>
      <c r="F28" s="74">
        <f t="shared" ca="1" si="2"/>
        <v>0.19674334506569152</v>
      </c>
      <c r="G28" s="74">
        <f t="shared" ca="1" si="3"/>
        <v>0.18645437500869641</v>
      </c>
      <c r="H28" s="74">
        <f t="shared" ca="1" si="4"/>
        <v>0.20764210674173963</v>
      </c>
      <c r="I28" s="74">
        <f t="shared" ca="1" si="5"/>
        <v>0.21080139639034165</v>
      </c>
      <c r="J28" s="74">
        <f t="shared" ca="1" si="6"/>
        <v>0.20936226029325969</v>
      </c>
      <c r="K28" s="74">
        <f t="shared" ca="1" si="7"/>
        <v>0.21549436232493582</v>
      </c>
      <c r="L28" s="74">
        <f t="shared" ca="1" si="8"/>
        <v>0.23161048303553808</v>
      </c>
      <c r="M28" s="74">
        <f t="shared" ca="1" si="9"/>
        <v>0.22460558450807336</v>
      </c>
      <c r="N28" s="74">
        <f t="shared" ca="1" si="10"/>
        <v>0.22879984115858459</v>
      </c>
      <c r="O28" s="74">
        <f t="shared" ca="1" si="11"/>
        <v>0.21976493370220962</v>
      </c>
      <c r="P28" s="74">
        <f t="shared" ca="1" si="12"/>
        <v>0.21658041326525812</v>
      </c>
      <c r="Q28" s="74">
        <f t="shared" ca="1" si="13"/>
        <v>0.2137799382198686</v>
      </c>
      <c r="R28" s="74">
        <f t="shared" ca="1" si="14"/>
        <v>0.21974309682685048</v>
      </c>
      <c r="S28" s="74">
        <f t="shared" ca="1" si="19"/>
        <v>0.21242831130909776</v>
      </c>
      <c r="T28" s="74">
        <f t="shared" ca="1" si="20"/>
        <v>0.22810803377180572</v>
      </c>
      <c r="U28" s="74">
        <f t="shared" ca="1" si="21"/>
        <v>0.22428238743039711</v>
      </c>
      <c r="V28" s="74">
        <f t="shared" ca="1" si="30"/>
        <v>0.21518017574256337</v>
      </c>
      <c r="W28" s="74">
        <f t="shared" ca="1" si="23"/>
        <v>0.16</v>
      </c>
      <c r="X28" s="74">
        <f t="shared" ca="1" si="24"/>
        <v>0.17799999999999999</v>
      </c>
      <c r="Y28" s="74">
        <f t="shared" ca="1" si="25"/>
        <v>0.187</v>
      </c>
      <c r="Z28" s="74">
        <f t="shared" ca="1" si="26"/>
        <v>0.20050000000000001</v>
      </c>
      <c r="AA28" s="74">
        <f t="shared" ca="1" si="27"/>
        <v>0.2185</v>
      </c>
      <c r="AB28" s="74">
        <f t="shared" ca="1" si="28"/>
        <v>0.25</v>
      </c>
      <c r="AC28" s="74" t="str">
        <f t="shared" si="29"/>
        <v>SI</v>
      </c>
      <c r="AD28" s="100"/>
      <c r="AE28" s="73" t="s">
        <v>96</v>
      </c>
      <c r="AF28" s="131">
        <f t="shared" ca="1" si="31"/>
        <v>18.396752401223466</v>
      </c>
      <c r="AG28" s="131">
        <f t="shared" ca="1" si="32"/>
        <v>19.809098204865368</v>
      </c>
      <c r="AH28" s="131">
        <f t="shared" ca="1" si="33"/>
        <v>18.416331622651981</v>
      </c>
      <c r="AI28" s="131">
        <f t="shared" ca="1" si="34"/>
        <v>19.674334506569153</v>
      </c>
      <c r="AJ28" s="131">
        <f t="shared" ca="1" si="35"/>
        <v>18.64543750086964</v>
      </c>
      <c r="AK28" s="131">
        <f t="shared" ca="1" si="36"/>
        <v>20.764210674173963</v>
      </c>
      <c r="AL28" s="131">
        <f t="shared" ca="1" si="37"/>
        <v>21.080139639034165</v>
      </c>
      <c r="AM28" s="131">
        <f t="shared" ca="1" si="38"/>
        <v>20.936226029325969</v>
      </c>
      <c r="AN28" s="131">
        <f t="shared" ca="1" si="39"/>
        <v>21.549436232493584</v>
      </c>
      <c r="AO28" s="131">
        <f t="shared" ca="1" si="40"/>
        <v>23.161048303553809</v>
      </c>
      <c r="AP28" s="131">
        <f t="shared" ca="1" si="41"/>
        <v>22.460558450807337</v>
      </c>
      <c r="AQ28" s="131">
        <f t="shared" ca="1" si="42"/>
        <v>22.879984115858459</v>
      </c>
      <c r="AR28" s="131">
        <f t="shared" ca="1" si="43"/>
        <v>21.976493370220961</v>
      </c>
      <c r="AS28" s="131">
        <f t="shared" ca="1" si="44"/>
        <v>21.658041326525812</v>
      </c>
      <c r="AT28" s="131">
        <f t="shared" ca="1" si="45"/>
        <v>21.377993821986859</v>
      </c>
      <c r="AU28" s="131">
        <f t="shared" ca="1" si="46"/>
        <v>21.974309682685046</v>
      </c>
      <c r="AV28" s="131">
        <f t="shared" ca="1" si="47"/>
        <v>21.242831130909774</v>
      </c>
      <c r="AW28" s="131">
        <f t="shared" ca="1" si="48"/>
        <v>22.810803377180573</v>
      </c>
      <c r="AX28" s="131">
        <f t="shared" ca="1" si="49"/>
        <v>22.42823874303971</v>
      </c>
      <c r="AY28" s="131">
        <f t="shared" ca="1" si="50"/>
        <v>21.518017574256337</v>
      </c>
      <c r="AZ28" s="131">
        <f t="shared" ca="1" si="51"/>
        <v>16</v>
      </c>
      <c r="BA28" s="131">
        <f t="shared" ca="1" si="52"/>
        <v>17.8</v>
      </c>
      <c r="BB28" s="131">
        <f t="shared" ca="1" si="53"/>
        <v>18.7</v>
      </c>
      <c r="BC28" s="131">
        <f t="shared" ca="1" si="54"/>
        <v>20.05</v>
      </c>
      <c r="BD28" s="131">
        <f t="shared" ca="1" si="55"/>
        <v>21.85</v>
      </c>
      <c r="BE28" s="131">
        <f t="shared" ca="1" si="56"/>
        <v>25</v>
      </c>
    </row>
    <row r="29" spans="1:57" s="58" customFormat="1" ht="12" customHeight="1" x14ac:dyDescent="0.25">
      <c r="A29" s="72" t="s">
        <v>141</v>
      </c>
      <c r="B29" s="73" t="s">
        <v>169</v>
      </c>
      <c r="C29" s="74">
        <f t="shared" ca="1" si="22"/>
        <v>6.3905320028592824E-2</v>
      </c>
      <c r="D29" s="74">
        <f t="shared" ca="1" si="0"/>
        <v>6.3597015752893352E-2</v>
      </c>
      <c r="E29" s="74">
        <f t="shared" ca="1" si="1"/>
        <v>6.5839586384096774E-2</v>
      </c>
      <c r="F29" s="74">
        <f t="shared" ca="1" si="2"/>
        <v>7.7657291919948426E-2</v>
      </c>
      <c r="G29" s="74">
        <f t="shared" ca="1" si="3"/>
        <v>7.7231015269064729E-2</v>
      </c>
      <c r="H29" s="74">
        <f t="shared" ca="1" si="4"/>
        <v>9.3682392971792011E-2</v>
      </c>
      <c r="I29" s="74">
        <f t="shared" ca="1" si="5"/>
        <v>9.0990530733136121E-2</v>
      </c>
      <c r="J29" s="74">
        <f t="shared" ca="1" si="6"/>
        <v>0.10347551471877799</v>
      </c>
      <c r="K29" s="74">
        <f t="shared" ca="1" si="7"/>
        <v>0.1045288743417956</v>
      </c>
      <c r="L29" s="74">
        <f t="shared" ca="1" si="8"/>
        <v>0.10133229873011877</v>
      </c>
      <c r="M29" s="74">
        <f t="shared" ca="1" si="9"/>
        <v>0.11712829257401523</v>
      </c>
      <c r="N29" s="74">
        <f t="shared" ca="1" si="10"/>
        <v>0.12882459166355517</v>
      </c>
      <c r="O29" s="74">
        <f t="shared" ca="1" si="11"/>
        <v>0.12029103147198066</v>
      </c>
      <c r="P29" s="74">
        <f t="shared" ca="1" si="12"/>
        <v>0.114645192964635</v>
      </c>
      <c r="Q29" s="74">
        <f t="shared" ca="1" si="13"/>
        <v>0.11895615670143977</v>
      </c>
      <c r="R29" s="74">
        <f t="shared" ca="1" si="14"/>
        <v>0.16893540245670599</v>
      </c>
      <c r="S29" s="74">
        <f t="shared" ca="1" si="19"/>
        <v>0.10400219453028679</v>
      </c>
      <c r="T29" s="74">
        <f t="shared" ca="1" si="20"/>
        <v>0.109230295652067</v>
      </c>
      <c r="U29" s="74">
        <f t="shared" ca="1" si="21"/>
        <v>0.12455781156776791</v>
      </c>
      <c r="V29" s="74">
        <f t="shared" ca="1" si="30"/>
        <v>0.11680067483303738</v>
      </c>
      <c r="W29" s="74">
        <f t="shared" ca="1" si="23"/>
        <v>6.7000000000000004E-2</v>
      </c>
      <c r="X29" s="74">
        <f t="shared" ca="1" si="24"/>
        <v>8.1600000000000006E-2</v>
      </c>
      <c r="Y29" s="74">
        <f t="shared" ca="1" si="25"/>
        <v>8.8900000000000007E-2</v>
      </c>
      <c r="Z29" s="74">
        <f t="shared" ca="1" si="26"/>
        <v>9.9850000000000008E-2</v>
      </c>
      <c r="AA29" s="74">
        <f t="shared" ca="1" si="27"/>
        <v>0.11445000000000001</v>
      </c>
      <c r="AB29" s="74">
        <f t="shared" ca="1" si="28"/>
        <v>0.14000000000000001</v>
      </c>
      <c r="AC29" s="74" t="str">
        <f t="shared" si="29"/>
        <v>SK</v>
      </c>
      <c r="AD29" s="100"/>
      <c r="AE29" s="73" t="s">
        <v>169</v>
      </c>
      <c r="AF29" s="131">
        <f t="shared" ca="1" si="31"/>
        <v>6.390532002859282</v>
      </c>
      <c r="AG29" s="131">
        <f t="shared" ca="1" si="32"/>
        <v>6.3597015752893356</v>
      </c>
      <c r="AH29" s="131">
        <f t="shared" ca="1" si="33"/>
        <v>6.5839586384096771</v>
      </c>
      <c r="AI29" s="131">
        <f t="shared" ca="1" si="34"/>
        <v>7.7657291919948426</v>
      </c>
      <c r="AJ29" s="131">
        <f t="shared" ca="1" si="35"/>
        <v>7.7231015269064729</v>
      </c>
      <c r="AK29" s="131">
        <f t="shared" ca="1" si="36"/>
        <v>9.3682392971792012</v>
      </c>
      <c r="AL29" s="131">
        <f t="shared" ca="1" si="37"/>
        <v>9.0990530733136126</v>
      </c>
      <c r="AM29" s="131">
        <f t="shared" ca="1" si="38"/>
        <v>10.347551471877798</v>
      </c>
      <c r="AN29" s="131">
        <f t="shared" ca="1" si="39"/>
        <v>10.45288743417956</v>
      </c>
      <c r="AO29" s="131">
        <f t="shared" ca="1" si="40"/>
        <v>10.133229873011878</v>
      </c>
      <c r="AP29" s="131">
        <f t="shared" ca="1" si="41"/>
        <v>11.712829257401523</v>
      </c>
      <c r="AQ29" s="131">
        <f t="shared" ca="1" si="42"/>
        <v>12.882459166355517</v>
      </c>
      <c r="AR29" s="131">
        <f t="shared" ca="1" si="43"/>
        <v>12.029103147198066</v>
      </c>
      <c r="AS29" s="131">
        <f t="shared" ca="1" si="44"/>
        <v>11.4645192964635</v>
      </c>
      <c r="AT29" s="131">
        <f t="shared" ca="1" si="45"/>
        <v>11.895615670143977</v>
      </c>
      <c r="AU29" s="131">
        <f t="shared" ca="1" si="46"/>
        <v>16.8935402456706</v>
      </c>
      <c r="AV29" s="131">
        <f t="shared" ca="1" si="47"/>
        <v>10.400219453028679</v>
      </c>
      <c r="AW29" s="131">
        <f t="shared" ca="1" si="48"/>
        <v>10.923029565206701</v>
      </c>
      <c r="AX29" s="131">
        <f t="shared" ca="1" si="49"/>
        <v>12.455781156776791</v>
      </c>
      <c r="AY29" s="131">
        <f t="shared" ca="1" si="50"/>
        <v>11.680067483303738</v>
      </c>
      <c r="AZ29" s="131">
        <f t="shared" ca="1" si="51"/>
        <v>6.7</v>
      </c>
      <c r="BA29" s="131">
        <f t="shared" ca="1" si="52"/>
        <v>8.16</v>
      </c>
      <c r="BB29" s="131">
        <f t="shared" ca="1" si="53"/>
        <v>8.89</v>
      </c>
      <c r="BC29" s="131">
        <f t="shared" ca="1" si="54"/>
        <v>9.9850000000000012</v>
      </c>
      <c r="BD29" s="131">
        <f t="shared" ca="1" si="55"/>
        <v>11.445</v>
      </c>
      <c r="BE29" s="131">
        <f t="shared" ca="1" si="56"/>
        <v>14.000000000000002</v>
      </c>
    </row>
    <row r="30" spans="1:57" s="58" customFormat="1" ht="12" customHeight="1" x14ac:dyDescent="0.25">
      <c r="A30" s="72" t="s">
        <v>142</v>
      </c>
      <c r="B30" s="73" t="s">
        <v>107</v>
      </c>
      <c r="C30" s="74">
        <f t="shared" ca="1" si="22"/>
        <v>0.2923216079942923</v>
      </c>
      <c r="D30" s="74">
        <f t="shared" ca="1" si="0"/>
        <v>0.28813775321205237</v>
      </c>
      <c r="E30" s="74">
        <f t="shared" ca="1" si="1"/>
        <v>0.30043016545628765</v>
      </c>
      <c r="F30" s="74">
        <f t="shared" ca="1" si="2"/>
        <v>0.29561288193439467</v>
      </c>
      <c r="G30" s="74">
        <f t="shared" ca="1" si="3"/>
        <v>0.31234991331833273</v>
      </c>
      <c r="H30" s="74">
        <f t="shared" ca="1" si="4"/>
        <v>0.31197743687123269</v>
      </c>
      <c r="I30" s="74">
        <f t="shared" ca="1" si="5"/>
        <v>0.3229408026337276</v>
      </c>
      <c r="J30" s="74">
        <f t="shared" ca="1" si="6"/>
        <v>0.32664068482663799</v>
      </c>
      <c r="K30" s="74">
        <f t="shared" ca="1" si="7"/>
        <v>0.34341067498514077</v>
      </c>
      <c r="L30" s="74">
        <f t="shared" ca="1" si="8"/>
        <v>0.36728245533631637</v>
      </c>
      <c r="M30" s="74">
        <f t="shared" ca="1" si="9"/>
        <v>0.38779551651669059</v>
      </c>
      <c r="N30" s="74">
        <f t="shared" ca="1" si="10"/>
        <v>0.39320926461379385</v>
      </c>
      <c r="O30" s="74">
        <f t="shared" ca="1" si="11"/>
        <v>0.39013230268420068</v>
      </c>
      <c r="P30" s="74">
        <f t="shared" ca="1" si="12"/>
        <v>0.40916720554473507</v>
      </c>
      <c r="Q30" s="74">
        <f t="shared" ca="1" si="13"/>
        <v>0.41159953953438871</v>
      </c>
      <c r="R30" s="74">
        <f t="shared" ca="1" si="14"/>
        <v>0.4308055130656322</v>
      </c>
      <c r="S30" s="74">
        <f t="shared" ca="1" si="19"/>
        <v>0.33502567990588938</v>
      </c>
      <c r="T30" s="74">
        <f t="shared" ca="1" si="20"/>
        <v>0.37753898592650348</v>
      </c>
      <c r="U30" s="74">
        <f t="shared" ca="1" si="21"/>
        <v>0.39167078364899727</v>
      </c>
      <c r="V30" s="74">
        <f t="shared" ca="1" si="30"/>
        <v>0.41038337253956192</v>
      </c>
      <c r="W30" s="74">
        <f t="shared" ca="1" si="23"/>
        <v>0.28499999999999998</v>
      </c>
      <c r="X30" s="74">
        <f t="shared" ca="1" si="24"/>
        <v>0.30399999999999999</v>
      </c>
      <c r="Y30" s="74">
        <f t="shared" ca="1" si="25"/>
        <v>0.3135</v>
      </c>
      <c r="Z30" s="74">
        <f t="shared" ca="1" si="26"/>
        <v>0.32774999999999999</v>
      </c>
      <c r="AA30" s="74">
        <f t="shared" ca="1" si="27"/>
        <v>0.34675</v>
      </c>
      <c r="AB30" s="74">
        <f t="shared" ca="1" si="28"/>
        <v>0.38</v>
      </c>
      <c r="AC30" s="74" t="str">
        <f t="shared" si="29"/>
        <v>FI</v>
      </c>
      <c r="AD30" s="100"/>
      <c r="AE30" s="73" t="s">
        <v>107</v>
      </c>
      <c r="AF30" s="131">
        <f t="shared" ca="1" si="31"/>
        <v>29.232160799429231</v>
      </c>
      <c r="AG30" s="131">
        <f t="shared" ca="1" si="32"/>
        <v>28.813775321205238</v>
      </c>
      <c r="AH30" s="131">
        <f t="shared" ca="1" si="33"/>
        <v>30.043016545628763</v>
      </c>
      <c r="AI30" s="131">
        <f t="shared" ca="1" si="34"/>
        <v>29.561288193439466</v>
      </c>
      <c r="AJ30" s="131">
        <f t="shared" ca="1" si="35"/>
        <v>31.234991331833271</v>
      </c>
      <c r="AK30" s="131">
        <f t="shared" ca="1" si="36"/>
        <v>31.197743687123271</v>
      </c>
      <c r="AL30" s="131">
        <f t="shared" ca="1" si="37"/>
        <v>32.294080263372763</v>
      </c>
      <c r="AM30" s="131">
        <f t="shared" ca="1" si="38"/>
        <v>32.664068482663801</v>
      </c>
      <c r="AN30" s="131">
        <f t="shared" ca="1" si="39"/>
        <v>34.341067498514079</v>
      </c>
      <c r="AO30" s="131">
        <f t="shared" ca="1" si="40"/>
        <v>36.728245533631636</v>
      </c>
      <c r="AP30" s="131">
        <f t="shared" ca="1" si="41"/>
        <v>38.77955165166906</v>
      </c>
      <c r="AQ30" s="131">
        <f t="shared" ca="1" si="42"/>
        <v>39.320926461379386</v>
      </c>
      <c r="AR30" s="131">
        <f t="shared" ca="1" si="43"/>
        <v>39.013230268420067</v>
      </c>
      <c r="AS30" s="131">
        <f t="shared" ca="1" si="44"/>
        <v>40.916720554473507</v>
      </c>
      <c r="AT30" s="131">
        <f t="shared" ca="1" si="45"/>
        <v>41.159953953438873</v>
      </c>
      <c r="AU30" s="131">
        <f t="shared" ca="1" si="46"/>
        <v>43.080551306563223</v>
      </c>
      <c r="AV30" s="131">
        <f t="shared" ca="1" si="47"/>
        <v>33.502567990588936</v>
      </c>
      <c r="AW30" s="131">
        <f t="shared" ca="1" si="48"/>
        <v>37.753898592650344</v>
      </c>
      <c r="AX30" s="131">
        <f t="shared" ca="1" si="49"/>
        <v>39.16707836489973</v>
      </c>
      <c r="AY30" s="131">
        <f t="shared" ca="1" si="50"/>
        <v>41.038337253956193</v>
      </c>
      <c r="AZ30" s="131">
        <f t="shared" ca="1" si="51"/>
        <v>28.499999999999996</v>
      </c>
      <c r="BA30" s="131">
        <f t="shared" ca="1" si="52"/>
        <v>30.4</v>
      </c>
      <c r="BB30" s="131">
        <f t="shared" ca="1" si="53"/>
        <v>31.35</v>
      </c>
      <c r="BC30" s="131">
        <f t="shared" ca="1" si="54"/>
        <v>32.774999999999999</v>
      </c>
      <c r="BD30" s="131">
        <f t="shared" ca="1" si="55"/>
        <v>34.674999999999997</v>
      </c>
      <c r="BE30" s="131">
        <f t="shared" ca="1" si="56"/>
        <v>38</v>
      </c>
    </row>
    <row r="31" spans="1:57" s="58" customFormat="1" ht="12" customHeight="1" x14ac:dyDescent="0.25">
      <c r="A31" s="94" t="s">
        <v>143</v>
      </c>
      <c r="B31" s="103" t="s">
        <v>102</v>
      </c>
      <c r="C31" s="80">
        <f t="shared" ca="1" si="22"/>
        <v>0.38676729133794191</v>
      </c>
      <c r="D31" s="80">
        <f t="shared" ca="1" si="0"/>
        <v>0.4026509078439765</v>
      </c>
      <c r="E31" s="80">
        <f t="shared" ca="1" si="1"/>
        <v>0.42039705004517952</v>
      </c>
      <c r="F31" s="80">
        <f t="shared" ca="1" si="2"/>
        <v>0.43550596257328728</v>
      </c>
      <c r="G31" s="80">
        <f t="shared" ca="1" si="3"/>
        <v>0.44287775781696509</v>
      </c>
      <c r="H31" s="80">
        <f t="shared" ca="1" si="4"/>
        <v>0.47476437528284293</v>
      </c>
      <c r="I31" s="80">
        <f t="shared" ca="1" si="5"/>
        <v>0.46595148528096847</v>
      </c>
      <c r="J31" s="80">
        <f t="shared" ca="1" si="6"/>
        <v>0.48134944688365838</v>
      </c>
      <c r="K31" s="80">
        <f t="shared" ca="1" si="7"/>
        <v>0.50026669515288746</v>
      </c>
      <c r="L31" s="80">
        <f t="shared" ca="1" si="8"/>
        <v>0.50791751576423516</v>
      </c>
      <c r="M31" s="80">
        <f t="shared" ca="1" si="9"/>
        <v>0.51817357152058585</v>
      </c>
      <c r="N31" s="80">
        <f t="shared" ca="1" si="10"/>
        <v>0.52946563878037978</v>
      </c>
      <c r="O31" s="80">
        <f t="shared" ca="1" si="11"/>
        <v>0.53327771457134854</v>
      </c>
      <c r="P31" s="80">
        <f t="shared" ca="1" si="12"/>
        <v>0.54156696655165848</v>
      </c>
      <c r="Q31" s="80">
        <f t="shared" ca="1" si="13"/>
        <v>0.54651292185241507</v>
      </c>
      <c r="R31" s="80">
        <f t="shared" ca="1" si="14"/>
        <v>0.5639096723719782</v>
      </c>
      <c r="S31" s="80">
        <f t="shared" ca="1" si="19"/>
        <v>0.49080807101827295</v>
      </c>
      <c r="T31" s="80">
        <f t="shared" ca="1" si="20"/>
        <v>0.51304554364241051</v>
      </c>
      <c r="U31" s="80">
        <f t="shared" ca="1" si="21"/>
        <v>0.53137167667586416</v>
      </c>
      <c r="V31" s="80">
        <f t="shared" ca="1" si="30"/>
        <v>0.54403994420203672</v>
      </c>
      <c r="W31" s="80">
        <f t="shared" ca="1" si="23"/>
        <v>0.39800000000000002</v>
      </c>
      <c r="X31" s="80">
        <f t="shared" ca="1" si="24"/>
        <v>0.41639999999999999</v>
      </c>
      <c r="Y31" s="80">
        <f t="shared" ca="1" si="25"/>
        <v>0.42560000000000003</v>
      </c>
      <c r="Z31" s="80">
        <f t="shared" ca="1" si="26"/>
        <v>0.43940000000000001</v>
      </c>
      <c r="AA31" s="80">
        <f t="shared" ca="1" si="27"/>
        <v>0.45779999999999998</v>
      </c>
      <c r="AB31" s="80">
        <f t="shared" ca="1" si="28"/>
        <v>0.49</v>
      </c>
      <c r="AC31" s="80" t="str">
        <f t="shared" si="29"/>
        <v>SE</v>
      </c>
      <c r="AD31" s="100"/>
      <c r="AE31" s="103" t="s">
        <v>102</v>
      </c>
      <c r="AF31" s="133">
        <f t="shared" ca="1" si="31"/>
        <v>38.67672913379419</v>
      </c>
      <c r="AG31" s="133">
        <f t="shared" ca="1" si="32"/>
        <v>40.26509078439765</v>
      </c>
      <c r="AH31" s="133">
        <f t="shared" ca="1" si="33"/>
        <v>42.039705004517955</v>
      </c>
      <c r="AI31" s="133">
        <f t="shared" ca="1" si="34"/>
        <v>43.550596257328728</v>
      </c>
      <c r="AJ31" s="133">
        <f t="shared" ca="1" si="35"/>
        <v>44.28777578169651</v>
      </c>
      <c r="AK31" s="133">
        <f t="shared" ca="1" si="36"/>
        <v>47.476437528284293</v>
      </c>
      <c r="AL31" s="133">
        <f t="shared" ca="1" si="37"/>
        <v>46.59514852809685</v>
      </c>
      <c r="AM31" s="133">
        <f t="shared" ca="1" si="38"/>
        <v>48.134944688365842</v>
      </c>
      <c r="AN31" s="133">
        <f t="shared" ca="1" si="39"/>
        <v>50.026669515288745</v>
      </c>
      <c r="AO31" s="133">
        <f t="shared" ca="1" si="40"/>
        <v>50.791751576423515</v>
      </c>
      <c r="AP31" s="133">
        <f t="shared" ca="1" si="41"/>
        <v>51.817357152058584</v>
      </c>
      <c r="AQ31" s="133">
        <f t="shared" ca="1" si="42"/>
        <v>52.946563878037978</v>
      </c>
      <c r="AR31" s="133">
        <f t="shared" ca="1" si="43"/>
        <v>53.327771457134851</v>
      </c>
      <c r="AS31" s="133">
        <f t="shared" ca="1" si="44"/>
        <v>54.156696655165845</v>
      </c>
      <c r="AT31" s="133">
        <f t="shared" ca="1" si="45"/>
        <v>54.651292185241509</v>
      </c>
      <c r="AU31" s="133">
        <f t="shared" ca="1" si="46"/>
        <v>56.39096723719782</v>
      </c>
      <c r="AV31" s="133">
        <f t="shared" ca="1" si="47"/>
        <v>49.080807101827297</v>
      </c>
      <c r="AW31" s="133">
        <f t="shared" ca="1" si="48"/>
        <v>51.304554364241049</v>
      </c>
      <c r="AX31" s="133">
        <f t="shared" ca="1" si="49"/>
        <v>53.137167667586418</v>
      </c>
      <c r="AY31" s="133">
        <f t="shared" ca="1" si="50"/>
        <v>54.403994420203674</v>
      </c>
      <c r="AZ31" s="133">
        <f t="shared" ca="1" si="51"/>
        <v>39.800000000000004</v>
      </c>
      <c r="BA31" s="133">
        <f t="shared" ca="1" si="52"/>
        <v>41.64</v>
      </c>
      <c r="BB31" s="133">
        <f t="shared" ca="1" si="53"/>
        <v>42.56</v>
      </c>
      <c r="BC31" s="133">
        <f t="shared" ca="1" si="54"/>
        <v>43.94</v>
      </c>
      <c r="BD31" s="133">
        <f t="shared" ca="1" si="55"/>
        <v>45.78</v>
      </c>
      <c r="BE31" s="133">
        <f t="shared" ca="1" si="56"/>
        <v>49</v>
      </c>
    </row>
    <row r="32" spans="1:57" s="58" customFormat="1" ht="12" customHeight="1" x14ac:dyDescent="0.25">
      <c r="A32" s="91" t="s">
        <v>144</v>
      </c>
      <c r="B32" s="104" t="s">
        <v>99</v>
      </c>
      <c r="C32" s="105">
        <f t="shared" ca="1" si="22"/>
        <v>1.0960167047844263E-2</v>
      </c>
      <c r="D32" s="105">
        <f t="shared" ca="1" si="0"/>
        <v>1.2807718123937044E-2</v>
      </c>
      <c r="E32" s="105">
        <f t="shared" ca="1" si="1"/>
        <v>1.4876051096366017E-2</v>
      </c>
      <c r="F32" s="105">
        <f t="shared" ca="1" si="2"/>
        <v>1.7344645858388082E-2</v>
      </c>
      <c r="G32" s="105">
        <f t="shared" ca="1" si="3"/>
        <v>2.8135762374392876E-2</v>
      </c>
      <c r="H32" s="105">
        <f t="shared" ca="1" si="4"/>
        <v>3.4479347388599167E-2</v>
      </c>
      <c r="I32" s="105">
        <f t="shared" ca="1" si="5"/>
        <v>3.8615875441554821E-2</v>
      </c>
      <c r="J32" s="105">
        <f t="shared" ca="1" si="6"/>
        <v>4.391750112467372E-2</v>
      </c>
      <c r="K32" s="105">
        <f t="shared" ca="1" si="7"/>
        <v>4.4608755530201015E-2</v>
      </c>
      <c r="L32" s="105">
        <f t="shared" ca="1" si="8"/>
        <v>5.524270769806993E-2</v>
      </c>
      <c r="M32" s="105">
        <f t="shared" ca="1" si="9"/>
        <v>6.7373019516388827E-2</v>
      </c>
      <c r="N32" s="105">
        <f t="shared" ca="1" si="10"/>
        <v>8.3845486883345782E-2</v>
      </c>
      <c r="O32" s="105">
        <f t="shared" ca="1" si="11"/>
        <v>9.0320748138095916E-2</v>
      </c>
      <c r="P32" s="105">
        <f t="shared" ca="1" si="12"/>
        <v>9.8584083331891975E-2</v>
      </c>
      <c r="Q32" s="105">
        <f t="shared" ca="1" si="13"/>
        <v>0.11137861131790724</v>
      </c>
      <c r="R32" s="105">
        <f t="shared" ca="1" si="14"/>
        <v>0.12335676267838304</v>
      </c>
      <c r="S32" s="105">
        <f t="shared" ca="1" si="19"/>
        <v>4.4263128327437368E-2</v>
      </c>
      <c r="T32" s="105">
        <f t="shared" ca="1" si="20"/>
        <v>6.1307863607229382E-2</v>
      </c>
      <c r="U32" s="105">
        <f t="shared" ca="1" si="21"/>
        <v>8.7083117510720842E-2</v>
      </c>
      <c r="V32" s="105">
        <f t="shared" ca="1" si="30"/>
        <v>0.10498134732489961</v>
      </c>
      <c r="W32" s="105">
        <f t="shared" ca="1" si="23"/>
        <v>1.2999999999999999E-2</v>
      </c>
      <c r="X32" s="105">
        <f t="shared" ca="1" si="24"/>
        <v>4.0399999999999998E-2</v>
      </c>
      <c r="Y32" s="105">
        <f t="shared" ca="1" si="25"/>
        <v>5.4099999999999988E-2</v>
      </c>
      <c r="Z32" s="105">
        <f t="shared" ca="1" si="26"/>
        <v>7.4649999999999994E-2</v>
      </c>
      <c r="AA32" s="105">
        <f t="shared" ca="1" si="27"/>
        <v>0.10204999999999999</v>
      </c>
      <c r="AB32" s="105">
        <f t="shared" ca="1" si="28"/>
        <v>0.15</v>
      </c>
      <c r="AC32" s="105" t="str">
        <f t="shared" si="29"/>
        <v>UK</v>
      </c>
      <c r="AD32" s="100"/>
      <c r="AE32" s="104" t="s">
        <v>99</v>
      </c>
      <c r="AF32" s="134">
        <f t="shared" ca="1" si="31"/>
        <v>1.0960167047844263</v>
      </c>
      <c r="AG32" s="134">
        <f t="shared" ca="1" si="32"/>
        <v>1.2807718123937044</v>
      </c>
      <c r="AH32" s="134">
        <f t="shared" ca="1" si="33"/>
        <v>1.4876051096366016</v>
      </c>
      <c r="AI32" s="134">
        <f t="shared" ca="1" si="34"/>
        <v>1.7344645858388081</v>
      </c>
      <c r="AJ32" s="134">
        <f t="shared" ca="1" si="35"/>
        <v>2.8135762374392876</v>
      </c>
      <c r="AK32" s="134">
        <f t="shared" ca="1" si="36"/>
        <v>3.4479347388599169</v>
      </c>
      <c r="AL32" s="134">
        <f t="shared" ca="1" si="37"/>
        <v>3.8615875441554821</v>
      </c>
      <c r="AM32" s="134">
        <f t="shared" ca="1" si="38"/>
        <v>4.3917501124673723</v>
      </c>
      <c r="AN32" s="134">
        <f t="shared" ca="1" si="39"/>
        <v>4.4608755530201014</v>
      </c>
      <c r="AO32" s="134">
        <f t="shared" ca="1" si="40"/>
        <v>5.5242707698069928</v>
      </c>
      <c r="AP32" s="134">
        <f t="shared" ca="1" si="41"/>
        <v>6.7373019516388828</v>
      </c>
      <c r="AQ32" s="134">
        <f t="shared" ca="1" si="42"/>
        <v>8.3845486883345774</v>
      </c>
      <c r="AR32" s="134">
        <f t="shared" ca="1" si="43"/>
        <v>9.0320748138095919</v>
      </c>
      <c r="AS32" s="134">
        <f t="shared" ca="1" si="44"/>
        <v>9.8584083331891978</v>
      </c>
      <c r="AT32" s="134">
        <f t="shared" ca="1" si="45"/>
        <v>11.137861131790725</v>
      </c>
      <c r="AU32" s="134">
        <f t="shared" ca="1" si="46"/>
        <v>12.335676267838304</v>
      </c>
      <c r="AV32" s="134">
        <f t="shared" ca="1" si="47"/>
        <v>4.4263128327437364</v>
      </c>
      <c r="AW32" s="134">
        <f t="shared" ca="1" si="48"/>
        <v>6.1307863607229383</v>
      </c>
      <c r="AX32" s="134">
        <f t="shared" ca="1" si="49"/>
        <v>8.7083117510720847</v>
      </c>
      <c r="AY32" s="134">
        <f t="shared" ca="1" si="50"/>
        <v>10.498134732489961</v>
      </c>
      <c r="AZ32" s="134">
        <f t="shared" ca="1" si="51"/>
        <v>1.3</v>
      </c>
      <c r="BA32" s="134">
        <f t="shared" ca="1" si="52"/>
        <v>4.04</v>
      </c>
      <c r="BB32" s="134">
        <f t="shared" ca="1" si="53"/>
        <v>5.4099999999999993</v>
      </c>
      <c r="BC32" s="134">
        <f t="shared" ca="1" si="54"/>
        <v>7.4649999999999999</v>
      </c>
      <c r="BD32" s="134">
        <f t="shared" ca="1" si="55"/>
        <v>10.204999999999998</v>
      </c>
      <c r="BE32" s="134">
        <f t="shared" ca="1" si="56"/>
        <v>15</v>
      </c>
    </row>
    <row r="33" spans="1:57" s="58" customFormat="1" ht="12" customHeight="1" x14ac:dyDescent="0.25">
      <c r="A33" s="107" t="s">
        <v>163</v>
      </c>
      <c r="B33" s="108" t="s">
        <v>164</v>
      </c>
      <c r="C33" s="106">
        <f t="shared" ca="1" si="22"/>
        <v>0.58840982899527494</v>
      </c>
      <c r="D33" s="106">
        <f t="shared" ca="1" si="0"/>
        <v>0.60054972707236409</v>
      </c>
      <c r="E33" s="106">
        <f t="shared" ca="1" si="1"/>
        <v>0.60761966855412441</v>
      </c>
      <c r="F33" s="106">
        <f t="shared" ca="1" si="2"/>
        <v>0.71930517741530819</v>
      </c>
      <c r="G33" s="106">
        <f t="shared" ca="1" si="3"/>
        <v>0.68060269341563961</v>
      </c>
      <c r="H33" s="106">
        <f t="shared" ca="1" si="4"/>
        <v>0.70314377476436563</v>
      </c>
      <c r="I33" s="106">
        <f t="shared" ca="1" si="5"/>
        <v>0.70974980821469547</v>
      </c>
      <c r="J33" s="106">
        <f t="shared" ca="1" si="6"/>
        <v>0.72360054515753058</v>
      </c>
      <c r="K33" s="106">
        <f t="shared" ca="1" si="7"/>
        <v>0.73833860557307684</v>
      </c>
      <c r="L33" s="106">
        <f t="shared" ca="1" si="8"/>
        <v>0.7389393607985405</v>
      </c>
      <c r="M33" s="106">
        <f t="shared" ca="1" si="9"/>
        <v>0.7307935289029569</v>
      </c>
      <c r="N33" s="106">
        <f t="shared" ca="1" si="10"/>
        <v>0.71517504678372035</v>
      </c>
      <c r="O33" s="106">
        <f t="shared" ca="1" si="11"/>
        <v>0.74823853437821852</v>
      </c>
      <c r="P33" s="106">
        <f t="shared" ca="1" si="12"/>
        <v>0.73487112939544241</v>
      </c>
      <c r="Q33" s="106">
        <f t="shared" ca="1" si="13"/>
        <v>0.76690068055527727</v>
      </c>
      <c r="R33" s="106">
        <f t="shared" ca="1" si="14"/>
        <v>0.7819554055202842</v>
      </c>
      <c r="S33" s="106">
        <f t="shared" ca="1" si="19"/>
        <v>0.73096957536530371</v>
      </c>
      <c r="T33" s="106">
        <f t="shared" ca="1" si="20"/>
        <v>0.7348664448507487</v>
      </c>
      <c r="U33" s="106">
        <f t="shared" ca="1" si="21"/>
        <v>0.73170679058096944</v>
      </c>
      <c r="V33" s="106">
        <f t="shared" ca="1" si="30"/>
        <v>0.75088590497535979</v>
      </c>
      <c r="W33" s="106">
        <f t="shared" ca="1" si="23"/>
        <v>0.55000000000000004</v>
      </c>
      <c r="X33" s="106">
        <f t="shared" ca="1" si="24"/>
        <v>0.56800000000000006</v>
      </c>
      <c r="Y33" s="106">
        <f t="shared" ca="1" si="25"/>
        <v>0.57700000000000007</v>
      </c>
      <c r="Z33" s="106">
        <f t="shared" ca="1" si="26"/>
        <v>0.59050000000000002</v>
      </c>
      <c r="AA33" s="106">
        <f t="shared" ca="1" si="27"/>
        <v>0.60850000000000004</v>
      </c>
      <c r="AB33" s="106">
        <f t="shared" ca="1" si="28"/>
        <v>0.64</v>
      </c>
      <c r="AC33" s="106" t="str">
        <f t="shared" si="29"/>
        <v>IS</v>
      </c>
      <c r="AD33" s="100"/>
      <c r="AE33" s="108" t="s">
        <v>164</v>
      </c>
      <c r="AF33" s="131">
        <f t="shared" ca="1" si="31"/>
        <v>58.840982899527496</v>
      </c>
      <c r="AG33" s="131">
        <f t="shared" ca="1" si="32"/>
        <v>60.054972707236409</v>
      </c>
      <c r="AH33" s="131">
        <f t="shared" ca="1" si="33"/>
        <v>60.761966855412439</v>
      </c>
      <c r="AI33" s="131">
        <f t="shared" ca="1" si="34"/>
        <v>71.930517741530821</v>
      </c>
      <c r="AJ33" s="131">
        <f t="shared" ca="1" si="35"/>
        <v>68.060269341563966</v>
      </c>
      <c r="AK33" s="131">
        <f t="shared" ca="1" si="36"/>
        <v>70.314377476436562</v>
      </c>
      <c r="AL33" s="131">
        <f t="shared" ca="1" si="37"/>
        <v>70.974980821469543</v>
      </c>
      <c r="AM33" s="131">
        <f t="shared" ca="1" si="38"/>
        <v>72.360054515753063</v>
      </c>
      <c r="AN33" s="131">
        <f t="shared" ca="1" si="39"/>
        <v>73.833860557307688</v>
      </c>
      <c r="AO33" s="131">
        <f t="shared" ca="1" si="40"/>
        <v>73.893936079854043</v>
      </c>
      <c r="AP33" s="131">
        <f t="shared" ca="1" si="41"/>
        <v>73.079352890295695</v>
      </c>
      <c r="AQ33" s="131">
        <f t="shared" ca="1" si="42"/>
        <v>71.517504678372035</v>
      </c>
      <c r="AR33" s="131">
        <f t="shared" ca="1" si="43"/>
        <v>74.823853437821853</v>
      </c>
      <c r="AS33" s="131">
        <f t="shared" ca="1" si="44"/>
        <v>73.487112939544247</v>
      </c>
      <c r="AT33" s="131">
        <f t="shared" ca="1" si="45"/>
        <v>76.690068055527732</v>
      </c>
      <c r="AU33" s="131">
        <f t="shared" ca="1" si="46"/>
        <v>78.195540552028419</v>
      </c>
      <c r="AV33" s="131">
        <f t="shared" ca="1" si="47"/>
        <v>73.096957536530368</v>
      </c>
      <c r="AW33" s="131">
        <f t="shared" ca="1" si="48"/>
        <v>73.486644485074876</v>
      </c>
      <c r="AX33" s="131">
        <f t="shared" ca="1" si="49"/>
        <v>73.170679058096937</v>
      </c>
      <c r="AY33" s="131">
        <f t="shared" ca="1" si="50"/>
        <v>75.088590497535975</v>
      </c>
      <c r="AZ33" s="131">
        <f t="shared" ca="1" si="51"/>
        <v>55.000000000000007</v>
      </c>
      <c r="BA33" s="131">
        <f t="shared" ca="1" si="52"/>
        <v>56.800000000000004</v>
      </c>
      <c r="BB33" s="131">
        <f t="shared" ca="1" si="53"/>
        <v>57.70000000000001</v>
      </c>
      <c r="BC33" s="131">
        <f t="shared" ca="1" si="54"/>
        <v>59.050000000000004</v>
      </c>
      <c r="BD33" s="131">
        <f t="shared" ca="1" si="55"/>
        <v>60.85</v>
      </c>
      <c r="BE33" s="131">
        <f t="shared" ca="1" si="56"/>
        <v>64</v>
      </c>
    </row>
    <row r="34" spans="1:57" s="58" customFormat="1" ht="12" customHeight="1" x14ac:dyDescent="0.25">
      <c r="A34" s="110" t="s">
        <v>145</v>
      </c>
      <c r="B34" s="111" t="s">
        <v>93</v>
      </c>
      <c r="C34" s="109">
        <f t="shared" ca="1" si="22"/>
        <v>0.57101398561000072</v>
      </c>
      <c r="D34" s="75">
        <f t="shared" ca="1" si="0"/>
        <v>0.58770194439152901</v>
      </c>
      <c r="E34" s="75">
        <f t="shared" ca="1" si="1"/>
        <v>0.5922665599773892</v>
      </c>
      <c r="F34" s="75">
        <f t="shared" ca="1" si="2"/>
        <v>0.59189972353673181</v>
      </c>
      <c r="G34" s="75">
        <f t="shared" ca="1" si="3"/>
        <v>0.6078015204672188</v>
      </c>
      <c r="H34" s="75">
        <f t="shared" ca="1" si="4"/>
        <v>0.63795264012457031</v>
      </c>
      <c r="I34" s="75">
        <f t="shared" ca="1" si="5"/>
        <v>0.60349330138504187</v>
      </c>
      <c r="J34" s="75">
        <f t="shared" ca="1" si="6"/>
        <v>0.63560249674307379</v>
      </c>
      <c r="K34" s="75">
        <f t="shared" ca="1" si="7"/>
        <v>0.6445887970541494</v>
      </c>
      <c r="L34" s="75">
        <f t="shared" ca="1" si="8"/>
        <v>0.65727861637595975</v>
      </c>
      <c r="M34" s="75">
        <f t="shared" ca="1" si="9"/>
        <v>0.68213212612647023</v>
      </c>
      <c r="N34" s="75">
        <f t="shared" ca="1" si="10"/>
        <v>0.68212050502867172</v>
      </c>
      <c r="O34" s="75">
        <f t="shared" ca="1" si="11"/>
        <v>0.69064833737905174</v>
      </c>
      <c r="P34" s="75">
        <f t="shared" ca="1" si="12"/>
        <v>0.70595236442534648</v>
      </c>
      <c r="Q34" s="75">
        <f t="shared" ca="1" si="13"/>
        <v>0.71802933564613003</v>
      </c>
      <c r="R34" s="75">
        <f t="shared" ca="1" si="14"/>
        <v>0.74624955841319907</v>
      </c>
      <c r="S34" s="75">
        <f t="shared" ca="1" si="19"/>
        <v>0.64009564689861165</v>
      </c>
      <c r="T34" s="75">
        <f t="shared" ca="1" si="20"/>
        <v>0.66970537125121499</v>
      </c>
      <c r="U34" s="75">
        <f t="shared" ca="1" si="21"/>
        <v>0.68638442120386167</v>
      </c>
      <c r="V34" s="75">
        <f t="shared" ca="1" si="30"/>
        <v>0.71199085003573825</v>
      </c>
      <c r="W34" s="75">
        <f t="shared" ca="1" si="23"/>
        <v>0.58199999999999996</v>
      </c>
      <c r="X34" s="75">
        <f t="shared" ca="1" si="24"/>
        <v>0.60060000000000002</v>
      </c>
      <c r="Y34" s="75">
        <f t="shared" ca="1" si="25"/>
        <v>0.6099</v>
      </c>
      <c r="Z34" s="75">
        <f t="shared" ca="1" si="26"/>
        <v>0.62385000000000002</v>
      </c>
      <c r="AA34" s="75">
        <f t="shared" ca="1" si="27"/>
        <v>0.64244999999999997</v>
      </c>
      <c r="AB34" s="75">
        <f t="shared" ca="1" si="28"/>
        <v>0.67500000000000004</v>
      </c>
      <c r="AC34" s="75" t="str">
        <f t="shared" si="29"/>
        <v>NO</v>
      </c>
      <c r="AE34" s="111" t="s">
        <v>93</v>
      </c>
      <c r="AF34" s="133">
        <f t="shared" ca="1" si="31"/>
        <v>57.101398561000074</v>
      </c>
      <c r="AG34" s="133">
        <f t="shared" ca="1" si="32"/>
        <v>58.770194439152903</v>
      </c>
      <c r="AH34" s="133">
        <f t="shared" ca="1" si="33"/>
        <v>59.226655997738916</v>
      </c>
      <c r="AI34" s="133">
        <f t="shared" ca="1" si="34"/>
        <v>59.189972353673184</v>
      </c>
      <c r="AJ34" s="133">
        <f t="shared" ca="1" si="35"/>
        <v>60.780152046721881</v>
      </c>
      <c r="AK34" s="133">
        <f t="shared" ca="1" si="36"/>
        <v>63.795264012457032</v>
      </c>
      <c r="AL34" s="133">
        <f t="shared" ca="1" si="37"/>
        <v>60.349330138504186</v>
      </c>
      <c r="AM34" s="133">
        <f t="shared" ca="1" si="38"/>
        <v>63.560249674307379</v>
      </c>
      <c r="AN34" s="133">
        <f t="shared" ca="1" si="39"/>
        <v>64.458879705414944</v>
      </c>
      <c r="AO34" s="133">
        <f t="shared" ca="1" si="40"/>
        <v>65.727861637595979</v>
      </c>
      <c r="AP34" s="133">
        <f t="shared" ca="1" si="41"/>
        <v>68.213212612647027</v>
      </c>
      <c r="AQ34" s="133">
        <f t="shared" ca="1" si="42"/>
        <v>68.212050502867172</v>
      </c>
      <c r="AR34" s="133">
        <f t="shared" ca="1" si="43"/>
        <v>69.064833737905175</v>
      </c>
      <c r="AS34" s="133">
        <f t="shared" ca="1" si="44"/>
        <v>70.595236442534642</v>
      </c>
      <c r="AT34" s="133">
        <f t="shared" ca="1" si="45"/>
        <v>71.802933564612999</v>
      </c>
      <c r="AU34" s="133">
        <f t="shared" ca="1" si="46"/>
        <v>74.624955841319903</v>
      </c>
      <c r="AV34" s="133">
        <f t="shared" ca="1" si="47"/>
        <v>64.009564689861165</v>
      </c>
      <c r="AW34" s="133">
        <f t="shared" ca="1" si="48"/>
        <v>66.970537125121496</v>
      </c>
      <c r="AX34" s="133">
        <f t="shared" ca="1" si="49"/>
        <v>68.638442120386173</v>
      </c>
      <c r="AY34" s="133">
        <f t="shared" ca="1" si="50"/>
        <v>71.199085003573828</v>
      </c>
      <c r="AZ34" s="133">
        <f t="shared" ca="1" si="51"/>
        <v>58.199999999999996</v>
      </c>
      <c r="BA34" s="133">
        <f t="shared" ca="1" si="52"/>
        <v>60.06</v>
      </c>
      <c r="BB34" s="133">
        <f t="shared" ca="1" si="53"/>
        <v>60.99</v>
      </c>
      <c r="BC34" s="133">
        <f t="shared" ca="1" si="54"/>
        <v>62.385000000000005</v>
      </c>
      <c r="BD34" s="133">
        <f t="shared" ca="1" si="55"/>
        <v>64.24499999999999</v>
      </c>
      <c r="BE34" s="133">
        <f t="shared" ca="1" si="56"/>
        <v>67.5</v>
      </c>
    </row>
    <row r="35" spans="1:57" s="58" customFormat="1" ht="15" customHeight="1" x14ac:dyDescent="0.25">
      <c r="A35" s="69" t="s">
        <v>146</v>
      </c>
      <c r="B35" s="70" t="s">
        <v>147</v>
      </c>
      <c r="C35" s="76" t="str">
        <f t="shared" ca="1" si="22"/>
        <v/>
      </c>
      <c r="D35" s="76">
        <f t="shared" ca="1" si="0"/>
        <v>0.35693640541329491</v>
      </c>
      <c r="E35" s="76">
        <f t="shared" ca="1" si="1"/>
        <v>0.34842345910962319</v>
      </c>
      <c r="F35" s="76">
        <f t="shared" ca="1" si="2"/>
        <v>0.32925383308359929</v>
      </c>
      <c r="G35" s="76">
        <f t="shared" ca="1" si="3"/>
        <v>0.32289863569686539</v>
      </c>
      <c r="H35" s="76">
        <f t="shared" ca="1" si="4"/>
        <v>0.39371176095599664</v>
      </c>
      <c r="I35" s="76">
        <f t="shared" ca="1" si="5"/>
        <v>0.40639824654565332</v>
      </c>
      <c r="J35" s="76">
        <f t="shared" ca="1" si="6"/>
        <v>0.40647757849636751</v>
      </c>
      <c r="K35" s="76">
        <f t="shared" ca="1" si="7"/>
        <v>0.41513308391346926</v>
      </c>
      <c r="L35" s="76">
        <f t="shared" ca="1" si="8"/>
        <v>0.43695596012339655</v>
      </c>
      <c r="M35" s="76">
        <f t="shared" ca="1" si="9"/>
        <v>0.44097555641369884</v>
      </c>
      <c r="N35" s="76">
        <f t="shared" ca="1" si="10"/>
        <v>0.43073419066726976</v>
      </c>
      <c r="O35" s="76">
        <f t="shared" ca="1" si="11"/>
        <v>0.41548952715396387</v>
      </c>
      <c r="P35" s="76">
        <f t="shared" ca="1" si="12"/>
        <v>0.3970757830300774</v>
      </c>
      <c r="Q35" s="76">
        <f t="shared" ca="1" si="13"/>
        <v>0.38797050383811943</v>
      </c>
      <c r="R35" s="76">
        <f t="shared" ca="1" si="14"/>
        <v>0.37372708791854603</v>
      </c>
      <c r="S35" s="76">
        <f t="shared" ca="1" si="19"/>
        <v>0.41080533120491836</v>
      </c>
      <c r="T35" s="76">
        <f t="shared" ca="1" si="20"/>
        <v>0.43896575826854767</v>
      </c>
      <c r="U35" s="76">
        <f t="shared" ca="1" si="21"/>
        <v>0.42311185891061681</v>
      </c>
      <c r="V35" s="76">
        <f t="shared" ca="1" si="30"/>
        <v>0.39252314343409844</v>
      </c>
      <c r="W35" s="76" t="str">
        <f t="shared" ca="1" si="23"/>
        <v>:</v>
      </c>
      <c r="X35" s="76">
        <f t="shared" ca="1" si="24"/>
        <v>0.27600000000000002</v>
      </c>
      <c r="Y35" s="76">
        <f t="shared" ca="1" si="25"/>
        <v>0.28299999999999997</v>
      </c>
      <c r="Z35" s="76">
        <f t="shared" ca="1" si="26"/>
        <v>0.29299999999999998</v>
      </c>
      <c r="AA35" s="76">
        <f t="shared" ca="1" si="27"/>
        <v>0.307</v>
      </c>
      <c r="AB35" s="76">
        <f t="shared" ca="1" si="28"/>
        <v>0.33</v>
      </c>
      <c r="AC35" s="71" t="str">
        <f t="shared" si="29"/>
        <v>ME</v>
      </c>
      <c r="AE35" s="70" t="s">
        <v>147</v>
      </c>
      <c r="AF35" s="135" t="str">
        <f t="shared" ca="1" si="31"/>
        <v>:</v>
      </c>
      <c r="AG35" s="135">
        <f t="shared" ca="1" si="32"/>
        <v>35.693640541329493</v>
      </c>
      <c r="AH35" s="135">
        <f t="shared" ca="1" si="33"/>
        <v>34.842345910962322</v>
      </c>
      <c r="AI35" s="135">
        <f t="shared" ca="1" si="34"/>
        <v>32.925383308359926</v>
      </c>
      <c r="AJ35" s="135">
        <f t="shared" ca="1" si="35"/>
        <v>32.289863569686538</v>
      </c>
      <c r="AK35" s="135">
        <f t="shared" ca="1" si="36"/>
        <v>39.371176095599665</v>
      </c>
      <c r="AL35" s="135">
        <f t="shared" ca="1" si="37"/>
        <v>40.639824654565331</v>
      </c>
      <c r="AM35" s="135">
        <f t="shared" ca="1" si="38"/>
        <v>40.647757849636754</v>
      </c>
      <c r="AN35" s="135">
        <f t="shared" ca="1" si="39"/>
        <v>41.513308391346925</v>
      </c>
      <c r="AO35" s="135">
        <f t="shared" ca="1" si="40"/>
        <v>43.695596012339657</v>
      </c>
      <c r="AP35" s="135">
        <f t="shared" ca="1" si="41"/>
        <v>44.097555641369887</v>
      </c>
      <c r="AQ35" s="135">
        <f t="shared" ca="1" si="42"/>
        <v>43.073419066726977</v>
      </c>
      <c r="AR35" s="135">
        <f t="shared" ca="1" si="43"/>
        <v>41.548952715396389</v>
      </c>
      <c r="AS35" s="135">
        <f t="shared" ca="1" si="44"/>
        <v>39.707578303007743</v>
      </c>
      <c r="AT35" s="135">
        <f t="shared" ca="1" si="45"/>
        <v>38.797050383811943</v>
      </c>
      <c r="AU35" s="135">
        <f t="shared" ca="1" si="46"/>
        <v>37.372708791854606</v>
      </c>
      <c r="AV35" s="135">
        <f t="shared" ca="1" si="47"/>
        <v>41.080533120491836</v>
      </c>
      <c r="AW35" s="135">
        <f t="shared" ca="1" si="48"/>
        <v>43.896575826854765</v>
      </c>
      <c r="AX35" s="135">
        <f t="shared" ca="1" si="49"/>
        <v>42.311185891061683</v>
      </c>
      <c r="AY35" s="135">
        <f t="shared" ca="1" si="50"/>
        <v>39.252314343409843</v>
      </c>
      <c r="AZ35" s="135" t="str">
        <f t="shared" ca="1" si="51"/>
        <v>:</v>
      </c>
      <c r="BA35" s="135">
        <f t="shared" ca="1" si="52"/>
        <v>27.6</v>
      </c>
      <c r="BB35" s="135">
        <f t="shared" ca="1" si="53"/>
        <v>28.299999999999997</v>
      </c>
      <c r="BC35" s="135">
        <f t="shared" ca="1" si="54"/>
        <v>29.299999999999997</v>
      </c>
      <c r="BD35" s="135">
        <f t="shared" ca="1" si="55"/>
        <v>30.7</v>
      </c>
      <c r="BE35" s="135">
        <f t="shared" ca="1" si="56"/>
        <v>33</v>
      </c>
    </row>
    <row r="36" spans="1:57" s="58" customFormat="1" ht="14.25" customHeight="1" x14ac:dyDescent="0.25">
      <c r="A36" s="69" t="s">
        <v>148</v>
      </c>
      <c r="B36" s="70" t="s">
        <v>149</v>
      </c>
      <c r="C36" s="77">
        <f ca="1">INDIRECT($A36 &amp; "!C67",TRUE)</f>
        <v>0.29620475244185734</v>
      </c>
      <c r="D36" s="77">
        <f ca="1">INDIRECT($A36 &amp; "!D67",TRUE)</f>
        <v>0.31367320379696773</v>
      </c>
      <c r="E36" s="77">
        <f ca="1">INDIRECT($A36 &amp; "!E67",TRUE)</f>
        <v>0.32070354129081119</v>
      </c>
      <c r="F36" s="77">
        <f ca="1">INDIRECT($A36 &amp; "!F67",TRUE)</f>
        <v>0.32657130378122035</v>
      </c>
      <c r="G36" s="77">
        <f ca="1">INDIRECT($A36 &amp; "!G67",TRUE)</f>
        <v>0.32447897702580208</v>
      </c>
      <c r="H36" s="77">
        <f ca="1">INDIRECT($A36 &amp; "!H67",TRUE)</f>
        <v>0.31436917633933298</v>
      </c>
      <c r="I36" s="77">
        <f ca="1">INDIRECT($A36 &amp; "!I67",TRUE)</f>
        <v>0.31866706033710068</v>
      </c>
      <c r="J36" s="77">
        <f ca="1">INDIRECT($A36 &amp; "!J67",TRUE)</f>
        <v>0.31186618766903468</v>
      </c>
      <c r="K36" s="77">
        <f ca="1">INDIRECT($A36 &amp; "!K67",TRUE)</f>
        <v>0.35152093557912217</v>
      </c>
      <c r="L36" s="77">
        <f ca="1">INDIRECT($A36 &amp; "!L67",TRUE)</f>
        <v>0.33166988174720052</v>
      </c>
      <c r="M36" s="77">
        <f ca="1">INDIRECT($A36 &amp; "!M67",TRUE)</f>
        <v>0.31855718290373519</v>
      </c>
      <c r="N36" s="77">
        <f ca="1">INDIRECT($A36 &amp; "!N67",TRUE)</f>
        <v>0.34895789086536255</v>
      </c>
      <c r="O36" s="77">
        <f ca="1">INDIRECT($A36 &amp; "!O67",TRUE)</f>
        <v>0.36938724618483193</v>
      </c>
      <c r="P36" s="77">
        <f ca="1">INDIRECT($A36 &amp; "!P67",TRUE)</f>
        <v>0.35897963109803216</v>
      </c>
      <c r="Q36" s="77">
        <f t="shared" ca="1" si="13"/>
        <v>0.36843466585729306</v>
      </c>
      <c r="R36" s="77">
        <f t="shared" ca="1" si="14"/>
        <v>0.36667139628418388</v>
      </c>
      <c r="S36" s="77">
        <f ca="1">AVERAGE(J36:K36)</f>
        <v>0.33169356162407843</v>
      </c>
      <c r="T36" s="77">
        <f ca="1">AVERAGE(L36:M36)</f>
        <v>0.32511353232546786</v>
      </c>
      <c r="U36" s="77">
        <f ca="1">AVERAGE(N36:O36)</f>
        <v>0.35917256852509727</v>
      </c>
      <c r="V36" s="77">
        <f t="shared" ca="1" si="30"/>
        <v>0.36370714847766261</v>
      </c>
      <c r="W36" s="77" t="str">
        <f ca="1">INDIRECT($A36 &amp; "!D71",TRUE)</f>
        <v>:</v>
      </c>
      <c r="X36" s="77">
        <f ca="1">INDIRECT($A36 &amp; "!J71",TRUE)</f>
        <v>0.32600000000000001</v>
      </c>
      <c r="Y36" s="77">
        <f ca="1">INDIRECT($A36 &amp; "!L71",TRUE)</f>
        <v>0.33200000000000002</v>
      </c>
      <c r="Z36" s="77">
        <f ca="1">INDIRECT($A36 &amp; "!N71",TRUE)</f>
        <v>0.34300000000000003</v>
      </c>
      <c r="AA36" s="77">
        <f ca="1">INDIRECT($A36 &amp; "!P71",TRUE)</f>
        <v>0.35599999999999998</v>
      </c>
      <c r="AB36" s="77">
        <f ca="1">INDIRECT($A36 &amp; "!S71",TRUE)</f>
        <v>0.38</v>
      </c>
      <c r="AC36" s="74" t="str">
        <f>A36</f>
        <v>AL</v>
      </c>
      <c r="AE36" s="70" t="s">
        <v>149</v>
      </c>
      <c r="AF36" s="131">
        <f t="shared" ca="1" si="31"/>
        <v>29.620475244185734</v>
      </c>
      <c r="AG36" s="131">
        <f t="shared" ca="1" si="32"/>
        <v>31.367320379696771</v>
      </c>
      <c r="AH36" s="131">
        <f t="shared" ca="1" si="33"/>
        <v>32.070354129081117</v>
      </c>
      <c r="AI36" s="131">
        <f t="shared" ca="1" si="34"/>
        <v>32.657130378122034</v>
      </c>
      <c r="AJ36" s="131">
        <f t="shared" ca="1" si="35"/>
        <v>32.447897702580207</v>
      </c>
      <c r="AK36" s="131">
        <f t="shared" ca="1" si="36"/>
        <v>31.436917633933298</v>
      </c>
      <c r="AL36" s="131">
        <f t="shared" ca="1" si="37"/>
        <v>31.866706033710066</v>
      </c>
      <c r="AM36" s="131">
        <f t="shared" ca="1" si="38"/>
        <v>31.186618766903468</v>
      </c>
      <c r="AN36" s="131">
        <f t="shared" ca="1" si="39"/>
        <v>35.152093557912217</v>
      </c>
      <c r="AO36" s="131">
        <f t="shared" ca="1" si="40"/>
        <v>33.166988174720053</v>
      </c>
      <c r="AP36" s="131">
        <f t="shared" ca="1" si="41"/>
        <v>31.85571829037352</v>
      </c>
      <c r="AQ36" s="131">
        <f t="shared" ca="1" si="42"/>
        <v>34.895789086536254</v>
      </c>
      <c r="AR36" s="131">
        <f t="shared" ca="1" si="43"/>
        <v>36.938724618483192</v>
      </c>
      <c r="AS36" s="131">
        <f t="shared" ca="1" si="44"/>
        <v>35.897963109803214</v>
      </c>
      <c r="AT36" s="131">
        <f t="shared" ca="1" si="45"/>
        <v>36.84346658572931</v>
      </c>
      <c r="AU36" s="131">
        <f t="shared" ca="1" si="46"/>
        <v>36.66713962841839</v>
      </c>
      <c r="AV36" s="131">
        <f t="shared" ca="1" si="47"/>
        <v>33.169356162407844</v>
      </c>
      <c r="AW36" s="131">
        <f t="shared" ca="1" si="48"/>
        <v>32.511353232546789</v>
      </c>
      <c r="AX36" s="131">
        <f t="shared" ca="1" si="49"/>
        <v>35.917256852509723</v>
      </c>
      <c r="AY36" s="131">
        <f t="shared" ca="1" si="50"/>
        <v>36.370714847766259</v>
      </c>
      <c r="AZ36" s="131" t="str">
        <f t="shared" ca="1" si="51"/>
        <v>:</v>
      </c>
      <c r="BA36" s="131">
        <f t="shared" ca="1" si="52"/>
        <v>32.6</v>
      </c>
      <c r="BB36" s="131">
        <f t="shared" ca="1" si="53"/>
        <v>33.200000000000003</v>
      </c>
      <c r="BC36" s="131">
        <f t="shared" ca="1" si="54"/>
        <v>34.300000000000004</v>
      </c>
      <c r="BD36" s="131">
        <f t="shared" ca="1" si="55"/>
        <v>35.6</v>
      </c>
      <c r="BE36" s="131">
        <f t="shared" ca="1" si="56"/>
        <v>38</v>
      </c>
    </row>
    <row r="37" spans="1:57" s="58" customFormat="1" ht="13.5" customHeight="1" x14ac:dyDescent="0.25">
      <c r="A37" s="72" t="s">
        <v>150</v>
      </c>
      <c r="B37" s="73" t="s">
        <v>87</v>
      </c>
      <c r="C37" s="77">
        <f t="shared" ca="1" si="22"/>
        <v>0.12724072401000031</v>
      </c>
      <c r="D37" s="77">
        <f t="shared" ca="1" si="0"/>
        <v>0.14256954910171094</v>
      </c>
      <c r="E37" s="77">
        <f t="shared" ca="1" si="1"/>
        <v>0.14541514151614832</v>
      </c>
      <c r="F37" s="77">
        <f t="shared" ca="1" si="2"/>
        <v>0.1432734551187437</v>
      </c>
      <c r="G37" s="77">
        <f t="shared" ca="1" si="3"/>
        <v>0.15887527030803372</v>
      </c>
      <c r="H37" s="77">
        <f t="shared" ca="1" si="4"/>
        <v>0.21023998733195406</v>
      </c>
      <c r="I37" s="77">
        <f t="shared" ca="1" si="5"/>
        <v>0.197634776195206</v>
      </c>
      <c r="J37" s="77">
        <f t="shared" ca="1" si="6"/>
        <v>0.19118299174738432</v>
      </c>
      <c r="K37" s="77">
        <f t="shared" ca="1" si="7"/>
        <v>0.20790285451213902</v>
      </c>
      <c r="L37" s="77">
        <f t="shared" ca="1" si="8"/>
        <v>0.21095363477013274</v>
      </c>
      <c r="M37" s="77">
        <f t="shared" ca="1" si="9"/>
        <v>0.22863913255578347</v>
      </c>
      <c r="N37" s="77">
        <f t="shared" ca="1" si="10"/>
        <v>0.21988831152343732</v>
      </c>
      <c r="O37" s="77">
        <f t="shared" ca="1" si="11"/>
        <v>0.2114674750831112</v>
      </c>
      <c r="P37" s="77">
        <f t="shared" ca="1" si="12"/>
        <v>0.20286858876633859</v>
      </c>
      <c r="Q37" s="77">
        <f t="shared" ca="1" si="13"/>
        <v>0.20319859668823304</v>
      </c>
      <c r="R37" s="77">
        <f t="shared" ca="1" si="14"/>
        <v>0.2144342063451655</v>
      </c>
      <c r="S37" s="77">
        <f t="shared" ca="1" si="19"/>
        <v>0.19954292312976168</v>
      </c>
      <c r="T37" s="77">
        <f t="shared" ca="1" si="20"/>
        <v>0.21979638366295812</v>
      </c>
      <c r="U37" s="77">
        <f t="shared" ca="1" si="21"/>
        <v>0.21567789330327425</v>
      </c>
      <c r="V37" s="77">
        <f t="shared" ca="1" si="30"/>
        <v>0.20303359272728583</v>
      </c>
      <c r="W37" s="77" t="str">
        <f t="shared" ca="1" si="23"/>
        <v>:</v>
      </c>
      <c r="X37" s="77">
        <f t="shared" ca="1" si="24"/>
        <v>0.224</v>
      </c>
      <c r="Y37" s="77">
        <f t="shared" ca="1" si="25"/>
        <v>0.22900000000000001</v>
      </c>
      <c r="Z37" s="77">
        <f t="shared" ca="1" si="26"/>
        <v>0.23799999999999999</v>
      </c>
      <c r="AA37" s="77">
        <f t="shared" ca="1" si="27"/>
        <v>0.25</v>
      </c>
      <c r="AB37" s="77">
        <f t="shared" ca="1" si="28"/>
        <v>0.27</v>
      </c>
      <c r="AC37" s="74" t="str">
        <f t="shared" si="29"/>
        <v>RS</v>
      </c>
      <c r="AE37" s="73" t="s">
        <v>87</v>
      </c>
      <c r="AF37" s="131">
        <f t="shared" ca="1" si="31"/>
        <v>12.724072401000031</v>
      </c>
      <c r="AG37" s="131">
        <f t="shared" ca="1" si="32"/>
        <v>14.256954910171093</v>
      </c>
      <c r="AH37" s="131">
        <f t="shared" ca="1" si="33"/>
        <v>14.541514151614832</v>
      </c>
      <c r="AI37" s="131">
        <f t="shared" ca="1" si="34"/>
        <v>14.32734551187437</v>
      </c>
      <c r="AJ37" s="131">
        <f t="shared" ca="1" si="35"/>
        <v>15.887527030803373</v>
      </c>
      <c r="AK37" s="131">
        <f t="shared" ca="1" si="36"/>
        <v>21.023998733195405</v>
      </c>
      <c r="AL37" s="131">
        <f t="shared" ca="1" si="37"/>
        <v>19.7634776195206</v>
      </c>
      <c r="AM37" s="131">
        <f t="shared" ca="1" si="38"/>
        <v>19.118299174738432</v>
      </c>
      <c r="AN37" s="131">
        <f t="shared" ca="1" si="39"/>
        <v>20.790285451213901</v>
      </c>
      <c r="AO37" s="131">
        <f t="shared" ca="1" si="40"/>
        <v>21.095363477013272</v>
      </c>
      <c r="AP37" s="131">
        <f t="shared" ca="1" si="41"/>
        <v>22.863913255578346</v>
      </c>
      <c r="AQ37" s="131">
        <f t="shared" ca="1" si="42"/>
        <v>21.988831152343732</v>
      </c>
      <c r="AR37" s="131">
        <f t="shared" ca="1" si="43"/>
        <v>21.146747508311119</v>
      </c>
      <c r="AS37" s="131">
        <f t="shared" ca="1" si="44"/>
        <v>20.286858876633858</v>
      </c>
      <c r="AT37" s="131">
        <f t="shared" ca="1" si="45"/>
        <v>20.319859668823305</v>
      </c>
      <c r="AU37" s="131">
        <f t="shared" ca="1" si="46"/>
        <v>21.443420634516549</v>
      </c>
      <c r="AV37" s="131">
        <f t="shared" ca="1" si="47"/>
        <v>19.954292312976168</v>
      </c>
      <c r="AW37" s="131">
        <f t="shared" ca="1" si="48"/>
        <v>21.979638366295813</v>
      </c>
      <c r="AX37" s="131">
        <f t="shared" ca="1" si="49"/>
        <v>21.567789330327425</v>
      </c>
      <c r="AY37" s="131">
        <f t="shared" ca="1" si="50"/>
        <v>20.303359272728581</v>
      </c>
      <c r="AZ37" s="131" t="str">
        <f t="shared" ca="1" si="51"/>
        <v>:</v>
      </c>
      <c r="BA37" s="131">
        <f t="shared" ca="1" si="52"/>
        <v>22.400000000000002</v>
      </c>
      <c r="BB37" s="131">
        <f t="shared" ca="1" si="53"/>
        <v>22.900000000000002</v>
      </c>
      <c r="BC37" s="131">
        <f t="shared" ca="1" si="54"/>
        <v>23.799999999999997</v>
      </c>
      <c r="BD37" s="131">
        <f t="shared" ca="1" si="55"/>
        <v>25</v>
      </c>
      <c r="BE37" s="131">
        <f t="shared" ca="1" si="56"/>
        <v>27</v>
      </c>
    </row>
    <row r="38" spans="1:57" s="58" customFormat="1" ht="12.75" hidden="1" customHeight="1" x14ac:dyDescent="0.25">
      <c r="A38" s="72" t="s">
        <v>151</v>
      </c>
      <c r="B38" s="78" t="s">
        <v>86</v>
      </c>
      <c r="C38" s="77">
        <f t="shared" ca="1" si="22"/>
        <v>0.15702371937085702</v>
      </c>
      <c r="D38" s="79">
        <f t="shared" ca="1" si="0"/>
        <v>0.16482435494023076</v>
      </c>
      <c r="E38" s="79">
        <f t="shared" ca="1" si="1"/>
        <v>0.16547022513851994</v>
      </c>
      <c r="F38" s="79">
        <f t="shared" ca="1" si="2"/>
        <v>0.14996286385774055</v>
      </c>
      <c r="G38" s="79">
        <f t="shared" ca="1" si="3"/>
        <v>0.15574710553366031</v>
      </c>
      <c r="H38" s="79">
        <f t="shared" ca="1" si="4"/>
        <v>0.17197274867291917</v>
      </c>
      <c r="I38" s="79">
        <f t="shared" ca="1" si="5"/>
        <v>0.16460844175810005</v>
      </c>
      <c r="J38" s="79">
        <f t="shared" ca="1" si="6"/>
        <v>0.1640917294162198</v>
      </c>
      <c r="K38" s="79">
        <f t="shared" ca="1" si="7"/>
        <v>0.1812052380334078</v>
      </c>
      <c r="L38" s="79">
        <f t="shared" ca="1" si="8"/>
        <v>0.18501594135356972</v>
      </c>
      <c r="M38" s="79">
        <f t="shared" ca="1" si="9"/>
        <v>0.19552928436773342</v>
      </c>
      <c r="N38" s="79">
        <f t="shared" ca="1" si="10"/>
        <v>0.1952085529066748</v>
      </c>
      <c r="O38" s="79">
        <f t="shared" ca="1" si="11"/>
        <v>0.18040126647470522</v>
      </c>
      <c r="P38" s="79">
        <f t="shared" ca="1" si="12"/>
        <v>0.19632697526762208</v>
      </c>
      <c r="Q38" s="79">
        <f t="shared" ca="1" si="13"/>
        <v>0.18178738571356726</v>
      </c>
      <c r="R38" s="79">
        <f t="shared" ca="1" si="14"/>
        <v>0.16811378632665933</v>
      </c>
      <c r="S38" s="79">
        <f t="shared" ca="1" si="19"/>
        <v>0.17264848372481378</v>
      </c>
      <c r="T38" s="79">
        <f t="shared" ca="1" si="20"/>
        <v>0.19027261286065156</v>
      </c>
      <c r="U38" s="79">
        <f t="shared" ca="1" si="21"/>
        <v>0.18780490969069003</v>
      </c>
      <c r="V38" s="79">
        <f t="shared" ca="1" si="30"/>
        <v>0.18905718049059467</v>
      </c>
      <c r="W38" s="77" t="str">
        <f t="shared" ca="1" si="23"/>
        <v>:</v>
      </c>
      <c r="X38" s="79">
        <f t="shared" ca="1" si="24"/>
        <v>0.1898</v>
      </c>
      <c r="Y38" s="79">
        <f t="shared" ca="1" si="25"/>
        <v>0.19470000000000001</v>
      </c>
      <c r="Z38" s="79">
        <f t="shared" ca="1" si="26"/>
        <v>0.2021</v>
      </c>
      <c r="AA38" s="79">
        <f t="shared" ca="1" si="27"/>
        <v>0.21274999999999999</v>
      </c>
      <c r="AB38" s="79">
        <f t="shared" ca="1" si="28"/>
        <v>0.23</v>
      </c>
      <c r="AC38" s="80" t="str">
        <f t="shared" si="29"/>
        <v>MK</v>
      </c>
      <c r="AE38" s="78" t="s">
        <v>86</v>
      </c>
      <c r="AF38" s="131">
        <f t="shared" ca="1" si="31"/>
        <v>15.702371937085701</v>
      </c>
      <c r="AG38" s="131">
        <f t="shared" ca="1" si="32"/>
        <v>16.482435494023076</v>
      </c>
      <c r="AH38" s="131">
        <f t="shared" ca="1" si="33"/>
        <v>16.547022513851996</v>
      </c>
      <c r="AI38" s="131">
        <f t="shared" ca="1" si="34"/>
        <v>14.996286385774054</v>
      </c>
      <c r="AJ38" s="131">
        <f t="shared" ca="1" si="35"/>
        <v>15.57471055336603</v>
      </c>
      <c r="AK38" s="131">
        <f t="shared" ca="1" si="36"/>
        <v>17.197274867291917</v>
      </c>
      <c r="AL38" s="131">
        <f t="shared" ca="1" si="37"/>
        <v>16.460844175810006</v>
      </c>
      <c r="AM38" s="131">
        <f t="shared" ca="1" si="38"/>
        <v>16.409172941621978</v>
      </c>
      <c r="AN38" s="131">
        <f t="shared" ca="1" si="39"/>
        <v>18.120523803340781</v>
      </c>
      <c r="AO38" s="131">
        <f t="shared" ca="1" si="40"/>
        <v>18.501594135356971</v>
      </c>
      <c r="AP38" s="131">
        <f t="shared" ca="1" si="41"/>
        <v>19.552928436773342</v>
      </c>
      <c r="AQ38" s="131">
        <f t="shared" ca="1" si="42"/>
        <v>19.52085529066748</v>
      </c>
      <c r="AR38" s="131">
        <f t="shared" ca="1" si="43"/>
        <v>18.040126647470522</v>
      </c>
      <c r="AS38" s="131">
        <f t="shared" ca="1" si="44"/>
        <v>19.632697526762207</v>
      </c>
      <c r="AT38" s="131">
        <f t="shared" ca="1" si="45"/>
        <v>18.178738571356725</v>
      </c>
      <c r="AU38" s="131">
        <f t="shared" ca="1" si="46"/>
        <v>16.811378632665932</v>
      </c>
      <c r="AV38" s="131">
        <f t="shared" ca="1" si="47"/>
        <v>17.264848372481378</v>
      </c>
      <c r="AW38" s="131">
        <f t="shared" ca="1" si="48"/>
        <v>19.027261286065155</v>
      </c>
      <c r="AX38" s="131">
        <f t="shared" ca="1" si="49"/>
        <v>18.780490969069003</v>
      </c>
      <c r="AY38" s="131">
        <f t="shared" ca="1" si="50"/>
        <v>18.905718049059466</v>
      </c>
      <c r="AZ38" s="131" t="str">
        <f t="shared" ca="1" si="51"/>
        <v>:</v>
      </c>
      <c r="BA38" s="131">
        <f t="shared" ca="1" si="52"/>
        <v>18.98</v>
      </c>
      <c r="BB38" s="131">
        <f t="shared" ca="1" si="53"/>
        <v>19.470000000000002</v>
      </c>
      <c r="BC38" s="131">
        <f t="shared" ca="1" si="54"/>
        <v>20.21</v>
      </c>
      <c r="BD38" s="131">
        <f t="shared" ca="1" si="55"/>
        <v>21.274999999999999</v>
      </c>
      <c r="BE38" s="131">
        <f t="shared" ca="1" si="56"/>
        <v>23</v>
      </c>
    </row>
    <row r="39" spans="1:57" s="58" customFormat="1" ht="14.25" hidden="1" customHeight="1" x14ac:dyDescent="0.25">
      <c r="A39" s="72" t="s">
        <v>152</v>
      </c>
      <c r="B39" s="73" t="s">
        <v>88</v>
      </c>
      <c r="C39" s="77" t="e">
        <f t="shared" ca="1" si="22"/>
        <v>#REF!</v>
      </c>
      <c r="D39" s="79" t="e">
        <f t="shared" ca="1" si="0"/>
        <v>#REF!</v>
      </c>
      <c r="E39" s="79" t="e">
        <f t="shared" ca="1" si="1"/>
        <v>#REF!</v>
      </c>
      <c r="F39" s="79" t="e">
        <f t="shared" ca="1" si="2"/>
        <v>#REF!</v>
      </c>
      <c r="G39" s="79" t="e">
        <f t="shared" ca="1" si="3"/>
        <v>#REF!</v>
      </c>
      <c r="H39" s="79" t="e">
        <f t="shared" ca="1" si="4"/>
        <v>#REF!</v>
      </c>
      <c r="I39" s="79" t="e">
        <f t="shared" ca="1" si="5"/>
        <v>#REF!</v>
      </c>
      <c r="J39" s="79" t="e">
        <f t="shared" ca="1" si="6"/>
        <v>#REF!</v>
      </c>
      <c r="K39" s="79" t="e">
        <f t="shared" ca="1" si="7"/>
        <v>#REF!</v>
      </c>
      <c r="L39" s="79" t="e">
        <f t="shared" ca="1" si="8"/>
        <v>#REF!</v>
      </c>
      <c r="M39" s="79" t="e">
        <f t="shared" ca="1" si="9"/>
        <v>#REF!</v>
      </c>
      <c r="N39" s="79" t="e">
        <f t="shared" ca="1" si="10"/>
        <v>#REF!</v>
      </c>
      <c r="O39" s="79" t="e">
        <f t="shared" ca="1" si="11"/>
        <v>#REF!</v>
      </c>
      <c r="P39" s="79" t="e">
        <f t="shared" ca="1" si="12"/>
        <v>#REF!</v>
      </c>
      <c r="Q39" s="79" t="e">
        <f t="shared" ca="1" si="13"/>
        <v>#REF!</v>
      </c>
      <c r="R39" s="79" t="e">
        <f t="shared" ca="1" si="14"/>
        <v>#REF!</v>
      </c>
      <c r="S39" s="79" t="e">
        <f t="shared" ca="1" si="19"/>
        <v>#REF!</v>
      </c>
      <c r="T39" s="79" t="e">
        <f t="shared" ca="1" si="20"/>
        <v>#REF!</v>
      </c>
      <c r="U39" s="79" t="e">
        <f t="shared" ca="1" si="21"/>
        <v>#REF!</v>
      </c>
      <c r="V39" s="79" t="e">
        <f t="shared" ca="1" si="30"/>
        <v>#REF!</v>
      </c>
      <c r="W39" s="77" t="e">
        <f t="shared" ca="1" si="23"/>
        <v>#REF!</v>
      </c>
      <c r="X39" s="79" t="e">
        <f t="shared" ca="1" si="24"/>
        <v>#REF!</v>
      </c>
      <c r="Y39" s="79" t="e">
        <f t="shared" ca="1" si="25"/>
        <v>#REF!</v>
      </c>
      <c r="Z39" s="79" t="e">
        <f t="shared" ca="1" si="26"/>
        <v>#REF!</v>
      </c>
      <c r="AA39" s="79" t="e">
        <f t="shared" ca="1" si="27"/>
        <v>#REF!</v>
      </c>
      <c r="AB39" s="79" t="e">
        <f t="shared" ca="1" si="28"/>
        <v>#REF!</v>
      </c>
      <c r="AC39" s="80" t="str">
        <f t="shared" si="29"/>
        <v>TR</v>
      </c>
      <c r="AE39" s="73" t="s">
        <v>88</v>
      </c>
      <c r="AF39" s="131" t="str">
        <f t="shared" ca="1" si="31"/>
        <v>:</v>
      </c>
      <c r="AG39" s="131" t="str">
        <f t="shared" ca="1" si="32"/>
        <v>:</v>
      </c>
      <c r="AH39" s="131" t="str">
        <f t="shared" ca="1" si="33"/>
        <v>:</v>
      </c>
      <c r="AI39" s="131" t="str">
        <f t="shared" ca="1" si="34"/>
        <v>:</v>
      </c>
      <c r="AJ39" s="131" t="str">
        <f t="shared" ca="1" si="35"/>
        <v>:</v>
      </c>
      <c r="AK39" s="131" t="str">
        <f t="shared" ca="1" si="36"/>
        <v>:</v>
      </c>
      <c r="AL39" s="131" t="str">
        <f t="shared" ca="1" si="37"/>
        <v>:</v>
      </c>
      <c r="AM39" s="131" t="str">
        <f t="shared" ca="1" si="38"/>
        <v>:</v>
      </c>
      <c r="AN39" s="131" t="str">
        <f t="shared" ca="1" si="39"/>
        <v>:</v>
      </c>
      <c r="AO39" s="131" t="str">
        <f t="shared" ca="1" si="40"/>
        <v>:</v>
      </c>
      <c r="AP39" s="131" t="str">
        <f t="shared" ca="1" si="41"/>
        <v>:</v>
      </c>
      <c r="AQ39" s="131" t="str">
        <f t="shared" ca="1" si="42"/>
        <v>:</v>
      </c>
      <c r="AR39" s="131" t="str">
        <f t="shared" ca="1" si="43"/>
        <v>:</v>
      </c>
      <c r="AS39" s="131" t="str">
        <f t="shared" ca="1" si="44"/>
        <v>:</v>
      </c>
      <c r="AT39" s="131" t="str">
        <f t="shared" ca="1" si="45"/>
        <v>:</v>
      </c>
      <c r="AU39" s="131" t="str">
        <f t="shared" ca="1" si="46"/>
        <v>:</v>
      </c>
      <c r="AV39" s="131" t="str">
        <f t="shared" ca="1" si="47"/>
        <v>:</v>
      </c>
      <c r="AW39" s="131" t="str">
        <f t="shared" ca="1" si="48"/>
        <v>:</v>
      </c>
      <c r="AX39" s="131" t="str">
        <f t="shared" ca="1" si="49"/>
        <v>:</v>
      </c>
      <c r="AY39" s="131" t="str">
        <f t="shared" ca="1" si="50"/>
        <v>:</v>
      </c>
      <c r="AZ39" s="131" t="str">
        <f t="shared" ca="1" si="51"/>
        <v>:</v>
      </c>
      <c r="BA39" s="131" t="str">
        <f t="shared" ca="1" si="52"/>
        <v>:</v>
      </c>
      <c r="BB39" s="131" t="str">
        <f t="shared" ca="1" si="53"/>
        <v>:</v>
      </c>
      <c r="BC39" s="131" t="str">
        <f t="shared" ca="1" si="54"/>
        <v>:</v>
      </c>
      <c r="BD39" s="131" t="str">
        <f t="shared" ca="1" si="55"/>
        <v>:</v>
      </c>
      <c r="BE39" s="131" t="str">
        <f t="shared" ca="1" si="56"/>
        <v>:</v>
      </c>
    </row>
    <row r="40" spans="1:57" s="58" customFormat="1" ht="21" customHeight="1" x14ac:dyDescent="0.25">
      <c r="A40" s="81" t="s">
        <v>153</v>
      </c>
      <c r="B40" s="82" t="s">
        <v>176</v>
      </c>
      <c r="C40" s="83">
        <f t="shared" ca="1" si="22"/>
        <v>0.20540575695881436</v>
      </c>
      <c r="D40" s="83">
        <f t="shared" ca="1" si="0"/>
        <v>0.19772814056641422</v>
      </c>
      <c r="E40" s="83">
        <f t="shared" ca="1" si="1"/>
        <v>0.19511461836081953</v>
      </c>
      <c r="F40" s="83">
        <f t="shared" ca="1" si="2"/>
        <v>0.18812303784477691</v>
      </c>
      <c r="G40" s="83">
        <f t="shared" ca="1" si="3"/>
        <v>0.18429374987769473</v>
      </c>
      <c r="H40" s="83">
        <f t="shared" ca="1" si="4"/>
        <v>0.1823010862526061</v>
      </c>
      <c r="I40" s="83">
        <f t="shared" ca="1" si="5"/>
        <v>0.18229754888234823</v>
      </c>
      <c r="J40" s="83">
        <f t="shared" ca="1" si="6"/>
        <v>0.17598199137178075</v>
      </c>
      <c r="K40" s="83">
        <f t="shared" ca="1" si="7"/>
        <v>0.18624613234957507</v>
      </c>
      <c r="L40" s="83">
        <f t="shared" ca="1" si="8"/>
        <v>0.18822519285451811</v>
      </c>
      <c r="M40" s="83">
        <f t="shared" ca="1" si="9"/>
        <v>0.19543605967537742</v>
      </c>
      <c r="N40" s="83">
        <f t="shared" ca="1" si="10"/>
        <v>0.18483910694811403</v>
      </c>
      <c r="O40" s="83">
        <f t="shared" ca="1" si="11"/>
        <v>0.24471952801774807</v>
      </c>
      <c r="P40" s="83">
        <f t="shared" ca="1" si="12"/>
        <v>0.2308195308233465</v>
      </c>
      <c r="Q40" s="83">
        <f t="shared" ca="1" si="13"/>
        <v>0.24615911133665994</v>
      </c>
      <c r="R40" s="83">
        <f t="shared" ca="1" si="14"/>
        <v>0.25686317480090126</v>
      </c>
      <c r="S40" s="83">
        <f t="shared" ca="1" si="19"/>
        <v>0.18111406186067791</v>
      </c>
      <c r="T40" s="83">
        <f t="shared" ca="1" si="20"/>
        <v>0.19183062626494776</v>
      </c>
      <c r="U40" s="83">
        <f t="shared" ca="1" si="21"/>
        <v>0.21477931748293105</v>
      </c>
      <c r="V40" s="83">
        <f t="shared" ca="1" si="30"/>
        <v>0.2384893210800032</v>
      </c>
      <c r="W40" s="83" t="str">
        <f t="shared" ca="1" si="23"/>
        <v>:</v>
      </c>
      <c r="X40" s="83">
        <f t="shared" ca="1" si="24"/>
        <v>0.20100000000000001</v>
      </c>
      <c r="Y40" s="83">
        <f t="shared" ca="1" si="25"/>
        <v>0.20699999999999999</v>
      </c>
      <c r="Z40" s="83">
        <f t="shared" ca="1" si="26"/>
        <v>0.216</v>
      </c>
      <c r="AA40" s="83">
        <f t="shared" ca="1" si="27"/>
        <v>0.22900000000000001</v>
      </c>
      <c r="AB40" s="83">
        <f t="shared" ca="1" si="28"/>
        <v>0.25</v>
      </c>
      <c r="AC40" s="75" t="str">
        <f t="shared" si="29"/>
        <v>XK</v>
      </c>
      <c r="AE40" s="82" t="s">
        <v>158</v>
      </c>
      <c r="AF40" s="132">
        <f t="shared" ca="1" si="31"/>
        <v>20.540575695881437</v>
      </c>
      <c r="AG40" s="132">
        <f t="shared" ca="1" si="32"/>
        <v>19.772814056641423</v>
      </c>
      <c r="AH40" s="132">
        <f t="shared" ca="1" si="33"/>
        <v>19.511461836081953</v>
      </c>
      <c r="AI40" s="132">
        <f t="shared" ca="1" si="34"/>
        <v>18.812303784477692</v>
      </c>
      <c r="AJ40" s="132">
        <f t="shared" ca="1" si="35"/>
        <v>18.429374987769474</v>
      </c>
      <c r="AK40" s="132">
        <f t="shared" ca="1" si="36"/>
        <v>18.230108625260609</v>
      </c>
      <c r="AL40" s="132">
        <f t="shared" ca="1" si="37"/>
        <v>18.229754888234822</v>
      </c>
      <c r="AM40" s="132">
        <f t="shared" ca="1" si="38"/>
        <v>17.598199137178074</v>
      </c>
      <c r="AN40" s="132">
        <f t="shared" ca="1" si="39"/>
        <v>18.624613234957508</v>
      </c>
      <c r="AO40" s="132">
        <f t="shared" ca="1" si="40"/>
        <v>18.822519285451811</v>
      </c>
      <c r="AP40" s="132">
        <f t="shared" ca="1" si="41"/>
        <v>19.54360596753774</v>
      </c>
      <c r="AQ40" s="132">
        <f t="shared" ca="1" si="42"/>
        <v>18.483910694811403</v>
      </c>
      <c r="AR40" s="132">
        <f t="shared" ca="1" si="43"/>
        <v>24.471952801774808</v>
      </c>
      <c r="AS40" s="132">
        <f t="shared" ca="1" si="44"/>
        <v>23.08195308233465</v>
      </c>
      <c r="AT40" s="132">
        <f t="shared" ca="1" si="45"/>
        <v>24.615911133665993</v>
      </c>
      <c r="AU40" s="132">
        <f t="shared" ca="1" si="46"/>
        <v>25.686317480090125</v>
      </c>
      <c r="AV40" s="132">
        <f t="shared" ca="1" si="47"/>
        <v>18.111406186067789</v>
      </c>
      <c r="AW40" s="132">
        <f t="shared" ca="1" si="48"/>
        <v>19.183062626494777</v>
      </c>
      <c r="AX40" s="132">
        <f t="shared" ca="1" si="49"/>
        <v>21.477931748293106</v>
      </c>
      <c r="AY40" s="132">
        <f t="shared" ca="1" si="50"/>
        <v>23.848932108000319</v>
      </c>
      <c r="AZ40" s="132" t="str">
        <f t="shared" ca="1" si="51"/>
        <v>:</v>
      </c>
      <c r="BA40" s="132">
        <f t="shared" ca="1" si="52"/>
        <v>20.100000000000001</v>
      </c>
      <c r="BB40" s="132">
        <f t="shared" ca="1" si="53"/>
        <v>20.7</v>
      </c>
      <c r="BC40" s="132">
        <f t="shared" ca="1" si="54"/>
        <v>21.6</v>
      </c>
      <c r="BD40" s="132">
        <f t="shared" ca="1" si="55"/>
        <v>22.900000000000002</v>
      </c>
      <c r="BE40" s="132">
        <f t="shared" ca="1" si="56"/>
        <v>25</v>
      </c>
    </row>
    <row r="41" spans="1:57" ht="12.75" customHeight="1" x14ac:dyDescent="0.2">
      <c r="A41" s="138" t="s">
        <v>177</v>
      </c>
      <c r="B41" s="101" t="s">
        <v>159</v>
      </c>
    </row>
    <row r="42" spans="1:57" ht="12.75" customHeight="1" x14ac:dyDescent="0.2">
      <c r="A42" s="138" t="s">
        <v>178</v>
      </c>
    </row>
    <row r="43" spans="1:57" ht="12.75" customHeight="1" x14ac:dyDescent="0.25">
      <c r="A43" s="138" t="s">
        <v>179</v>
      </c>
    </row>
    <row r="44" spans="1:57" ht="12.75" customHeight="1" x14ac:dyDescent="0.2">
      <c r="A44" s="138" t="s">
        <v>180</v>
      </c>
    </row>
    <row r="45" spans="1:57" ht="12.75" customHeight="1" x14ac:dyDescent="0.2">
      <c r="A45" s="139" t="s">
        <v>181</v>
      </c>
    </row>
    <row r="46" spans="1:57" ht="12.75" customHeight="1" x14ac:dyDescent="0.2"/>
    <row r="47" spans="1:57" s="58" customFormat="1" ht="24" customHeight="1" x14ac:dyDescent="0.35">
      <c r="A47" s="85" t="s">
        <v>173</v>
      </c>
      <c r="C47" s="59"/>
      <c r="D47" s="59"/>
      <c r="E47" s="59"/>
      <c r="F47" s="60"/>
      <c r="G47" s="60"/>
      <c r="H47" s="60"/>
      <c r="I47" s="60"/>
      <c r="J47" s="60"/>
      <c r="K47" s="60"/>
      <c r="L47" s="60"/>
      <c r="M47" s="60"/>
      <c r="N47" s="60"/>
      <c r="O47" s="60"/>
      <c r="P47" s="60"/>
      <c r="Q47" s="60"/>
      <c r="R47" s="60"/>
      <c r="S47" s="84"/>
      <c r="T47" s="84"/>
      <c r="U47" s="84"/>
      <c r="V47" s="84"/>
      <c r="W47" s="84"/>
      <c r="X47" s="84"/>
      <c r="Y47" s="84"/>
      <c r="Z47" s="84"/>
      <c r="AA47" s="84"/>
      <c r="AB47" s="84"/>
      <c r="AC47" s="84"/>
    </row>
    <row r="48" spans="1:57" s="58" customFormat="1" ht="24" customHeight="1" x14ac:dyDescent="0.2">
      <c r="A48" s="64"/>
      <c r="B48" s="64"/>
      <c r="C48" s="86">
        <v>2004</v>
      </c>
      <c r="D48" s="86">
        <v>2005</v>
      </c>
      <c r="E48" s="86">
        <v>2006</v>
      </c>
      <c r="F48" s="86">
        <v>2007</v>
      </c>
      <c r="G48" s="86">
        <v>2008</v>
      </c>
      <c r="H48" s="86">
        <v>2009</v>
      </c>
      <c r="I48" s="86">
        <v>2010</v>
      </c>
      <c r="J48" s="86">
        <v>2011</v>
      </c>
      <c r="K48" s="86">
        <v>2012</v>
      </c>
      <c r="L48" s="86">
        <v>2013</v>
      </c>
      <c r="M48" s="86">
        <v>2014</v>
      </c>
      <c r="N48" s="86">
        <v>2015</v>
      </c>
      <c r="O48" s="86">
        <v>2016</v>
      </c>
      <c r="P48" s="86">
        <v>2017</v>
      </c>
      <c r="Q48" s="86">
        <v>2018</v>
      </c>
      <c r="R48" s="86">
        <v>2019</v>
      </c>
      <c r="S48" s="87" t="s">
        <v>115</v>
      </c>
      <c r="T48" s="84"/>
      <c r="AE48" s="64"/>
      <c r="AF48" s="65">
        <v>2004</v>
      </c>
      <c r="AG48" s="65">
        <v>2005</v>
      </c>
      <c r="AH48" s="65">
        <v>2006</v>
      </c>
      <c r="AI48" s="65">
        <v>2007</v>
      </c>
      <c r="AJ48" s="65">
        <v>2008</v>
      </c>
      <c r="AK48" s="65">
        <v>2009</v>
      </c>
      <c r="AL48" s="65">
        <v>2010</v>
      </c>
      <c r="AM48" s="65">
        <v>2011</v>
      </c>
      <c r="AN48" s="65">
        <v>2012</v>
      </c>
      <c r="AO48" s="65">
        <v>2013</v>
      </c>
      <c r="AP48" s="65">
        <v>2014</v>
      </c>
      <c r="AQ48" s="65">
        <v>2015</v>
      </c>
      <c r="AR48" s="65">
        <v>2016</v>
      </c>
      <c r="AS48" s="65">
        <v>2017</v>
      </c>
      <c r="AT48" s="65">
        <v>2018</v>
      </c>
      <c r="AU48" s="65">
        <v>2019</v>
      </c>
      <c r="AV48" s="65" t="str">
        <f>S48</f>
        <v>2020 target</v>
      </c>
    </row>
    <row r="49" spans="1:48" s="58" customFormat="1" ht="12.75" customHeight="1" x14ac:dyDescent="0.2">
      <c r="A49" s="66" t="s">
        <v>165</v>
      </c>
      <c r="B49" s="67" t="s">
        <v>162</v>
      </c>
      <c r="C49" s="90">
        <f t="shared" ref="C49:C86" ca="1" si="57">INDIRECT($A49 &amp; "!C34",TRUE)</f>
        <v>1.5556568500124412E-2</v>
      </c>
      <c r="D49" s="90">
        <f t="shared" ref="D49:D86" ca="1" si="58">INDIRECT($A49 &amp; "!D34",TRUE)</f>
        <v>2.0359167391990965E-2</v>
      </c>
      <c r="E49" s="90">
        <f t="shared" ref="E49:E86" ca="1" si="59">INDIRECT($A49 &amp; "!E34",TRUE)</f>
        <v>2.7248717981444088E-2</v>
      </c>
      <c r="F49" s="90">
        <f t="shared" ref="F49:F86" ca="1" si="60">INDIRECT($A49 &amp; "!F34",TRUE)</f>
        <v>3.388523346327784E-2</v>
      </c>
      <c r="G49" s="90">
        <f t="shared" ref="G49:G86" ca="1" si="61">INDIRECT($A49 &amp; "!G34",TRUE)</f>
        <v>4.1315337368655405E-2</v>
      </c>
      <c r="H49" s="90">
        <f t="shared" ref="H49:H86" ca="1" si="62">INDIRECT($A49 &amp; "!H34",TRUE)</f>
        <v>4.8909269420020642E-2</v>
      </c>
      <c r="I49" s="90">
        <f t="shared" ref="I49:I86" ca="1" si="63">INDIRECT($A49 &amp; "!I34",TRUE)</f>
        <v>5.4998613197632426E-2</v>
      </c>
      <c r="J49" s="90">
        <f t="shared" ref="J49:J86" ca="1" si="64">INDIRECT($A49 &amp; "!J34",TRUE)</f>
        <v>4.0640233148899488E-2</v>
      </c>
      <c r="K49" s="90">
        <f t="shared" ref="K49:K86" ca="1" si="65">INDIRECT($A49 &amp; "!K34",TRUE)</f>
        <v>5.7668279327115525E-2</v>
      </c>
      <c r="L49" s="90">
        <f t="shared" ref="L49:L86" ca="1" si="66">INDIRECT($A49 &amp; "!L34",TRUE)</f>
        <v>6.070503113126164E-2</v>
      </c>
      <c r="M49" s="90">
        <f t="shared" ref="M49:M86" ca="1" si="67">INDIRECT($A49 &amp; "!M34",TRUE)</f>
        <v>6.5584913763471517E-2</v>
      </c>
      <c r="N49" s="90">
        <f t="shared" ref="N49:N86" ca="1" si="68">INDIRECT($A49 &amp; "!N34",TRUE)</f>
        <v>6.7547025937083144E-2</v>
      </c>
      <c r="O49" s="90">
        <f t="shared" ref="O49:O86" ca="1" si="69">INDIRECT($A49 &amp; "!O34",TRUE)</f>
        <v>7.1737681525016486E-2</v>
      </c>
      <c r="P49" s="90">
        <f t="shared" ref="P49:P86" ca="1" si="70">INDIRECT($A49 &amp; "!P34",TRUE)</f>
        <v>7.4796589660005769E-2</v>
      </c>
      <c r="Q49" s="90">
        <f t="shared" ref="Q49:Q86" ca="1" si="71">INDIRECT($A49 &amp; "!Q34",TRUE)</f>
        <v>8.304911073419613E-2</v>
      </c>
      <c r="R49" s="90">
        <f t="shared" ref="R49:R86" ca="1" si="72">INDIRECT($A49 &amp; "!R34",TRUE)</f>
        <v>8.9007213019762443E-2</v>
      </c>
      <c r="S49" s="90">
        <v>0.1</v>
      </c>
      <c r="T49" s="84"/>
      <c r="AE49" s="67" t="s">
        <v>161</v>
      </c>
      <c r="AF49" s="130">
        <f t="shared" ref="AF49:AF86" ca="1" si="73">IFERROR(C49*100,":")</f>
        <v>1.5556568500124413</v>
      </c>
      <c r="AG49" s="130">
        <f t="shared" ref="AG49:AG86" ca="1" si="74">IFERROR(D49*100,":")</f>
        <v>2.0359167391990964</v>
      </c>
      <c r="AH49" s="130">
        <f t="shared" ref="AH49:AH86" ca="1" si="75">IFERROR(E49*100,":")</f>
        <v>2.7248717981444086</v>
      </c>
      <c r="AI49" s="130">
        <f t="shared" ref="AI49:AI86" ca="1" si="76">IFERROR(F49*100,":")</f>
        <v>3.388523346327784</v>
      </c>
      <c r="AJ49" s="130">
        <f t="shared" ref="AJ49:AJ86" ca="1" si="77">IFERROR(G49*100,":")</f>
        <v>4.1315337368655403</v>
      </c>
      <c r="AK49" s="130">
        <f t="shared" ref="AK49:AK86" ca="1" si="78">IFERROR(H49*100,":")</f>
        <v>4.8909269420020642</v>
      </c>
      <c r="AL49" s="130">
        <f t="shared" ref="AL49:AL86" ca="1" si="79">IFERROR(I49*100,":")</f>
        <v>5.4998613197632427</v>
      </c>
      <c r="AM49" s="130">
        <f t="shared" ref="AM49:AM86" ca="1" si="80">IFERROR(J49*100,":")</f>
        <v>4.0640233148899485</v>
      </c>
      <c r="AN49" s="130">
        <f t="shared" ref="AN49:AN86" ca="1" si="81">IFERROR(K49*100,":")</f>
        <v>5.7668279327115526</v>
      </c>
      <c r="AO49" s="130">
        <f t="shared" ref="AO49:AO86" ca="1" si="82">IFERROR(L49*100,":")</f>
        <v>6.070503113126164</v>
      </c>
      <c r="AP49" s="130">
        <f t="shared" ref="AP49:AP86" ca="1" si="83">IFERROR(M49*100,":")</f>
        <v>6.5584913763471517</v>
      </c>
      <c r="AQ49" s="130">
        <f t="shared" ref="AQ49:AQ86" ca="1" si="84">IFERROR(N49*100,":")</f>
        <v>6.7547025937083145</v>
      </c>
      <c r="AR49" s="130">
        <f t="shared" ref="AR49:AR86" ca="1" si="85">IFERROR(O49*100,":")</f>
        <v>7.1737681525016486</v>
      </c>
      <c r="AS49" s="130">
        <f t="shared" ref="AS49:AS86" ca="1" si="86">IFERROR(P49*100,":")</f>
        <v>7.479658966000577</v>
      </c>
      <c r="AT49" s="130">
        <f t="shared" ref="AT49:AT86" ca="1" si="87">IFERROR(Q49*100,":")</f>
        <v>8.3049110734196123</v>
      </c>
      <c r="AU49" s="130">
        <f t="shared" ref="AU49:AU86" ca="1" si="88">IFERROR(R49*100,":")</f>
        <v>8.9007213019762439</v>
      </c>
      <c r="AV49" s="130">
        <f t="shared" ref="AV49:AV86" si="89">IFERROR(S49*100,":")</f>
        <v>10</v>
      </c>
    </row>
    <row r="50" spans="1:48" ht="12" customHeight="1" x14ac:dyDescent="0.2">
      <c r="A50" s="88" t="s">
        <v>116</v>
      </c>
      <c r="B50" s="89" t="s">
        <v>116</v>
      </c>
      <c r="C50" s="90">
        <f t="shared" ca="1" si="57"/>
        <v>1.3989967950694019E-2</v>
      </c>
      <c r="D50" s="90">
        <f t="shared" ca="1" si="58"/>
        <v>1.8307283693362566E-2</v>
      </c>
      <c r="E50" s="90">
        <f t="shared" ca="1" si="59"/>
        <v>2.4638443032822366E-2</v>
      </c>
      <c r="F50" s="90">
        <f t="shared" ca="1" si="60"/>
        <v>3.0947681298388111E-2</v>
      </c>
      <c r="G50" s="90">
        <f t="shared" ca="1" si="61"/>
        <v>3.8972115016520037E-2</v>
      </c>
      <c r="H50" s="90">
        <f t="shared" ca="1" si="62"/>
        <v>4.6316892054769493E-2</v>
      </c>
      <c r="I50" s="90">
        <f t="shared" ca="1" si="63"/>
        <v>5.2227714871287245E-2</v>
      </c>
      <c r="J50" s="90">
        <f t="shared" ca="1" si="64"/>
        <v>3.9582200658861054E-2</v>
      </c>
      <c r="K50" s="90">
        <f t="shared" ca="1" si="65"/>
        <v>5.2343537518965352E-2</v>
      </c>
      <c r="L50" s="90">
        <f t="shared" ca="1" si="66"/>
        <v>5.5087372838422223E-2</v>
      </c>
      <c r="M50" s="90">
        <f t="shared" ca="1" si="67"/>
        <v>5.9433841247230862E-2</v>
      </c>
      <c r="N50" s="90">
        <f t="shared" ca="1" si="68"/>
        <v>6.4586696980135916E-2</v>
      </c>
      <c r="O50" s="90">
        <f t="shared" ca="1" si="69"/>
        <v>6.8880731633622946E-2</v>
      </c>
      <c r="P50" s="90">
        <f t="shared" ca="1" si="70"/>
        <v>7.1337281277882122E-2</v>
      </c>
      <c r="Q50" s="90">
        <f t="shared" ca="1" si="71"/>
        <v>8.0720279901863312E-2</v>
      </c>
      <c r="R50" s="90">
        <f t="shared" ca="1" si="72"/>
        <v>8.8949141238040152E-2</v>
      </c>
      <c r="S50" s="90">
        <v>0.1</v>
      </c>
      <c r="AE50" s="67" t="s">
        <v>116</v>
      </c>
      <c r="AF50" s="130">
        <f t="shared" ca="1" si="73"/>
        <v>1.398996795069402</v>
      </c>
      <c r="AG50" s="130">
        <f t="shared" ca="1" si="74"/>
        <v>1.8307283693362566</v>
      </c>
      <c r="AH50" s="130">
        <f t="shared" ca="1" si="75"/>
        <v>2.4638443032822366</v>
      </c>
      <c r="AI50" s="130">
        <f t="shared" ca="1" si="76"/>
        <v>3.094768129838811</v>
      </c>
      <c r="AJ50" s="130">
        <f t="shared" ca="1" si="77"/>
        <v>3.8972115016520039</v>
      </c>
      <c r="AK50" s="130">
        <f t="shared" ca="1" si="78"/>
        <v>4.631689205476949</v>
      </c>
      <c r="AL50" s="130">
        <f t="shared" ca="1" si="79"/>
        <v>5.2227714871287247</v>
      </c>
      <c r="AM50" s="130">
        <f t="shared" ca="1" si="80"/>
        <v>3.9582200658861053</v>
      </c>
      <c r="AN50" s="130">
        <f t="shared" ca="1" si="81"/>
        <v>5.2343537518965348</v>
      </c>
      <c r="AO50" s="130">
        <f t="shared" ca="1" si="82"/>
        <v>5.5087372838422226</v>
      </c>
      <c r="AP50" s="130">
        <f t="shared" ca="1" si="83"/>
        <v>5.9433841247230861</v>
      </c>
      <c r="AQ50" s="130">
        <f t="shared" ca="1" si="84"/>
        <v>6.4586696980135914</v>
      </c>
      <c r="AR50" s="130">
        <f t="shared" ca="1" si="85"/>
        <v>6.8880731633622947</v>
      </c>
      <c r="AS50" s="130">
        <f t="shared" ca="1" si="86"/>
        <v>7.1337281277882125</v>
      </c>
      <c r="AT50" s="130">
        <f t="shared" ca="1" si="87"/>
        <v>8.0720279901863314</v>
      </c>
      <c r="AU50" s="130">
        <f t="shared" ca="1" si="88"/>
        <v>8.8949141238040159</v>
      </c>
      <c r="AV50" s="130">
        <f t="shared" si="89"/>
        <v>10</v>
      </c>
    </row>
    <row r="51" spans="1:48" ht="12" customHeight="1" x14ac:dyDescent="0.2">
      <c r="A51" s="69" t="s">
        <v>117</v>
      </c>
      <c r="B51" s="70" t="s">
        <v>94</v>
      </c>
      <c r="C51" s="71">
        <f t="shared" ca="1" si="57"/>
        <v>5.8359031777902104E-3</v>
      </c>
      <c r="D51" s="71">
        <f t="shared" ca="1" si="58"/>
        <v>6.6907166155231786E-3</v>
      </c>
      <c r="E51" s="71">
        <f t="shared" ca="1" si="59"/>
        <v>6.2083150607933667E-3</v>
      </c>
      <c r="F51" s="71">
        <f t="shared" ca="1" si="60"/>
        <v>6.4844189915882712E-3</v>
      </c>
      <c r="G51" s="71">
        <f t="shared" ca="1" si="61"/>
        <v>6.7753416511240208E-3</v>
      </c>
      <c r="H51" s="71">
        <f t="shared" ca="1" si="62"/>
        <v>2.196759154665064E-2</v>
      </c>
      <c r="I51" s="71">
        <f t="shared" ca="1" si="63"/>
        <v>4.8002599093598573E-2</v>
      </c>
      <c r="J51" s="71">
        <f t="shared" ca="1" si="64"/>
        <v>4.794244730104967E-2</v>
      </c>
      <c r="K51" s="71">
        <f t="shared" ca="1" si="65"/>
        <v>4.9068630159090444E-2</v>
      </c>
      <c r="L51" s="71">
        <f t="shared" ca="1" si="66"/>
        <v>5.0801037858733696E-2</v>
      </c>
      <c r="M51" s="71">
        <f t="shared" ca="1" si="67"/>
        <v>5.8379398396934193E-2</v>
      </c>
      <c r="N51" s="71">
        <f t="shared" ca="1" si="68"/>
        <v>3.9110934691193373E-2</v>
      </c>
      <c r="O51" s="71">
        <f t="shared" ca="1" si="69"/>
        <v>6.0146235049883708E-2</v>
      </c>
      <c r="P51" s="71">
        <f t="shared" ca="1" si="70"/>
        <v>6.6238673144895288E-2</v>
      </c>
      <c r="Q51" s="71">
        <f t="shared" ca="1" si="71"/>
        <v>6.6906583484277568E-2</v>
      </c>
      <c r="R51" s="71">
        <f t="shared" ca="1" si="72"/>
        <v>6.8078960279076048E-2</v>
      </c>
      <c r="S51" s="71">
        <v>0.1</v>
      </c>
      <c r="AE51" s="70" t="s">
        <v>94</v>
      </c>
      <c r="AF51" s="131">
        <f t="shared" ca="1" si="73"/>
        <v>0.58359031777902104</v>
      </c>
      <c r="AG51" s="131">
        <f t="shared" ca="1" si="74"/>
        <v>0.6690716615523179</v>
      </c>
      <c r="AH51" s="131">
        <f t="shared" ca="1" si="75"/>
        <v>0.62083150607933668</v>
      </c>
      <c r="AI51" s="131">
        <f t="shared" ca="1" si="76"/>
        <v>0.64844189915882711</v>
      </c>
      <c r="AJ51" s="131">
        <f t="shared" ca="1" si="77"/>
        <v>0.67753416511240205</v>
      </c>
      <c r="AK51" s="131">
        <f t="shared" ca="1" si="78"/>
        <v>2.196759154665064</v>
      </c>
      <c r="AL51" s="131">
        <f t="shared" ca="1" si="79"/>
        <v>4.8002599093598572</v>
      </c>
      <c r="AM51" s="131">
        <f t="shared" ca="1" si="80"/>
        <v>4.7942447301049667</v>
      </c>
      <c r="AN51" s="131">
        <f t="shared" ca="1" si="81"/>
        <v>4.9068630159090443</v>
      </c>
      <c r="AO51" s="131">
        <f t="shared" ca="1" si="82"/>
        <v>5.0801037858733693</v>
      </c>
      <c r="AP51" s="131">
        <f t="shared" ca="1" si="83"/>
        <v>5.8379398396934192</v>
      </c>
      <c r="AQ51" s="131">
        <f t="shared" ca="1" si="84"/>
        <v>3.9110934691193373</v>
      </c>
      <c r="AR51" s="131">
        <f t="shared" ca="1" si="85"/>
        <v>6.0146235049883705</v>
      </c>
      <c r="AS51" s="131">
        <f t="shared" ca="1" si="86"/>
        <v>6.6238673144895284</v>
      </c>
      <c r="AT51" s="131">
        <f t="shared" ca="1" si="87"/>
        <v>6.6906583484277569</v>
      </c>
      <c r="AU51" s="131">
        <f t="shared" ca="1" si="88"/>
        <v>6.8078960279076046</v>
      </c>
      <c r="AV51" s="131">
        <f t="shared" si="89"/>
        <v>10</v>
      </c>
    </row>
    <row r="52" spans="1:48" ht="12" customHeight="1" x14ac:dyDescent="0.2">
      <c r="A52" s="72" t="s">
        <v>118</v>
      </c>
      <c r="B52" s="73" t="s">
        <v>104</v>
      </c>
      <c r="C52" s="74">
        <f t="shared" ca="1" si="57"/>
        <v>9.7127126447855705E-3</v>
      </c>
      <c r="D52" s="74">
        <f t="shared" ca="1" si="58"/>
        <v>8.840364159418173E-3</v>
      </c>
      <c r="E52" s="74">
        <f t="shared" ca="1" si="59"/>
        <v>1.049441849598993E-2</v>
      </c>
      <c r="F52" s="74">
        <f t="shared" ca="1" si="60"/>
        <v>9.5598444471256851E-3</v>
      </c>
      <c r="G52" s="74">
        <f t="shared" ca="1" si="61"/>
        <v>9.3845604619634659E-3</v>
      </c>
      <c r="H52" s="74">
        <f t="shared" ca="1" si="62"/>
        <v>1.0915989854120711E-2</v>
      </c>
      <c r="I52" s="74">
        <f t="shared" ca="1" si="63"/>
        <v>1.4976282566427723E-2</v>
      </c>
      <c r="J52" s="74">
        <f t="shared" ca="1" si="64"/>
        <v>8.9818679256158124E-3</v>
      </c>
      <c r="K52" s="74">
        <f t="shared" ca="1" si="65"/>
        <v>6.4972562321649555E-3</v>
      </c>
      <c r="L52" s="74">
        <f t="shared" ca="1" si="66"/>
        <v>5.8855444996224193E-2</v>
      </c>
      <c r="M52" s="74">
        <f t="shared" ca="1" si="67"/>
        <v>5.7417572282911895E-2</v>
      </c>
      <c r="N52" s="74">
        <f t="shared" ca="1" si="68"/>
        <v>6.491598428397008E-2</v>
      </c>
      <c r="O52" s="74">
        <f t="shared" ca="1" si="69"/>
        <v>7.2025994422905887E-2</v>
      </c>
      <c r="P52" s="74">
        <f t="shared" ca="1" si="70"/>
        <v>7.2728953809958141E-2</v>
      </c>
      <c r="Q52" s="74">
        <f t="shared" ca="1" si="71"/>
        <v>8.0755909820425686E-2</v>
      </c>
      <c r="R52" s="74">
        <f t="shared" ca="1" si="72"/>
        <v>7.8930568616648739E-2</v>
      </c>
      <c r="S52" s="74">
        <v>0.1</v>
      </c>
      <c r="AE52" s="73" t="s">
        <v>104</v>
      </c>
      <c r="AF52" s="131">
        <f t="shared" ca="1" si="73"/>
        <v>0.97127126447855705</v>
      </c>
      <c r="AG52" s="131">
        <f t="shared" ca="1" si="74"/>
        <v>0.88403641594181726</v>
      </c>
      <c r="AH52" s="131">
        <f t="shared" ca="1" si="75"/>
        <v>1.049441849598993</v>
      </c>
      <c r="AI52" s="131">
        <f t="shared" ca="1" si="76"/>
        <v>0.95598444471256849</v>
      </c>
      <c r="AJ52" s="131">
        <f t="shared" ca="1" si="77"/>
        <v>0.93845604619634659</v>
      </c>
      <c r="AK52" s="131">
        <f t="shared" ca="1" si="78"/>
        <v>1.0915989854120711</v>
      </c>
      <c r="AL52" s="131">
        <f t="shared" ca="1" si="79"/>
        <v>1.4976282566427723</v>
      </c>
      <c r="AM52" s="131">
        <f t="shared" ca="1" si="80"/>
        <v>0.89818679256158129</v>
      </c>
      <c r="AN52" s="131">
        <f t="shared" ca="1" si="81"/>
        <v>0.64972562321649552</v>
      </c>
      <c r="AO52" s="131">
        <f t="shared" ca="1" si="82"/>
        <v>5.8855444996224193</v>
      </c>
      <c r="AP52" s="131">
        <f t="shared" ca="1" si="83"/>
        <v>5.7417572282911893</v>
      </c>
      <c r="AQ52" s="131">
        <f t="shared" ca="1" si="84"/>
        <v>6.4915984283970083</v>
      </c>
      <c r="AR52" s="131">
        <f t="shared" ca="1" si="85"/>
        <v>7.2025994422905883</v>
      </c>
      <c r="AS52" s="131">
        <f t="shared" ca="1" si="86"/>
        <v>7.2728953809958146</v>
      </c>
      <c r="AT52" s="131">
        <f t="shared" ca="1" si="87"/>
        <v>8.0755909820425682</v>
      </c>
      <c r="AU52" s="131">
        <f t="shared" ca="1" si="88"/>
        <v>7.8930568616648742</v>
      </c>
      <c r="AV52" s="131">
        <f t="shared" si="89"/>
        <v>10</v>
      </c>
    </row>
    <row r="53" spans="1:48" ht="12" customHeight="1" x14ac:dyDescent="0.2">
      <c r="A53" s="72" t="s">
        <v>119</v>
      </c>
      <c r="B53" s="73" t="s">
        <v>91</v>
      </c>
      <c r="C53" s="74">
        <f t="shared" ca="1" si="57"/>
        <v>1.2025317803015476E-2</v>
      </c>
      <c r="D53" s="74">
        <f t="shared" ca="1" si="58"/>
        <v>1.0985853306448714E-2</v>
      </c>
      <c r="E53" s="74">
        <f t="shared" ca="1" si="59"/>
        <v>1.0729177750958262E-2</v>
      </c>
      <c r="F53" s="74">
        <f t="shared" ca="1" si="60"/>
        <v>1.0483132690210235E-2</v>
      </c>
      <c r="G53" s="74">
        <f t="shared" ca="1" si="61"/>
        <v>2.8425509135035561E-2</v>
      </c>
      <c r="H53" s="74">
        <f t="shared" ca="1" si="62"/>
        <v>4.3122319407627709E-2</v>
      </c>
      <c r="I53" s="74">
        <f t="shared" ca="1" si="63"/>
        <v>5.2199856525735236E-2</v>
      </c>
      <c r="J53" s="74">
        <f t="shared" ca="1" si="64"/>
        <v>1.2852963918329234E-2</v>
      </c>
      <c r="K53" s="74">
        <f t="shared" ca="1" si="65"/>
        <v>6.2486780507102678E-2</v>
      </c>
      <c r="L53" s="74">
        <f t="shared" ca="1" si="66"/>
        <v>6.4445016525454868E-2</v>
      </c>
      <c r="M53" s="74">
        <f t="shared" ca="1" si="67"/>
        <v>6.9967702099514653E-2</v>
      </c>
      <c r="N53" s="74">
        <f t="shared" ca="1" si="68"/>
        <v>6.5365140545931774E-2</v>
      </c>
      <c r="O53" s="74">
        <f t="shared" ca="1" si="69"/>
        <v>6.4961729219445152E-2</v>
      </c>
      <c r="P53" s="74">
        <f t="shared" ca="1" si="70"/>
        <v>6.6163997331912333E-2</v>
      </c>
      <c r="Q53" s="74">
        <f t="shared" ca="1" si="71"/>
        <v>6.5560976523732856E-2</v>
      </c>
      <c r="R53" s="74">
        <f t="shared" ca="1" si="72"/>
        <v>7.8320487263451685E-2</v>
      </c>
      <c r="S53" s="74">
        <v>0.1</v>
      </c>
      <c r="AE53" s="73" t="s">
        <v>91</v>
      </c>
      <c r="AF53" s="131">
        <f t="shared" ca="1" si="73"/>
        <v>1.2025317803015476</v>
      </c>
      <c r="AG53" s="131">
        <f t="shared" ca="1" si="74"/>
        <v>1.0985853306448714</v>
      </c>
      <c r="AH53" s="131">
        <f t="shared" ca="1" si="75"/>
        <v>1.0729177750958263</v>
      </c>
      <c r="AI53" s="131">
        <f t="shared" ca="1" si="76"/>
        <v>1.0483132690210235</v>
      </c>
      <c r="AJ53" s="131">
        <f t="shared" ca="1" si="77"/>
        <v>2.842550913503556</v>
      </c>
      <c r="AK53" s="131">
        <f t="shared" ca="1" si="78"/>
        <v>4.3122319407627705</v>
      </c>
      <c r="AL53" s="131">
        <f t="shared" ca="1" si="79"/>
        <v>5.2199856525735235</v>
      </c>
      <c r="AM53" s="131">
        <f t="shared" ca="1" si="80"/>
        <v>1.2852963918329234</v>
      </c>
      <c r="AN53" s="131">
        <f t="shared" ca="1" si="81"/>
        <v>6.2486780507102679</v>
      </c>
      <c r="AO53" s="131">
        <f t="shared" ca="1" si="82"/>
        <v>6.4445016525454868</v>
      </c>
      <c r="AP53" s="131">
        <f t="shared" ca="1" si="83"/>
        <v>6.9967702099514657</v>
      </c>
      <c r="AQ53" s="131">
        <f t="shared" ca="1" si="84"/>
        <v>6.5365140545931775</v>
      </c>
      <c r="AR53" s="131">
        <f t="shared" ca="1" si="85"/>
        <v>6.496172921944515</v>
      </c>
      <c r="AS53" s="131">
        <f t="shared" ca="1" si="86"/>
        <v>6.6163997331912334</v>
      </c>
      <c r="AT53" s="131">
        <f t="shared" ca="1" si="87"/>
        <v>6.5560976523732855</v>
      </c>
      <c r="AU53" s="131">
        <f t="shared" ca="1" si="88"/>
        <v>7.8320487263451684</v>
      </c>
      <c r="AV53" s="131">
        <f t="shared" si="89"/>
        <v>10</v>
      </c>
    </row>
    <row r="54" spans="1:48" ht="12" customHeight="1" x14ac:dyDescent="0.2">
      <c r="A54" s="72" t="s">
        <v>120</v>
      </c>
      <c r="B54" s="73" t="s">
        <v>78</v>
      </c>
      <c r="C54" s="74">
        <f t="shared" ca="1" si="57"/>
        <v>4.4486269215748414E-3</v>
      </c>
      <c r="D54" s="74">
        <f t="shared" ca="1" si="58"/>
        <v>4.4299298379991622E-3</v>
      </c>
      <c r="E54" s="74">
        <f t="shared" ca="1" si="59"/>
        <v>5.2083833328838945E-3</v>
      </c>
      <c r="F54" s="74">
        <f t="shared" ca="1" si="60"/>
        <v>5.3462450508130234E-3</v>
      </c>
      <c r="G54" s="74">
        <f t="shared" ca="1" si="61"/>
        <v>5.4039224703062447E-3</v>
      </c>
      <c r="H54" s="74">
        <f t="shared" ca="1" si="62"/>
        <v>6.9296944797711518E-3</v>
      </c>
      <c r="I54" s="74">
        <f t="shared" ca="1" si="63"/>
        <v>1.1496397704311932E-2</v>
      </c>
      <c r="J54" s="74">
        <f t="shared" ca="1" si="64"/>
        <v>3.6086962578930966E-2</v>
      </c>
      <c r="K54" s="74">
        <f t="shared" ca="1" si="65"/>
        <v>6.277912751746903E-2</v>
      </c>
      <c r="L54" s="74">
        <f t="shared" ca="1" si="66"/>
        <v>6.4562614228689308E-2</v>
      </c>
      <c r="M54" s="74">
        <f t="shared" ca="1" si="67"/>
        <v>6.5563850867444179E-2</v>
      </c>
      <c r="N54" s="74">
        <f t="shared" ca="1" si="68"/>
        <v>6.4320854737501432E-2</v>
      </c>
      <c r="O54" s="74">
        <f t="shared" ca="1" si="69"/>
        <v>6.7316673721894954E-2</v>
      </c>
      <c r="P54" s="74">
        <f t="shared" ca="1" si="70"/>
        <v>6.9354660262955753E-2</v>
      </c>
      <c r="Q54" s="74">
        <f t="shared" ca="1" si="71"/>
        <v>6.9227267495264547E-2</v>
      </c>
      <c r="R54" s="74">
        <f t="shared" ca="1" si="72"/>
        <v>7.1684650277309372E-2</v>
      </c>
      <c r="S54" s="74">
        <v>0.1</v>
      </c>
      <c r="AE54" s="73" t="s">
        <v>78</v>
      </c>
      <c r="AF54" s="131">
        <f t="shared" ca="1" si="73"/>
        <v>0.44486269215748414</v>
      </c>
      <c r="AG54" s="131">
        <f t="shared" ca="1" si="74"/>
        <v>0.44299298379991625</v>
      </c>
      <c r="AH54" s="131">
        <f t="shared" ca="1" si="75"/>
        <v>0.52083833328838947</v>
      </c>
      <c r="AI54" s="131">
        <f t="shared" ca="1" si="76"/>
        <v>0.53462450508130233</v>
      </c>
      <c r="AJ54" s="131">
        <f t="shared" ca="1" si="77"/>
        <v>0.5403922470306245</v>
      </c>
      <c r="AK54" s="131">
        <f t="shared" ca="1" si="78"/>
        <v>0.69296944797711513</v>
      </c>
      <c r="AL54" s="131">
        <f t="shared" ca="1" si="79"/>
        <v>1.1496397704311931</v>
      </c>
      <c r="AM54" s="131">
        <f t="shared" ca="1" si="80"/>
        <v>3.6086962578930968</v>
      </c>
      <c r="AN54" s="131">
        <f t="shared" ca="1" si="81"/>
        <v>6.2779127517469027</v>
      </c>
      <c r="AO54" s="131">
        <f t="shared" ca="1" si="82"/>
        <v>6.4562614228689306</v>
      </c>
      <c r="AP54" s="131">
        <f t="shared" ca="1" si="83"/>
        <v>6.5563850867444176</v>
      </c>
      <c r="AQ54" s="131">
        <f t="shared" ca="1" si="84"/>
        <v>6.4320854737501429</v>
      </c>
      <c r="AR54" s="131">
        <f t="shared" ca="1" si="85"/>
        <v>6.7316673721894951</v>
      </c>
      <c r="AS54" s="131">
        <f t="shared" ca="1" si="86"/>
        <v>6.9354660262955754</v>
      </c>
      <c r="AT54" s="131">
        <f t="shared" ca="1" si="87"/>
        <v>6.9227267495264551</v>
      </c>
      <c r="AU54" s="131">
        <f t="shared" ca="1" si="88"/>
        <v>7.168465027730937</v>
      </c>
      <c r="AV54" s="131">
        <f t="shared" si="89"/>
        <v>10</v>
      </c>
    </row>
    <row r="55" spans="1:48" ht="12" customHeight="1" x14ac:dyDescent="0.2">
      <c r="A55" s="72" t="s">
        <v>121</v>
      </c>
      <c r="B55" s="73" t="s">
        <v>89</v>
      </c>
      <c r="C55" s="74">
        <f t="shared" ca="1" si="57"/>
        <v>2.1361137124008157E-2</v>
      </c>
      <c r="D55" s="74">
        <f t="shared" ca="1" si="58"/>
        <v>3.9527954989071204E-2</v>
      </c>
      <c r="E55" s="74">
        <f t="shared" ca="1" si="59"/>
        <v>6.7011356513106621E-2</v>
      </c>
      <c r="F55" s="74">
        <f t="shared" ca="1" si="60"/>
        <v>7.5318459655401571E-2</v>
      </c>
      <c r="G55" s="74">
        <f t="shared" ca="1" si="61"/>
        <v>6.3157275633721977E-2</v>
      </c>
      <c r="H55" s="74">
        <f t="shared" ca="1" si="62"/>
        <v>5.8768871301095614E-2</v>
      </c>
      <c r="I55" s="74">
        <f t="shared" ca="1" si="63"/>
        <v>6.4127993856734636E-2</v>
      </c>
      <c r="J55" s="74">
        <f t="shared" ca="1" si="64"/>
        <v>6.460650603896978E-2</v>
      </c>
      <c r="K55" s="74">
        <f t="shared" ca="1" si="65"/>
        <v>7.3218232702197086E-2</v>
      </c>
      <c r="L55" s="74">
        <f t="shared" ca="1" si="66"/>
        <v>7.2985250982030084E-2</v>
      </c>
      <c r="M55" s="74">
        <f t="shared" ca="1" si="67"/>
        <v>6.8988231122912663E-2</v>
      </c>
      <c r="N55" s="74">
        <f t="shared" ca="1" si="68"/>
        <v>6.56851496549853E-2</v>
      </c>
      <c r="O55" s="74">
        <f t="shared" ca="1" si="69"/>
        <v>7.0126658764367439E-2</v>
      </c>
      <c r="P55" s="74">
        <f t="shared" ca="1" si="70"/>
        <v>7.0280810201883634E-2</v>
      </c>
      <c r="Q55" s="74">
        <f t="shared" ca="1" si="71"/>
        <v>7.9222542581899216E-2</v>
      </c>
      <c r="R55" s="74">
        <f t="shared" ca="1" si="72"/>
        <v>7.6801290551637064E-2</v>
      </c>
      <c r="S55" s="74">
        <v>0.1</v>
      </c>
      <c r="AE55" s="73" t="s">
        <v>89</v>
      </c>
      <c r="AF55" s="131">
        <f t="shared" ca="1" si="73"/>
        <v>2.1361137124008156</v>
      </c>
      <c r="AG55" s="131">
        <f t="shared" ca="1" si="74"/>
        <v>3.9527954989071206</v>
      </c>
      <c r="AH55" s="131">
        <f t="shared" ca="1" si="75"/>
        <v>6.7011356513106621</v>
      </c>
      <c r="AI55" s="131">
        <f t="shared" ca="1" si="76"/>
        <v>7.5318459655401568</v>
      </c>
      <c r="AJ55" s="131">
        <f t="shared" ca="1" si="77"/>
        <v>6.3157275633721977</v>
      </c>
      <c r="AK55" s="131">
        <f t="shared" ca="1" si="78"/>
        <v>5.8768871301095613</v>
      </c>
      <c r="AL55" s="131">
        <f t="shared" ca="1" si="79"/>
        <v>6.4127993856734635</v>
      </c>
      <c r="AM55" s="131">
        <f t="shared" ca="1" si="80"/>
        <v>6.460650603896978</v>
      </c>
      <c r="AN55" s="131">
        <f t="shared" ca="1" si="81"/>
        <v>7.321823270219709</v>
      </c>
      <c r="AO55" s="131">
        <f t="shared" ca="1" si="82"/>
        <v>7.2985250982030081</v>
      </c>
      <c r="AP55" s="131">
        <f t="shared" ca="1" si="83"/>
        <v>6.8988231122912662</v>
      </c>
      <c r="AQ55" s="131">
        <f t="shared" ca="1" si="84"/>
        <v>6.5685149654985304</v>
      </c>
      <c r="AR55" s="131">
        <f t="shared" ca="1" si="85"/>
        <v>7.0126658764367438</v>
      </c>
      <c r="AS55" s="131">
        <f t="shared" ca="1" si="86"/>
        <v>7.0280810201883632</v>
      </c>
      <c r="AT55" s="131">
        <f t="shared" ca="1" si="87"/>
        <v>7.9222542581899216</v>
      </c>
      <c r="AU55" s="131">
        <f t="shared" ca="1" si="88"/>
        <v>7.6801290551637065</v>
      </c>
      <c r="AV55" s="131">
        <f t="shared" si="89"/>
        <v>10</v>
      </c>
    </row>
    <row r="56" spans="1:48" ht="12" customHeight="1" x14ac:dyDescent="0.2">
      <c r="A56" s="72" t="s">
        <v>122</v>
      </c>
      <c r="B56" s="73" t="s">
        <v>101</v>
      </c>
      <c r="C56" s="74">
        <f t="shared" ca="1" si="57"/>
        <v>2.0041394944904072E-3</v>
      </c>
      <c r="D56" s="74">
        <f t="shared" ca="1" si="58"/>
        <v>2.3499726456030741E-3</v>
      </c>
      <c r="E56" s="74">
        <f t="shared" ca="1" si="59"/>
        <v>1.8416140801854742E-3</v>
      </c>
      <c r="F56" s="74">
        <f t="shared" ca="1" si="60"/>
        <v>1.6820407145162141E-3</v>
      </c>
      <c r="G56" s="74">
        <f t="shared" ca="1" si="61"/>
        <v>1.8467754178511015E-3</v>
      </c>
      <c r="H56" s="74">
        <f t="shared" ca="1" si="62"/>
        <v>4.3767892590420802E-3</v>
      </c>
      <c r="I56" s="74">
        <f t="shared" ca="1" si="63"/>
        <v>4.3281142870462462E-3</v>
      </c>
      <c r="J56" s="74">
        <f t="shared" ca="1" si="64"/>
        <v>4.4544505078082785E-3</v>
      </c>
      <c r="K56" s="74">
        <f t="shared" ca="1" si="65"/>
        <v>4.5093781362150068E-3</v>
      </c>
      <c r="L56" s="74">
        <f t="shared" ca="1" si="66"/>
        <v>4.4771303403904061E-3</v>
      </c>
      <c r="M56" s="74">
        <f t="shared" ca="1" si="67"/>
        <v>4.1827051894748508E-3</v>
      </c>
      <c r="N56" s="74">
        <f t="shared" ca="1" si="68"/>
        <v>4.1339151858033789E-3</v>
      </c>
      <c r="O56" s="74">
        <f t="shared" ca="1" si="69"/>
        <v>4.310392312387481E-3</v>
      </c>
      <c r="P56" s="74">
        <f t="shared" ca="1" si="70"/>
        <v>4.172191185486218E-3</v>
      </c>
      <c r="Q56" s="74">
        <f t="shared" ca="1" si="71"/>
        <v>3.2995005485416368E-2</v>
      </c>
      <c r="R56" s="74">
        <f t="shared" ca="1" si="72"/>
        <v>5.1476344390829966E-2</v>
      </c>
      <c r="S56" s="74">
        <v>0.1</v>
      </c>
      <c r="AE56" s="73" t="s">
        <v>101</v>
      </c>
      <c r="AF56" s="131">
        <f t="shared" ca="1" si="73"/>
        <v>0.20041394944904073</v>
      </c>
      <c r="AG56" s="131">
        <f t="shared" ca="1" si="74"/>
        <v>0.23499726456030742</v>
      </c>
      <c r="AH56" s="131">
        <f t="shared" ca="1" si="75"/>
        <v>0.18416140801854741</v>
      </c>
      <c r="AI56" s="131">
        <f t="shared" ca="1" si="76"/>
        <v>0.16820407145162142</v>
      </c>
      <c r="AJ56" s="131">
        <f t="shared" ca="1" si="77"/>
        <v>0.18467754178511014</v>
      </c>
      <c r="AK56" s="131">
        <f t="shared" ca="1" si="78"/>
        <v>0.43767892590420804</v>
      </c>
      <c r="AL56" s="131">
        <f t="shared" ca="1" si="79"/>
        <v>0.43281142870462463</v>
      </c>
      <c r="AM56" s="131">
        <f t="shared" ca="1" si="80"/>
        <v>0.44544505078082786</v>
      </c>
      <c r="AN56" s="131">
        <f t="shared" ca="1" si="81"/>
        <v>0.4509378136215007</v>
      </c>
      <c r="AO56" s="131">
        <f t="shared" ca="1" si="82"/>
        <v>0.44771303403904061</v>
      </c>
      <c r="AP56" s="131">
        <f t="shared" ca="1" si="83"/>
        <v>0.41827051894748507</v>
      </c>
      <c r="AQ56" s="131">
        <f t="shared" ca="1" si="84"/>
        <v>0.4133915185803379</v>
      </c>
      <c r="AR56" s="131">
        <f t="shared" ca="1" si="85"/>
        <v>0.4310392312387481</v>
      </c>
      <c r="AS56" s="131">
        <f t="shared" ca="1" si="86"/>
        <v>0.41721911854862181</v>
      </c>
      <c r="AT56" s="131">
        <f t="shared" ca="1" si="87"/>
        <v>3.2995005485416367</v>
      </c>
      <c r="AU56" s="131">
        <f t="shared" ca="1" si="88"/>
        <v>5.1476344390829967</v>
      </c>
      <c r="AV56" s="131">
        <f t="shared" si="89"/>
        <v>10</v>
      </c>
    </row>
    <row r="57" spans="1:48" ht="12" customHeight="1" x14ac:dyDescent="0.2">
      <c r="A57" s="72" t="s">
        <v>123</v>
      </c>
      <c r="B57" s="73" t="s">
        <v>80</v>
      </c>
      <c r="C57" s="74">
        <f t="shared" ca="1" si="57"/>
        <v>4.4068184594573209E-4</v>
      </c>
      <c r="D57" s="74">
        <f t="shared" ca="1" si="58"/>
        <v>7.5257055474266211E-4</v>
      </c>
      <c r="E57" s="74">
        <f t="shared" ca="1" si="59"/>
        <v>1.0186328835148425E-3</v>
      </c>
      <c r="F57" s="74">
        <f t="shared" ca="1" si="60"/>
        <v>5.0330918496922792E-3</v>
      </c>
      <c r="G57" s="74">
        <f t="shared" ca="1" si="61"/>
        <v>1.3045989082765802E-2</v>
      </c>
      <c r="H57" s="74">
        <f t="shared" ca="1" si="62"/>
        <v>1.9615128420674387E-2</v>
      </c>
      <c r="I57" s="74">
        <f t="shared" ca="1" si="63"/>
        <v>2.4910581018052113E-2</v>
      </c>
      <c r="J57" s="74">
        <f t="shared" ca="1" si="64"/>
        <v>3.8435265160891706E-2</v>
      </c>
      <c r="K57" s="74">
        <f t="shared" ca="1" si="65"/>
        <v>4.0435176181222734E-2</v>
      </c>
      <c r="L57" s="74">
        <f t="shared" ca="1" si="66"/>
        <v>4.8935691780069013E-2</v>
      </c>
      <c r="M57" s="74">
        <f t="shared" ca="1" si="67"/>
        <v>5.1985785068278521E-2</v>
      </c>
      <c r="N57" s="74">
        <f t="shared" ca="1" si="68"/>
        <v>5.9416448841320427E-2</v>
      </c>
      <c r="O57" s="74">
        <f t="shared" ca="1" si="69"/>
        <v>5.1589450424007463E-2</v>
      </c>
      <c r="P57" s="74">
        <f t="shared" ca="1" si="70"/>
        <v>7.4422628249332795E-2</v>
      </c>
      <c r="Q57" s="74">
        <f t="shared" ca="1" si="71"/>
        <v>7.1712533179213375E-2</v>
      </c>
      <c r="R57" s="74">
        <f t="shared" ca="1" si="72"/>
        <v>8.9315902215985857E-2</v>
      </c>
      <c r="S57" s="74">
        <v>0.1</v>
      </c>
      <c r="AE57" s="73" t="s">
        <v>80</v>
      </c>
      <c r="AF57" s="131">
        <f t="shared" ca="1" si="73"/>
        <v>4.4068184594573206E-2</v>
      </c>
      <c r="AG57" s="131">
        <f t="shared" ca="1" si="74"/>
        <v>7.5257055474266213E-2</v>
      </c>
      <c r="AH57" s="131">
        <f t="shared" ca="1" si="75"/>
        <v>0.10186328835148424</v>
      </c>
      <c r="AI57" s="131">
        <f t="shared" ca="1" si="76"/>
        <v>0.50330918496922794</v>
      </c>
      <c r="AJ57" s="131">
        <f t="shared" ca="1" si="77"/>
        <v>1.3045989082765801</v>
      </c>
      <c r="AK57" s="131">
        <f t="shared" ca="1" si="78"/>
        <v>1.9615128420674386</v>
      </c>
      <c r="AL57" s="131">
        <f t="shared" ca="1" si="79"/>
        <v>2.4910581018052111</v>
      </c>
      <c r="AM57" s="131">
        <f t="shared" ca="1" si="80"/>
        <v>3.8435265160891707</v>
      </c>
      <c r="AN57" s="131">
        <f t="shared" ca="1" si="81"/>
        <v>4.0435176181222738</v>
      </c>
      <c r="AO57" s="131">
        <f t="shared" ca="1" si="82"/>
        <v>4.8935691780069011</v>
      </c>
      <c r="AP57" s="131">
        <f t="shared" ca="1" si="83"/>
        <v>5.1985785068278521</v>
      </c>
      <c r="AQ57" s="131">
        <f t="shared" ca="1" si="84"/>
        <v>5.9416448841320424</v>
      </c>
      <c r="AR57" s="131">
        <f t="shared" ca="1" si="85"/>
        <v>5.1589450424007461</v>
      </c>
      <c r="AS57" s="131">
        <f t="shared" ca="1" si="86"/>
        <v>7.4422628249332794</v>
      </c>
      <c r="AT57" s="131">
        <f t="shared" ca="1" si="87"/>
        <v>7.1712533179213374</v>
      </c>
      <c r="AU57" s="131">
        <f t="shared" ca="1" si="88"/>
        <v>8.9315902215985865</v>
      </c>
      <c r="AV57" s="131">
        <f t="shared" si="89"/>
        <v>10</v>
      </c>
    </row>
    <row r="58" spans="1:48" ht="12" customHeight="1" x14ac:dyDescent="0.2">
      <c r="A58" s="72" t="s">
        <v>124</v>
      </c>
      <c r="B58" s="73" t="s">
        <v>108</v>
      </c>
      <c r="C58" s="74">
        <f t="shared" ca="1" si="57"/>
        <v>8.6626333044193937E-4</v>
      </c>
      <c r="D58" s="74">
        <f t="shared" ca="1" si="58"/>
        <v>5.9097754239457502E-4</v>
      </c>
      <c r="E58" s="74">
        <f t="shared" ca="1" si="59"/>
        <v>7.3468570506048936E-3</v>
      </c>
      <c r="F58" s="74">
        <f t="shared" ca="1" si="60"/>
        <v>1.2694677978023733E-2</v>
      </c>
      <c r="G58" s="74">
        <f t="shared" ca="1" si="61"/>
        <v>1.0616060250289818E-2</v>
      </c>
      <c r="H58" s="74">
        <f t="shared" ca="1" si="62"/>
        <v>1.1018486522526091E-2</v>
      </c>
      <c r="I58" s="74">
        <f t="shared" ca="1" si="63"/>
        <v>1.9153219790733256E-2</v>
      </c>
      <c r="J58" s="74">
        <f t="shared" ca="1" si="64"/>
        <v>6.0017689005925365E-3</v>
      </c>
      <c r="K58" s="74">
        <f t="shared" ca="1" si="65"/>
        <v>9.0273383710915145E-3</v>
      </c>
      <c r="L58" s="74">
        <f t="shared" ca="1" si="66"/>
        <v>9.8016599178218922E-3</v>
      </c>
      <c r="M58" s="74">
        <f t="shared" ca="1" si="67"/>
        <v>1.3259220953218288E-2</v>
      </c>
      <c r="N58" s="74">
        <f t="shared" ca="1" si="68"/>
        <v>1.0998038044814156E-2</v>
      </c>
      <c r="O58" s="74">
        <f t="shared" ca="1" si="69"/>
        <v>1.6237265211296672E-2</v>
      </c>
      <c r="P58" s="74">
        <f t="shared" ca="1" si="70"/>
        <v>4.0013992606330449E-2</v>
      </c>
      <c r="Q58" s="74">
        <f t="shared" ca="1" si="71"/>
        <v>4.1076606725644935E-2</v>
      </c>
      <c r="R58" s="74">
        <f t="shared" ca="1" si="72"/>
        <v>4.0486784637733586E-2</v>
      </c>
      <c r="S58" s="74">
        <v>0.1</v>
      </c>
      <c r="AE58" s="73" t="s">
        <v>108</v>
      </c>
      <c r="AF58" s="131">
        <f t="shared" ca="1" si="73"/>
        <v>8.662633304419394E-2</v>
      </c>
      <c r="AG58" s="131">
        <f t="shared" ca="1" si="74"/>
        <v>5.9097754239457505E-2</v>
      </c>
      <c r="AH58" s="131">
        <f t="shared" ca="1" si="75"/>
        <v>0.73468570506048936</v>
      </c>
      <c r="AI58" s="131">
        <f t="shared" ca="1" si="76"/>
        <v>1.2694677978023732</v>
      </c>
      <c r="AJ58" s="131">
        <f t="shared" ca="1" si="77"/>
        <v>1.0616060250289818</v>
      </c>
      <c r="AK58" s="131">
        <f t="shared" ca="1" si="78"/>
        <v>1.1018486522526092</v>
      </c>
      <c r="AL58" s="131">
        <f t="shared" ca="1" si="79"/>
        <v>1.9153219790733256</v>
      </c>
      <c r="AM58" s="131">
        <f t="shared" ca="1" si="80"/>
        <v>0.60017689005925368</v>
      </c>
      <c r="AN58" s="131">
        <f t="shared" ca="1" si="81"/>
        <v>0.90273383710915145</v>
      </c>
      <c r="AO58" s="131">
        <f t="shared" ca="1" si="82"/>
        <v>0.98016599178218922</v>
      </c>
      <c r="AP58" s="131">
        <f t="shared" ca="1" si="83"/>
        <v>1.3259220953218287</v>
      </c>
      <c r="AQ58" s="131">
        <f t="shared" ca="1" si="84"/>
        <v>1.0998038044814156</v>
      </c>
      <c r="AR58" s="131">
        <f t="shared" ca="1" si="85"/>
        <v>1.6237265211296672</v>
      </c>
      <c r="AS58" s="131">
        <f t="shared" ca="1" si="86"/>
        <v>4.0013992606330451</v>
      </c>
      <c r="AT58" s="131">
        <f t="shared" ca="1" si="87"/>
        <v>4.1076606725644931</v>
      </c>
      <c r="AU58" s="131">
        <f t="shared" ca="1" si="88"/>
        <v>4.0486784637733582</v>
      </c>
      <c r="AV58" s="131">
        <f t="shared" si="89"/>
        <v>10</v>
      </c>
    </row>
    <row r="59" spans="1:48" ht="12" customHeight="1" x14ac:dyDescent="0.2">
      <c r="A59" s="72" t="s">
        <v>125</v>
      </c>
      <c r="B59" s="73" t="s">
        <v>106</v>
      </c>
      <c r="C59" s="74">
        <f t="shared" ca="1" si="57"/>
        <v>1.0336948130523558E-2</v>
      </c>
      <c r="D59" s="74">
        <f t="shared" ca="1" si="58"/>
        <v>1.2653076562746576E-2</v>
      </c>
      <c r="E59" s="74">
        <f t="shared" ca="1" si="59"/>
        <v>8.3660859242257191E-3</v>
      </c>
      <c r="F59" s="74">
        <f t="shared" ca="1" si="60"/>
        <v>1.3746916120318791E-2</v>
      </c>
      <c r="G59" s="74">
        <f t="shared" ca="1" si="61"/>
        <v>2.1642513202648848E-2</v>
      </c>
      <c r="H59" s="74">
        <f t="shared" ca="1" si="62"/>
        <v>3.7096006875622256E-2</v>
      </c>
      <c r="I59" s="74">
        <f t="shared" ca="1" si="63"/>
        <v>5.01702163817676E-2</v>
      </c>
      <c r="J59" s="74">
        <f t="shared" ca="1" si="64"/>
        <v>7.6538471254537005E-3</v>
      </c>
      <c r="K59" s="74">
        <f t="shared" ca="1" si="65"/>
        <v>8.694116114308344E-3</v>
      </c>
      <c r="L59" s="74">
        <f t="shared" ca="1" si="66"/>
        <v>9.507262790408158E-3</v>
      </c>
      <c r="M59" s="74">
        <f t="shared" ca="1" si="67"/>
        <v>1.0246965185976628E-2</v>
      </c>
      <c r="N59" s="74">
        <f t="shared" ca="1" si="68"/>
        <v>1.1088027257166174E-2</v>
      </c>
      <c r="O59" s="74">
        <f t="shared" ca="1" si="69"/>
        <v>5.1847990051995994E-2</v>
      </c>
      <c r="P59" s="74">
        <f t="shared" ca="1" si="70"/>
        <v>5.7973446845463412E-2</v>
      </c>
      <c r="Q59" s="74">
        <f t="shared" ca="1" si="71"/>
        <v>6.9333836237063226E-2</v>
      </c>
      <c r="R59" s="74">
        <f t="shared" ca="1" si="72"/>
        <v>7.6055932340495624E-2</v>
      </c>
      <c r="S59" s="74">
        <v>0.1</v>
      </c>
      <c r="AE59" s="73" t="s">
        <v>106</v>
      </c>
      <c r="AF59" s="131">
        <f t="shared" ca="1" si="73"/>
        <v>1.0336948130523558</v>
      </c>
      <c r="AG59" s="131">
        <f t="shared" ca="1" si="74"/>
        <v>1.2653076562746577</v>
      </c>
      <c r="AH59" s="131">
        <f t="shared" ca="1" si="75"/>
        <v>0.83660859242257191</v>
      </c>
      <c r="AI59" s="131">
        <f t="shared" ca="1" si="76"/>
        <v>1.3746916120318791</v>
      </c>
      <c r="AJ59" s="131">
        <f t="shared" ca="1" si="77"/>
        <v>2.164251320264885</v>
      </c>
      <c r="AK59" s="131">
        <f t="shared" ca="1" si="78"/>
        <v>3.7096006875622258</v>
      </c>
      <c r="AL59" s="131">
        <f t="shared" ca="1" si="79"/>
        <v>5.0170216381767601</v>
      </c>
      <c r="AM59" s="131">
        <f t="shared" ca="1" si="80"/>
        <v>0.76538471254536999</v>
      </c>
      <c r="AN59" s="131">
        <f t="shared" ca="1" si="81"/>
        <v>0.86941161143083445</v>
      </c>
      <c r="AO59" s="131">
        <f t="shared" ca="1" si="82"/>
        <v>0.95072627904081575</v>
      </c>
      <c r="AP59" s="131">
        <f t="shared" ca="1" si="83"/>
        <v>1.0246965185976629</v>
      </c>
      <c r="AQ59" s="131">
        <f t="shared" ca="1" si="84"/>
        <v>1.1088027257166173</v>
      </c>
      <c r="AR59" s="131">
        <f t="shared" ca="1" si="85"/>
        <v>5.1847990051995998</v>
      </c>
      <c r="AS59" s="131">
        <f t="shared" ca="1" si="86"/>
        <v>5.7973446845463412</v>
      </c>
      <c r="AT59" s="131">
        <f t="shared" ca="1" si="87"/>
        <v>6.9333836237063222</v>
      </c>
      <c r="AU59" s="131">
        <f t="shared" ca="1" si="88"/>
        <v>7.6055932340495627</v>
      </c>
      <c r="AV59" s="131">
        <f t="shared" si="89"/>
        <v>10</v>
      </c>
    </row>
    <row r="60" spans="1:48" ht="12" customHeight="1" x14ac:dyDescent="0.2">
      <c r="A60" s="72" t="s">
        <v>126</v>
      </c>
      <c r="B60" s="73" t="s">
        <v>79</v>
      </c>
      <c r="C60" s="74">
        <f t="shared" ca="1" si="57"/>
        <v>1.551138543313286E-2</v>
      </c>
      <c r="D60" s="74">
        <f t="shared" ca="1" si="58"/>
        <v>2.1326011092267665E-2</v>
      </c>
      <c r="E60" s="74">
        <f t="shared" ca="1" si="59"/>
        <v>2.4053860188231399E-2</v>
      </c>
      <c r="F60" s="74">
        <f t="shared" ca="1" si="60"/>
        <v>4.045567956361118E-2</v>
      </c>
      <c r="G60" s="74">
        <f t="shared" ca="1" si="61"/>
        <v>6.2454632399265055E-2</v>
      </c>
      <c r="H60" s="74">
        <f t="shared" ca="1" si="62"/>
        <v>6.6489677249292847E-2</v>
      </c>
      <c r="I60" s="74">
        <f t="shared" ca="1" si="63"/>
        <v>6.577309599535093E-2</v>
      </c>
      <c r="J60" s="74">
        <f t="shared" ca="1" si="64"/>
        <v>9.8699508780965665E-3</v>
      </c>
      <c r="K60" s="74">
        <f t="shared" ca="1" si="65"/>
        <v>7.4144516476198574E-2</v>
      </c>
      <c r="L60" s="74">
        <f t="shared" ca="1" si="66"/>
        <v>7.5997556683718492E-2</v>
      </c>
      <c r="M60" s="74">
        <f t="shared" ca="1" si="67"/>
        <v>8.2486880882968461E-2</v>
      </c>
      <c r="N60" s="74">
        <f t="shared" ca="1" si="68"/>
        <v>8.3657616056630357E-2</v>
      </c>
      <c r="O60" s="74">
        <f t="shared" ca="1" si="69"/>
        <v>8.4053402886049511E-2</v>
      </c>
      <c r="P60" s="74">
        <f t="shared" ca="1" si="70"/>
        <v>8.7644376679857958E-2</v>
      </c>
      <c r="Q60" s="74">
        <f t="shared" ca="1" si="71"/>
        <v>8.9626191839812602E-2</v>
      </c>
      <c r="R60" s="74">
        <f t="shared" ca="1" si="72"/>
        <v>9.2482041551657526E-2</v>
      </c>
      <c r="S60" s="74">
        <v>0.1</v>
      </c>
      <c r="AE60" s="73" t="s">
        <v>79</v>
      </c>
      <c r="AF60" s="131">
        <f t="shared" ca="1" si="73"/>
        <v>1.551138543313286</v>
      </c>
      <c r="AG60" s="131">
        <f t="shared" ca="1" si="74"/>
        <v>2.1326011092267665</v>
      </c>
      <c r="AH60" s="131">
        <f t="shared" ca="1" si="75"/>
        <v>2.40538601882314</v>
      </c>
      <c r="AI60" s="131">
        <f t="shared" ca="1" si="76"/>
        <v>4.0455679563611184</v>
      </c>
      <c r="AJ60" s="131">
        <f t="shared" ca="1" si="77"/>
        <v>6.2454632399265053</v>
      </c>
      <c r="AK60" s="131">
        <f t="shared" ca="1" si="78"/>
        <v>6.6489677249292845</v>
      </c>
      <c r="AL60" s="131">
        <f t="shared" ca="1" si="79"/>
        <v>6.5773095995350932</v>
      </c>
      <c r="AM60" s="131">
        <f t="shared" ca="1" si="80"/>
        <v>0.98699508780965661</v>
      </c>
      <c r="AN60" s="131">
        <f t="shared" ca="1" si="81"/>
        <v>7.4144516476198579</v>
      </c>
      <c r="AO60" s="131">
        <f t="shared" ca="1" si="82"/>
        <v>7.5997556683718495</v>
      </c>
      <c r="AP60" s="131">
        <f t="shared" ca="1" si="83"/>
        <v>8.2486880882968467</v>
      </c>
      <c r="AQ60" s="131">
        <f t="shared" ca="1" si="84"/>
        <v>8.3657616056630353</v>
      </c>
      <c r="AR60" s="131">
        <f t="shared" ca="1" si="85"/>
        <v>8.4053402886049504</v>
      </c>
      <c r="AS60" s="131">
        <f t="shared" ca="1" si="86"/>
        <v>8.7644376679857956</v>
      </c>
      <c r="AT60" s="131">
        <f t="shared" ca="1" si="87"/>
        <v>8.9626191839812606</v>
      </c>
      <c r="AU60" s="131">
        <f t="shared" ca="1" si="88"/>
        <v>9.2482041551657534</v>
      </c>
      <c r="AV60" s="131">
        <f t="shared" si="89"/>
        <v>10</v>
      </c>
    </row>
    <row r="61" spans="1:48" ht="12" customHeight="1" x14ac:dyDescent="0.2">
      <c r="A61" s="72" t="s">
        <v>127</v>
      </c>
      <c r="B61" s="73" t="s">
        <v>90</v>
      </c>
      <c r="C61" s="74">
        <f t="shared" ca="1" si="57"/>
        <v>9.9545023687565761E-3</v>
      </c>
      <c r="D61" s="74">
        <f t="shared" ca="1" si="58"/>
        <v>1.0254402879566648E-2</v>
      </c>
      <c r="E61" s="74">
        <f t="shared" ca="1" si="59"/>
        <v>1.0052971490909897E-2</v>
      </c>
      <c r="F61" s="74">
        <f t="shared" ca="1" si="60"/>
        <v>1.1209643174879156E-2</v>
      </c>
      <c r="G61" s="74">
        <f t="shared" ca="1" si="61"/>
        <v>1.0715365590002877E-2</v>
      </c>
      <c r="H61" s="74">
        <f t="shared" ca="1" si="62"/>
        <v>1.2911838322121718E-2</v>
      </c>
      <c r="I61" s="74">
        <f t="shared" ca="1" si="63"/>
        <v>1.1232949076296499E-2</v>
      </c>
      <c r="J61" s="74">
        <f t="shared" ca="1" si="64"/>
        <v>1.0287551341848021E-2</v>
      </c>
      <c r="K61" s="74">
        <f t="shared" ca="1" si="65"/>
        <v>1.048604408313438E-2</v>
      </c>
      <c r="L61" s="74">
        <f t="shared" ca="1" si="66"/>
        <v>2.7147340065234251E-2</v>
      </c>
      <c r="M61" s="74">
        <f t="shared" ca="1" si="67"/>
        <v>2.6521765246281304E-2</v>
      </c>
      <c r="N61" s="74">
        <f t="shared" ca="1" si="68"/>
        <v>2.3610537667200622E-2</v>
      </c>
      <c r="O61" s="74">
        <f t="shared" ca="1" si="69"/>
        <v>1.2178206486071619E-2</v>
      </c>
      <c r="P61" s="74">
        <f t="shared" ca="1" si="70"/>
        <v>1.1697611356263654E-2</v>
      </c>
      <c r="Q61" s="74">
        <f t="shared" ca="1" si="71"/>
        <v>2.5821087524588879E-2</v>
      </c>
      <c r="R61" s="74">
        <f t="shared" ca="1" si="72"/>
        <v>5.854721901759543E-2</v>
      </c>
      <c r="S61" s="74">
        <v>0.1</v>
      </c>
      <c r="AE61" s="73" t="s">
        <v>90</v>
      </c>
      <c r="AF61" s="131">
        <f t="shared" ca="1" si="73"/>
        <v>0.99545023687565759</v>
      </c>
      <c r="AG61" s="131">
        <f t="shared" ca="1" si="74"/>
        <v>1.0254402879566649</v>
      </c>
      <c r="AH61" s="131">
        <f t="shared" ca="1" si="75"/>
        <v>1.0052971490909897</v>
      </c>
      <c r="AI61" s="131">
        <f t="shared" ca="1" si="76"/>
        <v>1.1209643174879156</v>
      </c>
      <c r="AJ61" s="131">
        <f t="shared" ca="1" si="77"/>
        <v>1.0715365590002877</v>
      </c>
      <c r="AK61" s="131">
        <f t="shared" ca="1" si="78"/>
        <v>1.2911838322121718</v>
      </c>
      <c r="AL61" s="131">
        <f t="shared" ca="1" si="79"/>
        <v>1.1232949076296499</v>
      </c>
      <c r="AM61" s="131">
        <f t="shared" ca="1" si="80"/>
        <v>1.028755134184802</v>
      </c>
      <c r="AN61" s="131">
        <f t="shared" ca="1" si="81"/>
        <v>1.048604408313438</v>
      </c>
      <c r="AO61" s="131">
        <f t="shared" ca="1" si="82"/>
        <v>2.7147340065234249</v>
      </c>
      <c r="AP61" s="131">
        <f t="shared" ca="1" si="83"/>
        <v>2.6521765246281301</v>
      </c>
      <c r="AQ61" s="131">
        <f t="shared" ca="1" si="84"/>
        <v>2.3610537667200622</v>
      </c>
      <c r="AR61" s="131">
        <f t="shared" ca="1" si="85"/>
        <v>1.2178206486071619</v>
      </c>
      <c r="AS61" s="131">
        <f t="shared" ca="1" si="86"/>
        <v>1.1697611356263655</v>
      </c>
      <c r="AT61" s="131">
        <f t="shared" ca="1" si="87"/>
        <v>2.5821087524588879</v>
      </c>
      <c r="AU61" s="131">
        <f t="shared" ca="1" si="88"/>
        <v>5.8547219017595431</v>
      </c>
      <c r="AV61" s="131">
        <f t="shared" si="89"/>
        <v>10</v>
      </c>
    </row>
    <row r="62" spans="1:48" ht="12" customHeight="1" x14ac:dyDescent="0.2">
      <c r="A62" s="72" t="s">
        <v>128</v>
      </c>
      <c r="B62" s="73" t="s">
        <v>100</v>
      </c>
      <c r="C62" s="74">
        <f t="shared" ca="1" si="57"/>
        <v>1.2131602109412668E-2</v>
      </c>
      <c r="D62" s="74">
        <f t="shared" ca="1" si="58"/>
        <v>1.0482241477516011E-2</v>
      </c>
      <c r="E62" s="74">
        <f t="shared" ca="1" si="59"/>
        <v>9.9482966273985729E-3</v>
      </c>
      <c r="F62" s="74">
        <f t="shared" ca="1" si="60"/>
        <v>9.6391940109749885E-3</v>
      </c>
      <c r="G62" s="74">
        <f t="shared" ca="1" si="61"/>
        <v>2.6163440703115087E-2</v>
      </c>
      <c r="H62" s="74">
        <f t="shared" ca="1" si="62"/>
        <v>3.9989689989921091E-2</v>
      </c>
      <c r="I62" s="74">
        <f t="shared" ca="1" si="63"/>
        <v>4.9156292833494312E-2</v>
      </c>
      <c r="J62" s="74">
        <f t="shared" ca="1" si="64"/>
        <v>5.060101335292367E-2</v>
      </c>
      <c r="K62" s="74">
        <f t="shared" ca="1" si="65"/>
        <v>6.1553939125641763E-2</v>
      </c>
      <c r="L62" s="74">
        <f t="shared" ca="1" si="66"/>
        <v>5.4111385589112104E-2</v>
      </c>
      <c r="M62" s="74">
        <f t="shared" ca="1" si="67"/>
        <v>5.0196216680432823E-2</v>
      </c>
      <c r="N62" s="74">
        <f t="shared" ca="1" si="68"/>
        <v>6.5045486505237934E-2</v>
      </c>
      <c r="O62" s="74">
        <f t="shared" ca="1" si="69"/>
        <v>7.4135311638844167E-2</v>
      </c>
      <c r="P62" s="74">
        <f t="shared" ca="1" si="70"/>
        <v>6.4838272660102489E-2</v>
      </c>
      <c r="Q62" s="74">
        <f t="shared" ca="1" si="71"/>
        <v>7.6589018987065036E-2</v>
      </c>
      <c r="R62" s="74">
        <f t="shared" ca="1" si="72"/>
        <v>9.0465739483272564E-2</v>
      </c>
      <c r="S62" s="74">
        <v>0.1</v>
      </c>
      <c r="AE62" s="73" t="s">
        <v>100</v>
      </c>
      <c r="AF62" s="131">
        <f t="shared" ca="1" si="73"/>
        <v>1.2131602109412669</v>
      </c>
      <c r="AG62" s="131">
        <f t="shared" ca="1" si="74"/>
        <v>1.048224147751601</v>
      </c>
      <c r="AH62" s="131">
        <f t="shared" ca="1" si="75"/>
        <v>0.99482966273985729</v>
      </c>
      <c r="AI62" s="131">
        <f t="shared" ca="1" si="76"/>
        <v>0.96391940109749885</v>
      </c>
      <c r="AJ62" s="131">
        <f t="shared" ca="1" si="77"/>
        <v>2.6163440703115088</v>
      </c>
      <c r="AK62" s="131">
        <f t="shared" ca="1" si="78"/>
        <v>3.9989689989921091</v>
      </c>
      <c r="AL62" s="131">
        <f t="shared" ca="1" si="79"/>
        <v>4.9156292833494311</v>
      </c>
      <c r="AM62" s="131">
        <f t="shared" ca="1" si="80"/>
        <v>5.0601013352923667</v>
      </c>
      <c r="AN62" s="131">
        <f t="shared" ca="1" si="81"/>
        <v>6.1553939125641763</v>
      </c>
      <c r="AO62" s="131">
        <f t="shared" ca="1" si="82"/>
        <v>5.41113855891121</v>
      </c>
      <c r="AP62" s="131">
        <f t="shared" ca="1" si="83"/>
        <v>5.0196216680432819</v>
      </c>
      <c r="AQ62" s="131">
        <f t="shared" ca="1" si="84"/>
        <v>6.5045486505237937</v>
      </c>
      <c r="AR62" s="131">
        <f t="shared" ca="1" si="85"/>
        <v>7.413531163884417</v>
      </c>
      <c r="AS62" s="131">
        <f t="shared" ca="1" si="86"/>
        <v>6.4838272660102492</v>
      </c>
      <c r="AT62" s="131">
        <f t="shared" ca="1" si="87"/>
        <v>7.6589018987065032</v>
      </c>
      <c r="AU62" s="131">
        <f t="shared" ca="1" si="88"/>
        <v>9.0465739483272571</v>
      </c>
      <c r="AV62" s="131">
        <f t="shared" si="89"/>
        <v>10</v>
      </c>
    </row>
    <row r="63" spans="1:48" ht="12" customHeight="1" x14ac:dyDescent="0.2">
      <c r="A63" s="72" t="s">
        <v>129</v>
      </c>
      <c r="B63" s="73" t="s">
        <v>98</v>
      </c>
      <c r="C63" s="74">
        <f t="shared" ca="1" si="57"/>
        <v>0</v>
      </c>
      <c r="D63" s="74">
        <f t="shared" ca="1" si="58"/>
        <v>0</v>
      </c>
      <c r="E63" s="74">
        <f t="shared" ca="1" si="59"/>
        <v>0</v>
      </c>
      <c r="F63" s="74">
        <f t="shared" ca="1" si="60"/>
        <v>0</v>
      </c>
      <c r="G63" s="74">
        <f t="shared" ca="1" si="61"/>
        <v>1.9207683073229294E-2</v>
      </c>
      <c r="H63" s="74">
        <f t="shared" ca="1" si="62"/>
        <v>2.0355328306527299E-2</v>
      </c>
      <c r="I63" s="74">
        <f t="shared" ca="1" si="63"/>
        <v>1.993913649908071E-2</v>
      </c>
      <c r="J63" s="74">
        <f t="shared" ca="1" si="64"/>
        <v>0</v>
      </c>
      <c r="K63" s="74">
        <f t="shared" ca="1" si="65"/>
        <v>0</v>
      </c>
      <c r="L63" s="74">
        <f t="shared" ca="1" si="66"/>
        <v>1.1265667018655404E-2</v>
      </c>
      <c r="M63" s="74">
        <f t="shared" ca="1" si="67"/>
        <v>2.6796740344911342E-2</v>
      </c>
      <c r="N63" s="74">
        <f t="shared" ca="1" si="68"/>
        <v>2.5214045897775254E-2</v>
      </c>
      <c r="O63" s="74">
        <f t="shared" ca="1" si="69"/>
        <v>2.6711660214522658E-2</v>
      </c>
      <c r="P63" s="74">
        <f t="shared" ca="1" si="70"/>
        <v>2.5612889269899627E-2</v>
      </c>
      <c r="Q63" s="74">
        <f t="shared" ca="1" si="71"/>
        <v>2.6607781109396093E-2</v>
      </c>
      <c r="R63" s="74">
        <f t="shared" ca="1" si="72"/>
        <v>3.3163933123389992E-2</v>
      </c>
      <c r="S63" s="74">
        <v>0.1</v>
      </c>
      <c r="AE63" s="73" t="s">
        <v>98</v>
      </c>
      <c r="AF63" s="131">
        <f t="shared" ca="1" si="73"/>
        <v>0</v>
      </c>
      <c r="AG63" s="131">
        <f t="shared" ca="1" si="74"/>
        <v>0</v>
      </c>
      <c r="AH63" s="131">
        <f t="shared" ca="1" si="75"/>
        <v>0</v>
      </c>
      <c r="AI63" s="131">
        <f t="shared" ca="1" si="76"/>
        <v>0</v>
      </c>
      <c r="AJ63" s="131">
        <f t="shared" ca="1" si="77"/>
        <v>1.9207683073229294</v>
      </c>
      <c r="AK63" s="131">
        <f t="shared" ca="1" si="78"/>
        <v>2.0355328306527301</v>
      </c>
      <c r="AL63" s="131">
        <f t="shared" ca="1" si="79"/>
        <v>1.993913649908071</v>
      </c>
      <c r="AM63" s="131">
        <f t="shared" ca="1" si="80"/>
        <v>0</v>
      </c>
      <c r="AN63" s="131">
        <f t="shared" ca="1" si="81"/>
        <v>0</v>
      </c>
      <c r="AO63" s="131">
        <f t="shared" ca="1" si="82"/>
        <v>1.1265667018655403</v>
      </c>
      <c r="AP63" s="131">
        <f t="shared" ca="1" si="83"/>
        <v>2.6796740344911343</v>
      </c>
      <c r="AQ63" s="131">
        <f t="shared" ca="1" si="84"/>
        <v>2.5214045897775255</v>
      </c>
      <c r="AR63" s="131">
        <f t="shared" ca="1" si="85"/>
        <v>2.6711660214522657</v>
      </c>
      <c r="AS63" s="131">
        <f t="shared" ca="1" si="86"/>
        <v>2.5612889269899628</v>
      </c>
      <c r="AT63" s="131">
        <f t="shared" ca="1" si="87"/>
        <v>2.6607781109396091</v>
      </c>
      <c r="AU63" s="131">
        <f t="shared" ca="1" si="88"/>
        <v>3.3163933123389993</v>
      </c>
      <c r="AV63" s="131">
        <f t="shared" si="89"/>
        <v>10</v>
      </c>
    </row>
    <row r="64" spans="1:48" ht="12" customHeight="1" x14ac:dyDescent="0.2">
      <c r="A64" s="72" t="s">
        <v>130</v>
      </c>
      <c r="B64" s="73" t="s">
        <v>82</v>
      </c>
      <c r="C64" s="74">
        <f t="shared" ca="1" si="57"/>
        <v>2.1389087846820521E-2</v>
      </c>
      <c r="D64" s="74">
        <f t="shared" ca="1" si="58"/>
        <v>2.3892848949454381E-2</v>
      </c>
      <c r="E64" s="74">
        <f t="shared" ca="1" si="59"/>
        <v>2.1653064598049367E-2</v>
      </c>
      <c r="F64" s="74">
        <f t="shared" ca="1" si="60"/>
        <v>1.6659242543946195E-2</v>
      </c>
      <c r="G64" s="74">
        <f t="shared" ca="1" si="61"/>
        <v>1.6878799437331945E-2</v>
      </c>
      <c r="H64" s="74">
        <f t="shared" ca="1" si="62"/>
        <v>1.888099175402581E-2</v>
      </c>
      <c r="I64" s="74">
        <f t="shared" ca="1" si="63"/>
        <v>3.977517341280852E-2</v>
      </c>
      <c r="J64" s="74">
        <f t="shared" ca="1" si="64"/>
        <v>4.0900528774458142E-2</v>
      </c>
      <c r="K64" s="74">
        <f t="shared" ca="1" si="65"/>
        <v>3.9947916388218437E-2</v>
      </c>
      <c r="L64" s="74">
        <f t="shared" ca="1" si="66"/>
        <v>4.0291110108763004E-2</v>
      </c>
      <c r="M64" s="74">
        <f t="shared" ca="1" si="67"/>
        <v>4.0752763236275892E-2</v>
      </c>
      <c r="N64" s="74">
        <f t="shared" ca="1" si="68"/>
        <v>3.6391676695679345E-2</v>
      </c>
      <c r="O64" s="74">
        <f t="shared" ca="1" si="69"/>
        <v>2.448517529306311E-2</v>
      </c>
      <c r="P64" s="74">
        <f t="shared" ca="1" si="70"/>
        <v>2.2696307567490599E-2</v>
      </c>
      <c r="Q64" s="74">
        <f t="shared" ca="1" si="71"/>
        <v>4.7287945284023275E-2</v>
      </c>
      <c r="R64" s="74">
        <f t="shared" ca="1" si="72"/>
        <v>5.1141742495204409E-2</v>
      </c>
      <c r="S64" s="74">
        <v>0.1</v>
      </c>
      <c r="AE64" s="73" t="s">
        <v>82</v>
      </c>
      <c r="AF64" s="131">
        <f t="shared" ca="1" si="73"/>
        <v>2.138908784682052</v>
      </c>
      <c r="AG64" s="131">
        <f t="shared" ca="1" si="74"/>
        <v>2.3892848949454382</v>
      </c>
      <c r="AH64" s="131">
        <f t="shared" ca="1" si="75"/>
        <v>2.1653064598049365</v>
      </c>
      <c r="AI64" s="131">
        <f t="shared" ca="1" si="76"/>
        <v>1.6659242543946196</v>
      </c>
      <c r="AJ64" s="131">
        <f t="shared" ca="1" si="77"/>
        <v>1.6878799437331944</v>
      </c>
      <c r="AK64" s="131">
        <f t="shared" ca="1" si="78"/>
        <v>1.8880991754025811</v>
      </c>
      <c r="AL64" s="131">
        <f t="shared" ca="1" si="79"/>
        <v>3.9775173412808522</v>
      </c>
      <c r="AM64" s="131">
        <f t="shared" ca="1" si="80"/>
        <v>4.0900528774458138</v>
      </c>
      <c r="AN64" s="131">
        <f t="shared" ca="1" si="81"/>
        <v>3.9947916388218436</v>
      </c>
      <c r="AO64" s="131">
        <f t="shared" ca="1" si="82"/>
        <v>4.0291110108763002</v>
      </c>
      <c r="AP64" s="131">
        <f t="shared" ca="1" si="83"/>
        <v>4.0752763236275893</v>
      </c>
      <c r="AQ64" s="131">
        <f t="shared" ca="1" si="84"/>
        <v>3.6391676695679345</v>
      </c>
      <c r="AR64" s="131">
        <f t="shared" ca="1" si="85"/>
        <v>2.4485175293063111</v>
      </c>
      <c r="AS64" s="131">
        <f t="shared" ca="1" si="86"/>
        <v>2.2696307567490597</v>
      </c>
      <c r="AT64" s="131">
        <f t="shared" ca="1" si="87"/>
        <v>4.7287945284023278</v>
      </c>
      <c r="AU64" s="131">
        <f t="shared" ca="1" si="88"/>
        <v>5.114174249520441</v>
      </c>
      <c r="AV64" s="131">
        <f t="shared" si="89"/>
        <v>10</v>
      </c>
    </row>
    <row r="65" spans="1:48" ht="12" customHeight="1" x14ac:dyDescent="0.2">
      <c r="A65" s="72" t="s">
        <v>131</v>
      </c>
      <c r="B65" s="73" t="s">
        <v>77</v>
      </c>
      <c r="C65" s="74">
        <f t="shared" ca="1" si="57"/>
        <v>4.4614340291712984E-3</v>
      </c>
      <c r="D65" s="74">
        <f t="shared" ca="1" si="58"/>
        <v>6.5665412264719206E-3</v>
      </c>
      <c r="E65" s="74">
        <f t="shared" ca="1" si="59"/>
        <v>1.9053006624791136E-2</v>
      </c>
      <c r="F65" s="74">
        <f t="shared" ca="1" si="60"/>
        <v>3.8211588146504244E-2</v>
      </c>
      <c r="G65" s="74">
        <f t="shared" ca="1" si="61"/>
        <v>4.3175340107755131E-2</v>
      </c>
      <c r="H65" s="74">
        <f t="shared" ca="1" si="62"/>
        <v>4.4808461637065124E-2</v>
      </c>
      <c r="I65" s="74">
        <f t="shared" ca="1" si="63"/>
        <v>3.7940441311991958E-2</v>
      </c>
      <c r="J65" s="74">
        <f t="shared" ca="1" si="64"/>
        <v>3.827614884379222E-2</v>
      </c>
      <c r="K65" s="74">
        <f t="shared" ca="1" si="65"/>
        <v>4.9728312886297261E-2</v>
      </c>
      <c r="L65" s="74">
        <f t="shared" ca="1" si="66"/>
        <v>4.8353483560233737E-2</v>
      </c>
      <c r="M65" s="74">
        <f t="shared" ca="1" si="67"/>
        <v>4.3550949891463166E-2</v>
      </c>
      <c r="N65" s="74">
        <f t="shared" ca="1" si="68"/>
        <v>4.582385550801877E-2</v>
      </c>
      <c r="O65" s="74">
        <f t="shared" ca="1" si="69"/>
        <v>3.6487432673111615E-2</v>
      </c>
      <c r="P65" s="74">
        <f t="shared" ca="1" si="70"/>
        <v>4.3002526731809321E-2</v>
      </c>
      <c r="Q65" s="74">
        <f t="shared" ca="1" si="71"/>
        <v>4.3334124071674703E-2</v>
      </c>
      <c r="R65" s="74">
        <f t="shared" ca="1" si="72"/>
        <v>4.0486767611642244E-2</v>
      </c>
      <c r="S65" s="74">
        <v>0.1</v>
      </c>
      <c r="AE65" s="73" t="s">
        <v>77</v>
      </c>
      <c r="AF65" s="131">
        <f t="shared" ca="1" si="73"/>
        <v>0.44614340291712984</v>
      </c>
      <c r="AG65" s="131">
        <f t="shared" ca="1" si="74"/>
        <v>0.65665412264719203</v>
      </c>
      <c r="AH65" s="131">
        <f t="shared" ca="1" si="75"/>
        <v>1.9053006624791136</v>
      </c>
      <c r="AI65" s="131">
        <f t="shared" ca="1" si="76"/>
        <v>3.8211588146504245</v>
      </c>
      <c r="AJ65" s="131">
        <f t="shared" ca="1" si="77"/>
        <v>4.3175340107755131</v>
      </c>
      <c r="AK65" s="131">
        <f t="shared" ca="1" si="78"/>
        <v>4.480846163706512</v>
      </c>
      <c r="AL65" s="131">
        <f t="shared" ca="1" si="79"/>
        <v>3.7940441311991959</v>
      </c>
      <c r="AM65" s="131">
        <f t="shared" ca="1" si="80"/>
        <v>3.8276148843792219</v>
      </c>
      <c r="AN65" s="131">
        <f t="shared" ca="1" si="81"/>
        <v>4.9728312886297266</v>
      </c>
      <c r="AO65" s="131">
        <f t="shared" ca="1" si="82"/>
        <v>4.8353483560233741</v>
      </c>
      <c r="AP65" s="131">
        <f t="shared" ca="1" si="83"/>
        <v>4.3550949891463162</v>
      </c>
      <c r="AQ65" s="131">
        <f t="shared" ca="1" si="84"/>
        <v>4.5823855508018774</v>
      </c>
      <c r="AR65" s="131">
        <f t="shared" ca="1" si="85"/>
        <v>3.6487432673111617</v>
      </c>
      <c r="AS65" s="131">
        <f t="shared" ca="1" si="86"/>
        <v>4.3002526731809319</v>
      </c>
      <c r="AT65" s="131">
        <f t="shared" ca="1" si="87"/>
        <v>4.3334124071674704</v>
      </c>
      <c r="AU65" s="131">
        <f t="shared" ca="1" si="88"/>
        <v>4.0486767611642245</v>
      </c>
      <c r="AV65" s="131">
        <f t="shared" si="89"/>
        <v>10</v>
      </c>
    </row>
    <row r="66" spans="1:48" ht="12" customHeight="1" x14ac:dyDescent="0.2">
      <c r="A66" s="72" t="s">
        <v>132</v>
      </c>
      <c r="B66" s="73" t="s">
        <v>81</v>
      </c>
      <c r="C66" s="74">
        <f t="shared" ca="1" si="57"/>
        <v>1.3765558362630942E-3</v>
      </c>
      <c r="D66" s="74">
        <f t="shared" ca="1" si="58"/>
        <v>1.5875973803889118E-3</v>
      </c>
      <c r="E66" s="74">
        <f t="shared" ca="1" si="59"/>
        <v>1.8904790893858213E-3</v>
      </c>
      <c r="F66" s="74">
        <f t="shared" ca="1" si="60"/>
        <v>2.2029304702864884E-2</v>
      </c>
      <c r="G66" s="74">
        <f t="shared" ca="1" si="61"/>
        <v>2.1733585369956676E-2</v>
      </c>
      <c r="H66" s="74">
        <f t="shared" ca="1" si="62"/>
        <v>2.2325082931496945E-2</v>
      </c>
      <c r="I66" s="74">
        <f t="shared" ca="1" si="63"/>
        <v>2.0932810351620274E-2</v>
      </c>
      <c r="J66" s="74">
        <f t="shared" ca="1" si="64"/>
        <v>2.3596549193931799E-2</v>
      </c>
      <c r="K66" s="74">
        <f t="shared" ca="1" si="65"/>
        <v>2.8269874976058668E-2</v>
      </c>
      <c r="L66" s="74">
        <f t="shared" ca="1" si="66"/>
        <v>4.0741179033809874E-2</v>
      </c>
      <c r="M66" s="74">
        <f t="shared" ca="1" si="67"/>
        <v>5.5495381772451939E-2</v>
      </c>
      <c r="N66" s="74">
        <f t="shared" ca="1" si="68"/>
        <v>6.6971479615838977E-2</v>
      </c>
      <c r="O66" s="74">
        <f t="shared" ca="1" si="69"/>
        <v>5.9600364401524115E-2</v>
      </c>
      <c r="P66" s="74">
        <f t="shared" ca="1" si="70"/>
        <v>6.468623765586938E-2</v>
      </c>
      <c r="Q66" s="74">
        <f t="shared" ca="1" si="71"/>
        <v>6.5695885438813315E-2</v>
      </c>
      <c r="R66" s="74">
        <f t="shared" ca="1" si="72"/>
        <v>7.6545595045098946E-2</v>
      </c>
      <c r="S66" s="74">
        <v>0.1</v>
      </c>
      <c r="AE66" s="73" t="s">
        <v>81</v>
      </c>
      <c r="AF66" s="131">
        <f t="shared" ca="1" si="73"/>
        <v>0.13765558362630942</v>
      </c>
      <c r="AG66" s="131">
        <f t="shared" ca="1" si="74"/>
        <v>0.15875973803889118</v>
      </c>
      <c r="AH66" s="131">
        <f t="shared" ca="1" si="75"/>
        <v>0.18904790893858212</v>
      </c>
      <c r="AI66" s="131">
        <f t="shared" ca="1" si="76"/>
        <v>2.2029304702864883</v>
      </c>
      <c r="AJ66" s="131">
        <f t="shared" ca="1" si="77"/>
        <v>2.1733585369956678</v>
      </c>
      <c r="AK66" s="131">
        <f t="shared" ca="1" si="78"/>
        <v>2.2325082931496945</v>
      </c>
      <c r="AL66" s="131">
        <f t="shared" ca="1" si="79"/>
        <v>2.0932810351620272</v>
      </c>
      <c r="AM66" s="131">
        <f t="shared" ca="1" si="80"/>
        <v>2.3596549193931797</v>
      </c>
      <c r="AN66" s="131">
        <f t="shared" ca="1" si="81"/>
        <v>2.8269874976058667</v>
      </c>
      <c r="AO66" s="131">
        <f t="shared" ca="1" si="82"/>
        <v>4.0741179033809871</v>
      </c>
      <c r="AP66" s="131">
        <f t="shared" ca="1" si="83"/>
        <v>5.5495381772451937</v>
      </c>
      <c r="AQ66" s="131">
        <f t="shared" ca="1" si="84"/>
        <v>6.697147961583898</v>
      </c>
      <c r="AR66" s="131">
        <f t="shared" ca="1" si="85"/>
        <v>5.960036440152412</v>
      </c>
      <c r="AS66" s="131">
        <f t="shared" ca="1" si="86"/>
        <v>6.4686237655869379</v>
      </c>
      <c r="AT66" s="131">
        <f t="shared" ca="1" si="87"/>
        <v>6.5695885438813315</v>
      </c>
      <c r="AU66" s="131">
        <f t="shared" ca="1" si="88"/>
        <v>7.6545595045098942</v>
      </c>
      <c r="AV66" s="131">
        <f t="shared" si="89"/>
        <v>10</v>
      </c>
    </row>
    <row r="67" spans="1:48" ht="12" customHeight="1" x14ac:dyDescent="0.2">
      <c r="A67" s="72" t="s">
        <v>133</v>
      </c>
      <c r="B67" s="73" t="s">
        <v>103</v>
      </c>
      <c r="C67" s="74">
        <f t="shared" ca="1" si="57"/>
        <v>1.0163256602175914E-2</v>
      </c>
      <c r="D67" s="74">
        <f t="shared" ca="1" si="58"/>
        <v>1.0061074686797716E-2</v>
      </c>
      <c r="E67" s="74">
        <f t="shared" ca="1" si="59"/>
        <v>1.2174998239130734E-2</v>
      </c>
      <c r="F67" s="74">
        <f t="shared" ca="1" si="60"/>
        <v>1.6331533421140753E-2</v>
      </c>
      <c r="G67" s="74">
        <f t="shared" ca="1" si="61"/>
        <v>5.1826048093981628E-2</v>
      </c>
      <c r="H67" s="74">
        <f t="shared" ca="1" si="62"/>
        <v>5.8869007249254424E-2</v>
      </c>
      <c r="I67" s="74">
        <f t="shared" ca="1" si="63"/>
        <v>6.162510178026874E-2</v>
      </c>
      <c r="J67" s="74">
        <f t="shared" ca="1" si="64"/>
        <v>6.174031384410663E-2</v>
      </c>
      <c r="K67" s="74">
        <f t="shared" ca="1" si="65"/>
        <v>5.9983060531384025E-2</v>
      </c>
      <c r="L67" s="74">
        <f t="shared" ca="1" si="66"/>
        <v>6.3411287086302018E-2</v>
      </c>
      <c r="M67" s="74">
        <f t="shared" ca="1" si="67"/>
        <v>7.0013647447675992E-2</v>
      </c>
      <c r="N67" s="74">
        <f t="shared" ca="1" si="68"/>
        <v>7.1686746995166389E-2</v>
      </c>
      <c r="O67" s="74">
        <f t="shared" ca="1" si="69"/>
        <v>7.7683057408510586E-2</v>
      </c>
      <c r="P67" s="74">
        <f t="shared" ca="1" si="70"/>
        <v>7.7310947363646021E-2</v>
      </c>
      <c r="Q67" s="74">
        <f t="shared" ca="1" si="71"/>
        <v>7.7476723399752159E-2</v>
      </c>
      <c r="R67" s="74">
        <f t="shared" ca="1" si="72"/>
        <v>8.032269433982081E-2</v>
      </c>
      <c r="S67" s="74">
        <v>0.1</v>
      </c>
      <c r="AE67" s="73" t="s">
        <v>103</v>
      </c>
      <c r="AF67" s="131">
        <f t="shared" ca="1" si="73"/>
        <v>1.0163256602175914</v>
      </c>
      <c r="AG67" s="131">
        <f t="shared" ca="1" si="74"/>
        <v>1.0061074686797715</v>
      </c>
      <c r="AH67" s="131">
        <f t="shared" ca="1" si="75"/>
        <v>1.2174998239130734</v>
      </c>
      <c r="AI67" s="131">
        <f t="shared" ca="1" si="76"/>
        <v>1.6331533421140754</v>
      </c>
      <c r="AJ67" s="131">
        <f t="shared" ca="1" si="77"/>
        <v>5.1826048093981631</v>
      </c>
      <c r="AK67" s="131">
        <f t="shared" ca="1" si="78"/>
        <v>5.8869007249254421</v>
      </c>
      <c r="AL67" s="131">
        <f t="shared" ca="1" si="79"/>
        <v>6.1625101780268743</v>
      </c>
      <c r="AM67" s="131">
        <f t="shared" ca="1" si="80"/>
        <v>6.1740313844106627</v>
      </c>
      <c r="AN67" s="131">
        <f t="shared" ca="1" si="81"/>
        <v>5.9983060531384025</v>
      </c>
      <c r="AO67" s="131">
        <f t="shared" ca="1" si="82"/>
        <v>6.3411287086302019</v>
      </c>
      <c r="AP67" s="131">
        <f t="shared" ca="1" si="83"/>
        <v>7.0013647447675993</v>
      </c>
      <c r="AQ67" s="131">
        <f t="shared" ca="1" si="84"/>
        <v>7.1686746995166386</v>
      </c>
      <c r="AR67" s="131">
        <f t="shared" ca="1" si="85"/>
        <v>7.7683057408510585</v>
      </c>
      <c r="AS67" s="131">
        <f t="shared" ca="1" si="86"/>
        <v>7.7310947363646019</v>
      </c>
      <c r="AT67" s="131">
        <f t="shared" ca="1" si="87"/>
        <v>7.7476723399752156</v>
      </c>
      <c r="AU67" s="131">
        <f t="shared" ca="1" si="88"/>
        <v>8.0322694339820817</v>
      </c>
      <c r="AV67" s="131">
        <f t="shared" si="89"/>
        <v>10</v>
      </c>
    </row>
    <row r="68" spans="1:48" ht="12" customHeight="1" x14ac:dyDescent="0.2">
      <c r="A68" s="72" t="s">
        <v>134</v>
      </c>
      <c r="B68" s="73" t="s">
        <v>105</v>
      </c>
      <c r="C68" s="74">
        <f t="shared" ca="1" si="57"/>
        <v>0</v>
      </c>
      <c r="D68" s="74">
        <f t="shared" ca="1" si="58"/>
        <v>0</v>
      </c>
      <c r="E68" s="74">
        <f t="shared" ca="1" si="59"/>
        <v>0</v>
      </c>
      <c r="F68" s="74">
        <f t="shared" ca="1" si="60"/>
        <v>0</v>
      </c>
      <c r="G68" s="74">
        <f t="shared" ca="1" si="61"/>
        <v>0</v>
      </c>
      <c r="H68" s="74">
        <f t="shared" ca="1" si="62"/>
        <v>0</v>
      </c>
      <c r="I68" s="74">
        <f t="shared" ca="1" si="63"/>
        <v>0</v>
      </c>
      <c r="J68" s="74">
        <f t="shared" ca="1" si="64"/>
        <v>2.0158454572471281E-2</v>
      </c>
      <c r="K68" s="74">
        <f t="shared" ca="1" si="65"/>
        <v>3.2158053982071493E-2</v>
      </c>
      <c r="L68" s="74">
        <f t="shared" ca="1" si="66"/>
        <v>3.483984076787227E-2</v>
      </c>
      <c r="M68" s="74">
        <f t="shared" ca="1" si="67"/>
        <v>4.6670266976214091E-2</v>
      </c>
      <c r="N68" s="74">
        <f t="shared" ca="1" si="68"/>
        <v>4.6787847756343516E-2</v>
      </c>
      <c r="O68" s="74">
        <f t="shared" ca="1" si="69"/>
        <v>5.2690693685006479E-2</v>
      </c>
      <c r="P68" s="74">
        <f t="shared" ca="1" si="70"/>
        <v>6.8257588959105775E-2</v>
      </c>
      <c r="Q68" s="74">
        <f t="shared" ca="1" si="71"/>
        <v>8.0190809158401738E-2</v>
      </c>
      <c r="R68" s="74">
        <f t="shared" ca="1" si="72"/>
        <v>8.6909859974626733E-2</v>
      </c>
      <c r="S68" s="74">
        <v>0.1</v>
      </c>
      <c r="AE68" s="73" t="s">
        <v>105</v>
      </c>
      <c r="AF68" s="131">
        <f t="shared" ca="1" si="73"/>
        <v>0</v>
      </c>
      <c r="AG68" s="131">
        <f t="shared" ca="1" si="74"/>
        <v>0</v>
      </c>
      <c r="AH68" s="131">
        <f t="shared" ca="1" si="75"/>
        <v>0</v>
      </c>
      <c r="AI68" s="131">
        <f t="shared" ca="1" si="76"/>
        <v>0</v>
      </c>
      <c r="AJ68" s="131">
        <f t="shared" ca="1" si="77"/>
        <v>0</v>
      </c>
      <c r="AK68" s="131">
        <f t="shared" ca="1" si="78"/>
        <v>0</v>
      </c>
      <c r="AL68" s="131">
        <f t="shared" ca="1" si="79"/>
        <v>0</v>
      </c>
      <c r="AM68" s="131">
        <f t="shared" ca="1" si="80"/>
        <v>2.0158454572471283</v>
      </c>
      <c r="AN68" s="131">
        <f t="shared" ca="1" si="81"/>
        <v>3.2158053982071491</v>
      </c>
      <c r="AO68" s="131">
        <f t="shared" ca="1" si="82"/>
        <v>3.4839840767872268</v>
      </c>
      <c r="AP68" s="131">
        <f t="shared" ca="1" si="83"/>
        <v>4.6670266976214094</v>
      </c>
      <c r="AQ68" s="131">
        <f t="shared" ca="1" si="84"/>
        <v>4.6787847756343517</v>
      </c>
      <c r="AR68" s="131">
        <f t="shared" ca="1" si="85"/>
        <v>5.2690693685006478</v>
      </c>
      <c r="AS68" s="131">
        <f t="shared" ca="1" si="86"/>
        <v>6.8257588959105773</v>
      </c>
      <c r="AT68" s="131">
        <f t="shared" ca="1" si="87"/>
        <v>8.0190809158401741</v>
      </c>
      <c r="AU68" s="131">
        <f t="shared" ca="1" si="88"/>
        <v>8.6909859974626738</v>
      </c>
      <c r="AV68" s="131">
        <f t="shared" si="89"/>
        <v>10</v>
      </c>
    </row>
    <row r="69" spans="1:48" ht="12" customHeight="1" x14ac:dyDescent="0.2">
      <c r="A69" s="72" t="s">
        <v>135</v>
      </c>
      <c r="B69" s="73" t="s">
        <v>97</v>
      </c>
      <c r="C69" s="74">
        <f t="shared" ca="1" si="57"/>
        <v>5.1467641141012032E-3</v>
      </c>
      <c r="D69" s="74">
        <f t="shared" ca="1" si="58"/>
        <v>4.9861413554335701E-3</v>
      </c>
      <c r="E69" s="74">
        <f t="shared" ca="1" si="59"/>
        <v>8.5037877783532678E-3</v>
      </c>
      <c r="F69" s="74">
        <f t="shared" ca="1" si="60"/>
        <v>3.1823923645307124E-2</v>
      </c>
      <c r="G69" s="74">
        <f t="shared" ca="1" si="61"/>
        <v>2.9812392397460453E-2</v>
      </c>
      <c r="H69" s="74">
        <f t="shared" ca="1" si="62"/>
        <v>4.5695901457802938E-2</v>
      </c>
      <c r="I69" s="74">
        <f t="shared" ca="1" si="63"/>
        <v>3.396792888856677E-2</v>
      </c>
      <c r="J69" s="74">
        <f t="shared" ca="1" si="64"/>
        <v>5.0681040455581708E-2</v>
      </c>
      <c r="K69" s="74">
        <f t="shared" ca="1" si="65"/>
        <v>5.2165367180342349E-2</v>
      </c>
      <c r="L69" s="74">
        <f t="shared" ca="1" si="66"/>
        <v>5.3426111844902702E-2</v>
      </c>
      <c r="M69" s="74">
        <f t="shared" ca="1" si="67"/>
        <v>6.5624748507866149E-2</v>
      </c>
      <c r="N69" s="74">
        <f t="shared" ca="1" si="68"/>
        <v>5.4956450245459913E-2</v>
      </c>
      <c r="O69" s="74">
        <f t="shared" ca="1" si="69"/>
        <v>4.9162515319256632E-2</v>
      </c>
      <c r="P69" s="74">
        <f t="shared" ca="1" si="70"/>
        <v>6.0190374823163223E-2</v>
      </c>
      <c r="Q69" s="74">
        <f t="shared" ca="1" si="71"/>
        <v>9.6172542994675009E-2</v>
      </c>
      <c r="R69" s="74">
        <f t="shared" ca="1" si="72"/>
        <v>0.12508114282027932</v>
      </c>
      <c r="S69" s="74">
        <v>0.1</v>
      </c>
      <c r="AE69" s="73" t="s">
        <v>97</v>
      </c>
      <c r="AF69" s="131">
        <f t="shared" ca="1" si="73"/>
        <v>0.51467641141012033</v>
      </c>
      <c r="AG69" s="131">
        <f t="shared" ca="1" si="74"/>
        <v>0.49861413554335698</v>
      </c>
      <c r="AH69" s="131">
        <f t="shared" ca="1" si="75"/>
        <v>0.85037877783532678</v>
      </c>
      <c r="AI69" s="131">
        <f t="shared" ca="1" si="76"/>
        <v>3.1823923645307124</v>
      </c>
      <c r="AJ69" s="131">
        <f t="shared" ca="1" si="77"/>
        <v>2.9812392397460452</v>
      </c>
      <c r="AK69" s="131">
        <f t="shared" ca="1" si="78"/>
        <v>4.5695901457802934</v>
      </c>
      <c r="AL69" s="131">
        <f t="shared" ca="1" si="79"/>
        <v>3.3967928888566772</v>
      </c>
      <c r="AM69" s="131">
        <f t="shared" ca="1" si="80"/>
        <v>5.0681040455581705</v>
      </c>
      <c r="AN69" s="131">
        <f t="shared" ca="1" si="81"/>
        <v>5.2165367180342352</v>
      </c>
      <c r="AO69" s="131">
        <f t="shared" ca="1" si="82"/>
        <v>5.3426111844902699</v>
      </c>
      <c r="AP69" s="131">
        <f t="shared" ca="1" si="83"/>
        <v>6.5624748507866144</v>
      </c>
      <c r="AQ69" s="131">
        <f t="shared" ca="1" si="84"/>
        <v>5.4956450245459916</v>
      </c>
      <c r="AR69" s="131">
        <f t="shared" ca="1" si="85"/>
        <v>4.9162515319256634</v>
      </c>
      <c r="AS69" s="131">
        <f t="shared" ca="1" si="86"/>
        <v>6.019037482316322</v>
      </c>
      <c r="AT69" s="131">
        <f t="shared" ca="1" si="87"/>
        <v>9.6172542994675005</v>
      </c>
      <c r="AU69" s="131">
        <f t="shared" ca="1" si="88"/>
        <v>12.508114282027933</v>
      </c>
      <c r="AV69" s="131">
        <f t="shared" si="89"/>
        <v>10</v>
      </c>
    </row>
    <row r="70" spans="1:48" ht="12" customHeight="1" x14ac:dyDescent="0.2">
      <c r="A70" s="72" t="s">
        <v>136</v>
      </c>
      <c r="B70" s="73" t="s">
        <v>95</v>
      </c>
      <c r="C70" s="74">
        <f t="shared" ca="1" si="57"/>
        <v>4.5333551332726651E-2</v>
      </c>
      <c r="D70" s="74">
        <f t="shared" ca="1" si="58"/>
        <v>5.0693477659998668E-2</v>
      </c>
      <c r="E70" s="74">
        <f t="shared" ca="1" si="59"/>
        <v>7.5332706395955878E-2</v>
      </c>
      <c r="F70" s="74">
        <f t="shared" ca="1" si="60"/>
        <v>8.2415078627927171E-2</v>
      </c>
      <c r="G70" s="74">
        <f t="shared" ca="1" si="61"/>
        <v>9.563578877621276E-2</v>
      </c>
      <c r="H70" s="74">
        <f t="shared" ca="1" si="62"/>
        <v>0.11179135486810883</v>
      </c>
      <c r="I70" s="74">
        <f t="shared" ca="1" si="63"/>
        <v>0.10710123833867441</v>
      </c>
      <c r="J70" s="74">
        <f t="shared" ca="1" si="64"/>
        <v>0.10081018344810014</v>
      </c>
      <c r="K70" s="74">
        <f t="shared" ca="1" si="65"/>
        <v>0.10034853364482831</v>
      </c>
      <c r="L70" s="74">
        <f t="shared" ca="1" si="66"/>
        <v>9.6979320021260612E-2</v>
      </c>
      <c r="M70" s="74">
        <f t="shared" ca="1" si="67"/>
        <v>0.10985960266633879</v>
      </c>
      <c r="N70" s="74">
        <f t="shared" ca="1" si="68"/>
        <v>0.1141156469908009</v>
      </c>
      <c r="O70" s="74">
        <f t="shared" ca="1" si="69"/>
        <v>0.10587788997919875</v>
      </c>
      <c r="P70" s="74">
        <f t="shared" ca="1" si="70"/>
        <v>9.7068006365834139E-2</v>
      </c>
      <c r="Q70" s="74">
        <f t="shared" ca="1" si="71"/>
        <v>9.9455293517478019E-2</v>
      </c>
      <c r="R70" s="74">
        <f t="shared" ca="1" si="72"/>
        <v>9.7687088719716153E-2</v>
      </c>
      <c r="S70" s="74">
        <v>0.1</v>
      </c>
      <c r="AE70" s="73" t="s">
        <v>95</v>
      </c>
      <c r="AF70" s="131">
        <f t="shared" ca="1" si="73"/>
        <v>4.5333551332726651</v>
      </c>
      <c r="AG70" s="131">
        <f t="shared" ca="1" si="74"/>
        <v>5.0693477659998667</v>
      </c>
      <c r="AH70" s="131">
        <f t="shared" ca="1" si="75"/>
        <v>7.533270639595588</v>
      </c>
      <c r="AI70" s="131">
        <f t="shared" ca="1" si="76"/>
        <v>8.2415078627927176</v>
      </c>
      <c r="AJ70" s="131">
        <f t="shared" ca="1" si="77"/>
        <v>9.5635788776212767</v>
      </c>
      <c r="AK70" s="131">
        <f t="shared" ca="1" si="78"/>
        <v>11.179135486810884</v>
      </c>
      <c r="AL70" s="131">
        <f t="shared" ca="1" si="79"/>
        <v>10.71012383386744</v>
      </c>
      <c r="AM70" s="131">
        <f t="shared" ca="1" si="80"/>
        <v>10.081018344810014</v>
      </c>
      <c r="AN70" s="131">
        <f t="shared" ca="1" si="81"/>
        <v>10.03485336448283</v>
      </c>
      <c r="AO70" s="131">
        <f t="shared" ca="1" si="82"/>
        <v>9.6979320021260609</v>
      </c>
      <c r="AP70" s="131">
        <f t="shared" ca="1" si="83"/>
        <v>10.98596026663388</v>
      </c>
      <c r="AQ70" s="131">
        <f t="shared" ca="1" si="84"/>
        <v>11.41156469908009</v>
      </c>
      <c r="AR70" s="131">
        <f t="shared" ca="1" si="85"/>
        <v>10.587788997919874</v>
      </c>
      <c r="AS70" s="131">
        <f t="shared" ca="1" si="86"/>
        <v>9.7068006365834147</v>
      </c>
      <c r="AT70" s="131">
        <f t="shared" ca="1" si="87"/>
        <v>9.9455293517478012</v>
      </c>
      <c r="AU70" s="131">
        <f t="shared" ca="1" si="88"/>
        <v>9.7687088719716151</v>
      </c>
      <c r="AV70" s="131">
        <f t="shared" si="89"/>
        <v>10</v>
      </c>
    </row>
    <row r="71" spans="1:48" ht="12" customHeight="1" x14ac:dyDescent="0.2">
      <c r="A71" s="72" t="s">
        <v>137</v>
      </c>
      <c r="B71" s="73" t="s">
        <v>83</v>
      </c>
      <c r="C71" s="74">
        <f t="shared" ca="1" si="57"/>
        <v>1.5813254230645859E-2</v>
      </c>
      <c r="D71" s="74">
        <f t="shared" ca="1" si="58"/>
        <v>1.7458004217746816E-2</v>
      </c>
      <c r="E71" s="74">
        <f t="shared" ca="1" si="59"/>
        <v>1.8171809345787875E-2</v>
      </c>
      <c r="F71" s="74">
        <f t="shared" ca="1" si="60"/>
        <v>1.7455485536137256E-2</v>
      </c>
      <c r="G71" s="74">
        <f t="shared" ca="1" si="61"/>
        <v>4.1428936250704658E-2</v>
      </c>
      <c r="H71" s="74">
        <f t="shared" ca="1" si="62"/>
        <v>5.4078122196431738E-2</v>
      </c>
      <c r="I71" s="74">
        <f t="shared" ca="1" si="63"/>
        <v>6.6398153123320966E-2</v>
      </c>
      <c r="J71" s="74">
        <f t="shared" ca="1" si="64"/>
        <v>6.9180837789941371E-2</v>
      </c>
      <c r="K71" s="74">
        <f t="shared" ca="1" si="65"/>
        <v>6.5334205511928742E-2</v>
      </c>
      <c r="L71" s="74">
        <f t="shared" ca="1" si="66"/>
        <v>6.665894680940411E-2</v>
      </c>
      <c r="M71" s="74">
        <f t="shared" ca="1" si="67"/>
        <v>6.3192926452866574E-2</v>
      </c>
      <c r="N71" s="74">
        <f t="shared" ca="1" si="68"/>
        <v>5.6859654409550549E-2</v>
      </c>
      <c r="O71" s="74">
        <f t="shared" ca="1" si="69"/>
        <v>3.9735891364505158E-2</v>
      </c>
      <c r="P71" s="74">
        <f t="shared" ca="1" si="70"/>
        <v>4.2319939314856121E-2</v>
      </c>
      <c r="Q71" s="74">
        <f t="shared" ca="1" si="71"/>
        <v>5.6540012719533975E-2</v>
      </c>
      <c r="R71" s="74">
        <f t="shared" ca="1" si="72"/>
        <v>6.1189098739079573E-2</v>
      </c>
      <c r="S71" s="74">
        <v>0.1</v>
      </c>
      <c r="AE71" s="73" t="s">
        <v>83</v>
      </c>
      <c r="AF71" s="131">
        <f t="shared" ca="1" si="73"/>
        <v>1.5813254230645859</v>
      </c>
      <c r="AG71" s="131">
        <f t="shared" ca="1" si="74"/>
        <v>1.7458004217746816</v>
      </c>
      <c r="AH71" s="131">
        <f t="shared" ca="1" si="75"/>
        <v>1.8171809345787875</v>
      </c>
      <c r="AI71" s="131">
        <f t="shared" ca="1" si="76"/>
        <v>1.7455485536137256</v>
      </c>
      <c r="AJ71" s="131">
        <f t="shared" ca="1" si="77"/>
        <v>4.1428936250704655</v>
      </c>
      <c r="AK71" s="131">
        <f t="shared" ca="1" si="78"/>
        <v>5.4078122196431737</v>
      </c>
      <c r="AL71" s="131">
        <f t="shared" ca="1" si="79"/>
        <v>6.6398153123320967</v>
      </c>
      <c r="AM71" s="131">
        <f t="shared" ca="1" si="80"/>
        <v>6.918083778994137</v>
      </c>
      <c r="AN71" s="131">
        <f t="shared" ca="1" si="81"/>
        <v>6.533420551192874</v>
      </c>
      <c r="AO71" s="131">
        <f t="shared" ca="1" si="82"/>
        <v>6.6658946809404114</v>
      </c>
      <c r="AP71" s="131">
        <f t="shared" ca="1" si="83"/>
        <v>6.3192926452866578</v>
      </c>
      <c r="AQ71" s="131">
        <f t="shared" ca="1" si="84"/>
        <v>5.6859654409550551</v>
      </c>
      <c r="AR71" s="131">
        <f t="shared" ca="1" si="85"/>
        <v>3.9735891364505158</v>
      </c>
      <c r="AS71" s="131">
        <f t="shared" ca="1" si="86"/>
        <v>4.2319939314856123</v>
      </c>
      <c r="AT71" s="131">
        <f t="shared" ca="1" si="87"/>
        <v>5.6540012719533976</v>
      </c>
      <c r="AU71" s="131">
        <f t="shared" ca="1" si="88"/>
        <v>6.118909873907957</v>
      </c>
      <c r="AV71" s="131">
        <f t="shared" si="89"/>
        <v>10</v>
      </c>
    </row>
    <row r="72" spans="1:48" ht="12" customHeight="1" x14ac:dyDescent="0.2">
      <c r="A72" s="72" t="s">
        <v>138</v>
      </c>
      <c r="B72" s="73" t="s">
        <v>92</v>
      </c>
      <c r="C72" s="74">
        <f t="shared" ca="1" si="57"/>
        <v>4.2364948570787946E-3</v>
      </c>
      <c r="D72" s="74">
        <f t="shared" ca="1" si="58"/>
        <v>4.5039395817838253E-3</v>
      </c>
      <c r="E72" s="74">
        <f t="shared" ca="1" si="59"/>
        <v>1.6306801237009394E-2</v>
      </c>
      <c r="F72" s="74">
        <f t="shared" ca="1" si="60"/>
        <v>2.4328101022937716E-2</v>
      </c>
      <c r="G72" s="74">
        <f t="shared" ca="1" si="61"/>
        <v>2.5149263142797185E-2</v>
      </c>
      <c r="H72" s="74">
        <f t="shared" ca="1" si="62"/>
        <v>3.884862667385907E-2</v>
      </c>
      <c r="I72" s="74">
        <f t="shared" ca="1" si="63"/>
        <v>5.5484568379032949E-2</v>
      </c>
      <c r="J72" s="74">
        <f t="shared" ca="1" si="64"/>
        <v>6.9453528626519162E-3</v>
      </c>
      <c r="K72" s="74">
        <f t="shared" ca="1" si="65"/>
        <v>8.0667034933538505E-3</v>
      </c>
      <c r="L72" s="74">
        <f t="shared" ca="1" si="66"/>
        <v>9.2503977151718302E-3</v>
      </c>
      <c r="M72" s="74">
        <f t="shared" ca="1" si="67"/>
        <v>3.6667467191647977E-2</v>
      </c>
      <c r="N72" s="74">
        <f t="shared" ca="1" si="68"/>
        <v>7.4313038449466226E-2</v>
      </c>
      <c r="O72" s="74">
        <f t="shared" ca="1" si="69"/>
        <v>7.6467400920732759E-2</v>
      </c>
      <c r="P72" s="74">
        <f t="shared" ca="1" si="70"/>
        <v>7.9137637437186326E-2</v>
      </c>
      <c r="Q72" s="74">
        <f t="shared" ca="1" si="71"/>
        <v>9.0372648913397788E-2</v>
      </c>
      <c r="R72" s="74">
        <f t="shared" ca="1" si="72"/>
        <v>9.0889154391851204E-2</v>
      </c>
      <c r="S72" s="74">
        <v>0.1</v>
      </c>
      <c r="AE72" s="73" t="s">
        <v>92</v>
      </c>
      <c r="AF72" s="131">
        <f t="shared" ca="1" si="73"/>
        <v>0.42364948570787947</v>
      </c>
      <c r="AG72" s="131">
        <f t="shared" ca="1" si="74"/>
        <v>0.45039395817838251</v>
      </c>
      <c r="AH72" s="131">
        <f t="shared" ca="1" si="75"/>
        <v>1.6306801237009394</v>
      </c>
      <c r="AI72" s="131">
        <f t="shared" ca="1" si="76"/>
        <v>2.4328101022937716</v>
      </c>
      <c r="AJ72" s="131">
        <f t="shared" ca="1" si="77"/>
        <v>2.5149263142797187</v>
      </c>
      <c r="AK72" s="131">
        <f t="shared" ca="1" si="78"/>
        <v>3.884862667385907</v>
      </c>
      <c r="AL72" s="131">
        <f t="shared" ca="1" si="79"/>
        <v>5.548456837903295</v>
      </c>
      <c r="AM72" s="131">
        <f t="shared" ca="1" si="80"/>
        <v>0.69453528626519156</v>
      </c>
      <c r="AN72" s="131">
        <f t="shared" ca="1" si="81"/>
        <v>0.80667034933538506</v>
      </c>
      <c r="AO72" s="131">
        <f t="shared" ca="1" si="82"/>
        <v>0.92503977151718297</v>
      </c>
      <c r="AP72" s="131">
        <f t="shared" ca="1" si="83"/>
        <v>3.6667467191647978</v>
      </c>
      <c r="AQ72" s="131">
        <f t="shared" ca="1" si="84"/>
        <v>7.4313038449466227</v>
      </c>
      <c r="AR72" s="131">
        <f t="shared" ca="1" si="85"/>
        <v>7.6467400920732755</v>
      </c>
      <c r="AS72" s="131">
        <f t="shared" ca="1" si="86"/>
        <v>7.9137637437186328</v>
      </c>
      <c r="AT72" s="131">
        <f t="shared" ca="1" si="87"/>
        <v>9.0372648913397793</v>
      </c>
      <c r="AU72" s="131">
        <f t="shared" ca="1" si="88"/>
        <v>9.0889154391851203</v>
      </c>
      <c r="AV72" s="131">
        <f t="shared" si="89"/>
        <v>10</v>
      </c>
    </row>
    <row r="73" spans="1:48" ht="12" customHeight="1" x14ac:dyDescent="0.2">
      <c r="A73" s="72" t="s">
        <v>139</v>
      </c>
      <c r="B73" s="73" t="s">
        <v>84</v>
      </c>
      <c r="C73" s="74">
        <f t="shared" ca="1" si="57"/>
        <v>1.8193194075044074E-2</v>
      </c>
      <c r="D73" s="74">
        <f t="shared" ca="1" si="58"/>
        <v>1.8715248977228708E-2</v>
      </c>
      <c r="E73" s="74">
        <f t="shared" ca="1" si="59"/>
        <v>1.5375216081115483E-2</v>
      </c>
      <c r="F73" s="74">
        <f t="shared" ca="1" si="60"/>
        <v>1.6410034333396044E-2</v>
      </c>
      <c r="G73" s="74">
        <f t="shared" ca="1" si="61"/>
        <v>1.34541180457302E-2</v>
      </c>
      <c r="H73" s="74">
        <f t="shared" ca="1" si="62"/>
        <v>1.2974435900894905E-2</v>
      </c>
      <c r="I73" s="74">
        <f t="shared" ca="1" si="63"/>
        <v>1.3662559207442809E-2</v>
      </c>
      <c r="J73" s="74">
        <f t="shared" ca="1" si="64"/>
        <v>2.8528365407995231E-2</v>
      </c>
      <c r="K73" s="74">
        <f t="shared" ca="1" si="65"/>
        <v>4.9620351238379989E-2</v>
      </c>
      <c r="L73" s="74">
        <f t="shared" ca="1" si="66"/>
        <v>5.444742737062544E-2</v>
      </c>
      <c r="M73" s="74">
        <f t="shared" ca="1" si="67"/>
        <v>4.6754178413592022E-2</v>
      </c>
      <c r="N73" s="74">
        <f t="shared" ca="1" si="68"/>
        <v>5.4881720319911967E-2</v>
      </c>
      <c r="O73" s="74">
        <f t="shared" ca="1" si="69"/>
        <v>6.1690600136040219E-2</v>
      </c>
      <c r="P73" s="74">
        <f t="shared" ca="1" si="70"/>
        <v>6.5582266920163862E-2</v>
      </c>
      <c r="Q73" s="74">
        <f t="shared" ca="1" si="71"/>
        <v>6.3418915760135586E-2</v>
      </c>
      <c r="R73" s="74">
        <f t="shared" ca="1" si="72"/>
        <v>7.8463689494886552E-2</v>
      </c>
      <c r="S73" s="74">
        <v>0.1</v>
      </c>
      <c r="AE73" s="73" t="s">
        <v>84</v>
      </c>
      <c r="AF73" s="131">
        <f t="shared" ca="1" si="73"/>
        <v>1.8193194075044075</v>
      </c>
      <c r="AG73" s="131">
        <f t="shared" ca="1" si="74"/>
        <v>1.8715248977228709</v>
      </c>
      <c r="AH73" s="131">
        <f t="shared" ca="1" si="75"/>
        <v>1.5375216081115484</v>
      </c>
      <c r="AI73" s="131">
        <f t="shared" ca="1" si="76"/>
        <v>1.6410034333396044</v>
      </c>
      <c r="AJ73" s="131">
        <f t="shared" ca="1" si="77"/>
        <v>1.3454118045730201</v>
      </c>
      <c r="AK73" s="131">
        <f t="shared" ca="1" si="78"/>
        <v>1.2974435900894905</v>
      </c>
      <c r="AL73" s="131">
        <f t="shared" ca="1" si="79"/>
        <v>1.3662559207442808</v>
      </c>
      <c r="AM73" s="131">
        <f t="shared" ca="1" si="80"/>
        <v>2.8528365407995233</v>
      </c>
      <c r="AN73" s="131">
        <f t="shared" ca="1" si="81"/>
        <v>4.9620351238379987</v>
      </c>
      <c r="AO73" s="131">
        <f t="shared" ca="1" si="82"/>
        <v>5.4447427370625441</v>
      </c>
      <c r="AP73" s="131">
        <f t="shared" ca="1" si="83"/>
        <v>4.6754178413592022</v>
      </c>
      <c r="AQ73" s="131">
        <f t="shared" ca="1" si="84"/>
        <v>5.4881720319911969</v>
      </c>
      <c r="AR73" s="131">
        <f t="shared" ca="1" si="85"/>
        <v>6.1690600136040219</v>
      </c>
      <c r="AS73" s="131">
        <f t="shared" ca="1" si="86"/>
        <v>6.5582266920163859</v>
      </c>
      <c r="AT73" s="131">
        <f t="shared" ca="1" si="87"/>
        <v>6.341891576013559</v>
      </c>
      <c r="AU73" s="131">
        <f t="shared" ca="1" si="88"/>
        <v>7.8463689494886548</v>
      </c>
      <c r="AV73" s="131">
        <f t="shared" si="89"/>
        <v>10</v>
      </c>
    </row>
    <row r="74" spans="1:48" ht="12" customHeight="1" x14ac:dyDescent="0.2">
      <c r="A74" s="72" t="s">
        <v>140</v>
      </c>
      <c r="B74" s="73" t="s">
        <v>96</v>
      </c>
      <c r="C74" s="74">
        <f t="shared" ca="1" si="57"/>
        <v>8.5043194351029795E-3</v>
      </c>
      <c r="D74" s="74">
        <f t="shared" ca="1" si="58"/>
        <v>8.3077884969864259E-3</v>
      </c>
      <c r="E74" s="74">
        <f t="shared" ca="1" si="59"/>
        <v>1.0564553328143914E-2</v>
      </c>
      <c r="F74" s="74">
        <f t="shared" ca="1" si="60"/>
        <v>1.4725668740933298E-2</v>
      </c>
      <c r="G74" s="74">
        <f t="shared" ca="1" si="61"/>
        <v>1.7733389843202347E-2</v>
      </c>
      <c r="H74" s="74">
        <f t="shared" ca="1" si="62"/>
        <v>2.2508187084631159E-2</v>
      </c>
      <c r="I74" s="74">
        <f t="shared" ca="1" si="63"/>
        <v>3.1179182559803752E-2</v>
      </c>
      <c r="J74" s="74">
        <f t="shared" ca="1" si="64"/>
        <v>2.4767056179030005E-2</v>
      </c>
      <c r="K74" s="74">
        <f t="shared" ca="1" si="65"/>
        <v>3.2517311883607222E-2</v>
      </c>
      <c r="L74" s="74">
        <f t="shared" ca="1" si="66"/>
        <v>3.7694201903568057E-2</v>
      </c>
      <c r="M74" s="74">
        <f t="shared" ca="1" si="67"/>
        <v>2.8756694666704673E-2</v>
      </c>
      <c r="N74" s="74">
        <f t="shared" ca="1" si="68"/>
        <v>2.2420774442222156E-2</v>
      </c>
      <c r="O74" s="74">
        <f t="shared" ca="1" si="69"/>
        <v>1.6015338679648546E-2</v>
      </c>
      <c r="P74" s="74">
        <f t="shared" ca="1" si="70"/>
        <v>2.5710002199155733E-2</v>
      </c>
      <c r="Q74" s="74">
        <f t="shared" ca="1" si="71"/>
        <v>5.4803186520029468E-2</v>
      </c>
      <c r="R74" s="74">
        <f t="shared" ca="1" si="72"/>
        <v>7.9826233907808117E-2</v>
      </c>
      <c r="S74" s="74">
        <v>0.1</v>
      </c>
      <c r="AE74" s="73" t="s">
        <v>96</v>
      </c>
      <c r="AF74" s="131">
        <f t="shared" ca="1" si="73"/>
        <v>0.85043194351029794</v>
      </c>
      <c r="AG74" s="131">
        <f t="shared" ca="1" si="74"/>
        <v>0.83077884969864257</v>
      </c>
      <c r="AH74" s="131">
        <f t="shared" ca="1" si="75"/>
        <v>1.0564553328143913</v>
      </c>
      <c r="AI74" s="131">
        <f t="shared" ca="1" si="76"/>
        <v>1.4725668740933298</v>
      </c>
      <c r="AJ74" s="131">
        <f t="shared" ca="1" si="77"/>
        <v>1.7733389843202347</v>
      </c>
      <c r="AK74" s="131">
        <f t="shared" ca="1" si="78"/>
        <v>2.2508187084631159</v>
      </c>
      <c r="AL74" s="131">
        <f t="shared" ca="1" si="79"/>
        <v>3.1179182559803751</v>
      </c>
      <c r="AM74" s="131">
        <f t="shared" ca="1" si="80"/>
        <v>2.4767056179030007</v>
      </c>
      <c r="AN74" s="131">
        <f t="shared" ca="1" si="81"/>
        <v>3.2517311883607221</v>
      </c>
      <c r="AO74" s="131">
        <f t="shared" ca="1" si="82"/>
        <v>3.7694201903568056</v>
      </c>
      <c r="AP74" s="131">
        <f t="shared" ca="1" si="83"/>
        <v>2.8756694666704674</v>
      </c>
      <c r="AQ74" s="131">
        <f t="shared" ca="1" si="84"/>
        <v>2.2420774442222156</v>
      </c>
      <c r="AR74" s="131">
        <f t="shared" ca="1" si="85"/>
        <v>1.6015338679648545</v>
      </c>
      <c r="AS74" s="131">
        <f t="shared" ca="1" si="86"/>
        <v>2.5710002199155735</v>
      </c>
      <c r="AT74" s="131">
        <f t="shared" ca="1" si="87"/>
        <v>5.4803186520029463</v>
      </c>
      <c r="AU74" s="131">
        <f t="shared" ca="1" si="88"/>
        <v>7.9826233907808115</v>
      </c>
      <c r="AV74" s="131">
        <f t="shared" si="89"/>
        <v>10</v>
      </c>
    </row>
    <row r="75" spans="1:48" ht="12" customHeight="1" x14ac:dyDescent="0.2">
      <c r="A75" s="72" t="s">
        <v>141</v>
      </c>
      <c r="B75" s="73" t="s">
        <v>169</v>
      </c>
      <c r="C75" s="74">
        <f t="shared" ca="1" si="57"/>
        <v>1.5003362076373402E-2</v>
      </c>
      <c r="D75" s="74">
        <f t="shared" ca="1" si="58"/>
        <v>1.6603128031354584E-2</v>
      </c>
      <c r="E75" s="74">
        <f t="shared" ca="1" si="59"/>
        <v>3.2947618404815734E-2</v>
      </c>
      <c r="F75" s="74">
        <f t="shared" ca="1" si="60"/>
        <v>3.9944172214602031E-2</v>
      </c>
      <c r="G75" s="74">
        <f t="shared" ca="1" si="61"/>
        <v>4.2783301547418544E-2</v>
      </c>
      <c r="H75" s="74">
        <f t="shared" ca="1" si="62"/>
        <v>5.3644236508580363E-2</v>
      </c>
      <c r="I75" s="74">
        <f t="shared" ca="1" si="63"/>
        <v>5.2924198084379349E-2</v>
      </c>
      <c r="J75" s="74">
        <f t="shared" ca="1" si="64"/>
        <v>5.7268671511803815E-2</v>
      </c>
      <c r="K75" s="74">
        <f t="shared" ca="1" si="65"/>
        <v>5.5957102092683904E-2</v>
      </c>
      <c r="L75" s="74">
        <f t="shared" ca="1" si="66"/>
        <v>6.2120459615356512E-2</v>
      </c>
      <c r="M75" s="74">
        <f t="shared" ca="1" si="67"/>
        <v>7.9511753727224771E-2</v>
      </c>
      <c r="N75" s="74">
        <f t="shared" ca="1" si="68"/>
        <v>8.6308722551365305E-2</v>
      </c>
      <c r="O75" s="74">
        <f t="shared" ca="1" si="69"/>
        <v>7.7645112152132392E-2</v>
      </c>
      <c r="P75" s="74">
        <f t="shared" ca="1" si="70"/>
        <v>6.9495997126846801E-2</v>
      </c>
      <c r="Q75" s="74">
        <f t="shared" ca="1" si="71"/>
        <v>6.9880338293917432E-2</v>
      </c>
      <c r="R75" s="74">
        <f t="shared" ca="1" si="72"/>
        <v>8.308086013210135E-2</v>
      </c>
      <c r="S75" s="74">
        <v>0.1</v>
      </c>
      <c r="AE75" s="73" t="s">
        <v>169</v>
      </c>
      <c r="AF75" s="131">
        <f t="shared" ca="1" si="73"/>
        <v>1.5003362076373401</v>
      </c>
      <c r="AG75" s="131">
        <f t="shared" ca="1" si="74"/>
        <v>1.6603128031354584</v>
      </c>
      <c r="AH75" s="131">
        <f t="shared" ca="1" si="75"/>
        <v>3.2947618404815735</v>
      </c>
      <c r="AI75" s="131">
        <f t="shared" ca="1" si="76"/>
        <v>3.9944172214602029</v>
      </c>
      <c r="AJ75" s="131">
        <f t="shared" ca="1" si="77"/>
        <v>4.2783301547418544</v>
      </c>
      <c r="AK75" s="131">
        <f t="shared" ca="1" si="78"/>
        <v>5.3644236508580363</v>
      </c>
      <c r="AL75" s="131">
        <f t="shared" ca="1" si="79"/>
        <v>5.292419808437935</v>
      </c>
      <c r="AM75" s="131">
        <f t="shared" ca="1" si="80"/>
        <v>5.7268671511803815</v>
      </c>
      <c r="AN75" s="131">
        <f t="shared" ca="1" si="81"/>
        <v>5.5957102092683906</v>
      </c>
      <c r="AO75" s="131">
        <f t="shared" ca="1" si="82"/>
        <v>6.2120459615356509</v>
      </c>
      <c r="AP75" s="131">
        <f t="shared" ca="1" si="83"/>
        <v>7.951175372722477</v>
      </c>
      <c r="AQ75" s="131">
        <f t="shared" ca="1" si="84"/>
        <v>8.6308722551365307</v>
      </c>
      <c r="AR75" s="131">
        <f t="shared" ca="1" si="85"/>
        <v>7.7645112152132389</v>
      </c>
      <c r="AS75" s="131">
        <f t="shared" ca="1" si="86"/>
        <v>6.9495997126846802</v>
      </c>
      <c r="AT75" s="131">
        <f t="shared" ca="1" si="87"/>
        <v>6.9880338293917434</v>
      </c>
      <c r="AU75" s="131">
        <f t="shared" ca="1" si="88"/>
        <v>8.3080860132101346</v>
      </c>
      <c r="AV75" s="131">
        <f t="shared" si="89"/>
        <v>10</v>
      </c>
    </row>
    <row r="76" spans="1:48" ht="12" customHeight="1" x14ac:dyDescent="0.2">
      <c r="A76" s="72" t="s">
        <v>142</v>
      </c>
      <c r="B76" s="73" t="s">
        <v>107</v>
      </c>
      <c r="C76" s="74">
        <f t="shared" ca="1" si="57"/>
        <v>1.0096230190699726E-2</v>
      </c>
      <c r="D76" s="74">
        <f t="shared" ca="1" si="58"/>
        <v>9.0956030939468632E-3</v>
      </c>
      <c r="E76" s="74">
        <f t="shared" ca="1" si="59"/>
        <v>9.5649766701873182E-3</v>
      </c>
      <c r="F76" s="74">
        <f t="shared" ca="1" si="60"/>
        <v>1.0253630356593282E-2</v>
      </c>
      <c r="G76" s="74">
        <f t="shared" ca="1" si="61"/>
        <v>2.9094813421554309E-2</v>
      </c>
      <c r="H76" s="74">
        <f t="shared" ca="1" si="62"/>
        <v>4.5563159229647952E-2</v>
      </c>
      <c r="I76" s="74">
        <f t="shared" ca="1" si="63"/>
        <v>4.4058615946140745E-2</v>
      </c>
      <c r="J76" s="74">
        <f t="shared" ca="1" si="64"/>
        <v>1.0232225387317226E-2</v>
      </c>
      <c r="K76" s="74">
        <f t="shared" ca="1" si="65"/>
        <v>1.0663538032719371E-2</v>
      </c>
      <c r="L76" s="74">
        <f t="shared" ca="1" si="66"/>
        <v>0.10680568438669991</v>
      </c>
      <c r="M76" s="74">
        <f t="shared" ca="1" si="67"/>
        <v>0.24537678885847747</v>
      </c>
      <c r="N76" s="74">
        <f t="shared" ca="1" si="68"/>
        <v>0.24780025431088401</v>
      </c>
      <c r="O76" s="74">
        <f t="shared" ca="1" si="69"/>
        <v>8.8931749150662848E-2</v>
      </c>
      <c r="P76" s="74">
        <f t="shared" ca="1" si="70"/>
        <v>0.18807718031955936</v>
      </c>
      <c r="Q76" s="74">
        <f t="shared" ca="1" si="71"/>
        <v>0.17683067561510729</v>
      </c>
      <c r="R76" s="74">
        <f t="shared" ca="1" si="72"/>
        <v>0.21290729769516514</v>
      </c>
      <c r="S76" s="74">
        <v>0.1</v>
      </c>
      <c r="AE76" s="73" t="s">
        <v>107</v>
      </c>
      <c r="AF76" s="131">
        <f t="shared" ca="1" si="73"/>
        <v>1.0096230190699726</v>
      </c>
      <c r="AG76" s="131">
        <f t="shared" ca="1" si="74"/>
        <v>0.90956030939468635</v>
      </c>
      <c r="AH76" s="131">
        <f t="shared" ca="1" si="75"/>
        <v>0.95649766701873185</v>
      </c>
      <c r="AI76" s="131">
        <f t="shared" ca="1" si="76"/>
        <v>1.0253630356593282</v>
      </c>
      <c r="AJ76" s="131">
        <f t="shared" ca="1" si="77"/>
        <v>2.9094813421554311</v>
      </c>
      <c r="AK76" s="131">
        <f t="shared" ca="1" si="78"/>
        <v>4.5563159229647949</v>
      </c>
      <c r="AL76" s="131">
        <f t="shared" ca="1" si="79"/>
        <v>4.4058615946140742</v>
      </c>
      <c r="AM76" s="131">
        <f t="shared" ca="1" si="80"/>
        <v>1.0232225387317226</v>
      </c>
      <c r="AN76" s="131">
        <f t="shared" ca="1" si="81"/>
        <v>1.0663538032719371</v>
      </c>
      <c r="AO76" s="131">
        <f t="shared" ca="1" si="82"/>
        <v>10.68056843866999</v>
      </c>
      <c r="AP76" s="131">
        <f t="shared" ca="1" si="83"/>
        <v>24.537678885847747</v>
      </c>
      <c r="AQ76" s="131">
        <f t="shared" ca="1" si="84"/>
        <v>24.780025431088401</v>
      </c>
      <c r="AR76" s="131">
        <f t="shared" ca="1" si="85"/>
        <v>8.8931749150662842</v>
      </c>
      <c r="AS76" s="131">
        <f t="shared" ca="1" si="86"/>
        <v>18.807718031955936</v>
      </c>
      <c r="AT76" s="131">
        <f t="shared" ca="1" si="87"/>
        <v>17.683067561510729</v>
      </c>
      <c r="AU76" s="131">
        <f t="shared" ca="1" si="88"/>
        <v>21.290729769516513</v>
      </c>
      <c r="AV76" s="131">
        <f t="shared" si="89"/>
        <v>10</v>
      </c>
    </row>
    <row r="77" spans="1:48" ht="12" customHeight="1" x14ac:dyDescent="0.2">
      <c r="A77" s="94" t="s">
        <v>143</v>
      </c>
      <c r="B77" s="103" t="s">
        <v>102</v>
      </c>
      <c r="C77" s="80">
        <f t="shared" ca="1" si="57"/>
        <v>6.2881794051331763E-2</v>
      </c>
      <c r="D77" s="80">
        <f t="shared" ca="1" si="58"/>
        <v>6.5959851783701812E-2</v>
      </c>
      <c r="E77" s="80">
        <f t="shared" ca="1" si="59"/>
        <v>7.5093057730347842E-2</v>
      </c>
      <c r="F77" s="80">
        <f t="shared" ca="1" si="60"/>
        <v>8.4211331908613393E-2</v>
      </c>
      <c r="G77" s="80">
        <f t="shared" ca="1" si="61"/>
        <v>8.6931373155438446E-2</v>
      </c>
      <c r="H77" s="80">
        <f t="shared" ca="1" si="62"/>
        <v>9.3556871661950383E-2</v>
      </c>
      <c r="I77" s="80">
        <f t="shared" ca="1" si="63"/>
        <v>9.6266679988700726E-2</v>
      </c>
      <c r="J77" s="80">
        <f t="shared" ca="1" si="64"/>
        <v>0.11938189261155019</v>
      </c>
      <c r="K77" s="80">
        <f t="shared" ca="1" si="65"/>
        <v>0.13776766256650447</v>
      </c>
      <c r="L77" s="80">
        <f t="shared" ca="1" si="66"/>
        <v>0.15315265128696601</v>
      </c>
      <c r="M77" s="80">
        <f t="shared" ca="1" si="67"/>
        <v>0.18830993780923794</v>
      </c>
      <c r="N77" s="80">
        <f t="shared" ca="1" si="68"/>
        <v>0.21489530778499025</v>
      </c>
      <c r="O77" s="80">
        <f t="shared" ca="1" si="69"/>
        <v>0.26559872225536774</v>
      </c>
      <c r="P77" s="80">
        <f t="shared" ca="1" si="70"/>
        <v>0.26842169031937713</v>
      </c>
      <c r="Q77" s="80">
        <f t="shared" ca="1" si="71"/>
        <v>0.29695598098624437</v>
      </c>
      <c r="R77" s="80">
        <f t="shared" ca="1" si="72"/>
        <v>0.30309034148700664</v>
      </c>
      <c r="S77" s="80">
        <v>0.1</v>
      </c>
      <c r="AE77" s="103" t="s">
        <v>102</v>
      </c>
      <c r="AF77" s="133">
        <f t="shared" ca="1" si="73"/>
        <v>6.2881794051331763</v>
      </c>
      <c r="AG77" s="133">
        <f t="shared" ca="1" si="74"/>
        <v>6.5959851783701815</v>
      </c>
      <c r="AH77" s="133">
        <f t="shared" ca="1" si="75"/>
        <v>7.5093057730347841</v>
      </c>
      <c r="AI77" s="133">
        <f t="shared" ca="1" si="76"/>
        <v>8.4211331908613385</v>
      </c>
      <c r="AJ77" s="133">
        <f t="shared" ca="1" si="77"/>
        <v>8.6931373155438454</v>
      </c>
      <c r="AK77" s="133">
        <f t="shared" ca="1" si="78"/>
        <v>9.3556871661950378</v>
      </c>
      <c r="AL77" s="133">
        <f t="shared" ca="1" si="79"/>
        <v>9.6266679988700723</v>
      </c>
      <c r="AM77" s="133">
        <f t="shared" ca="1" si="80"/>
        <v>11.938189261155019</v>
      </c>
      <c r="AN77" s="133">
        <f t="shared" ca="1" si="81"/>
        <v>13.776766256650447</v>
      </c>
      <c r="AO77" s="133">
        <f t="shared" ca="1" si="82"/>
        <v>15.3152651286966</v>
      </c>
      <c r="AP77" s="133">
        <f t="shared" ca="1" si="83"/>
        <v>18.830993780923794</v>
      </c>
      <c r="AQ77" s="133">
        <f t="shared" ca="1" si="84"/>
        <v>21.489530778499024</v>
      </c>
      <c r="AR77" s="133">
        <f t="shared" ca="1" si="85"/>
        <v>26.559872225536772</v>
      </c>
      <c r="AS77" s="133">
        <f t="shared" ca="1" si="86"/>
        <v>26.842169031937711</v>
      </c>
      <c r="AT77" s="133">
        <f t="shared" ca="1" si="87"/>
        <v>29.695598098624437</v>
      </c>
      <c r="AU77" s="133">
        <f t="shared" ca="1" si="88"/>
        <v>30.309034148700665</v>
      </c>
      <c r="AV77" s="133">
        <f t="shared" si="89"/>
        <v>10</v>
      </c>
    </row>
    <row r="78" spans="1:48" ht="12" customHeight="1" x14ac:dyDescent="0.2">
      <c r="A78" s="91" t="s">
        <v>144</v>
      </c>
      <c r="B78" s="92" t="s">
        <v>99</v>
      </c>
      <c r="C78" s="93">
        <f t="shared" ca="1" si="57"/>
        <v>3.7899613074913745E-3</v>
      </c>
      <c r="D78" s="93">
        <f t="shared" ca="1" si="58"/>
        <v>5.0307582951981712E-3</v>
      </c>
      <c r="E78" s="93">
        <f t="shared" ca="1" si="59"/>
        <v>7.600694189494126E-3</v>
      </c>
      <c r="F78" s="93">
        <f t="shared" ca="1" si="60"/>
        <v>1.1624695732364489E-2</v>
      </c>
      <c r="G78" s="93">
        <f t="shared" ca="1" si="61"/>
        <v>2.3281998996973426E-2</v>
      </c>
      <c r="H78" s="93">
        <f t="shared" ca="1" si="62"/>
        <v>2.887587339951821E-2</v>
      </c>
      <c r="I78" s="93">
        <f t="shared" ca="1" si="63"/>
        <v>3.3466157753084348E-2</v>
      </c>
      <c r="J78" s="93">
        <f t="shared" ca="1" si="64"/>
        <v>3.2349594422149699E-2</v>
      </c>
      <c r="K78" s="93">
        <f t="shared" ca="1" si="65"/>
        <v>1.6895624039695523E-2</v>
      </c>
      <c r="L78" s="93">
        <f t="shared" ca="1" si="66"/>
        <v>1.8067475862299006E-2</v>
      </c>
      <c r="M78" s="93">
        <f t="shared" ca="1" si="67"/>
        <v>1.9055937904541589E-2</v>
      </c>
      <c r="N78" s="93">
        <f t="shared" ca="1" si="68"/>
        <v>4.5202217839030841E-2</v>
      </c>
      <c r="O78" s="93">
        <f t="shared" ca="1" si="69"/>
        <v>5.0251805329993238E-2</v>
      </c>
      <c r="P78" s="93">
        <f t="shared" ca="1" si="70"/>
        <v>4.8340718858524478E-2</v>
      </c>
      <c r="Q78" s="93">
        <f t="shared" ca="1" si="71"/>
        <v>6.5143048427119973E-2</v>
      </c>
      <c r="R78" s="93">
        <f t="shared" ca="1" si="72"/>
        <v>8.8556519503442691E-2</v>
      </c>
      <c r="S78" s="93">
        <v>0.1</v>
      </c>
      <c r="AE78" s="104" t="s">
        <v>99</v>
      </c>
      <c r="AF78" s="134">
        <f t="shared" ca="1" si="73"/>
        <v>0.37899613074913746</v>
      </c>
      <c r="AG78" s="134">
        <f t="shared" ca="1" si="74"/>
        <v>0.50307582951981711</v>
      </c>
      <c r="AH78" s="134">
        <f t="shared" ca="1" si="75"/>
        <v>0.7600694189494126</v>
      </c>
      <c r="AI78" s="134">
        <f t="shared" ca="1" si="76"/>
        <v>1.1624695732364489</v>
      </c>
      <c r="AJ78" s="134">
        <f t="shared" ca="1" si="77"/>
        <v>2.3281998996973425</v>
      </c>
      <c r="AK78" s="134">
        <f t="shared" ca="1" si="78"/>
        <v>2.8875873399518208</v>
      </c>
      <c r="AL78" s="134">
        <f t="shared" ca="1" si="79"/>
        <v>3.3466157753084347</v>
      </c>
      <c r="AM78" s="134">
        <f t="shared" ca="1" si="80"/>
        <v>3.2349594422149699</v>
      </c>
      <c r="AN78" s="134">
        <f t="shared" ca="1" si="81"/>
        <v>1.6895624039695523</v>
      </c>
      <c r="AO78" s="134">
        <f t="shared" ca="1" si="82"/>
        <v>1.8067475862299005</v>
      </c>
      <c r="AP78" s="134">
        <f t="shared" ca="1" si="83"/>
        <v>1.9055937904541589</v>
      </c>
      <c r="AQ78" s="134">
        <f t="shared" ca="1" si="84"/>
        <v>4.520221783903084</v>
      </c>
      <c r="AR78" s="134">
        <f t="shared" ca="1" si="85"/>
        <v>5.0251805329993235</v>
      </c>
      <c r="AS78" s="134">
        <f t="shared" ca="1" si="86"/>
        <v>4.8340718858524481</v>
      </c>
      <c r="AT78" s="134">
        <f t="shared" ca="1" si="87"/>
        <v>6.5143048427119972</v>
      </c>
      <c r="AU78" s="134">
        <f t="shared" ca="1" si="88"/>
        <v>8.855651950344269</v>
      </c>
      <c r="AV78" s="134">
        <f t="shared" si="89"/>
        <v>10</v>
      </c>
    </row>
    <row r="79" spans="1:48" ht="12" customHeight="1" x14ac:dyDescent="0.2">
      <c r="A79" s="107" t="s">
        <v>163</v>
      </c>
      <c r="B79" s="108" t="s">
        <v>164</v>
      </c>
      <c r="C79" s="106">
        <f t="shared" ca="1" si="57"/>
        <v>0</v>
      </c>
      <c r="D79" s="106">
        <f t="shared" ca="1" si="58"/>
        <v>0</v>
      </c>
      <c r="E79" s="106">
        <f t="shared" ca="1" si="59"/>
        <v>0</v>
      </c>
      <c r="F79" s="106">
        <f t="shared" ca="1" si="60"/>
        <v>6.9968290890189133E-4</v>
      </c>
      <c r="G79" s="106">
        <f t="shared" ca="1" si="61"/>
        <v>1.0653191078341447E-3</v>
      </c>
      <c r="H79" s="106">
        <f t="shared" ca="1" si="62"/>
        <v>1.3386250822812566E-3</v>
      </c>
      <c r="I79" s="106">
        <f t="shared" ca="1" si="63"/>
        <v>1.958090403933856E-3</v>
      </c>
      <c r="J79" s="106">
        <f t="shared" ca="1" si="64"/>
        <v>8.7437668368069363E-3</v>
      </c>
      <c r="K79" s="106">
        <f t="shared" ca="1" si="65"/>
        <v>1.3356186557338334E-2</v>
      </c>
      <c r="L79" s="106">
        <f t="shared" ca="1" si="66"/>
        <v>2.0547311152596878E-2</v>
      </c>
      <c r="M79" s="106">
        <f t="shared" ca="1" si="67"/>
        <v>2.8097276116377398E-2</v>
      </c>
      <c r="N79" s="106">
        <f t="shared" ca="1" si="68"/>
        <v>6.1714855382764874E-2</v>
      </c>
      <c r="O79" s="106">
        <f t="shared" ca="1" si="69"/>
        <v>6.038844244434631E-2</v>
      </c>
      <c r="P79" s="106">
        <f t="shared" ca="1" si="70"/>
        <v>6.7305338025251904E-2</v>
      </c>
      <c r="Q79" s="106">
        <f t="shared" ca="1" si="71"/>
        <v>8.2324090125971291E-2</v>
      </c>
      <c r="R79" s="106">
        <f t="shared" ca="1" si="72"/>
        <v>9.018191273430104E-2</v>
      </c>
      <c r="S79" s="106"/>
      <c r="AE79" s="108" t="s">
        <v>164</v>
      </c>
      <c r="AF79" s="131">
        <f t="shared" ca="1" si="73"/>
        <v>0</v>
      </c>
      <c r="AG79" s="131">
        <f t="shared" ca="1" si="74"/>
        <v>0</v>
      </c>
      <c r="AH79" s="131">
        <f t="shared" ca="1" si="75"/>
        <v>0</v>
      </c>
      <c r="AI79" s="131">
        <f t="shared" ca="1" si="76"/>
        <v>6.9968290890189133E-2</v>
      </c>
      <c r="AJ79" s="131">
        <f t="shared" ca="1" si="77"/>
        <v>0.10653191078341448</v>
      </c>
      <c r="AK79" s="131">
        <f t="shared" ca="1" si="78"/>
        <v>0.13386250822812568</v>
      </c>
      <c r="AL79" s="131">
        <f t="shared" ca="1" si="79"/>
        <v>0.19580904039338559</v>
      </c>
      <c r="AM79" s="131">
        <f t="shared" ca="1" si="80"/>
        <v>0.87437668368069366</v>
      </c>
      <c r="AN79" s="131">
        <f t="shared" ca="1" si="81"/>
        <v>1.3356186557338334</v>
      </c>
      <c r="AO79" s="131">
        <f t="shared" ca="1" si="82"/>
        <v>2.0547311152596879</v>
      </c>
      <c r="AP79" s="131">
        <f t="shared" ca="1" si="83"/>
        <v>2.8097276116377397</v>
      </c>
      <c r="AQ79" s="131">
        <f t="shared" ca="1" si="84"/>
        <v>6.171485538276487</v>
      </c>
      <c r="AR79" s="131">
        <f t="shared" ca="1" si="85"/>
        <v>6.0388442444346309</v>
      </c>
      <c r="AS79" s="131">
        <f t="shared" ca="1" si="86"/>
        <v>6.7305338025251906</v>
      </c>
      <c r="AT79" s="131">
        <f t="shared" ca="1" si="87"/>
        <v>8.2324090125971292</v>
      </c>
      <c r="AU79" s="131">
        <f t="shared" ca="1" si="88"/>
        <v>9.0181912734301033</v>
      </c>
      <c r="AV79" s="131">
        <f t="shared" si="89"/>
        <v>0</v>
      </c>
    </row>
    <row r="80" spans="1:48" ht="12" customHeight="1" x14ac:dyDescent="0.2">
      <c r="A80" s="110" t="s">
        <v>145</v>
      </c>
      <c r="B80" s="112" t="s">
        <v>93</v>
      </c>
      <c r="C80" s="113">
        <f t="shared" ca="1" si="57"/>
        <v>3.0670932366741663E-2</v>
      </c>
      <c r="D80" s="113">
        <f t="shared" ca="1" si="58"/>
        <v>3.0466182408406216E-2</v>
      </c>
      <c r="E80" s="113">
        <f t="shared" ca="1" si="59"/>
        <v>3.2857212786712789E-2</v>
      </c>
      <c r="F80" s="113">
        <f t="shared" ca="1" si="60"/>
        <v>3.7245314678931489E-2</v>
      </c>
      <c r="G80" s="113">
        <f t="shared" ca="1" si="61"/>
        <v>5.2933425806892406E-2</v>
      </c>
      <c r="H80" s="113">
        <f t="shared" ca="1" si="62"/>
        <v>5.521427974666817E-2</v>
      </c>
      <c r="I80" s="113">
        <f t="shared" ca="1" si="63"/>
        <v>5.3692434256545969E-2</v>
      </c>
      <c r="J80" s="113">
        <f t="shared" ca="1" si="64"/>
        <v>2.7605822318889073E-2</v>
      </c>
      <c r="K80" s="113">
        <f t="shared" ca="1" si="65"/>
        <v>3.227405665255232E-2</v>
      </c>
      <c r="L80" s="113">
        <f t="shared" ca="1" si="66"/>
        <v>3.2835004104375516E-2</v>
      </c>
      <c r="M80" s="113">
        <f t="shared" ca="1" si="67"/>
        <v>6.4236080355138253E-2</v>
      </c>
      <c r="N80" s="113">
        <f t="shared" ca="1" si="68"/>
        <v>7.8481367333105373E-2</v>
      </c>
      <c r="O80" s="113">
        <f t="shared" ca="1" si="69"/>
        <v>0.14044336496354581</v>
      </c>
      <c r="P80" s="113">
        <f t="shared" ca="1" si="70"/>
        <v>0.19931955009334568</v>
      </c>
      <c r="Q80" s="113">
        <f t="shared" ca="1" si="71"/>
        <v>0.21541044617374869</v>
      </c>
      <c r="R80" s="113">
        <f t="shared" ca="1" si="72"/>
        <v>0.27332502608356413</v>
      </c>
      <c r="S80" s="113" t="s">
        <v>85</v>
      </c>
      <c r="AE80" s="111" t="s">
        <v>93</v>
      </c>
      <c r="AF80" s="133">
        <f t="shared" ca="1" si="73"/>
        <v>3.0670932366741663</v>
      </c>
      <c r="AG80" s="133">
        <f t="shared" ca="1" si="74"/>
        <v>3.0466182408406217</v>
      </c>
      <c r="AH80" s="133">
        <f t="shared" ca="1" si="75"/>
        <v>3.2857212786712791</v>
      </c>
      <c r="AI80" s="133">
        <f t="shared" ca="1" si="76"/>
        <v>3.7245314678931489</v>
      </c>
      <c r="AJ80" s="133">
        <f t="shared" ca="1" si="77"/>
        <v>5.2933425806892407</v>
      </c>
      <c r="AK80" s="133">
        <f t="shared" ca="1" si="78"/>
        <v>5.5214279746668167</v>
      </c>
      <c r="AL80" s="133">
        <f t="shared" ca="1" si="79"/>
        <v>5.3692434256545969</v>
      </c>
      <c r="AM80" s="133">
        <f t="shared" ca="1" si="80"/>
        <v>2.7605822318889075</v>
      </c>
      <c r="AN80" s="133">
        <f t="shared" ca="1" si="81"/>
        <v>3.2274056652552319</v>
      </c>
      <c r="AO80" s="133">
        <f t="shared" ca="1" si="82"/>
        <v>3.2835004104375516</v>
      </c>
      <c r="AP80" s="133">
        <f t="shared" ca="1" si="83"/>
        <v>6.4236080355138254</v>
      </c>
      <c r="AQ80" s="133">
        <f t="shared" ca="1" si="84"/>
        <v>7.848136733310537</v>
      </c>
      <c r="AR80" s="133">
        <f t="shared" ca="1" si="85"/>
        <v>14.044336496354582</v>
      </c>
      <c r="AS80" s="133">
        <f t="shared" ca="1" si="86"/>
        <v>19.931955009334569</v>
      </c>
      <c r="AT80" s="133">
        <f t="shared" ca="1" si="87"/>
        <v>21.541044617374869</v>
      </c>
      <c r="AU80" s="133">
        <f t="shared" ca="1" si="88"/>
        <v>27.332502608356414</v>
      </c>
      <c r="AV80" s="133" t="str">
        <f t="shared" si="89"/>
        <v>:</v>
      </c>
    </row>
    <row r="81" spans="1:48" ht="12" customHeight="1" x14ac:dyDescent="0.2">
      <c r="A81" s="69" t="s">
        <v>146</v>
      </c>
      <c r="B81" s="70" t="s">
        <v>147</v>
      </c>
      <c r="C81" s="71" t="str">
        <f t="shared" ca="1" si="57"/>
        <v/>
      </c>
      <c r="D81" s="71">
        <f t="shared" ca="1" si="58"/>
        <v>4.9807971347734358E-3</v>
      </c>
      <c r="E81" s="71">
        <f t="shared" ca="1" si="59"/>
        <v>5.0466006312050614E-3</v>
      </c>
      <c r="F81" s="71">
        <f t="shared" ca="1" si="60"/>
        <v>9.9611233144156226E-3</v>
      </c>
      <c r="G81" s="71">
        <f t="shared" ca="1" si="61"/>
        <v>8.8123517888622441E-3</v>
      </c>
      <c r="H81" s="71">
        <f t="shared" ca="1" si="62"/>
        <v>6.9698946492838037E-3</v>
      </c>
      <c r="I81" s="71">
        <f t="shared" ca="1" si="63"/>
        <v>7.8679953101122354E-3</v>
      </c>
      <c r="J81" s="71">
        <f t="shared" ca="1" si="64"/>
        <v>6.1317730725692025E-3</v>
      </c>
      <c r="K81" s="71">
        <f t="shared" ca="1" si="65"/>
        <v>7.3598089689585209E-3</v>
      </c>
      <c r="L81" s="71">
        <f t="shared" ca="1" si="66"/>
        <v>1.0966975984601305E-2</v>
      </c>
      <c r="M81" s="71">
        <f t="shared" ca="1" si="67"/>
        <v>1.0707162745946333E-2</v>
      </c>
      <c r="N81" s="71">
        <f t="shared" ca="1" si="68"/>
        <v>1.187907469556828E-2</v>
      </c>
      <c r="O81" s="71">
        <f t="shared" ca="1" si="69"/>
        <v>1.1023688246780603E-2</v>
      </c>
      <c r="P81" s="71">
        <f t="shared" ca="1" si="70"/>
        <v>9.5183133187490034E-3</v>
      </c>
      <c r="Q81" s="71">
        <f t="shared" ca="1" si="71"/>
        <v>8.596164197730842E-3</v>
      </c>
      <c r="R81" s="71">
        <f t="shared" ca="1" si="72"/>
        <v>8.6519693472358744E-3</v>
      </c>
      <c r="S81" s="71" t="s">
        <v>85</v>
      </c>
      <c r="AE81" s="70" t="s">
        <v>147</v>
      </c>
      <c r="AF81" s="135" t="str">
        <f t="shared" ca="1" si="73"/>
        <v>:</v>
      </c>
      <c r="AG81" s="135">
        <f t="shared" ca="1" si="74"/>
        <v>0.49807971347734359</v>
      </c>
      <c r="AH81" s="135">
        <f t="shared" ca="1" si="75"/>
        <v>0.50466006312050615</v>
      </c>
      <c r="AI81" s="135">
        <f t="shared" ca="1" si="76"/>
        <v>0.9961123314415623</v>
      </c>
      <c r="AJ81" s="135">
        <f t="shared" ca="1" si="77"/>
        <v>0.88123517888622438</v>
      </c>
      <c r="AK81" s="135">
        <f t="shared" ca="1" si="78"/>
        <v>0.69698946492838032</v>
      </c>
      <c r="AL81" s="135">
        <f t="shared" ca="1" si="79"/>
        <v>0.78679953101122357</v>
      </c>
      <c r="AM81" s="135">
        <f t="shared" ca="1" si="80"/>
        <v>0.61317730725692021</v>
      </c>
      <c r="AN81" s="135">
        <f t="shared" ca="1" si="81"/>
        <v>0.73598089689585211</v>
      </c>
      <c r="AO81" s="135">
        <f t="shared" ca="1" si="82"/>
        <v>1.0966975984601306</v>
      </c>
      <c r="AP81" s="135">
        <f t="shared" ca="1" si="83"/>
        <v>1.0707162745946333</v>
      </c>
      <c r="AQ81" s="135">
        <f t="shared" ca="1" si="84"/>
        <v>1.1879074695568279</v>
      </c>
      <c r="AR81" s="135">
        <f t="shared" ca="1" si="85"/>
        <v>1.1023688246780603</v>
      </c>
      <c r="AS81" s="135">
        <f t="shared" ca="1" si="86"/>
        <v>0.95183133187490032</v>
      </c>
      <c r="AT81" s="135">
        <f t="shared" ca="1" si="87"/>
        <v>0.85961641977308423</v>
      </c>
      <c r="AU81" s="135">
        <f t="shared" ca="1" si="88"/>
        <v>0.8651969347235875</v>
      </c>
      <c r="AV81" s="135" t="str">
        <f t="shared" si="89"/>
        <v>:</v>
      </c>
    </row>
    <row r="82" spans="1:48" ht="12" customHeight="1" x14ac:dyDescent="0.2">
      <c r="A82" s="72" t="s">
        <v>150</v>
      </c>
      <c r="B82" s="73" t="s">
        <v>87</v>
      </c>
      <c r="C82" s="74">
        <f t="shared" ca="1" si="57"/>
        <v>4.5161656868217539E-3</v>
      </c>
      <c r="D82" s="74">
        <f t="shared" ca="1" si="58"/>
        <v>4.4490804725534324E-3</v>
      </c>
      <c r="E82" s="74">
        <f t="shared" ca="1" si="59"/>
        <v>4.2852637006487952E-3</v>
      </c>
      <c r="F82" s="74">
        <f t="shared" ca="1" si="60"/>
        <v>6.6483277953163717E-3</v>
      </c>
      <c r="G82" s="74">
        <f t="shared" ca="1" si="61"/>
        <v>6.7680937518227761E-3</v>
      </c>
      <c r="H82" s="74">
        <f t="shared" ca="1" si="62"/>
        <v>1.4648348663823441E-2</v>
      </c>
      <c r="I82" s="74">
        <f t="shared" ca="1" si="63"/>
        <v>6.72368018525201E-3</v>
      </c>
      <c r="J82" s="74">
        <f t="shared" ca="1" si="64"/>
        <v>1.8786169284904539E-2</v>
      </c>
      <c r="K82" s="74">
        <f t="shared" ca="1" si="65"/>
        <v>2.0005960250899842E-2</v>
      </c>
      <c r="L82" s="74">
        <f t="shared" ca="1" si="66"/>
        <v>1.6816793151529341E-2</v>
      </c>
      <c r="M82" s="74">
        <f t="shared" ca="1" si="67"/>
        <v>1.1661940526851017E-2</v>
      </c>
      <c r="N82" s="74">
        <f t="shared" ca="1" si="68"/>
        <v>1.1777625405916857E-2</v>
      </c>
      <c r="O82" s="74">
        <f t="shared" ca="1" si="69"/>
        <v>1.2323592527526409E-2</v>
      </c>
      <c r="P82" s="74">
        <f t="shared" ca="1" si="70"/>
        <v>1.2080164263510031E-2</v>
      </c>
      <c r="Q82" s="74">
        <f t="shared" ca="1" si="71"/>
        <v>1.1845622786856139E-2</v>
      </c>
      <c r="R82" s="74">
        <f t="shared" ca="1" si="72"/>
        <v>1.1374682162382377E-2</v>
      </c>
      <c r="S82" s="71" t="s">
        <v>85</v>
      </c>
      <c r="AE82" s="70" t="s">
        <v>149</v>
      </c>
      <c r="AF82" s="131">
        <f t="shared" ca="1" si="73"/>
        <v>0.45161656868217537</v>
      </c>
      <c r="AG82" s="131">
        <f t="shared" ca="1" si="74"/>
        <v>0.44490804725534322</v>
      </c>
      <c r="AH82" s="131">
        <f t="shared" ca="1" si="75"/>
        <v>0.42852637006487954</v>
      </c>
      <c r="AI82" s="131">
        <f t="shared" ca="1" si="76"/>
        <v>0.66483277953163722</v>
      </c>
      <c r="AJ82" s="131">
        <f t="shared" ca="1" si="77"/>
        <v>0.67680937518227757</v>
      </c>
      <c r="AK82" s="131">
        <f t="shared" ca="1" si="78"/>
        <v>1.4648348663823441</v>
      </c>
      <c r="AL82" s="131">
        <f t="shared" ca="1" si="79"/>
        <v>0.67236801852520101</v>
      </c>
      <c r="AM82" s="131">
        <f t="shared" ca="1" si="80"/>
        <v>1.8786169284904539</v>
      </c>
      <c r="AN82" s="131">
        <f t="shared" ca="1" si="81"/>
        <v>2.0005960250899841</v>
      </c>
      <c r="AO82" s="131">
        <f t="shared" ca="1" si="82"/>
        <v>1.6816793151529341</v>
      </c>
      <c r="AP82" s="131">
        <f t="shared" ca="1" si="83"/>
        <v>1.1661940526851016</v>
      </c>
      <c r="AQ82" s="131">
        <f t="shared" ca="1" si="84"/>
        <v>1.1777625405916858</v>
      </c>
      <c r="AR82" s="131">
        <f t="shared" ca="1" si="85"/>
        <v>1.232359252752641</v>
      </c>
      <c r="AS82" s="131">
        <f t="shared" ca="1" si="86"/>
        <v>1.2080164263510031</v>
      </c>
      <c r="AT82" s="131">
        <f t="shared" ca="1" si="87"/>
        <v>1.184562278685614</v>
      </c>
      <c r="AU82" s="131">
        <f t="shared" ca="1" si="88"/>
        <v>1.1374682162382377</v>
      </c>
      <c r="AV82" s="131" t="str">
        <f t="shared" si="89"/>
        <v>:</v>
      </c>
    </row>
    <row r="83" spans="1:48" ht="12" customHeight="1" x14ac:dyDescent="0.2">
      <c r="A83" s="69" t="s">
        <v>148</v>
      </c>
      <c r="B83" s="70" t="s">
        <v>149</v>
      </c>
      <c r="C83" s="74">
        <f t="shared" ca="1" si="57"/>
        <v>9.8602597958522605E-4</v>
      </c>
      <c r="D83" s="74">
        <f t="shared" ca="1" si="58"/>
        <v>9.5133516210677341E-4</v>
      </c>
      <c r="E83" s="74">
        <f t="shared" ca="1" si="59"/>
        <v>0</v>
      </c>
      <c r="F83" s="74">
        <f t="shared" ca="1" si="60"/>
        <v>0</v>
      </c>
      <c r="G83" s="74">
        <f t="shared" ca="1" si="61"/>
        <v>0</v>
      </c>
      <c r="H83" s="74">
        <f t="shared" ca="1" si="62"/>
        <v>0</v>
      </c>
      <c r="I83" s="74">
        <f t="shared" ca="1" si="63"/>
        <v>0</v>
      </c>
      <c r="J83" s="74">
        <f t="shared" ca="1" si="64"/>
        <v>0</v>
      </c>
      <c r="K83" s="74">
        <f t="shared" ca="1" si="65"/>
        <v>0</v>
      </c>
      <c r="L83" s="74">
        <f t="shared" ca="1" si="66"/>
        <v>0</v>
      </c>
      <c r="M83" s="74">
        <f t="shared" ca="1" si="67"/>
        <v>0</v>
      </c>
      <c r="N83" s="74">
        <f t="shared" ca="1" si="68"/>
        <v>0</v>
      </c>
      <c r="O83" s="74">
        <f t="shared" ca="1" si="69"/>
        <v>0</v>
      </c>
      <c r="P83" s="74">
        <f t="shared" ca="1" si="70"/>
        <v>0</v>
      </c>
      <c r="Q83" s="74">
        <f t="shared" ca="1" si="71"/>
        <v>0</v>
      </c>
      <c r="R83" s="74">
        <f t="shared" ca="1" si="72"/>
        <v>2.0340511293745829E-3</v>
      </c>
      <c r="S83" s="71" t="s">
        <v>85</v>
      </c>
      <c r="AE83" s="73" t="s">
        <v>87</v>
      </c>
      <c r="AF83" s="131">
        <f t="shared" ca="1" si="73"/>
        <v>9.8602597958522609E-2</v>
      </c>
      <c r="AG83" s="131">
        <f t="shared" ca="1" si="74"/>
        <v>9.5133516210677338E-2</v>
      </c>
      <c r="AH83" s="131">
        <f t="shared" ca="1" si="75"/>
        <v>0</v>
      </c>
      <c r="AI83" s="131">
        <f t="shared" ca="1" si="76"/>
        <v>0</v>
      </c>
      <c r="AJ83" s="131">
        <f t="shared" ca="1" si="77"/>
        <v>0</v>
      </c>
      <c r="AK83" s="131">
        <f t="shared" ca="1" si="78"/>
        <v>0</v>
      </c>
      <c r="AL83" s="131">
        <f t="shared" ca="1" si="79"/>
        <v>0</v>
      </c>
      <c r="AM83" s="131">
        <f t="shared" ca="1" si="80"/>
        <v>0</v>
      </c>
      <c r="AN83" s="131">
        <f t="shared" ca="1" si="81"/>
        <v>0</v>
      </c>
      <c r="AO83" s="131">
        <f t="shared" ca="1" si="82"/>
        <v>0</v>
      </c>
      <c r="AP83" s="131">
        <f t="shared" ca="1" si="83"/>
        <v>0</v>
      </c>
      <c r="AQ83" s="131">
        <f t="shared" ca="1" si="84"/>
        <v>0</v>
      </c>
      <c r="AR83" s="131">
        <f t="shared" ca="1" si="85"/>
        <v>0</v>
      </c>
      <c r="AS83" s="131">
        <f t="shared" ca="1" si="86"/>
        <v>0</v>
      </c>
      <c r="AT83" s="131">
        <f t="shared" ca="1" si="87"/>
        <v>0</v>
      </c>
      <c r="AU83" s="131">
        <f t="shared" ca="1" si="88"/>
        <v>0.2034051129374583</v>
      </c>
      <c r="AV83" s="131" t="str">
        <f t="shared" si="89"/>
        <v>:</v>
      </c>
    </row>
    <row r="84" spans="1:48" ht="13.5" hidden="1" customHeight="1" x14ac:dyDescent="0.2">
      <c r="A84" s="72" t="s">
        <v>151</v>
      </c>
      <c r="B84" s="78" t="s">
        <v>86</v>
      </c>
      <c r="C84" s="74">
        <f t="shared" ca="1" si="57"/>
        <v>2.0250048374635347E-3</v>
      </c>
      <c r="D84" s="74">
        <f t="shared" ca="1" si="58"/>
        <v>2.4302365460864991E-3</v>
      </c>
      <c r="E84" s="74">
        <f t="shared" ca="1" si="59"/>
        <v>2.8019470182658263E-3</v>
      </c>
      <c r="F84" s="74">
        <f t="shared" ca="1" si="60"/>
        <v>2.819206078084733E-3</v>
      </c>
      <c r="G84" s="74">
        <f t="shared" ca="1" si="61"/>
        <v>2.8311877695677058E-3</v>
      </c>
      <c r="H84" s="74">
        <f t="shared" ca="1" si="62"/>
        <v>2.3330676682866316E-3</v>
      </c>
      <c r="I84" s="74">
        <f t="shared" ca="1" si="63"/>
        <v>1.9762148160648468E-3</v>
      </c>
      <c r="J84" s="74">
        <f t="shared" ca="1" si="64"/>
        <v>1.749204932794491E-3</v>
      </c>
      <c r="K84" s="74">
        <f t="shared" ca="1" si="65"/>
        <v>1.8820565018387589E-3</v>
      </c>
      <c r="L84" s="74">
        <f t="shared" ca="1" si="66"/>
        <v>1.8175325498305031E-3</v>
      </c>
      <c r="M84" s="74">
        <f t="shared" ca="1" si="67"/>
        <v>2.1055718235569064E-3</v>
      </c>
      <c r="N84" s="74">
        <f t="shared" ca="1" si="68"/>
        <v>1.8162868304320531E-3</v>
      </c>
      <c r="O84" s="74">
        <f t="shared" ca="1" si="69"/>
        <v>1.4013955198098782E-3</v>
      </c>
      <c r="P84" s="74">
        <f t="shared" ca="1" si="70"/>
        <v>1.3500027203862399E-3</v>
      </c>
      <c r="Q84" s="74">
        <f t="shared" ca="1" si="71"/>
        <v>1.1845459807314923E-3</v>
      </c>
      <c r="R84" s="74">
        <f t="shared" ca="1" si="72"/>
        <v>1.3567269395493068E-3</v>
      </c>
      <c r="S84" s="71" t="s">
        <v>85</v>
      </c>
      <c r="AE84" s="78" t="s">
        <v>86</v>
      </c>
      <c r="AF84" s="131">
        <f t="shared" ca="1" si="73"/>
        <v>0.20250048374635346</v>
      </c>
      <c r="AG84" s="131">
        <f t="shared" ca="1" si="74"/>
        <v>0.24302365460864991</v>
      </c>
      <c r="AH84" s="131">
        <f t="shared" ca="1" si="75"/>
        <v>0.28019470182658263</v>
      </c>
      <c r="AI84" s="131">
        <f t="shared" ca="1" si="76"/>
        <v>0.28192060780847328</v>
      </c>
      <c r="AJ84" s="131">
        <f t="shared" ca="1" si="77"/>
        <v>0.28311877695677057</v>
      </c>
      <c r="AK84" s="131">
        <f t="shared" ca="1" si="78"/>
        <v>0.23330676682866316</v>
      </c>
      <c r="AL84" s="131">
        <f t="shared" ca="1" si="79"/>
        <v>0.19762148160648468</v>
      </c>
      <c r="AM84" s="131">
        <f t="shared" ca="1" si="80"/>
        <v>0.17492049327944911</v>
      </c>
      <c r="AN84" s="131">
        <f t="shared" ca="1" si="81"/>
        <v>0.18820565018387589</v>
      </c>
      <c r="AO84" s="131">
        <f t="shared" ca="1" si="82"/>
        <v>0.18175325498305031</v>
      </c>
      <c r="AP84" s="131">
        <f t="shared" ca="1" si="83"/>
        <v>0.21055718235569063</v>
      </c>
      <c r="AQ84" s="131">
        <f t="shared" ca="1" si="84"/>
        <v>0.18162868304320531</v>
      </c>
      <c r="AR84" s="131">
        <f t="shared" ca="1" si="85"/>
        <v>0.14013955198098782</v>
      </c>
      <c r="AS84" s="131">
        <f t="shared" ca="1" si="86"/>
        <v>0.135000272038624</v>
      </c>
      <c r="AT84" s="131">
        <f t="shared" ca="1" si="87"/>
        <v>0.11845459807314923</v>
      </c>
      <c r="AU84" s="131">
        <f t="shared" ca="1" si="88"/>
        <v>0.13567269395493067</v>
      </c>
      <c r="AV84" s="131" t="str">
        <f t="shared" si="89"/>
        <v>:</v>
      </c>
    </row>
    <row r="85" spans="1:48" ht="13.5" hidden="1" customHeight="1" x14ac:dyDescent="0.2">
      <c r="A85" s="72" t="s">
        <v>152</v>
      </c>
      <c r="B85" s="73" t="s">
        <v>88</v>
      </c>
      <c r="C85" s="74" t="e">
        <f t="shared" ca="1" si="57"/>
        <v>#REF!</v>
      </c>
      <c r="D85" s="74" t="e">
        <f t="shared" ca="1" si="58"/>
        <v>#REF!</v>
      </c>
      <c r="E85" s="74" t="e">
        <f t="shared" ca="1" si="59"/>
        <v>#REF!</v>
      </c>
      <c r="F85" s="74" t="e">
        <f t="shared" ca="1" si="60"/>
        <v>#REF!</v>
      </c>
      <c r="G85" s="74" t="e">
        <f t="shared" ca="1" si="61"/>
        <v>#REF!</v>
      </c>
      <c r="H85" s="74" t="e">
        <f t="shared" ca="1" si="62"/>
        <v>#REF!</v>
      </c>
      <c r="I85" s="74" t="e">
        <f t="shared" ca="1" si="63"/>
        <v>#REF!</v>
      </c>
      <c r="J85" s="74" t="e">
        <f t="shared" ca="1" si="64"/>
        <v>#REF!</v>
      </c>
      <c r="K85" s="74" t="e">
        <f t="shared" ca="1" si="65"/>
        <v>#REF!</v>
      </c>
      <c r="L85" s="74" t="e">
        <f t="shared" ca="1" si="66"/>
        <v>#REF!</v>
      </c>
      <c r="M85" s="74" t="e">
        <f t="shared" ca="1" si="67"/>
        <v>#REF!</v>
      </c>
      <c r="N85" s="74" t="e">
        <f t="shared" ca="1" si="68"/>
        <v>#REF!</v>
      </c>
      <c r="O85" s="74" t="e">
        <f t="shared" ca="1" si="69"/>
        <v>#REF!</v>
      </c>
      <c r="P85" s="74" t="e">
        <f t="shared" ca="1" si="70"/>
        <v>#REF!</v>
      </c>
      <c r="Q85" s="74" t="e">
        <f t="shared" ca="1" si="71"/>
        <v>#REF!</v>
      </c>
      <c r="R85" s="74" t="e">
        <f t="shared" ca="1" si="72"/>
        <v>#REF!</v>
      </c>
      <c r="S85" s="74" t="s">
        <v>85</v>
      </c>
      <c r="AE85" s="73" t="s">
        <v>88</v>
      </c>
      <c r="AF85" s="131" t="str">
        <f t="shared" ca="1" si="73"/>
        <v>:</v>
      </c>
      <c r="AG85" s="131" t="str">
        <f t="shared" ca="1" si="74"/>
        <v>:</v>
      </c>
      <c r="AH85" s="131" t="str">
        <f t="shared" ca="1" si="75"/>
        <v>:</v>
      </c>
      <c r="AI85" s="131" t="str">
        <f t="shared" ca="1" si="76"/>
        <v>:</v>
      </c>
      <c r="AJ85" s="131" t="str">
        <f t="shared" ca="1" si="77"/>
        <v>:</v>
      </c>
      <c r="AK85" s="131" t="str">
        <f t="shared" ca="1" si="78"/>
        <v>:</v>
      </c>
      <c r="AL85" s="131" t="str">
        <f t="shared" ca="1" si="79"/>
        <v>:</v>
      </c>
      <c r="AM85" s="131" t="str">
        <f t="shared" ca="1" si="80"/>
        <v>:</v>
      </c>
      <c r="AN85" s="131" t="str">
        <f t="shared" ca="1" si="81"/>
        <v>:</v>
      </c>
      <c r="AO85" s="131" t="str">
        <f t="shared" ca="1" si="82"/>
        <v>:</v>
      </c>
      <c r="AP85" s="131" t="str">
        <f t="shared" ca="1" si="83"/>
        <v>:</v>
      </c>
      <c r="AQ85" s="131" t="str">
        <f t="shared" ca="1" si="84"/>
        <v>:</v>
      </c>
      <c r="AR85" s="131" t="str">
        <f t="shared" ca="1" si="85"/>
        <v>:</v>
      </c>
      <c r="AS85" s="131" t="str">
        <f t="shared" ca="1" si="86"/>
        <v>:</v>
      </c>
      <c r="AT85" s="131" t="str">
        <f t="shared" ca="1" si="87"/>
        <v>:</v>
      </c>
      <c r="AU85" s="131" t="str">
        <f t="shared" ca="1" si="88"/>
        <v>:</v>
      </c>
      <c r="AV85" s="131" t="str">
        <f t="shared" si="89"/>
        <v>:</v>
      </c>
    </row>
    <row r="86" spans="1:48" ht="15" customHeight="1" x14ac:dyDescent="0.2">
      <c r="A86" s="81" t="s">
        <v>153</v>
      </c>
      <c r="B86" s="82" t="s">
        <v>176</v>
      </c>
      <c r="C86" s="75">
        <f t="shared" ca="1" si="57"/>
        <v>0</v>
      </c>
      <c r="D86" s="75">
        <f t="shared" ca="1" si="58"/>
        <v>0</v>
      </c>
      <c r="E86" s="75">
        <f t="shared" ca="1" si="59"/>
        <v>0</v>
      </c>
      <c r="F86" s="75">
        <f t="shared" ca="1" si="60"/>
        <v>0</v>
      </c>
      <c r="G86" s="75">
        <f t="shared" ca="1" si="61"/>
        <v>0</v>
      </c>
      <c r="H86" s="75">
        <f t="shared" ca="1" si="62"/>
        <v>0</v>
      </c>
      <c r="I86" s="75">
        <f t="shared" ca="1" si="63"/>
        <v>0</v>
      </c>
      <c r="J86" s="75">
        <f t="shared" ca="1" si="64"/>
        <v>0</v>
      </c>
      <c r="K86" s="75">
        <f t="shared" ca="1" si="65"/>
        <v>0</v>
      </c>
      <c r="L86" s="75">
        <f t="shared" ca="1" si="66"/>
        <v>0</v>
      </c>
      <c r="M86" s="75">
        <f t="shared" ca="1" si="67"/>
        <v>0</v>
      </c>
      <c r="N86" s="75">
        <f t="shared" ca="1" si="68"/>
        <v>0</v>
      </c>
      <c r="O86" s="75">
        <f t="shared" ca="1" si="69"/>
        <v>0</v>
      </c>
      <c r="P86" s="83">
        <f t="shared" ca="1" si="70"/>
        <v>0</v>
      </c>
      <c r="Q86" s="83">
        <f t="shared" ca="1" si="71"/>
        <v>0</v>
      </c>
      <c r="R86" s="83">
        <f t="shared" ca="1" si="72"/>
        <v>0</v>
      </c>
      <c r="S86" s="75" t="s">
        <v>85</v>
      </c>
      <c r="AE86" s="82" t="s">
        <v>158</v>
      </c>
      <c r="AF86" s="132">
        <f t="shared" ca="1" si="73"/>
        <v>0</v>
      </c>
      <c r="AG86" s="132">
        <f t="shared" ca="1" si="74"/>
        <v>0</v>
      </c>
      <c r="AH86" s="132">
        <f t="shared" ca="1" si="75"/>
        <v>0</v>
      </c>
      <c r="AI86" s="132">
        <f t="shared" ca="1" si="76"/>
        <v>0</v>
      </c>
      <c r="AJ86" s="132">
        <f t="shared" ca="1" si="77"/>
        <v>0</v>
      </c>
      <c r="AK86" s="132">
        <f t="shared" ca="1" si="78"/>
        <v>0</v>
      </c>
      <c r="AL86" s="132">
        <f t="shared" ca="1" si="79"/>
        <v>0</v>
      </c>
      <c r="AM86" s="132">
        <f t="shared" ca="1" si="80"/>
        <v>0</v>
      </c>
      <c r="AN86" s="132">
        <f t="shared" ca="1" si="81"/>
        <v>0</v>
      </c>
      <c r="AO86" s="132">
        <f t="shared" ca="1" si="82"/>
        <v>0</v>
      </c>
      <c r="AP86" s="132">
        <f t="shared" ca="1" si="83"/>
        <v>0</v>
      </c>
      <c r="AQ86" s="132">
        <f t="shared" ca="1" si="84"/>
        <v>0</v>
      </c>
      <c r="AR86" s="132">
        <f t="shared" ca="1" si="85"/>
        <v>0</v>
      </c>
      <c r="AS86" s="132">
        <f t="shared" ca="1" si="86"/>
        <v>0</v>
      </c>
      <c r="AT86" s="132">
        <f t="shared" ca="1" si="87"/>
        <v>0</v>
      </c>
      <c r="AU86" s="132">
        <f t="shared" ca="1" si="88"/>
        <v>0</v>
      </c>
      <c r="AV86" s="132" t="str">
        <f t="shared" si="89"/>
        <v>:</v>
      </c>
    </row>
    <row r="87" spans="1:48" ht="15.75" customHeight="1" x14ac:dyDescent="0.2">
      <c r="A87" s="138" t="s">
        <v>177</v>
      </c>
    </row>
    <row r="88" spans="1:48" ht="15.75" customHeight="1" x14ac:dyDescent="0.2">
      <c r="A88" s="138"/>
    </row>
    <row r="89" spans="1:48" ht="15.75" customHeight="1" x14ac:dyDescent="0.2">
      <c r="A89" s="138" t="s">
        <v>178</v>
      </c>
    </row>
    <row r="90" spans="1:48" ht="15.75" customHeight="1" x14ac:dyDescent="0.2">
      <c r="A90" s="139" t="s">
        <v>181</v>
      </c>
    </row>
    <row r="91" spans="1:48" ht="15.75" customHeight="1" x14ac:dyDescent="0.2"/>
    <row r="92" spans="1:48" s="58" customFormat="1" ht="24" customHeight="1" x14ac:dyDescent="0.35">
      <c r="A92" s="85" t="s">
        <v>172</v>
      </c>
      <c r="C92" s="59"/>
      <c r="D92" s="59"/>
      <c r="E92" s="59"/>
      <c r="F92" s="60"/>
      <c r="G92" s="60"/>
      <c r="H92" s="60"/>
      <c r="I92" s="60"/>
      <c r="J92" s="60"/>
      <c r="K92" s="60"/>
      <c r="L92" s="60"/>
      <c r="M92" s="60"/>
      <c r="N92" s="60"/>
      <c r="O92" s="60"/>
      <c r="P92" s="60"/>
      <c r="Q92" s="60"/>
      <c r="R92" s="60"/>
      <c r="S92" s="84"/>
      <c r="T92" s="84"/>
      <c r="AE92" s="84"/>
      <c r="AF92" s="84"/>
      <c r="AG92" s="84"/>
      <c r="AH92" s="84"/>
      <c r="AI92" s="84"/>
      <c r="AJ92" s="84"/>
      <c r="AK92" s="84"/>
      <c r="AL92" s="84"/>
      <c r="AM92" s="84"/>
    </row>
    <row r="93" spans="1:48" s="58" customFormat="1" ht="24" customHeight="1" x14ac:dyDescent="0.2">
      <c r="A93" s="64"/>
      <c r="B93" s="64"/>
      <c r="C93" s="86">
        <v>2004</v>
      </c>
      <c r="D93" s="86">
        <v>2005</v>
      </c>
      <c r="E93" s="86">
        <v>2006</v>
      </c>
      <c r="F93" s="86">
        <v>2007</v>
      </c>
      <c r="G93" s="86">
        <v>2008</v>
      </c>
      <c r="H93" s="86">
        <v>2009</v>
      </c>
      <c r="I93" s="86">
        <v>2010</v>
      </c>
      <c r="J93" s="86">
        <v>2011</v>
      </c>
      <c r="K93" s="86">
        <v>2012</v>
      </c>
      <c r="L93" s="86">
        <v>2013</v>
      </c>
      <c r="M93" s="86">
        <v>2014</v>
      </c>
      <c r="N93" s="86">
        <v>2015</v>
      </c>
      <c r="O93" s="86">
        <v>2016</v>
      </c>
      <c r="P93" s="86">
        <v>2017</v>
      </c>
      <c r="Q93" s="86">
        <v>2018</v>
      </c>
      <c r="R93" s="86">
        <v>2019</v>
      </c>
      <c r="S93" s="84"/>
      <c r="T93" s="84"/>
      <c r="AE93" s="64"/>
      <c r="AF93" s="65">
        <v>2004</v>
      </c>
      <c r="AG93" s="65">
        <v>2005</v>
      </c>
      <c r="AH93" s="65">
        <v>2006</v>
      </c>
      <c r="AI93" s="65">
        <v>2007</v>
      </c>
      <c r="AJ93" s="65">
        <v>2008</v>
      </c>
      <c r="AK93" s="65">
        <v>2009</v>
      </c>
      <c r="AL93" s="65">
        <v>2010</v>
      </c>
      <c r="AM93" s="65">
        <v>2011</v>
      </c>
      <c r="AN93" s="65">
        <v>2012</v>
      </c>
      <c r="AO93" s="65">
        <v>2013</v>
      </c>
      <c r="AP93" s="65">
        <v>2014</v>
      </c>
      <c r="AQ93" s="65">
        <v>2015</v>
      </c>
      <c r="AR93" s="65">
        <v>2016</v>
      </c>
      <c r="AS93" s="65">
        <v>2017</v>
      </c>
      <c r="AT93" s="65">
        <v>2018</v>
      </c>
      <c r="AU93" s="65">
        <v>2019</v>
      </c>
    </row>
    <row r="94" spans="1:48" s="58" customFormat="1" ht="13.5" customHeight="1" x14ac:dyDescent="0.2">
      <c r="A94" s="66" t="s">
        <v>165</v>
      </c>
      <c r="B94" s="67" t="s">
        <v>162</v>
      </c>
      <c r="C94" s="90">
        <f ca="1">INDIRECT($A94 &amp; "!C16",TRUE)</f>
        <v>0.1586653832890903</v>
      </c>
      <c r="D94" s="90">
        <f ca="1">INDIRECT($A94 &amp; "!D16",TRUE)</f>
        <v>0.16398111298716217</v>
      </c>
      <c r="E94" s="90">
        <f ca="1">INDIRECT($A94 &amp; "!E16",TRUE)</f>
        <v>0.16877204230680992</v>
      </c>
      <c r="F94" s="90">
        <f ca="1">INDIRECT($A94 &amp; "!F16",TRUE)</f>
        <v>0.17646793747924039</v>
      </c>
      <c r="G94" s="90">
        <f ca="1">INDIRECT($A94 &amp; "!G16",TRUE)</f>
        <v>0.18542375575369088</v>
      </c>
      <c r="H94" s="90">
        <f ca="1">INDIRECT($A94 &amp; "!H16",TRUE)</f>
        <v>0.20670986673096148</v>
      </c>
      <c r="I94" s="90">
        <f ca="1">INDIRECT($A94 &amp; "!I16",TRUE)</f>
        <v>0.21295397504690469</v>
      </c>
      <c r="J94" s="90">
        <f ca="1">INDIRECT($A94 &amp; "!J16",TRUE)</f>
        <v>0.23321596666604133</v>
      </c>
      <c r="K94" s="90">
        <f ca="1">INDIRECT($A94 &amp; "!K16",TRUE)</f>
        <v>0.25153062640710455</v>
      </c>
      <c r="L94" s="90">
        <f ca="1">INDIRECT($A94 &amp; "!L16",TRUE)</f>
        <v>0.26850185871610871</v>
      </c>
      <c r="M94" s="90">
        <f ca="1">INDIRECT($A94 &amp; "!M16",TRUE)</f>
        <v>0.28676599817641679</v>
      </c>
      <c r="N94" s="90">
        <f ca="1">INDIRECT($A94 &amp; "!N16",TRUE)</f>
        <v>0.29657882016100184</v>
      </c>
      <c r="O94" s="90">
        <f t="shared" ref="O94:O131" ca="1" si="90">INDIRECT($A94 &amp; "!O16",TRUE)</f>
        <v>0.30159135692303757</v>
      </c>
      <c r="P94" s="90">
        <f t="shared" ref="P94:P131" ca="1" si="91">INDIRECT($A94 &amp; "!P16",TRUE)</f>
        <v>0.3108920644773609</v>
      </c>
      <c r="Q94" s="90">
        <f t="shared" ref="Q94:Q131" ca="1" si="92">INDIRECT($A94 &amp; "!Q16",TRUE)</f>
        <v>0.32183021104662385</v>
      </c>
      <c r="R94" s="90">
        <f t="shared" ref="R94:R131" ca="1" si="93">INDIRECT($A94 &amp; "!R16",TRUE)</f>
        <v>0.34102386287474823</v>
      </c>
      <c r="S94" s="102"/>
      <c r="T94" s="84"/>
      <c r="AE94" s="67" t="s">
        <v>161</v>
      </c>
      <c r="AF94" s="130">
        <f t="shared" ref="AF94:AF131" ca="1" si="94">IFERROR(C94*100,":")</f>
        <v>15.86653832890903</v>
      </c>
      <c r="AG94" s="130">
        <f t="shared" ref="AG94:AG131" ca="1" si="95">IFERROR(D94*100,":")</f>
        <v>16.398111298716216</v>
      </c>
      <c r="AH94" s="130">
        <f t="shared" ref="AH94:AH131" ca="1" si="96">IFERROR(E94*100,":")</f>
        <v>16.877204230680992</v>
      </c>
      <c r="AI94" s="130">
        <f t="shared" ref="AI94:AI131" ca="1" si="97">IFERROR(F94*100,":")</f>
        <v>17.64679374792404</v>
      </c>
      <c r="AJ94" s="130">
        <f t="shared" ref="AJ94:AJ131" ca="1" si="98">IFERROR(G94*100,":")</f>
        <v>18.542375575369089</v>
      </c>
      <c r="AK94" s="130">
        <f t="shared" ref="AK94:AK131" ca="1" si="99">IFERROR(H94*100,":")</f>
        <v>20.670986673096149</v>
      </c>
      <c r="AL94" s="130">
        <f t="shared" ref="AL94:AL131" ca="1" si="100">IFERROR(I94*100,":")</f>
        <v>21.29539750469047</v>
      </c>
      <c r="AM94" s="130">
        <f t="shared" ref="AM94:AM131" ca="1" si="101">IFERROR(J94*100,":")</f>
        <v>23.321596666604133</v>
      </c>
      <c r="AN94" s="130">
        <f t="shared" ref="AN94:AN131" ca="1" si="102">IFERROR(K94*100,":")</f>
        <v>25.153062640710456</v>
      </c>
      <c r="AO94" s="130">
        <f t="shared" ref="AO94:AO131" ca="1" si="103">IFERROR(L94*100,":")</f>
        <v>26.850185871610872</v>
      </c>
      <c r="AP94" s="130">
        <f t="shared" ref="AP94:AP131" ca="1" si="104">IFERROR(M94*100,":")</f>
        <v>28.67659981764168</v>
      </c>
      <c r="AQ94" s="130">
        <f t="shared" ref="AQ94:AQ131" ca="1" si="105">IFERROR(N94*100,":")</f>
        <v>29.657882016100185</v>
      </c>
      <c r="AR94" s="130">
        <f t="shared" ref="AR94:AR131" ca="1" si="106">IFERROR(O94*100,":")</f>
        <v>30.159135692303757</v>
      </c>
      <c r="AS94" s="130">
        <f t="shared" ref="AS94:AS131" ca="1" si="107">IFERROR(P94*100,":")</f>
        <v>31.089206447736089</v>
      </c>
      <c r="AT94" s="130">
        <f t="shared" ref="AT94:AT131" ca="1" si="108">IFERROR(Q94*100,":")</f>
        <v>32.183021104662387</v>
      </c>
      <c r="AU94" s="130">
        <f t="shared" ref="AU94:AU131" ca="1" si="109">IFERROR(R94*100,":")</f>
        <v>34.102386287474822</v>
      </c>
    </row>
    <row r="95" spans="1:48" ht="12" customHeight="1" x14ac:dyDescent="0.2">
      <c r="A95" s="88" t="s">
        <v>116</v>
      </c>
      <c r="B95" s="89" t="s">
        <v>116</v>
      </c>
      <c r="C95" s="90">
        <f ca="1">INDIRECT($A95 &amp; "!C16",TRUE)</f>
        <v>0.14342796001104477</v>
      </c>
      <c r="D95" s="90">
        <f ca="1">INDIRECT($A95 &amp; "!D16",TRUE)</f>
        <v>0.14879481141466933</v>
      </c>
      <c r="E95" s="90">
        <f ca="1">INDIRECT($A95 &amp; "!E16",TRUE)</f>
        <v>0.15374074838723922</v>
      </c>
      <c r="F95" s="90">
        <f ca="1">INDIRECT($A95 &amp; "!F16",TRUE)</f>
        <v>0.16107572243884227</v>
      </c>
      <c r="G95" s="90">
        <f ca="1">INDIRECT($A95 &amp; "!G16",TRUE)</f>
        <v>0.1698525514581799</v>
      </c>
      <c r="H95" s="90">
        <f ca="1">INDIRECT($A95 &amp; "!H16",TRUE)</f>
        <v>0.19004193142993148</v>
      </c>
      <c r="I95" s="90">
        <f ca="1">INDIRECT($A95 &amp; "!I16",TRUE)</f>
        <v>0.19687277696900821</v>
      </c>
      <c r="J95" s="90">
        <f ca="1">INDIRECT($A95 &amp; "!J16",TRUE)</f>
        <v>0.21660211087733411</v>
      </c>
      <c r="K95" s="90">
        <f ca="1">INDIRECT($A95 &amp; "!K16",TRUE)</f>
        <v>0.23493832283644872</v>
      </c>
      <c r="L95" s="90">
        <f ca="1">INDIRECT($A95 &amp; "!L16",TRUE)</f>
        <v>0.25336287871652075</v>
      </c>
      <c r="M95" s="90">
        <f ca="1">INDIRECT($A95 &amp; "!M16",TRUE)</f>
        <v>0.27422914360303069</v>
      </c>
      <c r="N95" s="90">
        <f ca="1">INDIRECT($A95 &amp; "!N16",TRUE)</f>
        <v>0.28798635276244772</v>
      </c>
      <c r="O95" s="90">
        <f t="shared" ca="1" si="90"/>
        <v>0.29521417320660248</v>
      </c>
      <c r="P95" s="90">
        <f t="shared" ca="1" si="91"/>
        <v>0.30730824253568317</v>
      </c>
      <c r="Q95" s="90">
        <f t="shared" ca="1" si="92"/>
        <v>0.32091686037409051</v>
      </c>
      <c r="R95" s="90">
        <f t="shared" ca="1" si="93"/>
        <v>0.34173024882096775</v>
      </c>
      <c r="AE95" s="67" t="s">
        <v>116</v>
      </c>
      <c r="AF95" s="130">
        <f t="shared" ca="1" si="94"/>
        <v>14.342796001104476</v>
      </c>
      <c r="AG95" s="130">
        <f t="shared" ca="1" si="95"/>
        <v>14.879481141466933</v>
      </c>
      <c r="AH95" s="130">
        <f t="shared" ca="1" si="96"/>
        <v>15.374074838723923</v>
      </c>
      <c r="AI95" s="130">
        <f t="shared" ca="1" si="97"/>
        <v>16.107572243884228</v>
      </c>
      <c r="AJ95" s="130">
        <f t="shared" ca="1" si="98"/>
        <v>16.985255145817991</v>
      </c>
      <c r="AK95" s="130">
        <f t="shared" ca="1" si="99"/>
        <v>19.004193142993149</v>
      </c>
      <c r="AL95" s="130">
        <f t="shared" ca="1" si="100"/>
        <v>19.687277696900821</v>
      </c>
      <c r="AM95" s="130">
        <f t="shared" ca="1" si="101"/>
        <v>21.660211087733412</v>
      </c>
      <c r="AN95" s="130">
        <f t="shared" ca="1" si="102"/>
        <v>23.493832283644871</v>
      </c>
      <c r="AO95" s="130">
        <f t="shared" ca="1" si="103"/>
        <v>25.336287871652075</v>
      </c>
      <c r="AP95" s="130">
        <f t="shared" ca="1" si="104"/>
        <v>27.422914360303068</v>
      </c>
      <c r="AQ95" s="130">
        <f t="shared" ca="1" si="105"/>
        <v>28.79863527624477</v>
      </c>
      <c r="AR95" s="130">
        <f t="shared" ca="1" si="106"/>
        <v>29.521417320660248</v>
      </c>
      <c r="AS95" s="130">
        <f t="shared" ca="1" si="107"/>
        <v>30.730824253568318</v>
      </c>
      <c r="AT95" s="130">
        <f t="shared" ca="1" si="108"/>
        <v>32.091686037409048</v>
      </c>
      <c r="AU95" s="130">
        <f t="shared" ca="1" si="109"/>
        <v>34.173024882096776</v>
      </c>
    </row>
    <row r="96" spans="1:48" ht="12" customHeight="1" x14ac:dyDescent="0.2">
      <c r="A96" s="69" t="s">
        <v>117</v>
      </c>
      <c r="B96" s="70" t="s">
        <v>94</v>
      </c>
      <c r="C96" s="71">
        <f t="shared" ref="C96:C131" ca="1" si="110">INDIRECT($A96 &amp; "!C16",TRUE)</f>
        <v>1.6875161438795656E-2</v>
      </c>
      <c r="D96" s="71">
        <f t="shared" ref="D96:D131" ca="1" si="111">INDIRECT($A96 &amp; "!D16",TRUE)</f>
        <v>2.3505817126638882E-2</v>
      </c>
      <c r="E96" s="71">
        <f t="shared" ref="E96:E131" ca="1" si="112">INDIRECT($A96 &amp; "!E16",TRUE)</f>
        <v>3.0961799884071654E-2</v>
      </c>
      <c r="F96" s="71">
        <f t="shared" ref="F96:F131" ca="1" si="113">INDIRECT($A96 &amp; "!F16",TRUE)</f>
        <v>3.6336854454331206E-2</v>
      </c>
      <c r="G96" s="71">
        <f t="shared" ref="G96:G131" ca="1" si="114">INDIRECT($A96 &amp; "!G16",TRUE)</f>
        <v>4.5987562771309713E-2</v>
      </c>
      <c r="H96" s="71">
        <f t="shared" ref="H96:H131" ca="1" si="115">INDIRECT($A96 &amp; "!H16",TRUE)</f>
        <v>6.1723834966303431E-2</v>
      </c>
      <c r="I96" s="71">
        <f t="shared" ref="I96:I131" ca="1" si="116">INDIRECT($A96 &amp; "!I16",TRUE)</f>
        <v>7.2309354081947233E-2</v>
      </c>
      <c r="J96" s="71">
        <f t="shared" ref="J96:J131" ca="1" si="117">INDIRECT($A96 &amp; "!J16",TRUE)</f>
        <v>9.006458509494053E-2</v>
      </c>
      <c r="K96" s="71">
        <f t="shared" ref="K96:K131" ca="1" si="118">INDIRECT($A96 &amp; "!K16",TRUE)</f>
        <v>0.11338017955823559</v>
      </c>
      <c r="L96" s="71">
        <f t="shared" ref="L96:L131" ca="1" si="119">INDIRECT($A96 &amp; "!L16",TRUE)</f>
        <v>0.12547662353644104</v>
      </c>
      <c r="M96" s="71">
        <f t="shared" ref="M96:M131" ca="1" si="120">INDIRECT($A96 &amp; "!M16",TRUE)</f>
        <v>0.13451658086007071</v>
      </c>
      <c r="N96" s="71">
        <f t="shared" ref="N96:N131" ca="1" si="121">INDIRECT($A96 &amp; "!N16",TRUE)</f>
        <v>0.15610826927757812</v>
      </c>
      <c r="O96" s="71">
        <f t="shared" ca="1" si="90"/>
        <v>0.15902955807045296</v>
      </c>
      <c r="P96" s="71">
        <f t="shared" ca="1" si="91"/>
        <v>0.17257418109065931</v>
      </c>
      <c r="Q96" s="71">
        <f t="shared" ca="1" si="92"/>
        <v>0.18904231604618796</v>
      </c>
      <c r="R96" s="71">
        <f t="shared" ca="1" si="93"/>
        <v>0.20827933028875237</v>
      </c>
      <c r="AE96" s="70" t="s">
        <v>94</v>
      </c>
      <c r="AF96" s="131">
        <f t="shared" ca="1" si="94"/>
        <v>1.6875161438795656</v>
      </c>
      <c r="AG96" s="131">
        <f t="shared" ca="1" si="95"/>
        <v>2.3505817126638884</v>
      </c>
      <c r="AH96" s="131">
        <f t="shared" ca="1" si="96"/>
        <v>3.0961799884071652</v>
      </c>
      <c r="AI96" s="131">
        <f t="shared" ca="1" si="97"/>
        <v>3.6336854454331204</v>
      </c>
      <c r="AJ96" s="131">
        <f t="shared" ca="1" si="98"/>
        <v>4.5987562771309713</v>
      </c>
      <c r="AK96" s="131">
        <f t="shared" ca="1" si="99"/>
        <v>6.172383496630343</v>
      </c>
      <c r="AL96" s="131">
        <f t="shared" ca="1" si="100"/>
        <v>7.230935408194723</v>
      </c>
      <c r="AM96" s="131">
        <f t="shared" ca="1" si="101"/>
        <v>9.0064585094940526</v>
      </c>
      <c r="AN96" s="131">
        <f t="shared" ca="1" si="102"/>
        <v>11.33801795582356</v>
      </c>
      <c r="AO96" s="131">
        <f t="shared" ca="1" si="103"/>
        <v>12.547662353644103</v>
      </c>
      <c r="AP96" s="131">
        <f t="shared" ca="1" si="104"/>
        <v>13.45165808600707</v>
      </c>
      <c r="AQ96" s="131">
        <f t="shared" ca="1" si="105"/>
        <v>15.610826927757811</v>
      </c>
      <c r="AR96" s="131">
        <f t="shared" ca="1" si="106"/>
        <v>15.902955807045297</v>
      </c>
      <c r="AS96" s="131">
        <f t="shared" ca="1" si="107"/>
        <v>17.257418109065931</v>
      </c>
      <c r="AT96" s="131">
        <f t="shared" ca="1" si="108"/>
        <v>18.904231604618797</v>
      </c>
      <c r="AU96" s="131">
        <f t="shared" ca="1" si="109"/>
        <v>20.827933028875236</v>
      </c>
    </row>
    <row r="97" spans="1:47" ht="12" customHeight="1" x14ac:dyDescent="0.2">
      <c r="A97" s="72" t="s">
        <v>118</v>
      </c>
      <c r="B97" s="73" t="s">
        <v>104</v>
      </c>
      <c r="C97" s="74">
        <f t="shared" ca="1" si="110"/>
        <v>8.3577121871827795E-2</v>
      </c>
      <c r="D97" s="74">
        <f t="shared" ca="1" si="111"/>
        <v>8.6660393118036749E-2</v>
      </c>
      <c r="E97" s="74">
        <f t="shared" ca="1" si="112"/>
        <v>8.7296682951932852E-2</v>
      </c>
      <c r="F97" s="74">
        <f t="shared" ca="1" si="113"/>
        <v>8.8993420744816462E-2</v>
      </c>
      <c r="G97" s="74">
        <f t="shared" ca="1" si="114"/>
        <v>9.5437659901408164E-2</v>
      </c>
      <c r="H97" s="74">
        <f t="shared" ca="1" si="115"/>
        <v>0.10906011719917987</v>
      </c>
      <c r="I97" s="74">
        <f t="shared" ca="1" si="116"/>
        <v>0.12357829691353832</v>
      </c>
      <c r="J97" s="74">
        <f t="shared" ca="1" si="117"/>
        <v>0.12621074891922704</v>
      </c>
      <c r="K97" s="74">
        <f t="shared" ca="1" si="118"/>
        <v>0.15815844948233787</v>
      </c>
      <c r="L97" s="74">
        <f t="shared" ca="1" si="119"/>
        <v>0.18682013851067894</v>
      </c>
      <c r="M97" s="74">
        <f t="shared" ca="1" si="120"/>
        <v>0.18685971273176991</v>
      </c>
      <c r="N97" s="74">
        <f t="shared" ca="1" si="121"/>
        <v>0.18975271841632671</v>
      </c>
      <c r="O97" s="74">
        <f t="shared" ca="1" si="90"/>
        <v>0.19146988940333157</v>
      </c>
      <c r="P97" s="74">
        <f t="shared" ca="1" si="91"/>
        <v>0.19021656609895404</v>
      </c>
      <c r="Q97" s="74">
        <f t="shared" ca="1" si="92"/>
        <v>0.2235526519875452</v>
      </c>
      <c r="R97" s="74">
        <f t="shared" ca="1" si="93"/>
        <v>0.23509136261486929</v>
      </c>
      <c r="AE97" s="73" t="s">
        <v>104</v>
      </c>
      <c r="AF97" s="131">
        <f t="shared" ca="1" si="94"/>
        <v>8.3577121871827789</v>
      </c>
      <c r="AG97" s="131">
        <f t="shared" ca="1" si="95"/>
        <v>8.6660393118036758</v>
      </c>
      <c r="AH97" s="131">
        <f t="shared" ca="1" si="96"/>
        <v>8.7296682951932851</v>
      </c>
      <c r="AI97" s="131">
        <f t="shared" ca="1" si="97"/>
        <v>8.8993420744816465</v>
      </c>
      <c r="AJ97" s="131">
        <f t="shared" ca="1" si="98"/>
        <v>9.5437659901408161</v>
      </c>
      <c r="AK97" s="131">
        <f t="shared" ca="1" si="99"/>
        <v>10.906011719917986</v>
      </c>
      <c r="AL97" s="131">
        <f t="shared" ca="1" si="100"/>
        <v>12.357829691353832</v>
      </c>
      <c r="AM97" s="131">
        <f t="shared" ca="1" si="101"/>
        <v>12.621074891922705</v>
      </c>
      <c r="AN97" s="131">
        <f t="shared" ca="1" si="102"/>
        <v>15.815844948233787</v>
      </c>
      <c r="AO97" s="131">
        <f t="shared" ca="1" si="103"/>
        <v>18.682013851067893</v>
      </c>
      <c r="AP97" s="131">
        <f t="shared" ca="1" si="104"/>
        <v>18.685971273176989</v>
      </c>
      <c r="AQ97" s="131">
        <f t="shared" ca="1" si="105"/>
        <v>18.975271841632672</v>
      </c>
      <c r="AR97" s="131">
        <f t="shared" ca="1" si="106"/>
        <v>19.146988940333156</v>
      </c>
      <c r="AS97" s="131">
        <f t="shared" ca="1" si="107"/>
        <v>19.021656609895405</v>
      </c>
      <c r="AT97" s="131">
        <f t="shared" ca="1" si="108"/>
        <v>22.35526519875452</v>
      </c>
      <c r="AU97" s="131">
        <f t="shared" ca="1" si="109"/>
        <v>23.50913626148693</v>
      </c>
    </row>
    <row r="98" spans="1:47" ht="12" customHeight="1" x14ac:dyDescent="0.2">
      <c r="A98" s="72" t="s">
        <v>119</v>
      </c>
      <c r="B98" s="73" t="s">
        <v>91</v>
      </c>
      <c r="C98" s="74">
        <f t="shared" ca="1" si="110"/>
        <v>3.6926114604355069E-2</v>
      </c>
      <c r="D98" s="74">
        <f t="shared" ca="1" si="111"/>
        <v>3.7820348603560525E-2</v>
      </c>
      <c r="E98" s="74">
        <f t="shared" ca="1" si="112"/>
        <v>4.0961024588628742E-2</v>
      </c>
      <c r="F98" s="74">
        <f t="shared" ca="1" si="113"/>
        <v>4.6208857962275793E-2</v>
      </c>
      <c r="G98" s="74">
        <f t="shared" ca="1" si="114"/>
        <v>5.1821972295224381E-2</v>
      </c>
      <c r="H98" s="74">
        <f t="shared" ca="1" si="115"/>
        <v>6.3784216902292828E-2</v>
      </c>
      <c r="I98" s="74">
        <f t="shared" ca="1" si="116"/>
        <v>7.5158187896580839E-2</v>
      </c>
      <c r="J98" s="74">
        <f t="shared" ca="1" si="117"/>
        <v>0.10609865402523447</v>
      </c>
      <c r="K98" s="74">
        <f t="shared" ca="1" si="118"/>
        <v>0.11666672107613248</v>
      </c>
      <c r="L98" s="74">
        <f t="shared" ca="1" si="119"/>
        <v>0.12781433194144304</v>
      </c>
      <c r="M98" s="74">
        <f t="shared" ca="1" si="120"/>
        <v>0.13890213562021267</v>
      </c>
      <c r="N98" s="74">
        <f t="shared" ca="1" si="121"/>
        <v>0.14072138802356504</v>
      </c>
      <c r="O98" s="74">
        <f t="shared" ca="1" si="90"/>
        <v>0.13614869199689414</v>
      </c>
      <c r="P98" s="74">
        <f t="shared" ca="1" si="91"/>
        <v>0.13654016300446237</v>
      </c>
      <c r="Q98" s="74">
        <f t="shared" ca="1" si="92"/>
        <v>0.13711294247777928</v>
      </c>
      <c r="R98" s="74">
        <f t="shared" ca="1" si="93"/>
        <v>0.14046472195697335</v>
      </c>
      <c r="AE98" s="73" t="s">
        <v>91</v>
      </c>
      <c r="AF98" s="131">
        <f t="shared" ca="1" si="94"/>
        <v>3.6926114604355069</v>
      </c>
      <c r="AG98" s="131">
        <f t="shared" ca="1" si="95"/>
        <v>3.7820348603560525</v>
      </c>
      <c r="AH98" s="131">
        <f t="shared" ca="1" si="96"/>
        <v>4.0961024588628741</v>
      </c>
      <c r="AI98" s="131">
        <f t="shared" ca="1" si="97"/>
        <v>4.6208857962275793</v>
      </c>
      <c r="AJ98" s="131">
        <f t="shared" ca="1" si="98"/>
        <v>5.1821972295224379</v>
      </c>
      <c r="AK98" s="131">
        <f t="shared" ca="1" si="99"/>
        <v>6.378421690229283</v>
      </c>
      <c r="AL98" s="131">
        <f t="shared" ca="1" si="100"/>
        <v>7.5158187896580841</v>
      </c>
      <c r="AM98" s="131">
        <f t="shared" ca="1" si="101"/>
        <v>10.609865402523447</v>
      </c>
      <c r="AN98" s="131">
        <f t="shared" ca="1" si="102"/>
        <v>11.666672107613248</v>
      </c>
      <c r="AO98" s="131">
        <f t="shared" ca="1" si="103"/>
        <v>12.781433194144304</v>
      </c>
      <c r="AP98" s="131">
        <f t="shared" ca="1" si="104"/>
        <v>13.890213562021266</v>
      </c>
      <c r="AQ98" s="131">
        <f t="shared" ca="1" si="105"/>
        <v>14.072138802356504</v>
      </c>
      <c r="AR98" s="131">
        <f t="shared" ca="1" si="106"/>
        <v>13.614869199689414</v>
      </c>
      <c r="AS98" s="131">
        <f t="shared" ca="1" si="107"/>
        <v>13.654016300446237</v>
      </c>
      <c r="AT98" s="131">
        <f t="shared" ca="1" si="108"/>
        <v>13.711294247777928</v>
      </c>
      <c r="AU98" s="131">
        <f t="shared" ca="1" si="109"/>
        <v>14.046472195697335</v>
      </c>
    </row>
    <row r="99" spans="1:47" ht="12" customHeight="1" x14ac:dyDescent="0.2">
      <c r="A99" s="72" t="s">
        <v>120</v>
      </c>
      <c r="B99" s="73" t="s">
        <v>78</v>
      </c>
      <c r="C99" s="74">
        <f t="shared" ca="1" si="110"/>
        <v>0.2375379758460123</v>
      </c>
      <c r="D99" s="74">
        <f t="shared" ca="1" si="111"/>
        <v>0.24647439098297869</v>
      </c>
      <c r="E99" s="74">
        <f t="shared" ca="1" si="112"/>
        <v>0.23966341680346645</v>
      </c>
      <c r="F99" s="74">
        <f t="shared" ca="1" si="113"/>
        <v>0.25001017242393947</v>
      </c>
      <c r="G99" s="74">
        <f t="shared" ca="1" si="114"/>
        <v>0.25935764549521073</v>
      </c>
      <c r="H99" s="74">
        <f t="shared" ca="1" si="115"/>
        <v>0.28256957734634325</v>
      </c>
      <c r="I99" s="74">
        <f t="shared" ca="1" si="116"/>
        <v>0.32735372585336925</v>
      </c>
      <c r="J99" s="74">
        <f t="shared" ca="1" si="117"/>
        <v>0.35874239662554491</v>
      </c>
      <c r="K99" s="74">
        <f t="shared" ca="1" si="118"/>
        <v>0.38716246403712629</v>
      </c>
      <c r="L99" s="74">
        <f t="shared" ca="1" si="119"/>
        <v>0.43083503403901857</v>
      </c>
      <c r="M99" s="74">
        <f t="shared" ca="1" si="120"/>
        <v>0.48492882344654165</v>
      </c>
      <c r="N99" s="74">
        <f t="shared" ca="1" si="121"/>
        <v>0.51292642477728101</v>
      </c>
      <c r="O99" s="74">
        <f t="shared" ca="1" si="90"/>
        <v>0.53720134052496871</v>
      </c>
      <c r="P99" s="74">
        <f t="shared" ca="1" si="91"/>
        <v>0.59942707095162195</v>
      </c>
      <c r="Q99" s="74">
        <f t="shared" ca="1" si="92"/>
        <v>0.62401345089720195</v>
      </c>
      <c r="R99" s="74">
        <f t="shared" ca="1" si="93"/>
        <v>0.65351130799511603</v>
      </c>
      <c r="AE99" s="73" t="s">
        <v>78</v>
      </c>
      <c r="AF99" s="131">
        <f t="shared" ca="1" si="94"/>
        <v>23.75379758460123</v>
      </c>
      <c r="AG99" s="131">
        <f t="shared" ca="1" si="95"/>
        <v>24.64743909829787</v>
      </c>
      <c r="AH99" s="131">
        <f t="shared" ca="1" si="96"/>
        <v>23.966341680346645</v>
      </c>
      <c r="AI99" s="131">
        <f t="shared" ca="1" si="97"/>
        <v>25.001017242393946</v>
      </c>
      <c r="AJ99" s="131">
        <f t="shared" ca="1" si="98"/>
        <v>25.935764549521075</v>
      </c>
      <c r="AK99" s="131">
        <f t="shared" ca="1" si="99"/>
        <v>28.256957734634327</v>
      </c>
      <c r="AL99" s="131">
        <f t="shared" ca="1" si="100"/>
        <v>32.735372585336926</v>
      </c>
      <c r="AM99" s="131">
        <f t="shared" ca="1" si="101"/>
        <v>35.874239662554494</v>
      </c>
      <c r="AN99" s="131">
        <f t="shared" ca="1" si="102"/>
        <v>38.716246403712631</v>
      </c>
      <c r="AO99" s="131">
        <f t="shared" ca="1" si="103"/>
        <v>43.083503403901858</v>
      </c>
      <c r="AP99" s="131">
        <f t="shared" ca="1" si="104"/>
        <v>48.492882344654163</v>
      </c>
      <c r="AQ99" s="131">
        <f t="shared" ca="1" si="105"/>
        <v>51.292642477728101</v>
      </c>
      <c r="AR99" s="131">
        <f t="shared" ca="1" si="106"/>
        <v>53.720134052496874</v>
      </c>
      <c r="AS99" s="131">
        <f t="shared" ca="1" si="107"/>
        <v>59.942707095162199</v>
      </c>
      <c r="AT99" s="131">
        <f t="shared" ca="1" si="108"/>
        <v>62.401345089720195</v>
      </c>
      <c r="AU99" s="131">
        <f t="shared" ca="1" si="109"/>
        <v>65.351130799511608</v>
      </c>
    </row>
    <row r="100" spans="1:47" ht="12" customHeight="1" x14ac:dyDescent="0.2">
      <c r="A100" s="72" t="s">
        <v>121</v>
      </c>
      <c r="B100" s="73" t="s">
        <v>89</v>
      </c>
      <c r="C100" s="74">
        <f t="shared" ca="1" si="110"/>
        <v>9.4362041972206531E-2</v>
      </c>
      <c r="D100" s="74">
        <f t="shared" ca="1" si="111"/>
        <v>0.10576897743744815</v>
      </c>
      <c r="E100" s="74">
        <f t="shared" ca="1" si="112"/>
        <v>0.11944139159576264</v>
      </c>
      <c r="F100" s="74">
        <f t="shared" ca="1" si="113"/>
        <v>0.13726593013474062</v>
      </c>
      <c r="G100" s="74">
        <f t="shared" ca="1" si="114"/>
        <v>0.15141463530313937</v>
      </c>
      <c r="H100" s="74">
        <f t="shared" ca="1" si="115"/>
        <v>0.17520534235299109</v>
      </c>
      <c r="I100" s="74">
        <f t="shared" ca="1" si="116"/>
        <v>0.18241362827894442</v>
      </c>
      <c r="J100" s="74">
        <f t="shared" ca="1" si="117"/>
        <v>0.20928462516324542</v>
      </c>
      <c r="K100" s="74">
        <f t="shared" ca="1" si="118"/>
        <v>0.23588217264201461</v>
      </c>
      <c r="L100" s="74">
        <f t="shared" ca="1" si="119"/>
        <v>0.25284361429728258</v>
      </c>
      <c r="M100" s="74">
        <f t="shared" ca="1" si="120"/>
        <v>0.28171660038182816</v>
      </c>
      <c r="N100" s="74">
        <f t="shared" ca="1" si="121"/>
        <v>0.30882266236380745</v>
      </c>
      <c r="O100" s="74">
        <f t="shared" ca="1" si="90"/>
        <v>0.32272694869245483</v>
      </c>
      <c r="P100" s="74">
        <f t="shared" ca="1" si="91"/>
        <v>0.3461165404463683</v>
      </c>
      <c r="Q100" s="74">
        <f t="shared" ca="1" si="92"/>
        <v>0.37849478179984281</v>
      </c>
      <c r="R100" s="74">
        <f t="shared" ca="1" si="93"/>
        <v>0.40816419547301291</v>
      </c>
      <c r="AE100" s="73" t="s">
        <v>89</v>
      </c>
      <c r="AF100" s="131">
        <f t="shared" ca="1" si="94"/>
        <v>9.4362041972206523</v>
      </c>
      <c r="AG100" s="131">
        <f t="shared" ca="1" si="95"/>
        <v>10.576897743744814</v>
      </c>
      <c r="AH100" s="131">
        <f t="shared" ca="1" si="96"/>
        <v>11.944139159576265</v>
      </c>
      <c r="AI100" s="131">
        <f t="shared" ca="1" si="97"/>
        <v>13.726593013474062</v>
      </c>
      <c r="AJ100" s="131">
        <f t="shared" ca="1" si="98"/>
        <v>15.141463530313937</v>
      </c>
      <c r="AK100" s="131">
        <f t="shared" ca="1" si="99"/>
        <v>17.52053423529911</v>
      </c>
      <c r="AL100" s="131">
        <f t="shared" ca="1" si="100"/>
        <v>18.241362827894442</v>
      </c>
      <c r="AM100" s="131">
        <f t="shared" ca="1" si="101"/>
        <v>20.928462516324544</v>
      </c>
      <c r="AN100" s="131">
        <f t="shared" ca="1" si="102"/>
        <v>23.588217264201461</v>
      </c>
      <c r="AO100" s="131">
        <f t="shared" ca="1" si="103"/>
        <v>25.284361429728257</v>
      </c>
      <c r="AP100" s="131">
        <f t="shared" ca="1" si="104"/>
        <v>28.171660038182818</v>
      </c>
      <c r="AQ100" s="131">
        <f t="shared" ca="1" si="105"/>
        <v>30.882266236380744</v>
      </c>
      <c r="AR100" s="131">
        <f t="shared" ca="1" si="106"/>
        <v>32.272694869245484</v>
      </c>
      <c r="AS100" s="131">
        <f t="shared" ca="1" si="107"/>
        <v>34.611654044636829</v>
      </c>
      <c r="AT100" s="131">
        <f t="shared" ca="1" si="108"/>
        <v>37.849478179984281</v>
      </c>
      <c r="AU100" s="131">
        <f t="shared" ca="1" si="109"/>
        <v>40.816419547301294</v>
      </c>
    </row>
    <row r="101" spans="1:47" ht="12" customHeight="1" x14ac:dyDescent="0.2">
      <c r="A101" s="72" t="s">
        <v>122</v>
      </c>
      <c r="B101" s="73" t="s">
        <v>101</v>
      </c>
      <c r="C101" s="74">
        <f t="shared" ca="1" si="110"/>
        <v>5.4602428515471988E-3</v>
      </c>
      <c r="D101" s="74">
        <f t="shared" ca="1" si="111"/>
        <v>1.127110232251561E-2</v>
      </c>
      <c r="E101" s="74">
        <f t="shared" ca="1" si="112"/>
        <v>1.4275071430503793E-2</v>
      </c>
      <c r="F101" s="74">
        <f t="shared" ca="1" si="113"/>
        <v>1.4315230296827023E-2</v>
      </c>
      <c r="G101" s="74">
        <f t="shared" ca="1" si="114"/>
        <v>1.9720180464993742E-2</v>
      </c>
      <c r="H101" s="74">
        <f t="shared" ca="1" si="115"/>
        <v>5.9659359999667677E-2</v>
      </c>
      <c r="I101" s="74">
        <f t="shared" ca="1" si="116"/>
        <v>0.10293532932082761</v>
      </c>
      <c r="J101" s="74">
        <f t="shared" ca="1" si="117"/>
        <v>0.12198689747829321</v>
      </c>
      <c r="K101" s="74">
        <f t="shared" ca="1" si="118"/>
        <v>0.15669551329123607</v>
      </c>
      <c r="L101" s="74">
        <f t="shared" ca="1" si="119"/>
        <v>0.12948305497284526</v>
      </c>
      <c r="M101" s="74">
        <f t="shared" ca="1" si="120"/>
        <v>0.14017222627681575</v>
      </c>
      <c r="N101" s="74">
        <f t="shared" ca="1" si="121"/>
        <v>0.15621781656826</v>
      </c>
      <c r="O101" s="74">
        <f t="shared" ca="1" si="90"/>
        <v>0.15562365817967988</v>
      </c>
      <c r="P101" s="74">
        <f t="shared" ca="1" si="91"/>
        <v>0.17033546697858148</v>
      </c>
      <c r="Q101" s="74">
        <f t="shared" ca="1" si="92"/>
        <v>0.19687872251850866</v>
      </c>
      <c r="R101" s="74">
        <f t="shared" ca="1" si="93"/>
        <v>0.21997964108418944</v>
      </c>
      <c r="AE101" s="73" t="s">
        <v>101</v>
      </c>
      <c r="AF101" s="131">
        <f t="shared" ca="1" si="94"/>
        <v>0.5460242851547199</v>
      </c>
      <c r="AG101" s="131">
        <f t="shared" ca="1" si="95"/>
        <v>1.1271102322515609</v>
      </c>
      <c r="AH101" s="131">
        <f t="shared" ca="1" si="96"/>
        <v>1.4275071430503792</v>
      </c>
      <c r="AI101" s="131">
        <f t="shared" ca="1" si="97"/>
        <v>1.4315230296827024</v>
      </c>
      <c r="AJ101" s="131">
        <f t="shared" ca="1" si="98"/>
        <v>1.9720180464993742</v>
      </c>
      <c r="AK101" s="131">
        <f t="shared" ca="1" si="99"/>
        <v>5.965935999966768</v>
      </c>
      <c r="AL101" s="131">
        <f t="shared" ca="1" si="100"/>
        <v>10.29353293208276</v>
      </c>
      <c r="AM101" s="131">
        <f t="shared" ca="1" si="101"/>
        <v>12.19868974782932</v>
      </c>
      <c r="AN101" s="131">
        <f t="shared" ca="1" si="102"/>
        <v>15.669551329123607</v>
      </c>
      <c r="AO101" s="131">
        <f t="shared" ca="1" si="103"/>
        <v>12.948305497284526</v>
      </c>
      <c r="AP101" s="131">
        <f t="shared" ca="1" si="104"/>
        <v>14.017222627681575</v>
      </c>
      <c r="AQ101" s="131">
        <f t="shared" ca="1" si="105"/>
        <v>15.621781656826</v>
      </c>
      <c r="AR101" s="131">
        <f t="shared" ca="1" si="106"/>
        <v>15.562365817967988</v>
      </c>
      <c r="AS101" s="131">
        <f t="shared" ca="1" si="107"/>
        <v>17.033546697858149</v>
      </c>
      <c r="AT101" s="131">
        <f t="shared" ca="1" si="108"/>
        <v>19.687872251850866</v>
      </c>
      <c r="AU101" s="131">
        <f t="shared" ca="1" si="109"/>
        <v>21.997964108418945</v>
      </c>
    </row>
    <row r="102" spans="1:47" ht="12" customHeight="1" x14ac:dyDescent="0.2">
      <c r="A102" s="72" t="s">
        <v>123</v>
      </c>
      <c r="B102" s="73" t="s">
        <v>80</v>
      </c>
      <c r="C102" s="74">
        <f t="shared" ca="1" si="110"/>
        <v>6.031353945881833E-2</v>
      </c>
      <c r="D102" s="74">
        <f t="shared" ca="1" si="111"/>
        <v>7.1962706129676327E-2</v>
      </c>
      <c r="E102" s="74">
        <f t="shared" ca="1" si="112"/>
        <v>8.5048688419412904E-2</v>
      </c>
      <c r="F102" s="74">
        <f t="shared" ca="1" si="113"/>
        <v>9.5338993878133341E-2</v>
      </c>
      <c r="G102" s="74">
        <f t="shared" ca="1" si="114"/>
        <v>0.10821647722915591</v>
      </c>
      <c r="H102" s="74">
        <f t="shared" ca="1" si="115"/>
        <v>0.14060579522198138</v>
      </c>
      <c r="I102" s="74">
        <f t="shared" ca="1" si="116"/>
        <v>0.15641957158256026</v>
      </c>
      <c r="J102" s="74">
        <f t="shared" ca="1" si="117"/>
        <v>0.1825181846570284</v>
      </c>
      <c r="K102" s="74">
        <f t="shared" ca="1" si="118"/>
        <v>0.1983753731864826</v>
      </c>
      <c r="L102" s="74">
        <f t="shared" ca="1" si="119"/>
        <v>0.21250310604734851</v>
      </c>
      <c r="M102" s="74">
        <f t="shared" ca="1" si="120"/>
        <v>0.23507409927337602</v>
      </c>
      <c r="N102" s="74">
        <f t="shared" ca="1" si="121"/>
        <v>0.25532328170127316</v>
      </c>
      <c r="O102" s="74">
        <f t="shared" ca="1" si="90"/>
        <v>0.26842104999959543</v>
      </c>
      <c r="P102" s="74">
        <f t="shared" ca="1" si="91"/>
        <v>0.3010137840492037</v>
      </c>
      <c r="Q102" s="74">
        <f t="shared" ca="1" si="92"/>
        <v>0.33255411446884198</v>
      </c>
      <c r="R102" s="74">
        <f t="shared" ca="1" si="93"/>
        <v>0.3649215719144549</v>
      </c>
      <c r="AE102" s="73" t="s">
        <v>80</v>
      </c>
      <c r="AF102" s="131">
        <f t="shared" ca="1" si="94"/>
        <v>6.0313539458818326</v>
      </c>
      <c r="AG102" s="131">
        <f t="shared" ca="1" si="95"/>
        <v>7.1962706129676324</v>
      </c>
      <c r="AH102" s="131">
        <f t="shared" ca="1" si="96"/>
        <v>8.5048688419412901</v>
      </c>
      <c r="AI102" s="131">
        <f t="shared" ca="1" si="97"/>
        <v>9.5338993878133333</v>
      </c>
      <c r="AJ102" s="131">
        <f t="shared" ca="1" si="98"/>
        <v>10.821647722915591</v>
      </c>
      <c r="AK102" s="131">
        <f t="shared" ca="1" si="99"/>
        <v>14.060579522198138</v>
      </c>
      <c r="AL102" s="131">
        <f t="shared" ca="1" si="100"/>
        <v>15.641957158256027</v>
      </c>
      <c r="AM102" s="131">
        <f t="shared" ca="1" si="101"/>
        <v>18.25181846570284</v>
      </c>
      <c r="AN102" s="131">
        <f t="shared" ca="1" si="102"/>
        <v>19.837537318648259</v>
      </c>
      <c r="AO102" s="131">
        <f t="shared" ca="1" si="103"/>
        <v>21.25031060473485</v>
      </c>
      <c r="AP102" s="131">
        <f t="shared" ca="1" si="104"/>
        <v>23.507409927337601</v>
      </c>
      <c r="AQ102" s="131">
        <f t="shared" ca="1" si="105"/>
        <v>25.532328170127315</v>
      </c>
      <c r="AR102" s="131">
        <f t="shared" ca="1" si="106"/>
        <v>26.842104999959542</v>
      </c>
      <c r="AS102" s="131">
        <f t="shared" ca="1" si="107"/>
        <v>30.101378404920371</v>
      </c>
      <c r="AT102" s="131">
        <f t="shared" ca="1" si="108"/>
        <v>33.255411446884196</v>
      </c>
      <c r="AU102" s="131">
        <f t="shared" ca="1" si="109"/>
        <v>36.492157191445493</v>
      </c>
    </row>
    <row r="103" spans="1:47" ht="12" customHeight="1" x14ac:dyDescent="0.2">
      <c r="A103" s="72" t="s">
        <v>124</v>
      </c>
      <c r="B103" s="73" t="s">
        <v>108</v>
      </c>
      <c r="C103" s="74">
        <f t="shared" ca="1" si="110"/>
        <v>7.8419434947628555E-2</v>
      </c>
      <c r="D103" s="74">
        <f t="shared" ca="1" si="111"/>
        <v>8.212742677320016E-2</v>
      </c>
      <c r="E103" s="74">
        <f t="shared" ca="1" si="112"/>
        <v>8.924488989911103E-2</v>
      </c>
      <c r="F103" s="74">
        <f t="shared" ca="1" si="113"/>
        <v>9.330381369350442E-2</v>
      </c>
      <c r="G103" s="74">
        <f t="shared" ca="1" si="114"/>
        <v>9.6460940669886933E-2</v>
      </c>
      <c r="H103" s="74">
        <f t="shared" ca="1" si="115"/>
        <v>0.11015709016658415</v>
      </c>
      <c r="I103" s="74">
        <f t="shared" ca="1" si="116"/>
        <v>0.12306798396790136</v>
      </c>
      <c r="J103" s="74">
        <f t="shared" ca="1" si="117"/>
        <v>0.13810130784129984</v>
      </c>
      <c r="K103" s="74">
        <f t="shared" ca="1" si="118"/>
        <v>0.16363640702045248</v>
      </c>
      <c r="L103" s="74">
        <f t="shared" ca="1" si="119"/>
        <v>0.2124075007306423</v>
      </c>
      <c r="M103" s="74">
        <f t="shared" ca="1" si="120"/>
        <v>0.2192329562302579</v>
      </c>
      <c r="N103" s="74">
        <f t="shared" ca="1" si="121"/>
        <v>0.2208918977870018</v>
      </c>
      <c r="O103" s="74">
        <f t="shared" ca="1" si="90"/>
        <v>0.22657495009247153</v>
      </c>
      <c r="P103" s="74">
        <f t="shared" ca="1" si="91"/>
        <v>0.24464493304204349</v>
      </c>
      <c r="Q103" s="74">
        <f t="shared" ca="1" si="92"/>
        <v>0.26001266549991908</v>
      </c>
      <c r="R103" s="74">
        <f t="shared" ca="1" si="93"/>
        <v>0.31295139946853917</v>
      </c>
      <c r="AE103" s="73" t="s">
        <v>108</v>
      </c>
      <c r="AF103" s="131">
        <f t="shared" ca="1" si="94"/>
        <v>7.8419434947628552</v>
      </c>
      <c r="AG103" s="131">
        <f t="shared" ca="1" si="95"/>
        <v>8.2127426773200156</v>
      </c>
      <c r="AH103" s="131">
        <f t="shared" ca="1" si="96"/>
        <v>8.9244889899111026</v>
      </c>
      <c r="AI103" s="131">
        <f t="shared" ca="1" si="97"/>
        <v>9.3303813693504427</v>
      </c>
      <c r="AJ103" s="131">
        <f t="shared" ca="1" si="98"/>
        <v>9.6460940669886934</v>
      </c>
      <c r="AK103" s="131">
        <f t="shared" ca="1" si="99"/>
        <v>11.015709016658414</v>
      </c>
      <c r="AL103" s="131">
        <f t="shared" ca="1" si="100"/>
        <v>12.306798396790136</v>
      </c>
      <c r="AM103" s="131">
        <f t="shared" ca="1" si="101"/>
        <v>13.810130784129985</v>
      </c>
      <c r="AN103" s="131">
        <f t="shared" ca="1" si="102"/>
        <v>16.363640702045249</v>
      </c>
      <c r="AO103" s="131">
        <f t="shared" ca="1" si="103"/>
        <v>21.24075007306423</v>
      </c>
      <c r="AP103" s="131">
        <f t="shared" ca="1" si="104"/>
        <v>21.92329562302579</v>
      </c>
      <c r="AQ103" s="131">
        <f t="shared" ca="1" si="105"/>
        <v>22.089189778700181</v>
      </c>
      <c r="AR103" s="131">
        <f t="shared" ca="1" si="106"/>
        <v>22.657495009247153</v>
      </c>
      <c r="AS103" s="131">
        <f t="shared" ca="1" si="107"/>
        <v>24.46449330420435</v>
      </c>
      <c r="AT103" s="131">
        <f t="shared" ca="1" si="108"/>
        <v>26.001266549991907</v>
      </c>
      <c r="AU103" s="131">
        <f t="shared" ca="1" si="109"/>
        <v>31.295139946853919</v>
      </c>
    </row>
    <row r="104" spans="1:47" ht="12" customHeight="1" x14ac:dyDescent="0.2">
      <c r="A104" s="72" t="s">
        <v>125</v>
      </c>
      <c r="B104" s="73" t="s">
        <v>106</v>
      </c>
      <c r="C104" s="74">
        <f t="shared" ca="1" si="110"/>
        <v>0.18971596083430425</v>
      </c>
      <c r="D104" s="74">
        <f t="shared" ca="1" si="111"/>
        <v>0.19126192007235196</v>
      </c>
      <c r="E104" s="74">
        <f t="shared" ca="1" si="112"/>
        <v>0.199912837328166</v>
      </c>
      <c r="F104" s="74">
        <f t="shared" ca="1" si="113"/>
        <v>0.21684977846388856</v>
      </c>
      <c r="G104" s="74">
        <f t="shared" ca="1" si="114"/>
        <v>0.23747550443841831</v>
      </c>
      <c r="H104" s="74">
        <f t="shared" ca="1" si="115"/>
        <v>0.27836828329611707</v>
      </c>
      <c r="I104" s="74">
        <f t="shared" ca="1" si="116"/>
        <v>0.29778201943805677</v>
      </c>
      <c r="J104" s="74">
        <f t="shared" ca="1" si="117"/>
        <v>0.31557165011314592</v>
      </c>
      <c r="K104" s="74">
        <f t="shared" ca="1" si="118"/>
        <v>0.33465752222732842</v>
      </c>
      <c r="L104" s="74">
        <f t="shared" ca="1" si="119"/>
        <v>0.36725553647111886</v>
      </c>
      <c r="M104" s="74">
        <f t="shared" ca="1" si="120"/>
        <v>0.37774642241192991</v>
      </c>
      <c r="N104" s="74">
        <f t="shared" ca="1" si="121"/>
        <v>0.36950530308461427</v>
      </c>
      <c r="O104" s="74">
        <f t="shared" ca="1" si="90"/>
        <v>0.36493571232552213</v>
      </c>
      <c r="P104" s="74">
        <f t="shared" ca="1" si="91"/>
        <v>0.36288329784375978</v>
      </c>
      <c r="Q104" s="74">
        <f t="shared" ca="1" si="92"/>
        <v>0.35061936978245817</v>
      </c>
      <c r="R104" s="74">
        <f t="shared" ca="1" si="93"/>
        <v>0.36931577323055043</v>
      </c>
      <c r="AE104" s="73" t="s">
        <v>106</v>
      </c>
      <c r="AF104" s="131">
        <f t="shared" ca="1" si="94"/>
        <v>18.971596083430427</v>
      </c>
      <c r="AG104" s="131">
        <f t="shared" ca="1" si="95"/>
        <v>19.126192007235197</v>
      </c>
      <c r="AH104" s="131">
        <f t="shared" ca="1" si="96"/>
        <v>19.991283732816601</v>
      </c>
      <c r="AI104" s="131">
        <f t="shared" ca="1" si="97"/>
        <v>21.684977846388858</v>
      </c>
      <c r="AJ104" s="131">
        <f t="shared" ca="1" si="98"/>
        <v>23.747550443841831</v>
      </c>
      <c r="AK104" s="131">
        <f t="shared" ca="1" si="99"/>
        <v>27.836828329611706</v>
      </c>
      <c r="AL104" s="131">
        <f t="shared" ca="1" si="100"/>
        <v>29.778201943805676</v>
      </c>
      <c r="AM104" s="131">
        <f t="shared" ca="1" si="101"/>
        <v>31.557165011314591</v>
      </c>
      <c r="AN104" s="131">
        <f t="shared" ca="1" si="102"/>
        <v>33.465752222732839</v>
      </c>
      <c r="AO104" s="131">
        <f t="shared" ca="1" si="103"/>
        <v>36.725553647111887</v>
      </c>
      <c r="AP104" s="131">
        <f t="shared" ca="1" si="104"/>
        <v>37.774642241192993</v>
      </c>
      <c r="AQ104" s="131">
        <f t="shared" ca="1" si="105"/>
        <v>36.950530308461424</v>
      </c>
      <c r="AR104" s="131">
        <f t="shared" ca="1" si="106"/>
        <v>36.493571232552213</v>
      </c>
      <c r="AS104" s="131">
        <f t="shared" ca="1" si="107"/>
        <v>36.288329784375975</v>
      </c>
      <c r="AT104" s="131">
        <f t="shared" ca="1" si="108"/>
        <v>35.061936978245818</v>
      </c>
      <c r="AU104" s="131">
        <f t="shared" ca="1" si="109"/>
        <v>36.931577323055045</v>
      </c>
    </row>
    <row r="105" spans="1:47" ht="12" customHeight="1" x14ac:dyDescent="0.2">
      <c r="A105" s="72" t="s">
        <v>126</v>
      </c>
      <c r="B105" s="73" t="s">
        <v>79</v>
      </c>
      <c r="C105" s="74">
        <f t="shared" ca="1" si="110"/>
        <v>0.13781602432885562</v>
      </c>
      <c r="D105" s="74">
        <f t="shared" ca="1" si="111"/>
        <v>0.13737816466652861</v>
      </c>
      <c r="E105" s="74">
        <f t="shared" ca="1" si="112"/>
        <v>0.14057908205178257</v>
      </c>
      <c r="F105" s="74">
        <f t="shared" ca="1" si="113"/>
        <v>0.14289151899895011</v>
      </c>
      <c r="G105" s="74">
        <f t="shared" ca="1" si="114"/>
        <v>0.14357965606371956</v>
      </c>
      <c r="H105" s="74">
        <f t="shared" ca="1" si="115"/>
        <v>0.15088402137497692</v>
      </c>
      <c r="I105" s="74">
        <f t="shared" ca="1" si="116"/>
        <v>0.14814938397864552</v>
      </c>
      <c r="J105" s="74">
        <f t="shared" ca="1" si="117"/>
        <v>0.16180406186231877</v>
      </c>
      <c r="K105" s="74">
        <f t="shared" ca="1" si="118"/>
        <v>0.16549413589805817</v>
      </c>
      <c r="L105" s="74">
        <f t="shared" ca="1" si="119"/>
        <v>0.16973336192794364</v>
      </c>
      <c r="M105" s="74">
        <f t="shared" ca="1" si="120"/>
        <v>0.18461475373560518</v>
      </c>
      <c r="N105" s="74">
        <f t="shared" ca="1" si="121"/>
        <v>0.18816507443392247</v>
      </c>
      <c r="O105" s="74">
        <f t="shared" ca="1" si="90"/>
        <v>0.19210480348658326</v>
      </c>
      <c r="P105" s="74">
        <f t="shared" ca="1" si="91"/>
        <v>0.19934336938056965</v>
      </c>
      <c r="Q105" s="74">
        <f t="shared" ca="1" si="92"/>
        <v>0.2113076874879628</v>
      </c>
      <c r="R105" s="74">
        <f t="shared" ca="1" si="93"/>
        <v>0.2238380885919013</v>
      </c>
      <c r="AE105" s="73" t="s">
        <v>79</v>
      </c>
      <c r="AF105" s="131">
        <f t="shared" ca="1" si="94"/>
        <v>13.781602432885562</v>
      </c>
      <c r="AG105" s="131">
        <f t="shared" ca="1" si="95"/>
        <v>13.737816466652861</v>
      </c>
      <c r="AH105" s="131">
        <f t="shared" ca="1" si="96"/>
        <v>14.057908205178258</v>
      </c>
      <c r="AI105" s="131">
        <f t="shared" ca="1" si="97"/>
        <v>14.28915189989501</v>
      </c>
      <c r="AJ105" s="131">
        <f t="shared" ca="1" si="98"/>
        <v>14.357965606371955</v>
      </c>
      <c r="AK105" s="131">
        <f t="shared" ca="1" si="99"/>
        <v>15.088402137497692</v>
      </c>
      <c r="AL105" s="131">
        <f t="shared" ca="1" si="100"/>
        <v>14.814938397864552</v>
      </c>
      <c r="AM105" s="131">
        <f t="shared" ca="1" si="101"/>
        <v>16.180406186231878</v>
      </c>
      <c r="AN105" s="131">
        <f t="shared" ca="1" si="102"/>
        <v>16.549413589805816</v>
      </c>
      <c r="AO105" s="131">
        <f t="shared" ca="1" si="103"/>
        <v>16.973336192794363</v>
      </c>
      <c r="AP105" s="131">
        <f t="shared" ca="1" si="104"/>
        <v>18.461475373560518</v>
      </c>
      <c r="AQ105" s="131">
        <f t="shared" ca="1" si="105"/>
        <v>18.816507443392247</v>
      </c>
      <c r="AR105" s="131">
        <f t="shared" ca="1" si="106"/>
        <v>19.210480348658326</v>
      </c>
      <c r="AS105" s="131">
        <f t="shared" ca="1" si="107"/>
        <v>19.934336938056965</v>
      </c>
      <c r="AT105" s="131">
        <f t="shared" ca="1" si="108"/>
        <v>21.130768748796282</v>
      </c>
      <c r="AU105" s="131">
        <f t="shared" ca="1" si="109"/>
        <v>22.383808859190129</v>
      </c>
    </row>
    <row r="106" spans="1:47" ht="12" customHeight="1" x14ac:dyDescent="0.2">
      <c r="A106" s="72" t="s">
        <v>127</v>
      </c>
      <c r="B106" s="73" t="s">
        <v>90</v>
      </c>
      <c r="C106" s="74">
        <f t="shared" ca="1" si="110"/>
        <v>0.35026642104018707</v>
      </c>
      <c r="D106" s="74">
        <f t="shared" ca="1" si="111"/>
        <v>0.35184040957579588</v>
      </c>
      <c r="E106" s="74">
        <f t="shared" ca="1" si="112"/>
        <v>0.34818161700461903</v>
      </c>
      <c r="F106" s="74">
        <f t="shared" ca="1" si="113"/>
        <v>0.33975772913716845</v>
      </c>
      <c r="G106" s="74">
        <f t="shared" ca="1" si="114"/>
        <v>0.33865347002969159</v>
      </c>
      <c r="H106" s="74">
        <f t="shared" ca="1" si="115"/>
        <v>0.35876726635217931</v>
      </c>
      <c r="I106" s="74">
        <f t="shared" ca="1" si="116"/>
        <v>0.37520493728247617</v>
      </c>
      <c r="J106" s="74">
        <f t="shared" ca="1" si="117"/>
        <v>0.37591637289052049</v>
      </c>
      <c r="K106" s="74">
        <f t="shared" ca="1" si="118"/>
        <v>0.38764383877334396</v>
      </c>
      <c r="L106" s="74">
        <f t="shared" ca="1" si="119"/>
        <v>0.4207705062462106</v>
      </c>
      <c r="M106" s="74">
        <f t="shared" ca="1" si="120"/>
        <v>0.45240745560843187</v>
      </c>
      <c r="N106" s="74">
        <f t="shared" ca="1" si="121"/>
        <v>0.4540893078492052</v>
      </c>
      <c r="O106" s="74">
        <f t="shared" ca="1" si="90"/>
        <v>0.4666656147845713</v>
      </c>
      <c r="P106" s="74">
        <f t="shared" ca="1" si="91"/>
        <v>0.46437206037995876</v>
      </c>
      <c r="Q106" s="74">
        <f t="shared" ca="1" si="92"/>
        <v>0.48139389053265641</v>
      </c>
      <c r="R106" s="74">
        <f t="shared" ca="1" si="93"/>
        <v>0.49783005594895308</v>
      </c>
      <c r="AE106" s="73" t="s">
        <v>90</v>
      </c>
      <c r="AF106" s="131">
        <f t="shared" ca="1" si="94"/>
        <v>35.026642104018705</v>
      </c>
      <c r="AG106" s="131">
        <f t="shared" ca="1" si="95"/>
        <v>35.18404095757959</v>
      </c>
      <c r="AH106" s="131">
        <f t="shared" ca="1" si="96"/>
        <v>34.8181617004619</v>
      </c>
      <c r="AI106" s="131">
        <f t="shared" ca="1" si="97"/>
        <v>33.975772913716845</v>
      </c>
      <c r="AJ106" s="131">
        <f t="shared" ca="1" si="98"/>
        <v>33.865347002969159</v>
      </c>
      <c r="AK106" s="131">
        <f t="shared" ca="1" si="99"/>
        <v>35.876726635217935</v>
      </c>
      <c r="AL106" s="131">
        <f t="shared" ca="1" si="100"/>
        <v>37.520493728247615</v>
      </c>
      <c r="AM106" s="131">
        <f t="shared" ca="1" si="101"/>
        <v>37.591637289052052</v>
      </c>
      <c r="AN106" s="131">
        <f t="shared" ca="1" si="102"/>
        <v>38.764383877334396</v>
      </c>
      <c r="AO106" s="131">
        <f t="shared" ca="1" si="103"/>
        <v>42.077050624621059</v>
      </c>
      <c r="AP106" s="131">
        <f t="shared" ca="1" si="104"/>
        <v>45.240745560843187</v>
      </c>
      <c r="AQ106" s="131">
        <f t="shared" ca="1" si="105"/>
        <v>45.408930784920521</v>
      </c>
      <c r="AR106" s="131">
        <f t="shared" ca="1" si="106"/>
        <v>46.666561478457133</v>
      </c>
      <c r="AS106" s="131">
        <f t="shared" ca="1" si="107"/>
        <v>46.437206037995878</v>
      </c>
      <c r="AT106" s="131">
        <f t="shared" ca="1" si="108"/>
        <v>48.139389053265639</v>
      </c>
      <c r="AU106" s="131">
        <f t="shared" ca="1" si="109"/>
        <v>49.783005594895307</v>
      </c>
    </row>
    <row r="107" spans="1:47" ht="12" customHeight="1" x14ac:dyDescent="0.2">
      <c r="A107" s="72" t="s">
        <v>128</v>
      </c>
      <c r="B107" s="73" t="s">
        <v>100</v>
      </c>
      <c r="C107" s="74">
        <f t="shared" ca="1" si="110"/>
        <v>0.16086434371413108</v>
      </c>
      <c r="D107" s="74">
        <f t="shared" ca="1" si="111"/>
        <v>0.16292806442881624</v>
      </c>
      <c r="E107" s="74">
        <f t="shared" ca="1" si="112"/>
        <v>0.1592637244888106</v>
      </c>
      <c r="F107" s="74">
        <f t="shared" ca="1" si="113"/>
        <v>0.15953949025521402</v>
      </c>
      <c r="G107" s="74">
        <f t="shared" ca="1" si="114"/>
        <v>0.16645302192758396</v>
      </c>
      <c r="H107" s="74">
        <f t="shared" ca="1" si="115"/>
        <v>0.18807405275315914</v>
      </c>
      <c r="I107" s="74">
        <f t="shared" ca="1" si="116"/>
        <v>0.20091001041580939</v>
      </c>
      <c r="J107" s="74">
        <f t="shared" ca="1" si="117"/>
        <v>0.23546459435913669</v>
      </c>
      <c r="K107" s="74">
        <f t="shared" ca="1" si="118"/>
        <v>0.27420022829425117</v>
      </c>
      <c r="L107" s="74">
        <f t="shared" ca="1" si="119"/>
        <v>0.31302206833487078</v>
      </c>
      <c r="M107" s="74">
        <f t="shared" ca="1" si="120"/>
        <v>0.33419727741050748</v>
      </c>
      <c r="N107" s="74">
        <f t="shared" ca="1" si="121"/>
        <v>0.33458824571412754</v>
      </c>
      <c r="O107" s="74">
        <f t="shared" ca="1" si="90"/>
        <v>0.34011788119564862</v>
      </c>
      <c r="P107" s="74">
        <f t="shared" ca="1" si="91"/>
        <v>0.34103504073346347</v>
      </c>
      <c r="Q107" s="74">
        <f t="shared" ca="1" si="92"/>
        <v>0.33930098595810265</v>
      </c>
      <c r="R107" s="74">
        <f t="shared" ca="1" si="93"/>
        <v>0.34968922854535928</v>
      </c>
      <c r="AE107" s="73" t="s">
        <v>100</v>
      </c>
      <c r="AF107" s="131">
        <f t="shared" ca="1" si="94"/>
        <v>16.086434371413109</v>
      </c>
      <c r="AG107" s="131">
        <f t="shared" ca="1" si="95"/>
        <v>16.292806442881623</v>
      </c>
      <c r="AH107" s="131">
        <f t="shared" ca="1" si="96"/>
        <v>15.926372448881059</v>
      </c>
      <c r="AI107" s="131">
        <f t="shared" ca="1" si="97"/>
        <v>15.953949025521402</v>
      </c>
      <c r="AJ107" s="131">
        <f t="shared" ca="1" si="98"/>
        <v>16.645302192758397</v>
      </c>
      <c r="AK107" s="131">
        <f t="shared" ca="1" si="99"/>
        <v>18.807405275315915</v>
      </c>
      <c r="AL107" s="131">
        <f t="shared" ca="1" si="100"/>
        <v>20.091001041580938</v>
      </c>
      <c r="AM107" s="131">
        <f t="shared" ca="1" si="101"/>
        <v>23.546459435913668</v>
      </c>
      <c r="AN107" s="131">
        <f t="shared" ca="1" si="102"/>
        <v>27.420022829425118</v>
      </c>
      <c r="AO107" s="131">
        <f t="shared" ca="1" si="103"/>
        <v>31.302206833487077</v>
      </c>
      <c r="AP107" s="131">
        <f t="shared" ca="1" si="104"/>
        <v>33.41972774105075</v>
      </c>
      <c r="AQ107" s="131">
        <f t="shared" ca="1" si="105"/>
        <v>33.458824571412755</v>
      </c>
      <c r="AR107" s="131">
        <f t="shared" ca="1" si="106"/>
        <v>34.011788119564862</v>
      </c>
      <c r="AS107" s="131">
        <f t="shared" ca="1" si="107"/>
        <v>34.103504073346343</v>
      </c>
      <c r="AT107" s="131">
        <f t="shared" ca="1" si="108"/>
        <v>33.930098595810264</v>
      </c>
      <c r="AU107" s="131">
        <f t="shared" ca="1" si="109"/>
        <v>34.968922854535926</v>
      </c>
    </row>
    <row r="108" spans="1:47" ht="12" customHeight="1" x14ac:dyDescent="0.2">
      <c r="A108" s="72" t="s">
        <v>129</v>
      </c>
      <c r="B108" s="73" t="s">
        <v>98</v>
      </c>
      <c r="C108" s="74">
        <f t="shared" ca="1" si="110"/>
        <v>1.9206022551725963E-4</v>
      </c>
      <c r="D108" s="74">
        <f t="shared" ca="1" si="111"/>
        <v>2.3745764050421138E-4</v>
      </c>
      <c r="E108" s="74">
        <f t="shared" ca="1" si="112"/>
        <v>3.4025763715037354E-4</v>
      </c>
      <c r="F108" s="74">
        <f t="shared" ca="1" si="113"/>
        <v>7.3612033379625826E-4</v>
      </c>
      <c r="G108" s="74">
        <f t="shared" ca="1" si="114"/>
        <v>2.852864973871252E-3</v>
      </c>
      <c r="H108" s="74">
        <f t="shared" ca="1" si="115"/>
        <v>5.888184323102323E-3</v>
      </c>
      <c r="I108" s="74">
        <f t="shared" ca="1" si="116"/>
        <v>1.3895568938299673E-2</v>
      </c>
      <c r="J108" s="74">
        <f t="shared" ca="1" si="117"/>
        <v>3.4454546026399829E-2</v>
      </c>
      <c r="K108" s="74">
        <f t="shared" ca="1" si="118"/>
        <v>4.9269056807765749E-2</v>
      </c>
      <c r="L108" s="74">
        <f t="shared" ca="1" si="119"/>
        <v>6.6538754650445883E-2</v>
      </c>
      <c r="M108" s="74">
        <f t="shared" ca="1" si="120"/>
        <v>7.3986726956533716E-2</v>
      </c>
      <c r="N108" s="74">
        <f t="shared" ca="1" si="121"/>
        <v>8.4454507913555368E-2</v>
      </c>
      <c r="O108" s="74">
        <f t="shared" ca="1" si="90"/>
        <v>8.5870572483293245E-2</v>
      </c>
      <c r="P108" s="74">
        <f t="shared" ca="1" si="91"/>
        <v>8.9109697308032698E-2</v>
      </c>
      <c r="Q108" s="74">
        <f t="shared" ca="1" si="92"/>
        <v>9.3567442500097908E-2</v>
      </c>
      <c r="R108" s="74">
        <f t="shared" ca="1" si="93"/>
        <v>9.7561169580391363E-2</v>
      </c>
      <c r="AE108" s="73" t="s">
        <v>98</v>
      </c>
      <c r="AF108" s="131">
        <f t="shared" ca="1" si="94"/>
        <v>1.9206022551725963E-2</v>
      </c>
      <c r="AG108" s="131">
        <f t="shared" ca="1" si="95"/>
        <v>2.3745764050421139E-2</v>
      </c>
      <c r="AH108" s="131">
        <f t="shared" ca="1" si="96"/>
        <v>3.4025763715037356E-2</v>
      </c>
      <c r="AI108" s="131">
        <f t="shared" ca="1" si="97"/>
        <v>7.3612033379625824E-2</v>
      </c>
      <c r="AJ108" s="131">
        <f t="shared" ca="1" si="98"/>
        <v>0.28528649738712519</v>
      </c>
      <c r="AK108" s="131">
        <f t="shared" ca="1" si="99"/>
        <v>0.58881843231023234</v>
      </c>
      <c r="AL108" s="131">
        <f t="shared" ca="1" si="100"/>
        <v>1.3895568938299674</v>
      </c>
      <c r="AM108" s="131">
        <f t="shared" ca="1" si="101"/>
        <v>3.445454602639983</v>
      </c>
      <c r="AN108" s="131">
        <f t="shared" ca="1" si="102"/>
        <v>4.9269056807765752</v>
      </c>
      <c r="AO108" s="131">
        <f t="shared" ca="1" si="103"/>
        <v>6.6538754650445879</v>
      </c>
      <c r="AP108" s="131">
        <f t="shared" ca="1" si="104"/>
        <v>7.3986726956533717</v>
      </c>
      <c r="AQ108" s="131">
        <f t="shared" ca="1" si="105"/>
        <v>8.4454507913555368</v>
      </c>
      <c r="AR108" s="131">
        <f t="shared" ca="1" si="106"/>
        <v>8.5870572483293248</v>
      </c>
      <c r="AS108" s="131">
        <f t="shared" ca="1" si="107"/>
        <v>8.91096973080327</v>
      </c>
      <c r="AT108" s="131">
        <f t="shared" ca="1" si="108"/>
        <v>9.3567442500097915</v>
      </c>
      <c r="AU108" s="131">
        <f t="shared" ca="1" si="109"/>
        <v>9.7561169580391365</v>
      </c>
    </row>
    <row r="109" spans="1:47" ht="12" customHeight="1" x14ac:dyDescent="0.2">
      <c r="A109" s="72" t="s">
        <v>130</v>
      </c>
      <c r="B109" s="73" t="s">
        <v>82</v>
      </c>
      <c r="C109" s="74">
        <f t="shared" ca="1" si="110"/>
        <v>0.45957890957319841</v>
      </c>
      <c r="D109" s="74">
        <f t="shared" ca="1" si="111"/>
        <v>0.43023442977100768</v>
      </c>
      <c r="E109" s="74">
        <f t="shared" ca="1" si="112"/>
        <v>0.40413551649538881</v>
      </c>
      <c r="F109" s="74">
        <f t="shared" ca="1" si="113"/>
        <v>0.38621637468226372</v>
      </c>
      <c r="G109" s="74">
        <f t="shared" ca="1" si="114"/>
        <v>0.38733356550897374</v>
      </c>
      <c r="H109" s="74">
        <f t="shared" ca="1" si="115"/>
        <v>0.41942162793285537</v>
      </c>
      <c r="I109" s="74">
        <f t="shared" ca="1" si="116"/>
        <v>0.42051104397201544</v>
      </c>
      <c r="J109" s="74">
        <f t="shared" ca="1" si="117"/>
        <v>0.4469378338052919</v>
      </c>
      <c r="K109" s="74">
        <f t="shared" ca="1" si="118"/>
        <v>0.44876869900380634</v>
      </c>
      <c r="L109" s="74">
        <f t="shared" ca="1" si="119"/>
        <v>0.4868480740850612</v>
      </c>
      <c r="M109" s="74">
        <f t="shared" ca="1" si="120"/>
        <v>0.51036567846917547</v>
      </c>
      <c r="N109" s="74">
        <f t="shared" ca="1" si="121"/>
        <v>0.5220510243766826</v>
      </c>
      <c r="O109" s="74">
        <f t="shared" ca="1" si="90"/>
        <v>0.51251251886800031</v>
      </c>
      <c r="P109" s="74">
        <f t="shared" ca="1" si="91"/>
        <v>0.5435243991178148</v>
      </c>
      <c r="Q109" s="74">
        <f t="shared" ca="1" si="92"/>
        <v>0.5349862806037472</v>
      </c>
      <c r="R109" s="74">
        <f t="shared" ca="1" si="93"/>
        <v>0.53423201185259317</v>
      </c>
      <c r="AE109" s="73" t="s">
        <v>82</v>
      </c>
      <c r="AF109" s="131">
        <f t="shared" ca="1" si="94"/>
        <v>45.95789095731984</v>
      </c>
      <c r="AG109" s="131">
        <f t="shared" ca="1" si="95"/>
        <v>43.023442977100771</v>
      </c>
      <c r="AH109" s="131">
        <f t="shared" ca="1" si="96"/>
        <v>40.413551649538881</v>
      </c>
      <c r="AI109" s="131">
        <f t="shared" ca="1" si="97"/>
        <v>38.621637468226375</v>
      </c>
      <c r="AJ109" s="131">
        <f t="shared" ca="1" si="98"/>
        <v>38.733356550897376</v>
      </c>
      <c r="AK109" s="131">
        <f t="shared" ca="1" si="99"/>
        <v>41.94216279328554</v>
      </c>
      <c r="AL109" s="131">
        <f t="shared" ca="1" si="100"/>
        <v>42.051104397201541</v>
      </c>
      <c r="AM109" s="131">
        <f t="shared" ca="1" si="101"/>
        <v>44.69378338052919</v>
      </c>
      <c r="AN109" s="131">
        <f t="shared" ca="1" si="102"/>
        <v>44.876869900380633</v>
      </c>
      <c r="AO109" s="131">
        <f t="shared" ca="1" si="103"/>
        <v>48.684807408506117</v>
      </c>
      <c r="AP109" s="131">
        <f t="shared" ca="1" si="104"/>
        <v>51.036567846917549</v>
      </c>
      <c r="AQ109" s="131">
        <f t="shared" ca="1" si="105"/>
        <v>52.205102437668259</v>
      </c>
      <c r="AR109" s="131">
        <f t="shared" ca="1" si="106"/>
        <v>51.251251886800034</v>
      </c>
      <c r="AS109" s="131">
        <f t="shared" ca="1" si="107"/>
        <v>54.352439911781481</v>
      </c>
      <c r="AT109" s="131">
        <f t="shared" ca="1" si="108"/>
        <v>53.49862806037472</v>
      </c>
      <c r="AU109" s="131">
        <f t="shared" ca="1" si="109"/>
        <v>53.423201185259316</v>
      </c>
    </row>
    <row r="110" spans="1:47" ht="12" customHeight="1" x14ac:dyDescent="0.2">
      <c r="A110" s="72" t="s">
        <v>131</v>
      </c>
      <c r="B110" s="73" t="s">
        <v>77</v>
      </c>
      <c r="C110" s="74">
        <f t="shared" ca="1" si="110"/>
        <v>3.5872860552750178E-2</v>
      </c>
      <c r="D110" s="74">
        <f t="shared" ca="1" si="111"/>
        <v>3.8308569728102065E-2</v>
      </c>
      <c r="E110" s="74">
        <f t="shared" ca="1" si="112"/>
        <v>4.0162482588994422E-2</v>
      </c>
      <c r="F110" s="74">
        <f t="shared" ca="1" si="113"/>
        <v>4.6524999310690533E-2</v>
      </c>
      <c r="G110" s="74">
        <f t="shared" ca="1" si="114"/>
        <v>4.9144664672004075E-2</v>
      </c>
      <c r="H110" s="74">
        <f t="shared" ca="1" si="115"/>
        <v>5.868954633800802E-2</v>
      </c>
      <c r="I110" s="74">
        <f t="shared" ca="1" si="116"/>
        <v>7.4013134620865548E-2</v>
      </c>
      <c r="J110" s="74">
        <f t="shared" ca="1" si="117"/>
        <v>9.0198368805734008E-2</v>
      </c>
      <c r="K110" s="74">
        <f t="shared" ca="1" si="118"/>
        <v>0.10876274900510481</v>
      </c>
      <c r="L110" s="74">
        <f t="shared" ca="1" si="119"/>
        <v>0.13149017095200069</v>
      </c>
      <c r="M110" s="74">
        <f t="shared" ca="1" si="120"/>
        <v>0.13705212521052471</v>
      </c>
      <c r="N110" s="74">
        <f t="shared" ca="1" si="121"/>
        <v>0.15542630576848845</v>
      </c>
      <c r="O110" s="74">
        <f t="shared" ca="1" si="90"/>
        <v>0.16871595953978477</v>
      </c>
      <c r="P110" s="74">
        <f t="shared" ca="1" si="91"/>
        <v>0.18254859077987742</v>
      </c>
      <c r="Q110" s="74">
        <f t="shared" ca="1" si="92"/>
        <v>0.18407780234292068</v>
      </c>
      <c r="R110" s="74">
        <f t="shared" ca="1" si="93"/>
        <v>0.18790190779199217</v>
      </c>
      <c r="AE110" s="73" t="s">
        <v>77</v>
      </c>
      <c r="AF110" s="131">
        <f t="shared" ca="1" si="94"/>
        <v>3.5872860552750176</v>
      </c>
      <c r="AG110" s="131">
        <f t="shared" ca="1" si="95"/>
        <v>3.8308569728102064</v>
      </c>
      <c r="AH110" s="131">
        <f t="shared" ca="1" si="96"/>
        <v>4.0162482588994424</v>
      </c>
      <c r="AI110" s="131">
        <f t="shared" ca="1" si="97"/>
        <v>4.6524999310690536</v>
      </c>
      <c r="AJ110" s="131">
        <f t="shared" ca="1" si="98"/>
        <v>4.9144664672004073</v>
      </c>
      <c r="AK110" s="131">
        <f t="shared" ca="1" si="99"/>
        <v>5.8689546338008016</v>
      </c>
      <c r="AL110" s="131">
        <f t="shared" ca="1" si="100"/>
        <v>7.4013134620865548</v>
      </c>
      <c r="AM110" s="131">
        <f t="shared" ca="1" si="101"/>
        <v>9.0198368805734006</v>
      </c>
      <c r="AN110" s="131">
        <f t="shared" ca="1" si="102"/>
        <v>10.876274900510481</v>
      </c>
      <c r="AO110" s="131">
        <f t="shared" ca="1" si="103"/>
        <v>13.149017095200069</v>
      </c>
      <c r="AP110" s="131">
        <f t="shared" ca="1" si="104"/>
        <v>13.70521252105247</v>
      </c>
      <c r="AQ110" s="131">
        <f t="shared" ca="1" si="105"/>
        <v>15.542630576848845</v>
      </c>
      <c r="AR110" s="131">
        <f t="shared" ca="1" si="106"/>
        <v>16.871595953978478</v>
      </c>
      <c r="AS110" s="131">
        <f t="shared" ca="1" si="107"/>
        <v>18.254859077987742</v>
      </c>
      <c r="AT110" s="131">
        <f t="shared" ca="1" si="108"/>
        <v>18.407780234292069</v>
      </c>
      <c r="AU110" s="131">
        <f t="shared" ca="1" si="109"/>
        <v>18.790190779199218</v>
      </c>
    </row>
    <row r="111" spans="1:47" ht="12" customHeight="1" x14ac:dyDescent="0.2">
      <c r="A111" s="72" t="s">
        <v>132</v>
      </c>
      <c r="B111" s="73" t="s">
        <v>81</v>
      </c>
      <c r="C111" s="74">
        <f t="shared" ca="1" si="110"/>
        <v>2.7649542844708063E-2</v>
      </c>
      <c r="D111" s="74">
        <f t="shared" ca="1" si="111"/>
        <v>3.178929980486056E-2</v>
      </c>
      <c r="E111" s="74">
        <f t="shared" ca="1" si="112"/>
        <v>3.172208158954385E-2</v>
      </c>
      <c r="F111" s="74">
        <f t="shared" ca="1" si="113"/>
        <v>3.3045139146605736E-2</v>
      </c>
      <c r="G111" s="74">
        <f t="shared" ca="1" si="114"/>
        <v>3.5813729129366104E-2</v>
      </c>
      <c r="H111" s="74">
        <f t="shared" ca="1" si="115"/>
        <v>4.1052856787201518E-2</v>
      </c>
      <c r="I111" s="74">
        <f t="shared" ca="1" si="116"/>
        <v>3.7863444761574994E-2</v>
      </c>
      <c r="J111" s="74">
        <f t="shared" ca="1" si="117"/>
        <v>4.0748732584512448E-2</v>
      </c>
      <c r="K111" s="74">
        <f t="shared" ca="1" si="118"/>
        <v>4.6599726803261458E-2</v>
      </c>
      <c r="L111" s="74">
        <f t="shared" ca="1" si="119"/>
        <v>5.3287115098316011E-2</v>
      </c>
      <c r="M111" s="74">
        <f t="shared" ca="1" si="120"/>
        <v>5.9584654232761651E-2</v>
      </c>
      <c r="N111" s="74">
        <f t="shared" ca="1" si="121"/>
        <v>6.196705702029421E-2</v>
      </c>
      <c r="O111" s="74">
        <f t="shared" ca="1" si="90"/>
        <v>6.6744071452824918E-2</v>
      </c>
      <c r="P111" s="74">
        <f t="shared" ca="1" si="91"/>
        <v>8.0547407534099433E-2</v>
      </c>
      <c r="Q111" s="74">
        <f t="shared" ca="1" si="92"/>
        <v>9.1307077036419437E-2</v>
      </c>
      <c r="R111" s="74">
        <f t="shared" ca="1" si="93"/>
        <v>0.10857270220222534</v>
      </c>
      <c r="AE111" s="73" t="s">
        <v>81</v>
      </c>
      <c r="AF111" s="131">
        <f t="shared" ca="1" si="94"/>
        <v>2.7649542844708064</v>
      </c>
      <c r="AG111" s="131">
        <f t="shared" ca="1" si="95"/>
        <v>3.178929980486056</v>
      </c>
      <c r="AH111" s="131">
        <f t="shared" ca="1" si="96"/>
        <v>3.1722081589543851</v>
      </c>
      <c r="AI111" s="131">
        <f t="shared" ca="1" si="97"/>
        <v>3.3045139146605735</v>
      </c>
      <c r="AJ111" s="131">
        <f t="shared" ca="1" si="98"/>
        <v>3.5813729129366103</v>
      </c>
      <c r="AK111" s="131">
        <f t="shared" ca="1" si="99"/>
        <v>4.1052856787201515</v>
      </c>
      <c r="AL111" s="131">
        <f t="shared" ca="1" si="100"/>
        <v>3.7863444761574994</v>
      </c>
      <c r="AM111" s="131">
        <f t="shared" ca="1" si="101"/>
        <v>4.0748732584512446</v>
      </c>
      <c r="AN111" s="131">
        <f t="shared" ca="1" si="102"/>
        <v>4.6599726803261454</v>
      </c>
      <c r="AO111" s="131">
        <f t="shared" ca="1" si="103"/>
        <v>5.3287115098316011</v>
      </c>
      <c r="AP111" s="131">
        <f t="shared" ca="1" si="104"/>
        <v>5.9584654232761647</v>
      </c>
      <c r="AQ111" s="131">
        <f t="shared" ca="1" si="105"/>
        <v>6.1967057020294209</v>
      </c>
      <c r="AR111" s="131">
        <f t="shared" ca="1" si="106"/>
        <v>6.6744071452824922</v>
      </c>
      <c r="AS111" s="131">
        <f t="shared" ca="1" si="107"/>
        <v>8.0547407534099431</v>
      </c>
      <c r="AT111" s="131">
        <f t="shared" ca="1" si="108"/>
        <v>9.130707703641944</v>
      </c>
      <c r="AU111" s="131">
        <f t="shared" ca="1" si="109"/>
        <v>10.857270220222533</v>
      </c>
    </row>
    <row r="112" spans="1:47" ht="12" customHeight="1" x14ac:dyDescent="0.2">
      <c r="A112" s="72" t="s">
        <v>133</v>
      </c>
      <c r="B112" s="73" t="s">
        <v>103</v>
      </c>
      <c r="C112" s="74">
        <f t="shared" ca="1" si="110"/>
        <v>2.2196086862482329E-2</v>
      </c>
      <c r="D112" s="74">
        <f t="shared" ca="1" si="111"/>
        <v>4.4186740400214898E-2</v>
      </c>
      <c r="E112" s="74">
        <f t="shared" ca="1" si="112"/>
        <v>3.4531028375555654E-2</v>
      </c>
      <c r="F112" s="74">
        <f t="shared" ca="1" si="113"/>
        <v>4.1928011729128377E-2</v>
      </c>
      <c r="G112" s="74">
        <f t="shared" ca="1" si="114"/>
        <v>5.3173301506233769E-2</v>
      </c>
      <c r="H112" s="74">
        <f t="shared" ca="1" si="115"/>
        <v>6.9576275953974934E-2</v>
      </c>
      <c r="I112" s="74">
        <f t="shared" ca="1" si="116"/>
        <v>7.1029255275392625E-2</v>
      </c>
      <c r="J112" s="74">
        <f t="shared" ca="1" si="117"/>
        <v>6.3787676263588181E-2</v>
      </c>
      <c r="K112" s="74">
        <f t="shared" ca="1" si="118"/>
        <v>6.0568821738800495E-2</v>
      </c>
      <c r="L112" s="74">
        <f t="shared" ca="1" si="119"/>
        <v>6.599992444635816E-2</v>
      </c>
      <c r="M112" s="74">
        <f t="shared" ca="1" si="120"/>
        <v>7.3047306933305647E-2</v>
      </c>
      <c r="N112" s="74">
        <f t="shared" ca="1" si="121"/>
        <v>7.340812450295324E-2</v>
      </c>
      <c r="O112" s="74">
        <f t="shared" ca="1" si="90"/>
        <v>7.2919308641119229E-2</v>
      </c>
      <c r="P112" s="74">
        <f t="shared" ca="1" si="91"/>
        <v>7.5223751388385829E-2</v>
      </c>
      <c r="Q112" s="74">
        <f t="shared" ca="1" si="92"/>
        <v>8.3126480375239425E-2</v>
      </c>
      <c r="R112" s="74">
        <f t="shared" ca="1" si="93"/>
        <v>9.9917224712698233E-2</v>
      </c>
      <c r="AE112" s="73" t="s">
        <v>103</v>
      </c>
      <c r="AF112" s="131">
        <f t="shared" ca="1" si="94"/>
        <v>2.2196086862482329</v>
      </c>
      <c r="AG112" s="131">
        <f t="shared" ca="1" si="95"/>
        <v>4.4186740400214894</v>
      </c>
      <c r="AH112" s="131">
        <f t="shared" ca="1" si="96"/>
        <v>3.4531028375555652</v>
      </c>
      <c r="AI112" s="131">
        <f t="shared" ca="1" si="97"/>
        <v>4.192801172912838</v>
      </c>
      <c r="AJ112" s="131">
        <f t="shared" ca="1" si="98"/>
        <v>5.317330150623377</v>
      </c>
      <c r="AK112" s="131">
        <f t="shared" ca="1" si="99"/>
        <v>6.9576275953974935</v>
      </c>
      <c r="AL112" s="131">
        <f t="shared" ca="1" si="100"/>
        <v>7.1029255275392629</v>
      </c>
      <c r="AM112" s="131">
        <f t="shared" ca="1" si="101"/>
        <v>6.378767626358818</v>
      </c>
      <c r="AN112" s="131">
        <f t="shared" ca="1" si="102"/>
        <v>6.0568821738800498</v>
      </c>
      <c r="AO112" s="131">
        <f t="shared" ca="1" si="103"/>
        <v>6.5999924446358165</v>
      </c>
      <c r="AP112" s="131">
        <f t="shared" ca="1" si="104"/>
        <v>7.3047306933305647</v>
      </c>
      <c r="AQ112" s="131">
        <f t="shared" ca="1" si="105"/>
        <v>7.3408124502953243</v>
      </c>
      <c r="AR112" s="131">
        <f t="shared" ca="1" si="106"/>
        <v>7.2919308641119231</v>
      </c>
      <c r="AS112" s="131">
        <f t="shared" ca="1" si="107"/>
        <v>7.5223751388385827</v>
      </c>
      <c r="AT112" s="131">
        <f t="shared" ca="1" si="108"/>
        <v>8.3126480375239424</v>
      </c>
      <c r="AU112" s="131">
        <f t="shared" ca="1" si="109"/>
        <v>9.9917224712698225</v>
      </c>
    </row>
    <row r="113" spans="1:47" ht="12" customHeight="1" x14ac:dyDescent="0.2">
      <c r="A113" s="72" t="s">
        <v>134</v>
      </c>
      <c r="B113" s="73" t="s">
        <v>105</v>
      </c>
      <c r="C113" s="74">
        <f t="shared" ca="1" si="110"/>
        <v>0</v>
      </c>
      <c r="D113" s="74">
        <f t="shared" ca="1" si="111"/>
        <v>0</v>
      </c>
      <c r="E113" s="74">
        <f t="shared" ca="1" si="112"/>
        <v>0</v>
      </c>
      <c r="F113" s="74">
        <f t="shared" ca="1" si="113"/>
        <v>0</v>
      </c>
      <c r="G113" s="74">
        <f t="shared" ca="1" si="114"/>
        <v>0</v>
      </c>
      <c r="H113" s="74">
        <f t="shared" ca="1" si="115"/>
        <v>0</v>
      </c>
      <c r="I113" s="74">
        <f t="shared" ca="1" si="116"/>
        <v>3.2166508987701046E-4</v>
      </c>
      <c r="J113" s="74">
        <f t="shared" ca="1" si="117"/>
        <v>4.5433685176686561E-3</v>
      </c>
      <c r="K113" s="74">
        <f t="shared" ca="1" si="118"/>
        <v>1.1153443766346994E-2</v>
      </c>
      <c r="L113" s="74">
        <f t="shared" ca="1" si="119"/>
        <v>1.5709462461128389E-2</v>
      </c>
      <c r="M113" s="74">
        <f t="shared" ca="1" si="120"/>
        <v>3.3332739420935405E-2</v>
      </c>
      <c r="N113" s="74">
        <f t="shared" ca="1" si="121"/>
        <v>4.3120492151039455E-2</v>
      </c>
      <c r="O113" s="74">
        <f t="shared" ca="1" si="90"/>
        <v>5.7138387769001771E-2</v>
      </c>
      <c r="P113" s="74">
        <f t="shared" ca="1" si="91"/>
        <v>6.8448866342584541E-2</v>
      </c>
      <c r="Q113" s="74">
        <f t="shared" ca="1" si="92"/>
        <v>7.6608879495875581E-2</v>
      </c>
      <c r="R113" s="74">
        <f t="shared" ca="1" si="93"/>
        <v>8.0390643088571231E-2</v>
      </c>
      <c r="AE113" s="73" t="s">
        <v>105</v>
      </c>
      <c r="AF113" s="131">
        <f t="shared" ca="1" si="94"/>
        <v>0</v>
      </c>
      <c r="AG113" s="131">
        <f t="shared" ca="1" si="95"/>
        <v>0</v>
      </c>
      <c r="AH113" s="131">
        <f t="shared" ca="1" si="96"/>
        <v>0</v>
      </c>
      <c r="AI113" s="131">
        <f t="shared" ca="1" si="97"/>
        <v>0</v>
      </c>
      <c r="AJ113" s="131">
        <f t="shared" ca="1" si="98"/>
        <v>0</v>
      </c>
      <c r="AK113" s="131">
        <f t="shared" ca="1" si="99"/>
        <v>0</v>
      </c>
      <c r="AL113" s="131">
        <f t="shared" ca="1" si="100"/>
        <v>3.2166508987701049E-2</v>
      </c>
      <c r="AM113" s="131">
        <f t="shared" ca="1" si="101"/>
        <v>0.45433685176686561</v>
      </c>
      <c r="AN113" s="131">
        <f t="shared" ca="1" si="102"/>
        <v>1.1153443766346993</v>
      </c>
      <c r="AO113" s="131">
        <f t="shared" ca="1" si="103"/>
        <v>1.570946246112839</v>
      </c>
      <c r="AP113" s="131">
        <f t="shared" ca="1" si="104"/>
        <v>3.3332739420935407</v>
      </c>
      <c r="AQ113" s="131">
        <f t="shared" ca="1" si="105"/>
        <v>4.3120492151039453</v>
      </c>
      <c r="AR113" s="131">
        <f t="shared" ca="1" si="106"/>
        <v>5.7138387769001771</v>
      </c>
      <c r="AS113" s="131">
        <f t="shared" ca="1" si="107"/>
        <v>6.8448866342584544</v>
      </c>
      <c r="AT113" s="131">
        <f t="shared" ca="1" si="108"/>
        <v>7.6608879495875577</v>
      </c>
      <c r="AU113" s="131">
        <f t="shared" ca="1" si="109"/>
        <v>8.0390643088571228</v>
      </c>
    </row>
    <row r="114" spans="1:47" ht="12" customHeight="1" x14ac:dyDescent="0.2">
      <c r="A114" s="72" t="s">
        <v>135</v>
      </c>
      <c r="B114" s="73" t="s">
        <v>97</v>
      </c>
      <c r="C114" s="74">
        <f t="shared" ca="1" si="110"/>
        <v>4.4459295609777884E-2</v>
      </c>
      <c r="D114" s="74">
        <f t="shared" ca="1" si="111"/>
        <v>6.2965008415653431E-2</v>
      </c>
      <c r="E114" s="74">
        <f t="shared" ca="1" si="112"/>
        <v>6.5409003143848427E-2</v>
      </c>
      <c r="F114" s="74">
        <f t="shared" ca="1" si="113"/>
        <v>5.962863717326343E-2</v>
      </c>
      <c r="G114" s="74">
        <f t="shared" ca="1" si="114"/>
        <v>7.4641457044069354E-2</v>
      </c>
      <c r="H114" s="74">
        <f t="shared" ca="1" si="115"/>
        <v>9.069217504557428E-2</v>
      </c>
      <c r="I114" s="74">
        <f t="shared" ca="1" si="116"/>
        <v>9.6008531331906566E-2</v>
      </c>
      <c r="J114" s="74">
        <f t="shared" ca="1" si="117"/>
        <v>9.7402293729049502E-2</v>
      </c>
      <c r="K114" s="74">
        <f t="shared" ca="1" si="118"/>
        <v>0.10350237305357435</v>
      </c>
      <c r="L114" s="74">
        <f t="shared" ca="1" si="119"/>
        <v>9.9111887129493564E-2</v>
      </c>
      <c r="M114" s="74">
        <f t="shared" ca="1" si="120"/>
        <v>9.9236472241225851E-2</v>
      </c>
      <c r="N114" s="74">
        <f t="shared" ca="1" si="121"/>
        <v>0.11037856752007347</v>
      </c>
      <c r="O114" s="74">
        <f t="shared" ca="1" si="90"/>
        <v>0.12548950528730377</v>
      </c>
      <c r="P114" s="74">
        <f t="shared" ca="1" si="91"/>
        <v>0.13808750787122234</v>
      </c>
      <c r="Q114" s="74">
        <f t="shared" ca="1" si="92"/>
        <v>0.151898933573658</v>
      </c>
      <c r="R114" s="74">
        <f t="shared" ca="1" si="93"/>
        <v>0.18219344146148259</v>
      </c>
      <c r="AE114" s="73" t="s">
        <v>97</v>
      </c>
      <c r="AF114" s="131">
        <f t="shared" ca="1" si="94"/>
        <v>4.4459295609777882</v>
      </c>
      <c r="AG114" s="131">
        <f t="shared" ca="1" si="95"/>
        <v>6.2965008415653427</v>
      </c>
      <c r="AH114" s="131">
        <f t="shared" ca="1" si="96"/>
        <v>6.5409003143848423</v>
      </c>
      <c r="AI114" s="131">
        <f t="shared" ca="1" si="97"/>
        <v>5.9628637173263428</v>
      </c>
      <c r="AJ114" s="131">
        <f t="shared" ca="1" si="98"/>
        <v>7.4641457044069357</v>
      </c>
      <c r="AK114" s="131">
        <f t="shared" ca="1" si="99"/>
        <v>9.0692175045574288</v>
      </c>
      <c r="AL114" s="131">
        <f t="shared" ca="1" si="100"/>
        <v>9.6008531331906575</v>
      </c>
      <c r="AM114" s="131">
        <f t="shared" ca="1" si="101"/>
        <v>9.7402293729049507</v>
      </c>
      <c r="AN114" s="131">
        <f t="shared" ca="1" si="102"/>
        <v>10.350237305357435</v>
      </c>
      <c r="AO114" s="131">
        <f t="shared" ca="1" si="103"/>
        <v>9.9111887129493557</v>
      </c>
      <c r="AP114" s="131">
        <f t="shared" ca="1" si="104"/>
        <v>9.9236472241225844</v>
      </c>
      <c r="AQ114" s="131">
        <f t="shared" ca="1" si="105"/>
        <v>11.037856752007347</v>
      </c>
      <c r="AR114" s="131">
        <f t="shared" ca="1" si="106"/>
        <v>12.548950528730376</v>
      </c>
      <c r="AS114" s="131">
        <f t="shared" ca="1" si="107"/>
        <v>13.808750787122234</v>
      </c>
      <c r="AT114" s="131">
        <f t="shared" ca="1" si="108"/>
        <v>15.189893357365799</v>
      </c>
      <c r="AU114" s="131">
        <f t="shared" ca="1" si="109"/>
        <v>18.219344146148259</v>
      </c>
    </row>
    <row r="115" spans="1:47" ht="12" customHeight="1" x14ac:dyDescent="0.2">
      <c r="A115" s="72" t="s">
        <v>136</v>
      </c>
      <c r="B115" s="73" t="s">
        <v>95</v>
      </c>
      <c r="C115" s="74">
        <f t="shared" ca="1" si="110"/>
        <v>0.61624987097701645</v>
      </c>
      <c r="D115" s="74">
        <f t="shared" ca="1" si="111"/>
        <v>0.62898784690852205</v>
      </c>
      <c r="E115" s="74">
        <f t="shared" ca="1" si="112"/>
        <v>0.63525239758412522</v>
      </c>
      <c r="F115" s="74">
        <f t="shared" ca="1" si="113"/>
        <v>0.65664286281998319</v>
      </c>
      <c r="G115" s="74">
        <f t="shared" ca="1" si="114"/>
        <v>0.65878073888905231</v>
      </c>
      <c r="H115" s="74">
        <f t="shared" ca="1" si="115"/>
        <v>0.68623677366828184</v>
      </c>
      <c r="I115" s="74">
        <f t="shared" ca="1" si="116"/>
        <v>0.66359295284358011</v>
      </c>
      <c r="J115" s="74">
        <f t="shared" ca="1" si="117"/>
        <v>0.66776569766696237</v>
      </c>
      <c r="K115" s="74">
        <f t="shared" ca="1" si="118"/>
        <v>0.67436866833357711</v>
      </c>
      <c r="L115" s="74">
        <f t="shared" ca="1" si="119"/>
        <v>0.68907146455956714</v>
      </c>
      <c r="M115" s="74">
        <f t="shared" ca="1" si="120"/>
        <v>0.7105652350219287</v>
      </c>
      <c r="N115" s="74">
        <f t="shared" ca="1" si="121"/>
        <v>0.71484653194393855</v>
      </c>
      <c r="O115" s="74">
        <f t="shared" ca="1" si="90"/>
        <v>0.72518713994501816</v>
      </c>
      <c r="P115" s="74">
        <f t="shared" ca="1" si="91"/>
        <v>0.71626321588216058</v>
      </c>
      <c r="Q115" s="74">
        <f t="shared" ca="1" si="92"/>
        <v>0.74209358592337105</v>
      </c>
      <c r="R115" s="74">
        <f t="shared" ca="1" si="93"/>
        <v>0.7513955482868161</v>
      </c>
      <c r="AE115" s="73" t="s">
        <v>95</v>
      </c>
      <c r="AF115" s="131">
        <f t="shared" ca="1" si="94"/>
        <v>61.624987097701641</v>
      </c>
      <c r="AG115" s="131">
        <f t="shared" ca="1" si="95"/>
        <v>62.898784690852203</v>
      </c>
      <c r="AH115" s="131">
        <f t="shared" ca="1" si="96"/>
        <v>63.525239758412525</v>
      </c>
      <c r="AI115" s="131">
        <f t="shared" ca="1" si="97"/>
        <v>65.664286281998315</v>
      </c>
      <c r="AJ115" s="131">
        <f t="shared" ca="1" si="98"/>
        <v>65.878073888905234</v>
      </c>
      <c r="AK115" s="131">
        <f t="shared" ca="1" si="99"/>
        <v>68.62367736682819</v>
      </c>
      <c r="AL115" s="131">
        <f t="shared" ca="1" si="100"/>
        <v>66.359295284358012</v>
      </c>
      <c r="AM115" s="131">
        <f t="shared" ca="1" si="101"/>
        <v>66.776569766696241</v>
      </c>
      <c r="AN115" s="131">
        <f t="shared" ca="1" si="102"/>
        <v>67.436866833357712</v>
      </c>
      <c r="AO115" s="131">
        <f t="shared" ca="1" si="103"/>
        <v>68.90714645595672</v>
      </c>
      <c r="AP115" s="131">
        <f t="shared" ca="1" si="104"/>
        <v>71.056523502192874</v>
      </c>
      <c r="AQ115" s="131">
        <f t="shared" ca="1" si="105"/>
        <v>71.484653194393857</v>
      </c>
      <c r="AR115" s="131">
        <f t="shared" ca="1" si="106"/>
        <v>72.518713994501809</v>
      </c>
      <c r="AS115" s="131">
        <f t="shared" ca="1" si="107"/>
        <v>71.626321588216058</v>
      </c>
      <c r="AT115" s="131">
        <f t="shared" ca="1" si="108"/>
        <v>74.209358592337111</v>
      </c>
      <c r="AU115" s="131">
        <f t="shared" ca="1" si="109"/>
        <v>75.139554828681611</v>
      </c>
    </row>
    <row r="116" spans="1:47" ht="12" customHeight="1" x14ac:dyDescent="0.2">
      <c r="A116" s="72" t="s">
        <v>137</v>
      </c>
      <c r="B116" s="73" t="s">
        <v>83</v>
      </c>
      <c r="C116" s="74">
        <f t="shared" ca="1" si="110"/>
        <v>2.2092944448056501E-2</v>
      </c>
      <c r="D116" s="74">
        <f t="shared" ca="1" si="111"/>
        <v>2.6758608195400286E-2</v>
      </c>
      <c r="E116" s="74">
        <f t="shared" ca="1" si="112"/>
        <v>3.0094011526097562E-2</v>
      </c>
      <c r="F116" s="74">
        <f t="shared" ca="1" si="113"/>
        <v>3.4503084303767632E-2</v>
      </c>
      <c r="G116" s="74">
        <f t="shared" ca="1" si="114"/>
        <v>4.3723371819100174E-2</v>
      </c>
      <c r="H116" s="74">
        <f t="shared" ca="1" si="115"/>
        <v>5.8304724935662341E-2</v>
      </c>
      <c r="I116" s="74">
        <f t="shared" ca="1" si="116"/>
        <v>6.6483498623628776E-2</v>
      </c>
      <c r="J116" s="74">
        <f t="shared" ca="1" si="117"/>
        <v>8.162206884985318E-2</v>
      </c>
      <c r="K116" s="74">
        <f t="shared" ca="1" si="118"/>
        <v>0.1067938086762061</v>
      </c>
      <c r="L116" s="74">
        <f t="shared" ca="1" si="119"/>
        <v>0.10731131424619156</v>
      </c>
      <c r="M116" s="74">
        <f t="shared" ca="1" si="120"/>
        <v>0.12403762233640801</v>
      </c>
      <c r="N116" s="74">
        <f t="shared" ca="1" si="121"/>
        <v>0.13432694000911058</v>
      </c>
      <c r="O116" s="74">
        <f t="shared" ca="1" si="90"/>
        <v>0.13360193967358505</v>
      </c>
      <c r="P116" s="74">
        <f t="shared" ca="1" si="91"/>
        <v>0.13088623047655029</v>
      </c>
      <c r="Q116" s="74">
        <f t="shared" ca="1" si="92"/>
        <v>0.13026460502577161</v>
      </c>
      <c r="R116" s="74">
        <f t="shared" ca="1" si="93"/>
        <v>0.1435498296207601</v>
      </c>
      <c r="AE116" s="73" t="s">
        <v>83</v>
      </c>
      <c r="AF116" s="131">
        <f t="shared" ca="1" si="94"/>
        <v>2.20929444480565</v>
      </c>
      <c r="AG116" s="131">
        <f t="shared" ca="1" si="95"/>
        <v>2.6758608195400284</v>
      </c>
      <c r="AH116" s="131">
        <f t="shared" ca="1" si="96"/>
        <v>3.0094011526097564</v>
      </c>
      <c r="AI116" s="131">
        <f t="shared" ca="1" si="97"/>
        <v>3.4503084303767633</v>
      </c>
      <c r="AJ116" s="131">
        <f t="shared" ca="1" si="98"/>
        <v>4.3723371819100176</v>
      </c>
      <c r="AK116" s="131">
        <f t="shared" ca="1" si="99"/>
        <v>5.8304724935662344</v>
      </c>
      <c r="AL116" s="131">
        <f t="shared" ca="1" si="100"/>
        <v>6.6483498623628776</v>
      </c>
      <c r="AM116" s="131">
        <f t="shared" ca="1" si="101"/>
        <v>8.1622068849853182</v>
      </c>
      <c r="AN116" s="131">
        <f t="shared" ca="1" si="102"/>
        <v>10.67938086762061</v>
      </c>
      <c r="AO116" s="131">
        <f t="shared" ca="1" si="103"/>
        <v>10.731131424619155</v>
      </c>
      <c r="AP116" s="131">
        <f t="shared" ca="1" si="104"/>
        <v>12.403762233640801</v>
      </c>
      <c r="AQ116" s="131">
        <f t="shared" ca="1" si="105"/>
        <v>13.432694000911058</v>
      </c>
      <c r="AR116" s="131">
        <f t="shared" ca="1" si="106"/>
        <v>13.360193967358505</v>
      </c>
      <c r="AS116" s="131">
        <f t="shared" ca="1" si="107"/>
        <v>13.088623047655028</v>
      </c>
      <c r="AT116" s="131">
        <f t="shared" ca="1" si="108"/>
        <v>13.02646050257716</v>
      </c>
      <c r="AU116" s="131">
        <f t="shared" ca="1" si="109"/>
        <v>14.35498296207601</v>
      </c>
    </row>
    <row r="117" spans="1:47" ht="12" customHeight="1" x14ac:dyDescent="0.2">
      <c r="A117" s="72" t="s">
        <v>138</v>
      </c>
      <c r="B117" s="73" t="s">
        <v>92</v>
      </c>
      <c r="C117" s="74">
        <f t="shared" ca="1" si="110"/>
        <v>0.27390348633775363</v>
      </c>
      <c r="D117" s="74">
        <f t="shared" ca="1" si="111"/>
        <v>0.27703266669236248</v>
      </c>
      <c r="E117" s="74">
        <f t="shared" ca="1" si="112"/>
        <v>0.29307770620863033</v>
      </c>
      <c r="F117" s="74">
        <f t="shared" ca="1" si="113"/>
        <v>0.32284945914239599</v>
      </c>
      <c r="G117" s="74">
        <f t="shared" ca="1" si="114"/>
        <v>0.34063247074864567</v>
      </c>
      <c r="H117" s="74">
        <f t="shared" ca="1" si="115"/>
        <v>0.37561638515054363</v>
      </c>
      <c r="I117" s="74">
        <f t="shared" ca="1" si="116"/>
        <v>0.40608322237617572</v>
      </c>
      <c r="J117" s="74">
        <f t="shared" ca="1" si="117"/>
        <v>0.45779830554870721</v>
      </c>
      <c r="K117" s="74">
        <f t="shared" ca="1" si="118"/>
        <v>0.47505146027316836</v>
      </c>
      <c r="L117" s="74">
        <f t="shared" ca="1" si="119"/>
        <v>0.49101138082394086</v>
      </c>
      <c r="M117" s="74">
        <f t="shared" ca="1" si="120"/>
        <v>0.52054176865646151</v>
      </c>
      <c r="N117" s="74">
        <f t="shared" ca="1" si="121"/>
        <v>0.52616328091850728</v>
      </c>
      <c r="O117" s="74">
        <f t="shared" ca="1" si="90"/>
        <v>0.53989967118559379</v>
      </c>
      <c r="P117" s="74">
        <f t="shared" ca="1" si="91"/>
        <v>0.54168072685475188</v>
      </c>
      <c r="Q117" s="74">
        <f t="shared" ca="1" si="92"/>
        <v>0.5218649782149154</v>
      </c>
      <c r="R117" s="74">
        <f t="shared" ca="1" si="93"/>
        <v>0.53774315404524065</v>
      </c>
      <c r="AE117" s="73" t="s">
        <v>92</v>
      </c>
      <c r="AF117" s="131">
        <f t="shared" ca="1" si="94"/>
        <v>27.390348633775364</v>
      </c>
      <c r="AG117" s="131">
        <f t="shared" ca="1" si="95"/>
        <v>27.70326666923625</v>
      </c>
      <c r="AH117" s="131">
        <f t="shared" ca="1" si="96"/>
        <v>29.307770620863032</v>
      </c>
      <c r="AI117" s="131">
        <f t="shared" ca="1" si="97"/>
        <v>32.2849459142396</v>
      </c>
      <c r="AJ117" s="131">
        <f t="shared" ca="1" si="98"/>
        <v>34.063247074864563</v>
      </c>
      <c r="AK117" s="131">
        <f t="shared" ca="1" si="99"/>
        <v>37.561638515054362</v>
      </c>
      <c r="AL117" s="131">
        <f t="shared" ca="1" si="100"/>
        <v>40.608322237617571</v>
      </c>
      <c r="AM117" s="131">
        <f t="shared" ca="1" si="101"/>
        <v>45.779830554870721</v>
      </c>
      <c r="AN117" s="131">
        <f t="shared" ca="1" si="102"/>
        <v>47.505146027316833</v>
      </c>
      <c r="AO117" s="131">
        <f t="shared" ca="1" si="103"/>
        <v>49.101138082394087</v>
      </c>
      <c r="AP117" s="131">
        <f t="shared" ca="1" si="104"/>
        <v>52.054176865646149</v>
      </c>
      <c r="AQ117" s="131">
        <f t="shared" ca="1" si="105"/>
        <v>52.616328091850725</v>
      </c>
      <c r="AR117" s="131">
        <f t="shared" ca="1" si="106"/>
        <v>53.989967118559377</v>
      </c>
      <c r="AS117" s="131">
        <f t="shared" ca="1" si="107"/>
        <v>54.168072685475188</v>
      </c>
      <c r="AT117" s="131">
        <f t="shared" ca="1" si="108"/>
        <v>52.186497821491542</v>
      </c>
      <c r="AU117" s="131">
        <f t="shared" ca="1" si="109"/>
        <v>53.774315404524067</v>
      </c>
    </row>
    <row r="118" spans="1:47" ht="12" customHeight="1" x14ac:dyDescent="0.2">
      <c r="A118" s="72" t="s">
        <v>139</v>
      </c>
      <c r="B118" s="73" t="s">
        <v>84</v>
      </c>
      <c r="C118" s="74">
        <f t="shared" ca="1" si="110"/>
        <v>0.2842744477870956</v>
      </c>
      <c r="D118" s="74">
        <f t="shared" ca="1" si="111"/>
        <v>0.28774761944164923</v>
      </c>
      <c r="E118" s="74">
        <f t="shared" ca="1" si="112"/>
        <v>0.28054196913030283</v>
      </c>
      <c r="F118" s="74">
        <f t="shared" ca="1" si="113"/>
        <v>0.28107887087979172</v>
      </c>
      <c r="G118" s="74">
        <f t="shared" ca="1" si="114"/>
        <v>0.28075280658693014</v>
      </c>
      <c r="H118" s="74">
        <f t="shared" ca="1" si="115"/>
        <v>0.30894186591697437</v>
      </c>
      <c r="I118" s="74">
        <f t="shared" ca="1" si="116"/>
        <v>0.30377768007459649</v>
      </c>
      <c r="J118" s="74">
        <f t="shared" ca="1" si="117"/>
        <v>0.31131015871043649</v>
      </c>
      <c r="K118" s="74">
        <f t="shared" ca="1" si="118"/>
        <v>0.33566910817930562</v>
      </c>
      <c r="L118" s="74">
        <f t="shared" ca="1" si="119"/>
        <v>0.37515587790827754</v>
      </c>
      <c r="M118" s="74">
        <f t="shared" ca="1" si="120"/>
        <v>0.41678960460871894</v>
      </c>
      <c r="N118" s="74">
        <f t="shared" ca="1" si="121"/>
        <v>0.43161222040271124</v>
      </c>
      <c r="O118" s="74">
        <f t="shared" ca="1" si="90"/>
        <v>0.4271207727330647</v>
      </c>
      <c r="P118" s="74">
        <f t="shared" ca="1" si="91"/>
        <v>0.41965021290252447</v>
      </c>
      <c r="Q118" s="74">
        <f t="shared" ca="1" si="92"/>
        <v>0.41793334600939097</v>
      </c>
      <c r="R118" s="74">
        <f t="shared" ca="1" si="93"/>
        <v>0.41708479398859954</v>
      </c>
      <c r="AE118" s="73" t="s">
        <v>84</v>
      </c>
      <c r="AF118" s="131">
        <f t="shared" ca="1" si="94"/>
        <v>28.42744477870956</v>
      </c>
      <c r="AG118" s="131">
        <f t="shared" ca="1" si="95"/>
        <v>28.774761944164922</v>
      </c>
      <c r="AH118" s="131">
        <f t="shared" ca="1" si="96"/>
        <v>28.054196913030282</v>
      </c>
      <c r="AI118" s="131">
        <f t="shared" ca="1" si="97"/>
        <v>28.107887087979172</v>
      </c>
      <c r="AJ118" s="131">
        <f t="shared" ca="1" si="98"/>
        <v>28.075280658693014</v>
      </c>
      <c r="AK118" s="131">
        <f t="shared" ca="1" si="99"/>
        <v>30.894186591697437</v>
      </c>
      <c r="AL118" s="131">
        <f t="shared" ca="1" si="100"/>
        <v>30.37776800745965</v>
      </c>
      <c r="AM118" s="131">
        <f t="shared" ca="1" si="101"/>
        <v>31.131015871043648</v>
      </c>
      <c r="AN118" s="131">
        <f t="shared" ca="1" si="102"/>
        <v>33.566910817930562</v>
      </c>
      <c r="AO118" s="131">
        <f t="shared" ca="1" si="103"/>
        <v>37.515587790827752</v>
      </c>
      <c r="AP118" s="131">
        <f t="shared" ca="1" si="104"/>
        <v>41.678960460871892</v>
      </c>
      <c r="AQ118" s="131">
        <f t="shared" ca="1" si="105"/>
        <v>43.161222040271127</v>
      </c>
      <c r="AR118" s="131">
        <f t="shared" ca="1" si="106"/>
        <v>42.71207727330647</v>
      </c>
      <c r="AS118" s="131">
        <f t="shared" ca="1" si="107"/>
        <v>41.965021290252444</v>
      </c>
      <c r="AT118" s="131">
        <f t="shared" ca="1" si="108"/>
        <v>41.793334600939097</v>
      </c>
      <c r="AU118" s="131">
        <f t="shared" ca="1" si="109"/>
        <v>41.708479398859957</v>
      </c>
    </row>
    <row r="119" spans="1:47" ht="12" customHeight="1" x14ac:dyDescent="0.2">
      <c r="A119" s="72" t="s">
        <v>140</v>
      </c>
      <c r="B119" s="73" t="s">
        <v>96</v>
      </c>
      <c r="C119" s="74">
        <f t="shared" ca="1" si="110"/>
        <v>0.29270836568459957</v>
      </c>
      <c r="D119" s="74">
        <f t="shared" ca="1" si="111"/>
        <v>0.28654339202812784</v>
      </c>
      <c r="E119" s="74">
        <f t="shared" ca="1" si="112"/>
        <v>0.28230938428621283</v>
      </c>
      <c r="F119" s="74">
        <f t="shared" ca="1" si="113"/>
        <v>0.27697374191754309</v>
      </c>
      <c r="G119" s="74">
        <f t="shared" ca="1" si="114"/>
        <v>0.29962376638080473</v>
      </c>
      <c r="H119" s="74">
        <f t="shared" ca="1" si="115"/>
        <v>0.3375565816768728</v>
      </c>
      <c r="I119" s="74">
        <f t="shared" ca="1" si="116"/>
        <v>0.32200249486904392</v>
      </c>
      <c r="J119" s="74">
        <f t="shared" ca="1" si="117"/>
        <v>0.31044553445920658</v>
      </c>
      <c r="K119" s="74">
        <f t="shared" ca="1" si="118"/>
        <v>0.31632609850430743</v>
      </c>
      <c r="L119" s="74">
        <f t="shared" ca="1" si="119"/>
        <v>0.33085295455074848</v>
      </c>
      <c r="M119" s="74">
        <f t="shared" ca="1" si="120"/>
        <v>0.33943876431049103</v>
      </c>
      <c r="N119" s="74">
        <f t="shared" ca="1" si="121"/>
        <v>0.32726856474868604</v>
      </c>
      <c r="O119" s="74">
        <f t="shared" ca="1" si="90"/>
        <v>0.32062813550048236</v>
      </c>
      <c r="P119" s="74">
        <f t="shared" ca="1" si="91"/>
        <v>0.32427243429964936</v>
      </c>
      <c r="Q119" s="74">
        <f t="shared" ca="1" si="92"/>
        <v>0.32306517861397899</v>
      </c>
      <c r="R119" s="74">
        <f t="shared" ca="1" si="93"/>
        <v>0.32632840569506372</v>
      </c>
      <c r="AE119" s="73" t="s">
        <v>96</v>
      </c>
      <c r="AF119" s="131">
        <f t="shared" ca="1" si="94"/>
        <v>29.270836568459956</v>
      </c>
      <c r="AG119" s="131">
        <f t="shared" ca="1" si="95"/>
        <v>28.654339202812785</v>
      </c>
      <c r="AH119" s="131">
        <f t="shared" ca="1" si="96"/>
        <v>28.230938428621283</v>
      </c>
      <c r="AI119" s="131">
        <f t="shared" ca="1" si="97"/>
        <v>27.69737419175431</v>
      </c>
      <c r="AJ119" s="131">
        <f t="shared" ca="1" si="98"/>
        <v>29.962376638080475</v>
      </c>
      <c r="AK119" s="131">
        <f t="shared" ca="1" si="99"/>
        <v>33.75565816768728</v>
      </c>
      <c r="AL119" s="131">
        <f t="shared" ca="1" si="100"/>
        <v>32.20024948690439</v>
      </c>
      <c r="AM119" s="131">
        <f t="shared" ca="1" si="101"/>
        <v>31.044553445920659</v>
      </c>
      <c r="AN119" s="131">
        <f t="shared" ca="1" si="102"/>
        <v>31.632609850430743</v>
      </c>
      <c r="AO119" s="131">
        <f t="shared" ca="1" si="103"/>
        <v>33.085295455074849</v>
      </c>
      <c r="AP119" s="131">
        <f t="shared" ca="1" si="104"/>
        <v>33.943876431049105</v>
      </c>
      <c r="AQ119" s="131">
        <f t="shared" ca="1" si="105"/>
        <v>32.726856474868605</v>
      </c>
      <c r="AR119" s="131">
        <f t="shared" ca="1" si="106"/>
        <v>32.062813550048233</v>
      </c>
      <c r="AS119" s="131">
        <f t="shared" ca="1" si="107"/>
        <v>32.427243429964939</v>
      </c>
      <c r="AT119" s="131">
        <f t="shared" ca="1" si="108"/>
        <v>32.3065178613979</v>
      </c>
      <c r="AU119" s="131">
        <f t="shared" ca="1" si="109"/>
        <v>32.632840569506371</v>
      </c>
    </row>
    <row r="120" spans="1:47" ht="12" customHeight="1" x14ac:dyDescent="0.2">
      <c r="A120" s="72" t="s">
        <v>141</v>
      </c>
      <c r="B120" s="73" t="s">
        <v>169</v>
      </c>
      <c r="C120" s="74">
        <f t="shared" ca="1" si="110"/>
        <v>0.15403037604229336</v>
      </c>
      <c r="D120" s="74">
        <f t="shared" ca="1" si="111"/>
        <v>0.15734953883608035</v>
      </c>
      <c r="E120" s="74">
        <f t="shared" ca="1" si="112"/>
        <v>0.16566053204908948</v>
      </c>
      <c r="F120" s="74">
        <f t="shared" ca="1" si="113"/>
        <v>0.16466522111972448</v>
      </c>
      <c r="G120" s="74">
        <f t="shared" ca="1" si="114"/>
        <v>0.17013453442081911</v>
      </c>
      <c r="H120" s="74">
        <f t="shared" ca="1" si="115"/>
        <v>0.17764866184135286</v>
      </c>
      <c r="I120" s="74">
        <f t="shared" ca="1" si="116"/>
        <v>0.17774193992717183</v>
      </c>
      <c r="J120" s="74">
        <f t="shared" ca="1" si="117"/>
        <v>0.19304911975896905</v>
      </c>
      <c r="K120" s="74">
        <f t="shared" ca="1" si="118"/>
        <v>0.20054447617521953</v>
      </c>
      <c r="L120" s="74">
        <f t="shared" ca="1" si="119"/>
        <v>0.20799903743459477</v>
      </c>
      <c r="M120" s="74">
        <f t="shared" ca="1" si="120"/>
        <v>0.22870031444520617</v>
      </c>
      <c r="N120" s="74">
        <f t="shared" ca="1" si="121"/>
        <v>0.22656121667109039</v>
      </c>
      <c r="O120" s="74">
        <f t="shared" ca="1" si="90"/>
        <v>0.22512697104680879</v>
      </c>
      <c r="P120" s="74">
        <f t="shared" ca="1" si="91"/>
        <v>0.21342598705097604</v>
      </c>
      <c r="Q120" s="74">
        <f t="shared" ca="1" si="92"/>
        <v>0.21498533630563005</v>
      </c>
      <c r="R120" s="74">
        <f t="shared" ca="1" si="93"/>
        <v>0.21944840678064825</v>
      </c>
      <c r="AE120" s="73" t="s">
        <v>169</v>
      </c>
      <c r="AF120" s="131">
        <f t="shared" ca="1" si="94"/>
        <v>15.403037604229336</v>
      </c>
      <c r="AG120" s="131">
        <f t="shared" ca="1" si="95"/>
        <v>15.734953883608036</v>
      </c>
      <c r="AH120" s="131">
        <f t="shared" ca="1" si="96"/>
        <v>16.566053204908947</v>
      </c>
      <c r="AI120" s="131">
        <f t="shared" ca="1" si="97"/>
        <v>16.466522111972449</v>
      </c>
      <c r="AJ120" s="131">
        <f t="shared" ca="1" si="98"/>
        <v>17.013453442081911</v>
      </c>
      <c r="AK120" s="131">
        <f t="shared" ca="1" si="99"/>
        <v>17.764866184135286</v>
      </c>
      <c r="AL120" s="131">
        <f t="shared" ca="1" si="100"/>
        <v>17.774193992717183</v>
      </c>
      <c r="AM120" s="131">
        <f t="shared" ca="1" si="101"/>
        <v>19.304911975896903</v>
      </c>
      <c r="AN120" s="131">
        <f t="shared" ca="1" si="102"/>
        <v>20.054447617521951</v>
      </c>
      <c r="AO120" s="131">
        <f t="shared" ca="1" si="103"/>
        <v>20.799903743459478</v>
      </c>
      <c r="AP120" s="131">
        <f t="shared" ca="1" si="104"/>
        <v>22.870031444520617</v>
      </c>
      <c r="AQ120" s="131">
        <f t="shared" ca="1" si="105"/>
        <v>22.656121667109037</v>
      </c>
      <c r="AR120" s="131">
        <f t="shared" ca="1" si="106"/>
        <v>22.512697104680878</v>
      </c>
      <c r="AS120" s="131">
        <f t="shared" ca="1" si="107"/>
        <v>21.342598705097604</v>
      </c>
      <c r="AT120" s="131">
        <f t="shared" ca="1" si="108"/>
        <v>21.498533630563006</v>
      </c>
      <c r="AU120" s="131">
        <f t="shared" ca="1" si="109"/>
        <v>21.944840678064825</v>
      </c>
    </row>
    <row r="121" spans="1:47" ht="12" customHeight="1" x14ac:dyDescent="0.2">
      <c r="A121" s="72" t="s">
        <v>142</v>
      </c>
      <c r="B121" s="73" t="s">
        <v>107</v>
      </c>
      <c r="C121" s="74">
        <f t="shared" ca="1" si="110"/>
        <v>0.26711077886663676</v>
      </c>
      <c r="D121" s="74">
        <f t="shared" ca="1" si="111"/>
        <v>0.26918101173530157</v>
      </c>
      <c r="E121" s="74">
        <f t="shared" ca="1" si="112"/>
        <v>0.26419512846568677</v>
      </c>
      <c r="F121" s="74">
        <f t="shared" ca="1" si="113"/>
        <v>0.25468139280516028</v>
      </c>
      <c r="G121" s="74">
        <f t="shared" ca="1" si="114"/>
        <v>0.27272787092585049</v>
      </c>
      <c r="H121" s="74">
        <f t="shared" ca="1" si="115"/>
        <v>0.27346827402270873</v>
      </c>
      <c r="I121" s="74">
        <f t="shared" ca="1" si="116"/>
        <v>0.27660674262767615</v>
      </c>
      <c r="J121" s="74">
        <f t="shared" ca="1" si="117"/>
        <v>0.29389571655935343</v>
      </c>
      <c r="K121" s="74">
        <f t="shared" ca="1" si="118"/>
        <v>0.29495411385082204</v>
      </c>
      <c r="L121" s="74">
        <f t="shared" ca="1" si="119"/>
        <v>0.30883615249035695</v>
      </c>
      <c r="M121" s="74">
        <f t="shared" ca="1" si="120"/>
        <v>0.3141710765846657</v>
      </c>
      <c r="N121" s="74">
        <f t="shared" ca="1" si="121"/>
        <v>0.32467060396937064</v>
      </c>
      <c r="O121" s="74">
        <f t="shared" ca="1" si="90"/>
        <v>0.32932765882037535</v>
      </c>
      <c r="P121" s="74">
        <f t="shared" ca="1" si="91"/>
        <v>0.35220285613916413</v>
      </c>
      <c r="Q121" s="74">
        <f t="shared" ca="1" si="92"/>
        <v>0.36770411268605269</v>
      </c>
      <c r="R121" s="74">
        <f t="shared" ca="1" si="93"/>
        <v>0.3806931722040714</v>
      </c>
      <c r="AE121" s="73" t="s">
        <v>107</v>
      </c>
      <c r="AF121" s="131">
        <f t="shared" ca="1" si="94"/>
        <v>26.711077886663677</v>
      </c>
      <c r="AG121" s="131">
        <f t="shared" ca="1" si="95"/>
        <v>26.918101173530157</v>
      </c>
      <c r="AH121" s="131">
        <f t="shared" ca="1" si="96"/>
        <v>26.419512846568676</v>
      </c>
      <c r="AI121" s="131">
        <f t="shared" ca="1" si="97"/>
        <v>25.468139280516027</v>
      </c>
      <c r="AJ121" s="131">
        <f t="shared" ca="1" si="98"/>
        <v>27.272787092585048</v>
      </c>
      <c r="AK121" s="131">
        <f t="shared" ca="1" si="99"/>
        <v>27.346827402270872</v>
      </c>
      <c r="AL121" s="131">
        <f t="shared" ca="1" si="100"/>
        <v>27.660674262767614</v>
      </c>
      <c r="AM121" s="131">
        <f t="shared" ca="1" si="101"/>
        <v>29.389571655935342</v>
      </c>
      <c r="AN121" s="131">
        <f t="shared" ca="1" si="102"/>
        <v>29.495411385082203</v>
      </c>
      <c r="AO121" s="131">
        <f t="shared" ca="1" si="103"/>
        <v>30.883615249035696</v>
      </c>
      <c r="AP121" s="131">
        <f t="shared" ca="1" si="104"/>
        <v>31.41710765846657</v>
      </c>
      <c r="AQ121" s="131">
        <f t="shared" ca="1" si="105"/>
        <v>32.467060396937065</v>
      </c>
      <c r="AR121" s="131">
        <f t="shared" ca="1" si="106"/>
        <v>32.932765882037536</v>
      </c>
      <c r="AS121" s="131">
        <f t="shared" ca="1" si="107"/>
        <v>35.220285613916417</v>
      </c>
      <c r="AT121" s="131">
        <f t="shared" ca="1" si="108"/>
        <v>36.770411268605265</v>
      </c>
      <c r="AU121" s="131">
        <f t="shared" ca="1" si="109"/>
        <v>38.069317220407143</v>
      </c>
    </row>
    <row r="122" spans="1:47" ht="12" customHeight="1" x14ac:dyDescent="0.2">
      <c r="A122" s="94" t="s">
        <v>143</v>
      </c>
      <c r="B122" s="103" t="s">
        <v>102</v>
      </c>
      <c r="C122" s="80">
        <f t="shared" ca="1" si="110"/>
        <v>0.51195859513909581</v>
      </c>
      <c r="D122" s="80">
        <f t="shared" ca="1" si="111"/>
        <v>0.50899077490147859</v>
      </c>
      <c r="E122" s="80">
        <f t="shared" ca="1" si="112"/>
        <v>0.51782511275421128</v>
      </c>
      <c r="F122" s="80">
        <f t="shared" ca="1" si="113"/>
        <v>0.53210286758648073</v>
      </c>
      <c r="G122" s="80">
        <f t="shared" ca="1" si="114"/>
        <v>0.53686607594490254</v>
      </c>
      <c r="H122" s="80">
        <f t="shared" ca="1" si="115"/>
        <v>0.58252210840741148</v>
      </c>
      <c r="I122" s="80">
        <f t="shared" ca="1" si="116"/>
        <v>0.55767192241258312</v>
      </c>
      <c r="J122" s="80">
        <f t="shared" ca="1" si="117"/>
        <v>0.59623862425821073</v>
      </c>
      <c r="K122" s="80">
        <f t="shared" ca="1" si="118"/>
        <v>0.5977911368452401</v>
      </c>
      <c r="L122" s="80">
        <f t="shared" ca="1" si="119"/>
        <v>0.61737301897996466</v>
      </c>
      <c r="M122" s="80">
        <f t="shared" ca="1" si="120"/>
        <v>0.63213939048698242</v>
      </c>
      <c r="N122" s="80">
        <f t="shared" ca="1" si="121"/>
        <v>0.65733445129098866</v>
      </c>
      <c r="O122" s="80">
        <f t="shared" ca="1" si="90"/>
        <v>0.64869280662662276</v>
      </c>
      <c r="P122" s="80">
        <f t="shared" ca="1" si="91"/>
        <v>0.65908592017405787</v>
      </c>
      <c r="Q122" s="80">
        <f t="shared" ca="1" si="92"/>
        <v>0.66228277595550356</v>
      </c>
      <c r="R122" s="80">
        <f t="shared" ca="1" si="93"/>
        <v>0.71186955611037472</v>
      </c>
      <c r="AE122" s="103" t="s">
        <v>102</v>
      </c>
      <c r="AF122" s="133">
        <f t="shared" ca="1" si="94"/>
        <v>51.195859513909582</v>
      </c>
      <c r="AG122" s="133">
        <f t="shared" ca="1" si="95"/>
        <v>50.89907749014786</v>
      </c>
      <c r="AH122" s="133">
        <f t="shared" ca="1" si="96"/>
        <v>51.782511275421129</v>
      </c>
      <c r="AI122" s="133">
        <f t="shared" ca="1" si="97"/>
        <v>53.210286758648074</v>
      </c>
      <c r="AJ122" s="133">
        <f t="shared" ca="1" si="98"/>
        <v>53.686607594490255</v>
      </c>
      <c r="AK122" s="133">
        <f t="shared" ca="1" si="99"/>
        <v>58.252210840741149</v>
      </c>
      <c r="AL122" s="133">
        <f t="shared" ca="1" si="100"/>
        <v>55.767192241258314</v>
      </c>
      <c r="AM122" s="133">
        <f t="shared" ca="1" si="101"/>
        <v>59.623862425821073</v>
      </c>
      <c r="AN122" s="133">
        <f t="shared" ca="1" si="102"/>
        <v>59.779113684524013</v>
      </c>
      <c r="AO122" s="133">
        <f t="shared" ca="1" si="103"/>
        <v>61.737301897996467</v>
      </c>
      <c r="AP122" s="133">
        <f t="shared" ca="1" si="104"/>
        <v>63.213939048698244</v>
      </c>
      <c r="AQ122" s="133">
        <f t="shared" ca="1" si="105"/>
        <v>65.733445129098868</v>
      </c>
      <c r="AR122" s="133">
        <f t="shared" ca="1" si="106"/>
        <v>64.869280662662277</v>
      </c>
      <c r="AS122" s="133">
        <f t="shared" ca="1" si="107"/>
        <v>65.90859201740578</v>
      </c>
      <c r="AT122" s="133">
        <f t="shared" ca="1" si="108"/>
        <v>66.228277595550352</v>
      </c>
      <c r="AU122" s="133">
        <f t="shared" ca="1" si="109"/>
        <v>71.186955611037476</v>
      </c>
    </row>
    <row r="123" spans="1:47" ht="12" customHeight="1" x14ac:dyDescent="0.2">
      <c r="A123" s="91" t="s">
        <v>144</v>
      </c>
      <c r="B123" s="92" t="s">
        <v>99</v>
      </c>
      <c r="C123" s="93">
        <f t="shared" ca="1" si="110"/>
        <v>3.3875147786273339E-2</v>
      </c>
      <c r="D123" s="93">
        <f t="shared" ca="1" si="111"/>
        <v>3.9602614827715273E-2</v>
      </c>
      <c r="E123" s="93">
        <f t="shared" ca="1" si="112"/>
        <v>4.3377260458569752E-2</v>
      </c>
      <c r="F123" s="93">
        <f t="shared" ca="1" si="113"/>
        <v>4.6289010693652023E-2</v>
      </c>
      <c r="G123" s="93">
        <f t="shared" ca="1" si="114"/>
        <v>5.2494192437583638E-2</v>
      </c>
      <c r="H123" s="93">
        <f t="shared" ca="1" si="115"/>
        <v>6.4272922926665588E-2</v>
      </c>
      <c r="I123" s="93">
        <f t="shared" ca="1" si="116"/>
        <v>7.2031974852946573E-2</v>
      </c>
      <c r="J123" s="93">
        <f t="shared" ca="1" si="117"/>
        <v>8.6065453419558499E-2</v>
      </c>
      <c r="K123" s="93">
        <f t="shared" ca="1" si="118"/>
        <v>0.10505820733054344</v>
      </c>
      <c r="L123" s="93">
        <f t="shared" ca="1" si="119"/>
        <v>0.13503108199043248</v>
      </c>
      <c r="M123" s="93">
        <f t="shared" ca="1" si="120"/>
        <v>0.17456642353105278</v>
      </c>
      <c r="N123" s="93">
        <f t="shared" ca="1" si="121"/>
        <v>0.21873462243309577</v>
      </c>
      <c r="O123" s="93">
        <f t="shared" ca="1" si="90"/>
        <v>0.24293513448731802</v>
      </c>
      <c r="P123" s="93">
        <f t="shared" ca="1" si="91"/>
        <v>0.27731406304750994</v>
      </c>
      <c r="Q123" s="93">
        <f t="shared" ca="1" si="92"/>
        <v>0.31325966727468862</v>
      </c>
      <c r="R123" s="93">
        <f t="shared" ca="1" si="93"/>
        <v>0.34768725319363153</v>
      </c>
      <c r="AE123" s="104" t="s">
        <v>99</v>
      </c>
      <c r="AF123" s="134">
        <f t="shared" ca="1" si="94"/>
        <v>3.3875147786273341</v>
      </c>
      <c r="AG123" s="134">
        <f t="shared" ca="1" si="95"/>
        <v>3.9602614827715272</v>
      </c>
      <c r="AH123" s="134">
        <f t="shared" ca="1" si="96"/>
        <v>4.3377260458569751</v>
      </c>
      <c r="AI123" s="134">
        <f t="shared" ca="1" si="97"/>
        <v>4.6289010693652024</v>
      </c>
      <c r="AJ123" s="134">
        <f t="shared" ca="1" si="98"/>
        <v>5.2494192437583642</v>
      </c>
      <c r="AK123" s="134">
        <f t="shared" ca="1" si="99"/>
        <v>6.427292292666559</v>
      </c>
      <c r="AL123" s="134">
        <f t="shared" ca="1" si="100"/>
        <v>7.2031974852946572</v>
      </c>
      <c r="AM123" s="134">
        <f t="shared" ca="1" si="101"/>
        <v>8.6065453419558491</v>
      </c>
      <c r="AN123" s="134">
        <f t="shared" ca="1" si="102"/>
        <v>10.505820733054344</v>
      </c>
      <c r="AO123" s="134">
        <f t="shared" ca="1" si="103"/>
        <v>13.503108199043249</v>
      </c>
      <c r="AP123" s="134">
        <f t="shared" ca="1" si="104"/>
        <v>17.456642353105277</v>
      </c>
      <c r="AQ123" s="134">
        <f t="shared" ca="1" si="105"/>
        <v>21.873462243309579</v>
      </c>
      <c r="AR123" s="134">
        <f t="shared" ca="1" si="106"/>
        <v>24.293513448731801</v>
      </c>
      <c r="AS123" s="134">
        <f t="shared" ca="1" si="107"/>
        <v>27.731406304750994</v>
      </c>
      <c r="AT123" s="134">
        <f t="shared" ca="1" si="108"/>
        <v>31.325966727468863</v>
      </c>
      <c r="AU123" s="134">
        <f t="shared" ca="1" si="109"/>
        <v>34.768725319363156</v>
      </c>
    </row>
    <row r="124" spans="1:47" ht="12" customHeight="1" x14ac:dyDescent="0.2">
      <c r="A124" s="107" t="s">
        <v>163</v>
      </c>
      <c r="B124" s="108" t="s">
        <v>164</v>
      </c>
      <c r="C124" s="106">
        <f t="shared" ca="1" si="110"/>
        <v>0.9314804541109224</v>
      </c>
      <c r="D124" s="106">
        <f t="shared" ca="1" si="111"/>
        <v>0.94927715700907755</v>
      </c>
      <c r="E124" s="106">
        <f t="shared" ca="1" si="112"/>
        <v>0.93497028821648165</v>
      </c>
      <c r="F124" s="106">
        <f t="shared" ca="1" si="113"/>
        <v>1.1370036472536216</v>
      </c>
      <c r="G124" s="106">
        <f t="shared" ca="1" si="114"/>
        <v>0.90846570310907049</v>
      </c>
      <c r="H124" s="106">
        <f t="shared" ca="1" si="115"/>
        <v>0.92860523705682152</v>
      </c>
      <c r="I124" s="106">
        <f t="shared" ca="1" si="116"/>
        <v>0.92418751107212227</v>
      </c>
      <c r="J124" s="106">
        <f t="shared" ca="1" si="117"/>
        <v>0.93914552819370034</v>
      </c>
      <c r="K124" s="106">
        <f t="shared" ca="1" si="118"/>
        <v>0.95422165004901693</v>
      </c>
      <c r="L124" s="106">
        <f t="shared" ca="1" si="119"/>
        <v>0.96718769236353286</v>
      </c>
      <c r="M124" s="106">
        <f t="shared" ca="1" si="120"/>
        <v>0.97063413601535276</v>
      </c>
      <c r="N124" s="106">
        <f t="shared" ca="1" si="121"/>
        <v>0.93110044370334388</v>
      </c>
      <c r="O124" s="106">
        <f t="shared" ca="1" si="90"/>
        <v>0.95309552040515666</v>
      </c>
      <c r="P124" s="106">
        <f t="shared" ca="1" si="91"/>
        <v>0.93376259682147722</v>
      </c>
      <c r="Q124" s="106">
        <f t="shared" ca="1" si="92"/>
        <v>0.98496793162571217</v>
      </c>
      <c r="R124" s="106">
        <f t="shared" ca="1" si="93"/>
        <v>1.0063956869246422</v>
      </c>
      <c r="AE124" s="108" t="s">
        <v>164</v>
      </c>
      <c r="AF124" s="131">
        <f t="shared" ca="1" si="94"/>
        <v>93.148045411092241</v>
      </c>
      <c r="AG124" s="131">
        <f t="shared" ca="1" si="95"/>
        <v>94.927715700907754</v>
      </c>
      <c r="AH124" s="131">
        <f t="shared" ca="1" si="96"/>
        <v>93.497028821648172</v>
      </c>
      <c r="AI124" s="131">
        <f t="shared" ca="1" si="97"/>
        <v>113.70036472536216</v>
      </c>
      <c r="AJ124" s="131">
        <f t="shared" ca="1" si="98"/>
        <v>90.846570310907055</v>
      </c>
      <c r="AK124" s="131">
        <f t="shared" ca="1" si="99"/>
        <v>92.860523705682155</v>
      </c>
      <c r="AL124" s="131">
        <f t="shared" ca="1" si="100"/>
        <v>92.418751107212231</v>
      </c>
      <c r="AM124" s="131">
        <f t="shared" ca="1" si="101"/>
        <v>93.91455281937003</v>
      </c>
      <c r="AN124" s="131">
        <f t="shared" ca="1" si="102"/>
        <v>95.4221650049017</v>
      </c>
      <c r="AO124" s="131">
        <f t="shared" ca="1" si="103"/>
        <v>96.718769236353282</v>
      </c>
      <c r="AP124" s="131">
        <f t="shared" ca="1" si="104"/>
        <v>97.063413601535274</v>
      </c>
      <c r="AQ124" s="131">
        <f t="shared" ca="1" si="105"/>
        <v>93.110044370334393</v>
      </c>
      <c r="AR124" s="131">
        <f t="shared" ca="1" si="106"/>
        <v>95.309552040515669</v>
      </c>
      <c r="AS124" s="131">
        <f t="shared" ca="1" si="107"/>
        <v>93.376259682147719</v>
      </c>
      <c r="AT124" s="131">
        <f t="shared" ca="1" si="108"/>
        <v>98.496793162571223</v>
      </c>
      <c r="AU124" s="131">
        <f t="shared" ca="1" si="109"/>
        <v>100.63956869246422</v>
      </c>
    </row>
    <row r="125" spans="1:47" ht="12" customHeight="1" x14ac:dyDescent="0.2">
      <c r="A125" s="110" t="s">
        <v>145</v>
      </c>
      <c r="B125" s="112" t="s">
        <v>93</v>
      </c>
      <c r="C125" s="113">
        <f t="shared" ca="1" si="110"/>
        <v>0.97088101005429972</v>
      </c>
      <c r="D125" s="113">
        <f t="shared" ca="1" si="111"/>
        <v>0.96855618528595611</v>
      </c>
      <c r="E125" s="113">
        <f t="shared" ca="1" si="112"/>
        <v>1.0068419204376231</v>
      </c>
      <c r="F125" s="113">
        <f t="shared" ca="1" si="113"/>
        <v>0.97597669504030504</v>
      </c>
      <c r="G125" s="113">
        <f t="shared" ca="1" si="114"/>
        <v>0.99877834872101912</v>
      </c>
      <c r="H125" s="113">
        <f t="shared" ca="1" si="115"/>
        <v>1.0465869102415717</v>
      </c>
      <c r="I125" s="113">
        <f t="shared" ca="1" si="116"/>
        <v>0.98393328065288976</v>
      </c>
      <c r="J125" s="113">
        <f t="shared" ca="1" si="117"/>
        <v>1.0404145771073463</v>
      </c>
      <c r="K125" s="113">
        <f t="shared" ca="1" si="118"/>
        <v>1.0401476092951394</v>
      </c>
      <c r="L125" s="113">
        <f t="shared" ca="1" si="119"/>
        <v>1.0680007944679759</v>
      </c>
      <c r="M125" s="113">
        <f t="shared" ca="1" si="120"/>
        <v>1.1040207189572084</v>
      </c>
      <c r="N125" s="113">
        <f t="shared" ca="1" si="121"/>
        <v>1.0665674093018382</v>
      </c>
      <c r="O125" s="113">
        <f t="shared" ca="1" si="90"/>
        <v>1.0681517115097658</v>
      </c>
      <c r="P125" s="113">
        <f t="shared" ca="1" si="91"/>
        <v>1.0499023845080691</v>
      </c>
      <c r="Q125" s="113">
        <f t="shared" ca="1" si="92"/>
        <v>1.0743610934572763</v>
      </c>
      <c r="R125" s="113">
        <f t="shared" ca="1" si="93"/>
        <v>1.1082201402486618</v>
      </c>
      <c r="AE125" s="111" t="s">
        <v>93</v>
      </c>
      <c r="AF125" s="133">
        <f t="shared" ca="1" si="94"/>
        <v>97.088101005429976</v>
      </c>
      <c r="AG125" s="133">
        <f t="shared" ca="1" si="95"/>
        <v>96.855618528595613</v>
      </c>
      <c r="AH125" s="133">
        <f t="shared" ca="1" si="96"/>
        <v>100.68419204376231</v>
      </c>
      <c r="AI125" s="133">
        <f t="shared" ca="1" si="97"/>
        <v>97.597669504030506</v>
      </c>
      <c r="AJ125" s="133">
        <f t="shared" ca="1" si="98"/>
        <v>99.877834872101914</v>
      </c>
      <c r="AK125" s="133">
        <f t="shared" ca="1" si="99"/>
        <v>104.65869102415716</v>
      </c>
      <c r="AL125" s="133">
        <f t="shared" ca="1" si="100"/>
        <v>98.393328065288983</v>
      </c>
      <c r="AM125" s="133">
        <f t="shared" ca="1" si="101"/>
        <v>104.04145771073463</v>
      </c>
      <c r="AN125" s="133">
        <f t="shared" ca="1" si="102"/>
        <v>104.01476092951394</v>
      </c>
      <c r="AO125" s="133">
        <f t="shared" ca="1" si="103"/>
        <v>106.8000794467976</v>
      </c>
      <c r="AP125" s="133">
        <f t="shared" ca="1" si="104"/>
        <v>110.40207189572084</v>
      </c>
      <c r="AQ125" s="133">
        <f t="shared" ca="1" si="105"/>
        <v>106.65674093018383</v>
      </c>
      <c r="AR125" s="133">
        <f t="shared" ca="1" si="106"/>
        <v>106.81517115097658</v>
      </c>
      <c r="AS125" s="133">
        <f t="shared" ca="1" si="107"/>
        <v>104.9902384508069</v>
      </c>
      <c r="AT125" s="133">
        <f t="shared" ca="1" si="108"/>
        <v>107.43610934572763</v>
      </c>
      <c r="AU125" s="133">
        <f t="shared" ca="1" si="109"/>
        <v>110.82201402486618</v>
      </c>
    </row>
    <row r="126" spans="1:47" ht="12" customHeight="1" x14ac:dyDescent="0.2">
      <c r="A126" s="69" t="s">
        <v>146</v>
      </c>
      <c r="B126" s="70" t="s">
        <v>147</v>
      </c>
      <c r="C126" s="71" t="str">
        <f t="shared" ca="1" si="110"/>
        <v/>
      </c>
      <c r="D126" s="71">
        <f t="shared" ca="1" si="111"/>
        <v>0.39102374246395755</v>
      </c>
      <c r="E126" s="71">
        <f t="shared" ca="1" si="112"/>
        <v>0.37679315364833793</v>
      </c>
      <c r="F126" s="71">
        <f t="shared" ca="1" si="113"/>
        <v>0.37621806477731112</v>
      </c>
      <c r="G126" s="71">
        <f t="shared" ca="1" si="114"/>
        <v>0.38257730552676511</v>
      </c>
      <c r="H126" s="71">
        <f t="shared" ca="1" si="115"/>
        <v>0.46614700694512734</v>
      </c>
      <c r="I126" s="71">
        <f t="shared" ca="1" si="116"/>
        <v>0.45740119657374784</v>
      </c>
      <c r="J126" s="71">
        <f t="shared" ca="1" si="117"/>
        <v>0.41582563862889055</v>
      </c>
      <c r="K126" s="71">
        <f t="shared" ca="1" si="118"/>
        <v>0.42764986770040719</v>
      </c>
      <c r="L126" s="71">
        <f t="shared" ca="1" si="119"/>
        <v>0.49067128474259575</v>
      </c>
      <c r="M126" s="71">
        <f t="shared" ca="1" si="120"/>
        <v>0.51443510685258442</v>
      </c>
      <c r="N126" s="71">
        <f t="shared" ca="1" si="121"/>
        <v>0.49612791325114569</v>
      </c>
      <c r="O126" s="71">
        <f t="shared" ca="1" si="90"/>
        <v>0.50960908194928989</v>
      </c>
      <c r="P126" s="71">
        <f t="shared" ca="1" si="91"/>
        <v>0.50110990003566513</v>
      </c>
      <c r="Q126" s="71">
        <f t="shared" ca="1" si="92"/>
        <v>0.52419370940649967</v>
      </c>
      <c r="R126" s="71">
        <f t="shared" ca="1" si="93"/>
        <v>0.52659937790905798</v>
      </c>
      <c r="AE126" s="70" t="s">
        <v>147</v>
      </c>
      <c r="AF126" s="135" t="str">
        <f t="shared" ca="1" si="94"/>
        <v>:</v>
      </c>
      <c r="AG126" s="135">
        <f t="shared" ca="1" si="95"/>
        <v>39.102374246395755</v>
      </c>
      <c r="AH126" s="135">
        <f t="shared" ca="1" si="96"/>
        <v>37.679315364833791</v>
      </c>
      <c r="AI126" s="135">
        <f t="shared" ca="1" si="97"/>
        <v>37.621806477731113</v>
      </c>
      <c r="AJ126" s="135">
        <f t="shared" ca="1" si="98"/>
        <v>38.257730552676513</v>
      </c>
      <c r="AK126" s="135">
        <f t="shared" ca="1" si="99"/>
        <v>46.614700694512734</v>
      </c>
      <c r="AL126" s="135">
        <f t="shared" ca="1" si="100"/>
        <v>45.740119657374784</v>
      </c>
      <c r="AM126" s="135">
        <f t="shared" ca="1" si="101"/>
        <v>41.582563862889053</v>
      </c>
      <c r="AN126" s="135">
        <f t="shared" ca="1" si="102"/>
        <v>42.764986770040721</v>
      </c>
      <c r="AO126" s="135">
        <f t="shared" ca="1" si="103"/>
        <v>49.067128474259576</v>
      </c>
      <c r="AP126" s="135">
        <f t="shared" ca="1" si="104"/>
        <v>51.443510685258445</v>
      </c>
      <c r="AQ126" s="135">
        <f t="shared" ca="1" si="105"/>
        <v>49.612791325114571</v>
      </c>
      <c r="AR126" s="135">
        <f t="shared" ca="1" si="106"/>
        <v>50.96090819492899</v>
      </c>
      <c r="AS126" s="135">
        <f t="shared" ca="1" si="107"/>
        <v>50.110990003566513</v>
      </c>
      <c r="AT126" s="135">
        <f t="shared" ca="1" si="108"/>
        <v>52.419370940649969</v>
      </c>
      <c r="AU126" s="135">
        <f t="shared" ca="1" si="109"/>
        <v>52.659937790905801</v>
      </c>
    </row>
    <row r="127" spans="1:47" ht="12" customHeight="1" x14ac:dyDescent="0.2">
      <c r="A127" s="72" t="s">
        <v>150</v>
      </c>
      <c r="B127" s="73" t="s">
        <v>87</v>
      </c>
      <c r="C127" s="74">
        <f t="shared" ca="1" si="110"/>
        <v>0.1848562049653257</v>
      </c>
      <c r="D127" s="74">
        <f t="shared" ca="1" si="111"/>
        <v>0.22365895440417022</v>
      </c>
      <c r="E127" s="74">
        <f t="shared" ca="1" si="112"/>
        <v>0.23602607138310117</v>
      </c>
      <c r="F127" s="74">
        <f t="shared" ca="1" si="113"/>
        <v>0.24811929586928211</v>
      </c>
      <c r="G127" s="74">
        <f t="shared" ca="1" si="114"/>
        <v>0.25858146421679107</v>
      </c>
      <c r="H127" s="74">
        <f t="shared" ca="1" si="115"/>
        <v>0.28251953882917014</v>
      </c>
      <c r="I127" s="74">
        <f t="shared" ca="1" si="116"/>
        <v>0.28182630753119786</v>
      </c>
      <c r="J127" s="74">
        <f t="shared" ca="1" si="117"/>
        <v>0.27526104967096354</v>
      </c>
      <c r="K127" s="74">
        <f t="shared" ca="1" si="118"/>
        <v>0.28509151981154934</v>
      </c>
      <c r="L127" s="74">
        <f t="shared" ca="1" si="119"/>
        <v>0.27971232399950946</v>
      </c>
      <c r="M127" s="74">
        <f t="shared" ca="1" si="120"/>
        <v>0.3027427919403583</v>
      </c>
      <c r="N127" s="74">
        <f t="shared" ca="1" si="121"/>
        <v>0.28914755439640683</v>
      </c>
      <c r="O127" s="74">
        <f t="shared" ca="1" si="90"/>
        <v>0.29153599700241867</v>
      </c>
      <c r="P127" s="74">
        <f t="shared" ca="1" si="91"/>
        <v>0.27448270398803004</v>
      </c>
      <c r="Q127" s="74">
        <f t="shared" ca="1" si="92"/>
        <v>0.28657671685347619</v>
      </c>
      <c r="R127" s="74">
        <f t="shared" ca="1" si="93"/>
        <v>0.30107077973036506</v>
      </c>
      <c r="AE127" s="70" t="s">
        <v>149</v>
      </c>
      <c r="AF127" s="131">
        <f t="shared" ca="1" si="94"/>
        <v>18.485620496532569</v>
      </c>
      <c r="AG127" s="131">
        <f t="shared" ca="1" si="95"/>
        <v>22.36589544041702</v>
      </c>
      <c r="AH127" s="131">
        <f t="shared" ca="1" si="96"/>
        <v>23.602607138310116</v>
      </c>
      <c r="AI127" s="131">
        <f t="shared" ca="1" si="97"/>
        <v>24.811929586928212</v>
      </c>
      <c r="AJ127" s="131">
        <f t="shared" ca="1" si="98"/>
        <v>25.858146421679105</v>
      </c>
      <c r="AK127" s="131">
        <f t="shared" ca="1" si="99"/>
        <v>28.251953882917014</v>
      </c>
      <c r="AL127" s="131">
        <f t="shared" ca="1" si="100"/>
        <v>28.182630753119785</v>
      </c>
      <c r="AM127" s="131">
        <f t="shared" ca="1" si="101"/>
        <v>27.526104967096355</v>
      </c>
      <c r="AN127" s="131">
        <f t="shared" ca="1" si="102"/>
        <v>28.509151981154936</v>
      </c>
      <c r="AO127" s="131">
        <f t="shared" ca="1" si="103"/>
        <v>27.971232399950946</v>
      </c>
      <c r="AP127" s="131">
        <f t="shared" ca="1" si="104"/>
        <v>30.274279194035831</v>
      </c>
      <c r="AQ127" s="131">
        <f t="shared" ca="1" si="105"/>
        <v>28.914755439640683</v>
      </c>
      <c r="AR127" s="131">
        <f t="shared" ca="1" si="106"/>
        <v>29.153599700241866</v>
      </c>
      <c r="AS127" s="131">
        <f t="shared" ca="1" si="107"/>
        <v>27.448270398803004</v>
      </c>
      <c r="AT127" s="131">
        <f t="shared" ca="1" si="108"/>
        <v>28.657671685347619</v>
      </c>
      <c r="AU127" s="131">
        <f t="shared" ca="1" si="109"/>
        <v>30.107077973036507</v>
      </c>
    </row>
    <row r="128" spans="1:47" ht="12" customHeight="1" x14ac:dyDescent="0.2">
      <c r="A128" s="69" t="s">
        <v>148</v>
      </c>
      <c r="B128" s="70" t="s">
        <v>149</v>
      </c>
      <c r="C128" s="74">
        <f t="shared" ca="1" si="110"/>
        <v>0.69978628965970746</v>
      </c>
      <c r="D128" s="74">
        <f t="shared" ca="1" si="111"/>
        <v>0.76111684439857819</v>
      </c>
      <c r="E128" s="74">
        <f t="shared" ca="1" si="112"/>
        <v>0.74208095626188553</v>
      </c>
      <c r="F128" s="74">
        <f t="shared" ca="1" si="113"/>
        <v>0.79631455878504753</v>
      </c>
      <c r="G128" s="74">
        <f t="shared" ca="1" si="114"/>
        <v>0.7329890913186009</v>
      </c>
      <c r="H128" s="74">
        <f t="shared" ca="1" si="115"/>
        <v>0.70713825623181104</v>
      </c>
      <c r="I128" s="74">
        <f t="shared" ca="1" si="116"/>
        <v>0.74617998733011381</v>
      </c>
      <c r="J128" s="74">
        <f t="shared" ca="1" si="117"/>
        <v>0.66131060117321572</v>
      </c>
      <c r="K128" s="74">
        <f t="shared" ca="1" si="118"/>
        <v>0.72427155751249639</v>
      </c>
      <c r="L128" s="74">
        <f t="shared" ca="1" si="119"/>
        <v>0.62665007512280391</v>
      </c>
      <c r="M128" s="74">
        <f t="shared" ca="1" si="120"/>
        <v>0.70984825974700927</v>
      </c>
      <c r="N128" s="74">
        <f t="shared" ca="1" si="121"/>
        <v>0.79222409201992938</v>
      </c>
      <c r="O128" s="74">
        <f t="shared" ca="1" si="90"/>
        <v>0.82103658597581519</v>
      </c>
      <c r="P128" s="74">
        <f t="shared" ca="1" si="91"/>
        <v>0.9102474778966495</v>
      </c>
      <c r="Q128" s="74">
        <f t="shared" ca="1" si="92"/>
        <v>0.92449703381954085</v>
      </c>
      <c r="R128" s="74">
        <f t="shared" ca="1" si="93"/>
        <v>0.88454189175855069</v>
      </c>
      <c r="AE128" s="73" t="s">
        <v>87</v>
      </c>
      <c r="AF128" s="131">
        <f t="shared" ca="1" si="94"/>
        <v>69.978628965970742</v>
      </c>
      <c r="AG128" s="131">
        <f t="shared" ca="1" si="95"/>
        <v>76.111684439857825</v>
      </c>
      <c r="AH128" s="131">
        <f t="shared" ca="1" si="96"/>
        <v>74.208095626188552</v>
      </c>
      <c r="AI128" s="131">
        <f t="shared" ca="1" si="97"/>
        <v>79.631455878504752</v>
      </c>
      <c r="AJ128" s="131">
        <f t="shared" ca="1" si="98"/>
        <v>73.298909131860086</v>
      </c>
      <c r="AK128" s="131">
        <f t="shared" ca="1" si="99"/>
        <v>70.713825623181108</v>
      </c>
      <c r="AL128" s="131">
        <f t="shared" ca="1" si="100"/>
        <v>74.617998733011376</v>
      </c>
      <c r="AM128" s="131">
        <f t="shared" ca="1" si="101"/>
        <v>66.131060117321567</v>
      </c>
      <c r="AN128" s="131">
        <f t="shared" ca="1" si="102"/>
        <v>72.427155751249643</v>
      </c>
      <c r="AO128" s="131">
        <f t="shared" ca="1" si="103"/>
        <v>62.66500751228039</v>
      </c>
      <c r="AP128" s="131">
        <f t="shared" ca="1" si="104"/>
        <v>70.984825974700925</v>
      </c>
      <c r="AQ128" s="131">
        <f t="shared" ca="1" si="105"/>
        <v>79.222409201992932</v>
      </c>
      <c r="AR128" s="131">
        <f t="shared" ca="1" si="106"/>
        <v>82.103658597581514</v>
      </c>
      <c r="AS128" s="131">
        <f t="shared" ca="1" si="107"/>
        <v>91.024747789664957</v>
      </c>
      <c r="AT128" s="131">
        <f t="shared" ca="1" si="108"/>
        <v>92.44970338195408</v>
      </c>
      <c r="AU128" s="131">
        <f t="shared" ca="1" si="109"/>
        <v>88.454189175855063</v>
      </c>
    </row>
    <row r="129" spans="1:48" ht="12" hidden="1" customHeight="1" x14ac:dyDescent="0.2">
      <c r="A129" s="72" t="s">
        <v>151</v>
      </c>
      <c r="B129" s="78" t="s">
        <v>86</v>
      </c>
      <c r="C129" s="74">
        <f t="shared" ca="1" si="110"/>
        <v>0.14510604969408505</v>
      </c>
      <c r="D129" s="74">
        <f t="shared" ca="1" si="111"/>
        <v>0.13989184752758727</v>
      </c>
      <c r="E129" s="74">
        <f t="shared" ca="1" si="112"/>
        <v>0.14010893448048836</v>
      </c>
      <c r="F129" s="74">
        <f t="shared" ca="1" si="113"/>
        <v>0.13670616562105051</v>
      </c>
      <c r="G129" s="74">
        <f t="shared" ca="1" si="114"/>
        <v>0.13847918402532844</v>
      </c>
      <c r="H129" s="74">
        <f t="shared" ca="1" si="115"/>
        <v>0.15470501241184087</v>
      </c>
      <c r="I129" s="74">
        <f t="shared" ca="1" si="116"/>
        <v>0.15846506843385885</v>
      </c>
      <c r="J129" s="74">
        <f t="shared" ca="1" si="117"/>
        <v>0.14849281503900885</v>
      </c>
      <c r="K129" s="74">
        <f t="shared" ca="1" si="118"/>
        <v>0.16659058644411232</v>
      </c>
      <c r="L129" s="74">
        <f t="shared" ca="1" si="119"/>
        <v>0.18205554621505268</v>
      </c>
      <c r="M129" s="74">
        <f t="shared" ca="1" si="120"/>
        <v>0.19272957914894856</v>
      </c>
      <c r="N129" s="74">
        <f t="shared" ca="1" si="121"/>
        <v>0.2166326887068214</v>
      </c>
      <c r="O129" s="74">
        <f t="shared" ca="1" si="90"/>
        <v>0.24138091936300951</v>
      </c>
      <c r="P129" s="74">
        <f t="shared" ca="1" si="91"/>
        <v>0.24839268730090144</v>
      </c>
      <c r="Q129" s="74">
        <f t="shared" ca="1" si="92"/>
        <v>0.24838324274518025</v>
      </c>
      <c r="R129" s="74">
        <f t="shared" ca="1" si="93"/>
        <v>0.23777797295210951</v>
      </c>
      <c r="AE129" s="78" t="s">
        <v>86</v>
      </c>
      <c r="AF129" s="131">
        <f t="shared" ca="1" si="94"/>
        <v>14.510604969408506</v>
      </c>
      <c r="AG129" s="131">
        <f t="shared" ca="1" si="95"/>
        <v>13.989184752758726</v>
      </c>
      <c r="AH129" s="131">
        <f t="shared" ca="1" si="96"/>
        <v>14.010893448048837</v>
      </c>
      <c r="AI129" s="131">
        <f t="shared" ca="1" si="97"/>
        <v>13.670616562105051</v>
      </c>
      <c r="AJ129" s="131">
        <f t="shared" ca="1" si="98"/>
        <v>13.847918402532844</v>
      </c>
      <c r="AK129" s="131">
        <f t="shared" ca="1" si="99"/>
        <v>15.470501241184087</v>
      </c>
      <c r="AL129" s="131">
        <f t="shared" ca="1" si="100"/>
        <v>15.846506843385885</v>
      </c>
      <c r="AM129" s="131">
        <f t="shared" ca="1" si="101"/>
        <v>14.849281503900885</v>
      </c>
      <c r="AN129" s="131">
        <f t="shared" ca="1" si="102"/>
        <v>16.659058644411232</v>
      </c>
      <c r="AO129" s="131">
        <f t="shared" ca="1" si="103"/>
        <v>18.205554621505268</v>
      </c>
      <c r="AP129" s="131">
        <f t="shared" ca="1" si="104"/>
        <v>19.272957914894857</v>
      </c>
      <c r="AQ129" s="131">
        <f t="shared" ca="1" si="105"/>
        <v>21.663268870682138</v>
      </c>
      <c r="AR129" s="131">
        <f t="shared" ca="1" si="106"/>
        <v>24.138091936300953</v>
      </c>
      <c r="AS129" s="131">
        <f t="shared" ca="1" si="107"/>
        <v>24.839268730090144</v>
      </c>
      <c r="AT129" s="131">
        <f t="shared" ca="1" si="108"/>
        <v>24.838324274518026</v>
      </c>
      <c r="AU129" s="131">
        <f t="shared" ca="1" si="109"/>
        <v>23.777797295210952</v>
      </c>
    </row>
    <row r="130" spans="1:48" ht="16.5" hidden="1" customHeight="1" x14ac:dyDescent="0.2">
      <c r="A130" s="72" t="s">
        <v>152</v>
      </c>
      <c r="B130" s="73" t="s">
        <v>88</v>
      </c>
      <c r="C130" s="74" t="e">
        <f t="shared" ca="1" si="110"/>
        <v>#REF!</v>
      </c>
      <c r="D130" s="74" t="e">
        <f t="shared" ca="1" si="111"/>
        <v>#REF!</v>
      </c>
      <c r="E130" s="74" t="e">
        <f t="shared" ca="1" si="112"/>
        <v>#REF!</v>
      </c>
      <c r="F130" s="74" t="e">
        <f t="shared" ca="1" si="113"/>
        <v>#REF!</v>
      </c>
      <c r="G130" s="74" t="e">
        <f t="shared" ca="1" si="114"/>
        <v>#REF!</v>
      </c>
      <c r="H130" s="74" t="e">
        <f t="shared" ca="1" si="115"/>
        <v>#REF!</v>
      </c>
      <c r="I130" s="74" t="e">
        <f t="shared" ca="1" si="116"/>
        <v>#REF!</v>
      </c>
      <c r="J130" s="74" t="e">
        <f t="shared" ca="1" si="117"/>
        <v>#REF!</v>
      </c>
      <c r="K130" s="74" t="e">
        <f t="shared" ca="1" si="118"/>
        <v>#REF!</v>
      </c>
      <c r="L130" s="74" t="e">
        <f t="shared" ca="1" si="119"/>
        <v>#REF!</v>
      </c>
      <c r="M130" s="74" t="e">
        <f t="shared" ca="1" si="120"/>
        <v>#REF!</v>
      </c>
      <c r="N130" s="74" t="e">
        <f t="shared" ca="1" si="121"/>
        <v>#REF!</v>
      </c>
      <c r="O130" s="74" t="e">
        <f t="shared" ca="1" si="90"/>
        <v>#REF!</v>
      </c>
      <c r="P130" s="74" t="e">
        <f t="shared" ca="1" si="91"/>
        <v>#REF!</v>
      </c>
      <c r="Q130" s="74" t="e">
        <f t="shared" ca="1" si="92"/>
        <v>#REF!</v>
      </c>
      <c r="R130" s="74" t="e">
        <f t="shared" ca="1" si="93"/>
        <v>#REF!</v>
      </c>
      <c r="AE130" s="73" t="s">
        <v>88</v>
      </c>
      <c r="AF130" s="131" t="str">
        <f t="shared" ca="1" si="94"/>
        <v>:</v>
      </c>
      <c r="AG130" s="131" t="str">
        <f t="shared" ca="1" si="95"/>
        <v>:</v>
      </c>
      <c r="AH130" s="131" t="str">
        <f t="shared" ca="1" si="96"/>
        <v>:</v>
      </c>
      <c r="AI130" s="131" t="str">
        <f t="shared" ca="1" si="97"/>
        <v>:</v>
      </c>
      <c r="AJ130" s="131" t="str">
        <f t="shared" ca="1" si="98"/>
        <v>:</v>
      </c>
      <c r="AK130" s="131" t="str">
        <f t="shared" ca="1" si="99"/>
        <v>:</v>
      </c>
      <c r="AL130" s="131" t="str">
        <f t="shared" ca="1" si="100"/>
        <v>:</v>
      </c>
      <c r="AM130" s="131" t="str">
        <f t="shared" ca="1" si="101"/>
        <v>:</v>
      </c>
      <c r="AN130" s="131" t="str">
        <f t="shared" ca="1" si="102"/>
        <v>:</v>
      </c>
      <c r="AO130" s="131" t="str">
        <f t="shared" ca="1" si="103"/>
        <v>:</v>
      </c>
      <c r="AP130" s="131" t="str">
        <f t="shared" ca="1" si="104"/>
        <v>:</v>
      </c>
      <c r="AQ130" s="131" t="str">
        <f t="shared" ca="1" si="105"/>
        <v>:</v>
      </c>
      <c r="AR130" s="131" t="str">
        <f t="shared" ca="1" si="106"/>
        <v>:</v>
      </c>
      <c r="AS130" s="131" t="str">
        <f t="shared" ca="1" si="107"/>
        <v>:</v>
      </c>
      <c r="AT130" s="131" t="str">
        <f t="shared" ca="1" si="108"/>
        <v>:</v>
      </c>
      <c r="AU130" s="131" t="str">
        <f t="shared" ca="1" si="109"/>
        <v>:</v>
      </c>
    </row>
    <row r="131" spans="1:48" ht="13.5" customHeight="1" x14ac:dyDescent="0.2">
      <c r="A131" s="81" t="s">
        <v>153</v>
      </c>
      <c r="B131" s="82" t="s">
        <v>176</v>
      </c>
      <c r="C131" s="75">
        <f t="shared" ca="1" si="110"/>
        <v>4.7157338034376365E-3</v>
      </c>
      <c r="D131" s="75">
        <f t="shared" ca="1" si="111"/>
        <v>6.1119345049050755E-3</v>
      </c>
      <c r="E131" s="75">
        <f t="shared" ca="1" si="112"/>
        <v>9.0732499823408912E-3</v>
      </c>
      <c r="F131" s="75">
        <f t="shared" ca="1" si="113"/>
        <v>9.7079377637130787E-3</v>
      </c>
      <c r="G131" s="75">
        <f t="shared" ca="1" si="114"/>
        <v>9.7147470398277706E-3</v>
      </c>
      <c r="H131" s="75">
        <f t="shared" ca="1" si="115"/>
        <v>1.1361974405850093E-2</v>
      </c>
      <c r="I131" s="75">
        <f t="shared" ca="1" si="116"/>
        <v>1.3606230031948883E-2</v>
      </c>
      <c r="J131" s="75">
        <f t="shared" ca="1" si="117"/>
        <v>1.3683958146693312E-2</v>
      </c>
      <c r="K131" s="75">
        <f t="shared" ca="1" si="118"/>
        <v>1.4959127830236575E-2</v>
      </c>
      <c r="L131" s="75">
        <f t="shared" ca="1" si="119"/>
        <v>1.6277704997573993E-2</v>
      </c>
      <c r="M131" s="75">
        <f t="shared" ca="1" si="120"/>
        <v>1.8668380507818674E-2</v>
      </c>
      <c r="N131" s="75">
        <f t="shared" ca="1" si="121"/>
        <v>1.8415317714285714E-2</v>
      </c>
      <c r="O131" s="75">
        <f t="shared" ca="1" si="90"/>
        <v>3.9733203407045323E-2</v>
      </c>
      <c r="P131" s="75">
        <f t="shared" ca="1" si="91"/>
        <v>3.6224311864129659E-2</v>
      </c>
      <c r="Q131" s="75">
        <f t="shared" ca="1" si="92"/>
        <v>4.2335511795491942E-2</v>
      </c>
      <c r="R131" s="75">
        <f t="shared" ca="1" si="93"/>
        <v>5.1545814788010277E-2</v>
      </c>
      <c r="AE131" s="82" t="s">
        <v>158</v>
      </c>
      <c r="AF131" s="132">
        <f t="shared" ca="1" si="94"/>
        <v>0.47157338034376367</v>
      </c>
      <c r="AG131" s="132">
        <f t="shared" ca="1" si="95"/>
        <v>0.61119345049050755</v>
      </c>
      <c r="AH131" s="132">
        <f t="shared" ca="1" si="96"/>
        <v>0.90732499823408908</v>
      </c>
      <c r="AI131" s="132">
        <f t="shared" ca="1" si="97"/>
        <v>0.97079377637130793</v>
      </c>
      <c r="AJ131" s="132">
        <f t="shared" ca="1" si="98"/>
        <v>0.97147470398277702</v>
      </c>
      <c r="AK131" s="132">
        <f t="shared" ca="1" si="99"/>
        <v>1.1361974405850093</v>
      </c>
      <c r="AL131" s="132">
        <f t="shared" ca="1" si="100"/>
        <v>1.3606230031948883</v>
      </c>
      <c r="AM131" s="132">
        <f t="shared" ca="1" si="101"/>
        <v>1.3683958146693311</v>
      </c>
      <c r="AN131" s="132">
        <f t="shared" ca="1" si="102"/>
        <v>1.4959127830236574</v>
      </c>
      <c r="AO131" s="132">
        <f t="shared" ca="1" si="103"/>
        <v>1.6277704997573992</v>
      </c>
      <c r="AP131" s="132">
        <f t="shared" ca="1" si="104"/>
        <v>1.8668380507818674</v>
      </c>
      <c r="AQ131" s="132">
        <f t="shared" ca="1" si="105"/>
        <v>1.8415317714285715</v>
      </c>
      <c r="AR131" s="132">
        <f t="shared" ca="1" si="106"/>
        <v>3.9733203407045323</v>
      </c>
      <c r="AS131" s="132">
        <f t="shared" ca="1" si="107"/>
        <v>3.6224311864129657</v>
      </c>
      <c r="AT131" s="132">
        <f t="shared" ca="1" si="108"/>
        <v>4.2335511795491945</v>
      </c>
      <c r="AU131" s="132">
        <f t="shared" ca="1" si="109"/>
        <v>5.1545814788010276</v>
      </c>
    </row>
    <row r="132" spans="1:48" ht="13.5" customHeight="1" x14ac:dyDescent="0.2">
      <c r="A132" s="138" t="s">
        <v>177</v>
      </c>
      <c r="B132" s="140"/>
      <c r="C132" s="102"/>
      <c r="D132" s="102"/>
      <c r="E132" s="102"/>
      <c r="F132" s="102"/>
      <c r="G132" s="102"/>
      <c r="H132" s="102"/>
      <c r="I132" s="102"/>
      <c r="J132" s="102"/>
      <c r="K132" s="102"/>
      <c r="L132" s="102"/>
      <c r="M132" s="102"/>
      <c r="N132" s="102"/>
      <c r="O132" s="102"/>
      <c r="P132" s="102"/>
      <c r="Q132" s="102"/>
      <c r="R132" s="102"/>
      <c r="AE132" s="140"/>
      <c r="AF132" s="136"/>
      <c r="AG132" s="136"/>
      <c r="AH132" s="136"/>
      <c r="AI132" s="136"/>
      <c r="AJ132" s="136"/>
      <c r="AK132" s="136"/>
      <c r="AL132" s="136"/>
      <c r="AM132" s="136"/>
      <c r="AN132" s="136"/>
      <c r="AO132" s="136"/>
      <c r="AP132" s="136"/>
      <c r="AQ132" s="136"/>
      <c r="AR132" s="136"/>
      <c r="AS132" s="136"/>
      <c r="AT132" s="136"/>
      <c r="AU132" s="136"/>
    </row>
    <row r="133" spans="1:48" ht="13.5" customHeight="1" x14ac:dyDescent="0.2">
      <c r="A133" s="138"/>
      <c r="B133" s="140"/>
      <c r="C133" s="102"/>
      <c r="D133" s="102"/>
      <c r="E133" s="102"/>
      <c r="F133" s="102"/>
      <c r="G133" s="102"/>
      <c r="H133" s="102"/>
      <c r="I133" s="102"/>
      <c r="J133" s="102"/>
      <c r="K133" s="102"/>
      <c r="L133" s="102"/>
      <c r="M133" s="102"/>
      <c r="N133" s="102"/>
      <c r="O133" s="102"/>
      <c r="P133" s="102"/>
      <c r="Q133" s="102"/>
      <c r="R133" s="102"/>
      <c r="AE133" s="140"/>
      <c r="AF133" s="136"/>
      <c r="AG133" s="136"/>
      <c r="AH133" s="136"/>
      <c r="AI133" s="136"/>
      <c r="AJ133" s="136"/>
      <c r="AK133" s="136"/>
      <c r="AL133" s="136"/>
      <c r="AM133" s="136"/>
      <c r="AN133" s="136"/>
      <c r="AO133" s="136"/>
      <c r="AP133" s="136"/>
      <c r="AQ133" s="136"/>
      <c r="AR133" s="136"/>
      <c r="AS133" s="136"/>
      <c r="AT133" s="136"/>
      <c r="AU133" s="136"/>
    </row>
    <row r="134" spans="1:48" ht="13.5" customHeight="1" x14ac:dyDescent="0.2">
      <c r="A134" s="138" t="s">
        <v>178</v>
      </c>
      <c r="B134" s="140"/>
      <c r="C134" s="102"/>
      <c r="D134" s="102"/>
      <c r="E134" s="102"/>
      <c r="F134" s="102"/>
      <c r="G134" s="102"/>
      <c r="H134" s="102"/>
      <c r="I134" s="102"/>
      <c r="J134" s="102"/>
      <c r="K134" s="102"/>
      <c r="L134" s="102"/>
      <c r="M134" s="102"/>
      <c r="N134" s="102"/>
      <c r="O134" s="102"/>
      <c r="P134" s="102"/>
      <c r="Q134" s="102"/>
      <c r="R134" s="102"/>
      <c r="AE134" s="140"/>
      <c r="AF134" s="136"/>
      <c r="AG134" s="136"/>
      <c r="AH134" s="136"/>
      <c r="AI134" s="136"/>
      <c r="AJ134" s="136"/>
      <c r="AK134" s="136"/>
      <c r="AL134" s="136"/>
      <c r="AM134" s="136"/>
      <c r="AN134" s="136"/>
      <c r="AO134" s="136"/>
      <c r="AP134" s="136"/>
      <c r="AQ134" s="136"/>
      <c r="AR134" s="136"/>
      <c r="AS134" s="136"/>
      <c r="AT134" s="136"/>
      <c r="AU134" s="136"/>
    </row>
    <row r="135" spans="1:48" ht="13.5" customHeight="1" x14ac:dyDescent="0.2">
      <c r="A135" s="139" t="s">
        <v>181</v>
      </c>
      <c r="B135" s="140"/>
      <c r="C135" s="102"/>
      <c r="D135" s="102"/>
      <c r="E135" s="102"/>
      <c r="F135" s="102"/>
      <c r="G135" s="102"/>
      <c r="H135" s="102"/>
      <c r="I135" s="102"/>
      <c r="J135" s="102"/>
      <c r="K135" s="102"/>
      <c r="L135" s="102"/>
      <c r="M135" s="102"/>
      <c r="N135" s="102"/>
      <c r="O135" s="102"/>
      <c r="P135" s="102"/>
      <c r="Q135" s="102"/>
      <c r="R135" s="102"/>
      <c r="AE135" s="140"/>
      <c r="AF135" s="136"/>
      <c r="AG135" s="136"/>
      <c r="AH135" s="136"/>
      <c r="AI135" s="136"/>
      <c r="AJ135" s="136"/>
      <c r="AK135" s="136"/>
      <c r="AL135" s="136"/>
      <c r="AM135" s="136"/>
      <c r="AN135" s="136"/>
      <c r="AO135" s="136"/>
      <c r="AP135" s="136"/>
      <c r="AQ135" s="136"/>
      <c r="AR135" s="136"/>
      <c r="AS135" s="136"/>
      <c r="AT135" s="136"/>
      <c r="AU135" s="136"/>
    </row>
    <row r="136" spans="1:48" ht="23.25" customHeight="1" x14ac:dyDescent="0.2"/>
    <row r="137" spans="1:48" s="58" customFormat="1" ht="24" customHeight="1" x14ac:dyDescent="0.35">
      <c r="A137" s="85" t="s">
        <v>175</v>
      </c>
      <c r="C137" s="59"/>
      <c r="D137" s="59"/>
      <c r="E137" s="59"/>
      <c r="F137" s="60"/>
      <c r="G137" s="60"/>
      <c r="H137" s="60"/>
      <c r="I137" s="60"/>
      <c r="J137" s="60"/>
      <c r="K137" s="60"/>
      <c r="L137" s="60"/>
      <c r="M137" s="60"/>
      <c r="N137" s="60"/>
      <c r="O137" s="60"/>
      <c r="P137" s="60"/>
      <c r="Q137" s="60"/>
      <c r="R137" s="60"/>
      <c r="S137" s="84"/>
      <c r="T137" s="84"/>
      <c r="AE137" s="84"/>
      <c r="AF137" s="84"/>
      <c r="AG137" s="84"/>
      <c r="AH137" s="84"/>
      <c r="AI137" s="84"/>
      <c r="AJ137" s="84"/>
      <c r="AK137" s="84"/>
      <c r="AL137" s="84"/>
      <c r="AM137" s="84"/>
    </row>
    <row r="138" spans="1:48" s="58" customFormat="1" ht="24" customHeight="1" x14ac:dyDescent="0.2">
      <c r="A138" s="64"/>
      <c r="B138" s="64"/>
      <c r="C138" s="86">
        <v>2004</v>
      </c>
      <c r="D138" s="86">
        <v>2005</v>
      </c>
      <c r="E138" s="86">
        <v>2006</v>
      </c>
      <c r="F138" s="86">
        <v>2007</v>
      </c>
      <c r="G138" s="86">
        <v>2008</v>
      </c>
      <c r="H138" s="86">
        <v>2009</v>
      </c>
      <c r="I138" s="86">
        <v>2010</v>
      </c>
      <c r="J138" s="86">
        <v>2011</v>
      </c>
      <c r="K138" s="86">
        <v>2012</v>
      </c>
      <c r="L138" s="86">
        <v>2013</v>
      </c>
      <c r="M138" s="86">
        <v>2014</v>
      </c>
      <c r="N138" s="86">
        <v>2015</v>
      </c>
      <c r="O138" s="86">
        <v>2016</v>
      </c>
      <c r="P138" s="86">
        <v>2017</v>
      </c>
      <c r="Q138" s="86">
        <v>2018</v>
      </c>
      <c r="R138" s="86">
        <v>2019</v>
      </c>
      <c r="S138" s="84"/>
      <c r="T138" s="84"/>
      <c r="AE138" s="64"/>
      <c r="AF138" s="65">
        <v>2004</v>
      </c>
      <c r="AG138" s="65">
        <v>2005</v>
      </c>
      <c r="AH138" s="65">
        <v>2006</v>
      </c>
      <c r="AI138" s="65">
        <v>2007</v>
      </c>
      <c r="AJ138" s="65">
        <v>2008</v>
      </c>
      <c r="AK138" s="65">
        <v>2009</v>
      </c>
      <c r="AL138" s="65">
        <v>2010</v>
      </c>
      <c r="AM138" s="65">
        <v>2011</v>
      </c>
      <c r="AN138" s="65">
        <v>2012</v>
      </c>
      <c r="AO138" s="65">
        <v>2013</v>
      </c>
      <c r="AP138" s="65">
        <v>2014</v>
      </c>
      <c r="AQ138" s="65">
        <v>2015</v>
      </c>
      <c r="AR138" s="65">
        <v>2016</v>
      </c>
      <c r="AS138" s="65">
        <v>2017</v>
      </c>
      <c r="AT138" s="65">
        <v>2018</v>
      </c>
      <c r="AU138" s="65">
        <v>2019</v>
      </c>
      <c r="AV138" s="137"/>
    </row>
    <row r="139" spans="1:48" s="58" customFormat="1" ht="12.75" customHeight="1" x14ac:dyDescent="0.2">
      <c r="A139" s="66" t="s">
        <v>165</v>
      </c>
      <c r="B139" s="67" t="s">
        <v>162</v>
      </c>
      <c r="C139" s="90">
        <f t="shared" ref="C139:C176" ca="1" si="122">INDIRECT($A139 &amp; "!C44",TRUE)</f>
        <v>0.11729266286843666</v>
      </c>
      <c r="D139" s="90">
        <f t="shared" ref="D139:D176" ca="1" si="123">INDIRECT($A139 &amp; "!D44",TRUE)</f>
        <v>0.12445252753537189</v>
      </c>
      <c r="E139" s="90">
        <f t="shared" ref="E139:E176" ca="1" si="124">INDIRECT($A139 &amp; "!E44",TRUE)</f>
        <v>0.13206213176170514</v>
      </c>
      <c r="F139" s="90">
        <f t="shared" ref="F139:F176" ca="1" si="125">INDIRECT($A139 &amp; "!F44",TRUE)</f>
        <v>0.14814719922981448</v>
      </c>
      <c r="G139" s="90">
        <f t="shared" ref="G139:G176" ca="1" si="126">INDIRECT($A139 &amp; "!G44",TRUE)</f>
        <v>0.15326195508028553</v>
      </c>
      <c r="H139" s="90">
        <f t="shared" ref="H139:H176" ca="1" si="127">INDIRECT($A139 &amp; "!H44",TRUE)</f>
        <v>0.16790092727320055</v>
      </c>
      <c r="I139" s="90">
        <f t="shared" ref="I139:I176" ca="1" si="128">INDIRECT($A139 &amp; "!I44",TRUE)</f>
        <v>0.17019448286934397</v>
      </c>
      <c r="J139" s="90">
        <f t="shared" ref="J139:J176" ca="1" si="129">INDIRECT($A139 &amp; "!J44",TRUE)</f>
        <v>0.17444273493430834</v>
      </c>
      <c r="K139" s="90">
        <f t="shared" ref="K139:K176" ca="1" si="130">INDIRECT($A139 &amp; "!K44",TRUE)</f>
        <v>0.18619861045263983</v>
      </c>
      <c r="L139" s="90">
        <f t="shared" ref="L139:L176" ca="1" si="131">INDIRECT($A139 &amp; "!L44",TRUE)</f>
        <v>0.19082952459904329</v>
      </c>
      <c r="M139" s="90">
        <f t="shared" ref="M139:M176" ca="1" si="132">INDIRECT($A139 &amp; "!M44",TRUE)</f>
        <v>0.19992060193920547</v>
      </c>
      <c r="N139" s="90">
        <f t="shared" ref="N139:N176" ca="1" si="133">INDIRECT($A139 &amp; "!N44",TRUE)</f>
        <v>0.20349423842746761</v>
      </c>
      <c r="O139" s="90">
        <f t="shared" ref="O139:O176" ca="1" si="134">INDIRECT($A139 &amp; "!O44",TRUE)</f>
        <v>0.20515417941744976</v>
      </c>
      <c r="P139" s="90">
        <f t="shared" ref="P139:P176" ca="1" si="135">INDIRECT($A139 &amp; "!P44",TRUE)</f>
        <v>0.20948303235305382</v>
      </c>
      <c r="Q139" s="90">
        <f t="shared" ref="Q139:Q176" ca="1" si="136">INDIRECT($A139 &amp; "!Q44",TRUE)</f>
        <v>0.21178128464352181</v>
      </c>
      <c r="R139" s="90">
        <f t="shared" ref="R139:R176" ca="1" si="137">INDIRECT($A139 &amp; "!R44",TRUE)</f>
        <v>0.22096815655661187</v>
      </c>
      <c r="S139" s="84"/>
      <c r="T139" s="84"/>
      <c r="AE139" s="67" t="s">
        <v>161</v>
      </c>
      <c r="AF139" s="130">
        <f t="shared" ref="AF139:AF176" ca="1" si="138">IFERROR(C139*100,":")</f>
        <v>11.729266286843666</v>
      </c>
      <c r="AG139" s="130">
        <f t="shared" ref="AG139:AG176" ca="1" si="139">IFERROR(D139*100,":")</f>
        <v>12.44525275353719</v>
      </c>
      <c r="AH139" s="130">
        <f t="shared" ref="AH139:AH176" ca="1" si="140">IFERROR(E139*100,":")</f>
        <v>13.206213176170515</v>
      </c>
      <c r="AI139" s="130">
        <f t="shared" ref="AI139:AI176" ca="1" si="141">IFERROR(F139*100,":")</f>
        <v>14.814719922981448</v>
      </c>
      <c r="AJ139" s="130">
        <f t="shared" ref="AJ139:AJ176" ca="1" si="142">IFERROR(G139*100,":")</f>
        <v>15.326195508028553</v>
      </c>
      <c r="AK139" s="130">
        <f t="shared" ref="AK139:AK176" ca="1" si="143">IFERROR(H139*100,":")</f>
        <v>16.790092727320054</v>
      </c>
      <c r="AL139" s="130">
        <f t="shared" ref="AL139:AL176" ca="1" si="144">IFERROR(I139*100,":")</f>
        <v>17.019448286934395</v>
      </c>
      <c r="AM139" s="130">
        <f t="shared" ref="AM139:AM176" ca="1" si="145">IFERROR(J139*100,":")</f>
        <v>17.444273493430835</v>
      </c>
      <c r="AN139" s="130">
        <f t="shared" ref="AN139:AN176" ca="1" si="146">IFERROR(K139*100,":")</f>
        <v>18.619861045263981</v>
      </c>
      <c r="AO139" s="130">
        <f t="shared" ref="AO139:AO176" ca="1" si="147">IFERROR(L139*100,":")</f>
        <v>19.08295245990433</v>
      </c>
      <c r="AP139" s="130">
        <f t="shared" ref="AP139:AP176" ca="1" si="148">IFERROR(M139*100,":")</f>
        <v>19.992060193920548</v>
      </c>
      <c r="AQ139" s="130">
        <f t="shared" ref="AQ139:AQ176" ca="1" si="149">IFERROR(N139*100,":")</f>
        <v>20.349423842746759</v>
      </c>
      <c r="AR139" s="130">
        <f t="shared" ref="AR139:AR176" ca="1" si="150">IFERROR(O139*100,":")</f>
        <v>20.515417941744975</v>
      </c>
      <c r="AS139" s="130">
        <f t="shared" ref="AS139:AS176" ca="1" si="151">IFERROR(P139*100,":")</f>
        <v>20.948303235305382</v>
      </c>
      <c r="AT139" s="130">
        <f t="shared" ref="AT139:AT176" ca="1" si="152">IFERROR(Q139*100,":")</f>
        <v>21.178128464352181</v>
      </c>
      <c r="AU139" s="130">
        <f t="shared" ref="AU139:AU176" ca="1" si="153">IFERROR(R139*100,":")</f>
        <v>22.096815655661185</v>
      </c>
      <c r="AV139" s="136"/>
    </row>
    <row r="140" spans="1:48" ht="12" customHeight="1" x14ac:dyDescent="0.2">
      <c r="A140" s="88" t="s">
        <v>116</v>
      </c>
      <c r="B140" s="89" t="s">
        <v>116</v>
      </c>
      <c r="C140" s="90">
        <f t="shared" ca="1" si="122"/>
        <v>0.10447939924871333</v>
      </c>
      <c r="D140" s="90">
        <f t="shared" ca="1" si="123"/>
        <v>0.11125318430160526</v>
      </c>
      <c r="E140" s="90">
        <f t="shared" ca="1" si="124"/>
        <v>0.11844871104323111</v>
      </c>
      <c r="F140" s="90">
        <f t="shared" ca="1" si="125"/>
        <v>0.13274449734498128</v>
      </c>
      <c r="G140" s="90">
        <f t="shared" ca="1" si="126"/>
        <v>0.13872854386901171</v>
      </c>
      <c r="H140" s="90">
        <f t="shared" ca="1" si="127"/>
        <v>0.1527518083462413</v>
      </c>
      <c r="I140" s="90">
        <f t="shared" ca="1" si="128"/>
        <v>0.1548367026978841</v>
      </c>
      <c r="J140" s="90">
        <f t="shared" ca="1" si="129"/>
        <v>0.1603655610335615</v>
      </c>
      <c r="K140" s="90">
        <f t="shared" ca="1" si="130"/>
        <v>0.17037488429374123</v>
      </c>
      <c r="L140" s="90">
        <f t="shared" ca="1" si="131"/>
        <v>0.17510776012534005</v>
      </c>
      <c r="M140" s="90">
        <f t="shared" ca="1" si="132"/>
        <v>0.18438378695185553</v>
      </c>
      <c r="N140" s="90">
        <f t="shared" ca="1" si="133"/>
        <v>0.18834680546243504</v>
      </c>
      <c r="O140" s="90">
        <f t="shared" ca="1" si="134"/>
        <v>0.1904484906132638</v>
      </c>
      <c r="P140" s="90">
        <f t="shared" ca="1" si="135"/>
        <v>0.19486133462755817</v>
      </c>
      <c r="Q140" s="90">
        <f t="shared" ca="1" si="136"/>
        <v>0.19711338319474475</v>
      </c>
      <c r="R140" s="90">
        <f t="shared" ca="1" si="137"/>
        <v>0.20550829742967022</v>
      </c>
      <c r="AE140" s="67" t="s">
        <v>116</v>
      </c>
      <c r="AF140" s="130">
        <f t="shared" ca="1" si="138"/>
        <v>10.447939924871333</v>
      </c>
      <c r="AG140" s="130">
        <f t="shared" ca="1" si="139"/>
        <v>11.125318430160526</v>
      </c>
      <c r="AH140" s="130">
        <f t="shared" ca="1" si="140"/>
        <v>11.844871104323111</v>
      </c>
      <c r="AI140" s="130">
        <f t="shared" ca="1" si="141"/>
        <v>13.274449734498129</v>
      </c>
      <c r="AJ140" s="130">
        <f t="shared" ca="1" si="142"/>
        <v>13.872854386901171</v>
      </c>
      <c r="AK140" s="130">
        <f t="shared" ca="1" si="143"/>
        <v>15.27518083462413</v>
      </c>
      <c r="AL140" s="130">
        <f t="shared" ca="1" si="144"/>
        <v>15.48367026978841</v>
      </c>
      <c r="AM140" s="130">
        <f t="shared" ca="1" si="145"/>
        <v>16.036556103356151</v>
      </c>
      <c r="AN140" s="130">
        <f t="shared" ca="1" si="146"/>
        <v>17.037488429374122</v>
      </c>
      <c r="AO140" s="130">
        <f t="shared" ca="1" si="147"/>
        <v>17.510776012534006</v>
      </c>
      <c r="AP140" s="130">
        <f t="shared" ca="1" si="148"/>
        <v>18.438378695185552</v>
      </c>
      <c r="AQ140" s="130">
        <f t="shared" ca="1" si="149"/>
        <v>18.834680546243504</v>
      </c>
      <c r="AR140" s="130">
        <f t="shared" ca="1" si="150"/>
        <v>19.044849061326381</v>
      </c>
      <c r="AS140" s="130">
        <f t="shared" ca="1" si="151"/>
        <v>19.486133462755816</v>
      </c>
      <c r="AT140" s="130">
        <f t="shared" ca="1" si="152"/>
        <v>19.711338319474475</v>
      </c>
      <c r="AU140" s="130">
        <f t="shared" ca="1" si="153"/>
        <v>20.550829742967021</v>
      </c>
      <c r="AV140" s="136"/>
    </row>
    <row r="141" spans="1:48" ht="12" customHeight="1" x14ac:dyDescent="0.2">
      <c r="A141" s="69" t="s">
        <v>117</v>
      </c>
      <c r="B141" s="70" t="s">
        <v>94</v>
      </c>
      <c r="C141" s="71">
        <f t="shared" ca="1" si="122"/>
        <v>2.8444227782736E-2</v>
      </c>
      <c r="D141" s="71">
        <f t="shared" ca="1" si="123"/>
        <v>3.4144363542206582E-2</v>
      </c>
      <c r="E141" s="71">
        <f t="shared" ca="1" si="124"/>
        <v>3.7119375178575643E-2</v>
      </c>
      <c r="F141" s="71">
        <f t="shared" ca="1" si="125"/>
        <v>4.5546279778609609E-2</v>
      </c>
      <c r="G141" s="71">
        <f t="shared" ca="1" si="126"/>
        <v>5.017680760167037E-2</v>
      </c>
      <c r="H141" s="71">
        <f t="shared" ca="1" si="127"/>
        <v>5.9401599331228051E-2</v>
      </c>
      <c r="I141" s="71">
        <f t="shared" ca="1" si="128"/>
        <v>6.6975721225747159E-2</v>
      </c>
      <c r="J141" s="71">
        <f t="shared" ca="1" si="129"/>
        <v>6.6462511654409265E-2</v>
      </c>
      <c r="K141" s="71">
        <f t="shared" ca="1" si="130"/>
        <v>7.0924592199976363E-2</v>
      </c>
      <c r="L141" s="71">
        <f t="shared" ca="1" si="131"/>
        <v>7.5783584186640718E-2</v>
      </c>
      <c r="M141" s="71">
        <f t="shared" ca="1" si="132"/>
        <v>7.7416621766401419E-2</v>
      </c>
      <c r="N141" s="71">
        <f t="shared" ca="1" si="133"/>
        <v>7.8571103144354795E-2</v>
      </c>
      <c r="O141" s="71">
        <f t="shared" ca="1" si="134"/>
        <v>8.2269971200899725E-2</v>
      </c>
      <c r="P141" s="71">
        <f t="shared" ca="1" si="135"/>
        <v>8.1353651199186333E-2</v>
      </c>
      <c r="Q141" s="71">
        <f t="shared" ca="1" si="136"/>
        <v>8.3053150092362166E-2</v>
      </c>
      <c r="R141" s="71">
        <f t="shared" ca="1" si="137"/>
        <v>8.3088702584249455E-2</v>
      </c>
      <c r="AE141" s="70" t="s">
        <v>94</v>
      </c>
      <c r="AF141" s="131">
        <f t="shared" ca="1" si="138"/>
        <v>2.8444227782736</v>
      </c>
      <c r="AG141" s="131">
        <f t="shared" ca="1" si="139"/>
        <v>3.4144363542206584</v>
      </c>
      <c r="AH141" s="131">
        <f t="shared" ca="1" si="140"/>
        <v>3.7119375178575642</v>
      </c>
      <c r="AI141" s="131">
        <f t="shared" ca="1" si="141"/>
        <v>4.5546279778609611</v>
      </c>
      <c r="AJ141" s="131">
        <f t="shared" ca="1" si="142"/>
        <v>5.0176807601670372</v>
      </c>
      <c r="AK141" s="131">
        <f t="shared" ca="1" si="143"/>
        <v>5.9401599331228052</v>
      </c>
      <c r="AL141" s="131">
        <f t="shared" ca="1" si="144"/>
        <v>6.6975721225747158</v>
      </c>
      <c r="AM141" s="131">
        <f t="shared" ca="1" si="145"/>
        <v>6.6462511654409262</v>
      </c>
      <c r="AN141" s="131">
        <f t="shared" ca="1" si="146"/>
        <v>7.092459219997636</v>
      </c>
      <c r="AO141" s="131">
        <f t="shared" ca="1" si="147"/>
        <v>7.578358418664072</v>
      </c>
      <c r="AP141" s="131">
        <f t="shared" ca="1" si="148"/>
        <v>7.7416621766401423</v>
      </c>
      <c r="AQ141" s="131">
        <f t="shared" ca="1" si="149"/>
        <v>7.8571103144354799</v>
      </c>
      <c r="AR141" s="131">
        <f t="shared" ca="1" si="150"/>
        <v>8.2269971200899725</v>
      </c>
      <c r="AS141" s="131">
        <f t="shared" ca="1" si="151"/>
        <v>8.1353651199186334</v>
      </c>
      <c r="AT141" s="131">
        <f t="shared" ca="1" si="152"/>
        <v>8.3053150092362173</v>
      </c>
      <c r="AU141" s="131">
        <f t="shared" ca="1" si="153"/>
        <v>8.3088702584249461</v>
      </c>
      <c r="AV141" s="136"/>
    </row>
    <row r="142" spans="1:48" ht="12" customHeight="1" x14ac:dyDescent="0.2">
      <c r="A142" s="72" t="s">
        <v>118</v>
      </c>
      <c r="B142" s="73" t="s">
        <v>104</v>
      </c>
      <c r="C142" s="74">
        <f t="shared" ca="1" si="122"/>
        <v>0.14056004541951037</v>
      </c>
      <c r="D142" s="74">
        <f t="shared" ca="1" si="123"/>
        <v>0.14256652296950834</v>
      </c>
      <c r="E142" s="74">
        <f t="shared" ca="1" si="124"/>
        <v>0.14790223873652858</v>
      </c>
      <c r="F142" s="74">
        <f t="shared" ca="1" si="125"/>
        <v>0.13862451059763914</v>
      </c>
      <c r="G142" s="74">
        <f t="shared" ca="1" si="126"/>
        <v>0.17262249877894018</v>
      </c>
      <c r="H142" s="74">
        <f t="shared" ca="1" si="127"/>
        <v>0.21638903104497181</v>
      </c>
      <c r="I142" s="74">
        <f t="shared" ca="1" si="128"/>
        <v>0.24333545886776448</v>
      </c>
      <c r="J142" s="74">
        <f t="shared" ca="1" si="129"/>
        <v>0.24768405518982467</v>
      </c>
      <c r="K142" s="74">
        <f t="shared" ca="1" si="130"/>
        <v>0.27241007657750616</v>
      </c>
      <c r="L142" s="74">
        <f t="shared" ca="1" si="131"/>
        <v>0.29234356146648532</v>
      </c>
      <c r="M142" s="74">
        <f t="shared" ca="1" si="132"/>
        <v>0.28518474565205404</v>
      </c>
      <c r="N142" s="74">
        <f t="shared" ca="1" si="133"/>
        <v>0.28903451912535233</v>
      </c>
      <c r="O142" s="74">
        <f t="shared" ca="1" si="134"/>
        <v>0.29989589933160699</v>
      </c>
      <c r="P142" s="74">
        <f t="shared" ca="1" si="135"/>
        <v>0.29882594420297037</v>
      </c>
      <c r="Q142" s="74">
        <f t="shared" ca="1" si="136"/>
        <v>0.3329617732155073</v>
      </c>
      <c r="R142" s="74">
        <f t="shared" ca="1" si="137"/>
        <v>0.35506480869228924</v>
      </c>
      <c r="AE142" s="73" t="s">
        <v>104</v>
      </c>
      <c r="AF142" s="131">
        <f t="shared" ca="1" si="138"/>
        <v>14.056004541951037</v>
      </c>
      <c r="AG142" s="131">
        <f t="shared" ca="1" si="139"/>
        <v>14.256652296950833</v>
      </c>
      <c r="AH142" s="131">
        <f t="shared" ca="1" si="140"/>
        <v>14.790223873652858</v>
      </c>
      <c r="AI142" s="131">
        <f t="shared" ca="1" si="141"/>
        <v>13.862451059763913</v>
      </c>
      <c r="AJ142" s="131">
        <f t="shared" ca="1" si="142"/>
        <v>17.262249877894018</v>
      </c>
      <c r="AK142" s="131">
        <f t="shared" ca="1" si="143"/>
        <v>21.638903104497182</v>
      </c>
      <c r="AL142" s="131">
        <f t="shared" ca="1" si="144"/>
        <v>24.333545886776449</v>
      </c>
      <c r="AM142" s="131">
        <f t="shared" ca="1" si="145"/>
        <v>24.768405518982465</v>
      </c>
      <c r="AN142" s="131">
        <f t="shared" ca="1" si="146"/>
        <v>27.241007657750615</v>
      </c>
      <c r="AO142" s="131">
        <f t="shared" ca="1" si="147"/>
        <v>29.234356146648533</v>
      </c>
      <c r="AP142" s="131">
        <f t="shared" ca="1" si="148"/>
        <v>28.518474565205405</v>
      </c>
      <c r="AQ142" s="131">
        <f t="shared" ca="1" si="149"/>
        <v>28.903451912535232</v>
      </c>
      <c r="AR142" s="131">
        <f t="shared" ca="1" si="150"/>
        <v>29.989589933160698</v>
      </c>
      <c r="AS142" s="131">
        <f t="shared" ca="1" si="151"/>
        <v>29.882594420297039</v>
      </c>
      <c r="AT142" s="131">
        <f t="shared" ca="1" si="152"/>
        <v>33.296177321550729</v>
      </c>
      <c r="AU142" s="131">
        <f t="shared" ca="1" si="153"/>
        <v>35.506480869228923</v>
      </c>
      <c r="AV142" s="136"/>
    </row>
    <row r="143" spans="1:48" ht="12" customHeight="1" x14ac:dyDescent="0.2">
      <c r="A143" s="72" t="s">
        <v>119</v>
      </c>
      <c r="B143" s="73" t="s">
        <v>91</v>
      </c>
      <c r="C143" s="74">
        <f t="shared" ca="1" si="122"/>
        <v>9.920196191351742E-2</v>
      </c>
      <c r="D143" s="74">
        <f t="shared" ca="1" si="123"/>
        <v>0.10840099334867771</v>
      </c>
      <c r="E143" s="74">
        <f t="shared" ca="1" si="124"/>
        <v>0.11237057135278859</v>
      </c>
      <c r="F143" s="74">
        <f t="shared" ca="1" si="125"/>
        <v>0.1236910051252452</v>
      </c>
      <c r="G143" s="74">
        <f t="shared" ca="1" si="126"/>
        <v>0.12920494367137592</v>
      </c>
      <c r="H143" s="74">
        <f t="shared" ca="1" si="127"/>
        <v>0.14262404214528615</v>
      </c>
      <c r="I143" s="74">
        <f t="shared" ca="1" si="128"/>
        <v>0.14096645755854581</v>
      </c>
      <c r="J143" s="74">
        <f t="shared" ca="1" si="129"/>
        <v>0.15387836641385375</v>
      </c>
      <c r="K143" s="74">
        <f t="shared" ca="1" si="130"/>
        <v>0.16246821796312358</v>
      </c>
      <c r="L143" s="74">
        <f t="shared" ca="1" si="131"/>
        <v>0.17704094341237822</v>
      </c>
      <c r="M143" s="74">
        <f t="shared" ca="1" si="132"/>
        <v>0.195243065426461</v>
      </c>
      <c r="N143" s="74">
        <f t="shared" ca="1" si="133"/>
        <v>0.19780955301022504</v>
      </c>
      <c r="O143" s="74">
        <f t="shared" ca="1" si="134"/>
        <v>0.19873927195378455</v>
      </c>
      <c r="P143" s="74">
        <f t="shared" ca="1" si="135"/>
        <v>0.19715871548032862</v>
      </c>
      <c r="Q143" s="74">
        <f t="shared" ca="1" si="136"/>
        <v>0.20625578847897699</v>
      </c>
      <c r="R143" s="74">
        <f t="shared" ca="1" si="137"/>
        <v>0.22649901859942831</v>
      </c>
      <c r="AE143" s="73" t="s">
        <v>91</v>
      </c>
      <c r="AF143" s="131">
        <f t="shared" ca="1" si="138"/>
        <v>9.9201961913517422</v>
      </c>
      <c r="AG143" s="131">
        <f t="shared" ca="1" si="139"/>
        <v>10.840099334867771</v>
      </c>
      <c r="AH143" s="131">
        <f t="shared" ca="1" si="140"/>
        <v>11.237057135278858</v>
      </c>
      <c r="AI143" s="131">
        <f t="shared" ca="1" si="141"/>
        <v>12.36910051252452</v>
      </c>
      <c r="AJ143" s="131">
        <f t="shared" ca="1" si="142"/>
        <v>12.920494367137591</v>
      </c>
      <c r="AK143" s="131">
        <f t="shared" ca="1" si="143"/>
        <v>14.262404214528615</v>
      </c>
      <c r="AL143" s="131">
        <f t="shared" ca="1" si="144"/>
        <v>14.096645755854581</v>
      </c>
      <c r="AM143" s="131">
        <f t="shared" ca="1" si="145"/>
        <v>15.387836641385375</v>
      </c>
      <c r="AN143" s="131">
        <f t="shared" ca="1" si="146"/>
        <v>16.246821796312357</v>
      </c>
      <c r="AO143" s="131">
        <f t="shared" ca="1" si="147"/>
        <v>17.704094341237823</v>
      </c>
      <c r="AP143" s="131">
        <f t="shared" ca="1" si="148"/>
        <v>19.524306542646102</v>
      </c>
      <c r="AQ143" s="131">
        <f t="shared" ca="1" si="149"/>
        <v>19.780955301022505</v>
      </c>
      <c r="AR143" s="131">
        <f t="shared" ca="1" si="150"/>
        <v>19.873927195378453</v>
      </c>
      <c r="AS143" s="131">
        <f t="shared" ca="1" si="151"/>
        <v>19.715871548032862</v>
      </c>
      <c r="AT143" s="131">
        <f t="shared" ca="1" si="152"/>
        <v>20.6255788478977</v>
      </c>
      <c r="AU143" s="131">
        <f t="shared" ca="1" si="153"/>
        <v>22.64990185994283</v>
      </c>
      <c r="AV143" s="136"/>
    </row>
    <row r="144" spans="1:48" ht="12" customHeight="1" x14ac:dyDescent="0.2">
      <c r="A144" s="72" t="s">
        <v>120</v>
      </c>
      <c r="B144" s="73" t="s">
        <v>78</v>
      </c>
      <c r="C144" s="74">
        <f t="shared" ca="1" si="122"/>
        <v>0.20617334904049306</v>
      </c>
      <c r="D144" s="74">
        <f t="shared" ca="1" si="123"/>
        <v>0.22778668340519578</v>
      </c>
      <c r="E144" s="74">
        <f t="shared" ca="1" si="124"/>
        <v>0.23740388670794338</v>
      </c>
      <c r="F144" s="74">
        <f t="shared" ca="1" si="125"/>
        <v>0.26845663937637942</v>
      </c>
      <c r="G144" s="74">
        <f t="shared" ca="1" si="126"/>
        <v>0.28036133568304461</v>
      </c>
      <c r="H144" s="74">
        <f t="shared" ca="1" si="127"/>
        <v>0.29504668086869862</v>
      </c>
      <c r="I144" s="74">
        <f t="shared" ca="1" si="128"/>
        <v>0.30446549899097702</v>
      </c>
      <c r="J144" s="74">
        <f t="shared" ca="1" si="129"/>
        <v>0.32051854598794349</v>
      </c>
      <c r="K144" s="74">
        <f t="shared" ca="1" si="130"/>
        <v>0.33277333022444844</v>
      </c>
      <c r="L144" s="74">
        <f t="shared" ca="1" si="131"/>
        <v>0.34796474524288329</v>
      </c>
      <c r="M144" s="74">
        <f t="shared" ca="1" si="132"/>
        <v>0.38170185097052522</v>
      </c>
      <c r="N144" s="74">
        <f t="shared" ca="1" si="133"/>
        <v>0.40228376533158228</v>
      </c>
      <c r="O144" s="74">
        <f t="shared" ca="1" si="134"/>
        <v>0.41590730769218714</v>
      </c>
      <c r="P144" s="74">
        <f t="shared" ca="1" si="135"/>
        <v>0.44642623854084668</v>
      </c>
      <c r="Q144" s="74">
        <f t="shared" ca="1" si="136"/>
        <v>0.45548463086180191</v>
      </c>
      <c r="R144" s="74">
        <f t="shared" ca="1" si="137"/>
        <v>0.48016966764470043</v>
      </c>
      <c r="AE144" s="73" t="s">
        <v>78</v>
      </c>
      <c r="AF144" s="131">
        <f t="shared" ca="1" si="138"/>
        <v>20.617334904049304</v>
      </c>
      <c r="AG144" s="131">
        <f t="shared" ca="1" si="139"/>
        <v>22.778668340519577</v>
      </c>
      <c r="AH144" s="131">
        <f t="shared" ca="1" si="140"/>
        <v>23.740388670794339</v>
      </c>
      <c r="AI144" s="131">
        <f t="shared" ca="1" si="141"/>
        <v>26.845663937637944</v>
      </c>
      <c r="AJ144" s="131">
        <f t="shared" ca="1" si="142"/>
        <v>28.036133568304461</v>
      </c>
      <c r="AK144" s="131">
        <f t="shared" ca="1" si="143"/>
        <v>29.504668086869863</v>
      </c>
      <c r="AL144" s="131">
        <f t="shared" ca="1" si="144"/>
        <v>30.446549899097704</v>
      </c>
      <c r="AM144" s="131">
        <f t="shared" ca="1" si="145"/>
        <v>32.05185459879435</v>
      </c>
      <c r="AN144" s="131">
        <f t="shared" ca="1" si="146"/>
        <v>33.277333022444843</v>
      </c>
      <c r="AO144" s="131">
        <f t="shared" ca="1" si="147"/>
        <v>34.796474524288328</v>
      </c>
      <c r="AP144" s="131">
        <f t="shared" ca="1" si="148"/>
        <v>38.170185097052524</v>
      </c>
      <c r="AQ144" s="131">
        <f t="shared" ca="1" si="149"/>
        <v>40.228376533158226</v>
      </c>
      <c r="AR144" s="131">
        <f t="shared" ca="1" si="150"/>
        <v>41.590730769218716</v>
      </c>
      <c r="AS144" s="131">
        <f t="shared" ca="1" si="151"/>
        <v>44.642623854084668</v>
      </c>
      <c r="AT144" s="131">
        <f t="shared" ca="1" si="152"/>
        <v>45.548463086180192</v>
      </c>
      <c r="AU144" s="131">
        <f t="shared" ca="1" si="153"/>
        <v>48.016966764470041</v>
      </c>
      <c r="AV144" s="136"/>
    </row>
    <row r="145" spans="1:48" ht="12" customHeight="1" x14ac:dyDescent="0.2">
      <c r="A145" s="72" t="s">
        <v>121</v>
      </c>
      <c r="B145" s="73" t="s">
        <v>89</v>
      </c>
      <c r="C145" s="74">
        <f t="shared" ca="1" si="122"/>
        <v>7.1981667226870841E-2</v>
      </c>
      <c r="D145" s="74">
        <f t="shared" ca="1" si="123"/>
        <v>7.7107806926943245E-2</v>
      </c>
      <c r="E145" s="74">
        <f t="shared" ca="1" si="124"/>
        <v>8.4100242106006792E-2</v>
      </c>
      <c r="F145" s="74">
        <f t="shared" ca="1" si="125"/>
        <v>0.10249410281465342</v>
      </c>
      <c r="G145" s="74">
        <f t="shared" ca="1" si="126"/>
        <v>0.10330062331988497</v>
      </c>
      <c r="H145" s="74">
        <f t="shared" ca="1" si="127"/>
        <v>0.11154588608728544</v>
      </c>
      <c r="I145" s="74">
        <f t="shared" ca="1" si="128"/>
        <v>0.12055280622543921</v>
      </c>
      <c r="J145" s="74">
        <f t="shared" ca="1" si="129"/>
        <v>0.12573172844449104</v>
      </c>
      <c r="K145" s="74">
        <f t="shared" ca="1" si="130"/>
        <v>0.13419638694068398</v>
      </c>
      <c r="L145" s="74">
        <f t="shared" ca="1" si="131"/>
        <v>0.13412993135510523</v>
      </c>
      <c r="M145" s="74">
        <f t="shared" ca="1" si="132"/>
        <v>0.13415718457140222</v>
      </c>
      <c r="N145" s="74">
        <f t="shared" ca="1" si="133"/>
        <v>0.13440270010849176</v>
      </c>
      <c r="O145" s="74">
        <f t="shared" ca="1" si="134"/>
        <v>0.13038968053400699</v>
      </c>
      <c r="P145" s="74">
        <f t="shared" ca="1" si="135"/>
        <v>0.13375524265447261</v>
      </c>
      <c r="Q145" s="74">
        <f t="shared" ca="1" si="136"/>
        <v>0.14121641630972914</v>
      </c>
      <c r="R145" s="74">
        <f t="shared" ca="1" si="137"/>
        <v>0.14553484131257538</v>
      </c>
      <c r="AE145" s="73" t="s">
        <v>89</v>
      </c>
      <c r="AF145" s="131">
        <f t="shared" ca="1" si="138"/>
        <v>7.198166722687084</v>
      </c>
      <c r="AG145" s="131">
        <f t="shared" ca="1" si="139"/>
        <v>7.7107806926943248</v>
      </c>
      <c r="AH145" s="131">
        <f t="shared" ca="1" si="140"/>
        <v>8.41002421060068</v>
      </c>
      <c r="AI145" s="131">
        <f t="shared" ca="1" si="141"/>
        <v>10.249410281465341</v>
      </c>
      <c r="AJ145" s="131">
        <f t="shared" ca="1" si="142"/>
        <v>10.330062331988497</v>
      </c>
      <c r="AK145" s="131">
        <f t="shared" ca="1" si="143"/>
        <v>11.154588608728544</v>
      </c>
      <c r="AL145" s="131">
        <f t="shared" ca="1" si="144"/>
        <v>12.05528062254392</v>
      </c>
      <c r="AM145" s="131">
        <f t="shared" ca="1" si="145"/>
        <v>12.573172844449104</v>
      </c>
      <c r="AN145" s="131">
        <f t="shared" ca="1" si="146"/>
        <v>13.419638694068398</v>
      </c>
      <c r="AO145" s="131">
        <f t="shared" ca="1" si="147"/>
        <v>13.412993135510524</v>
      </c>
      <c r="AP145" s="131">
        <f t="shared" ca="1" si="148"/>
        <v>13.415718457140221</v>
      </c>
      <c r="AQ145" s="131">
        <f t="shared" ca="1" si="149"/>
        <v>13.440270010849176</v>
      </c>
      <c r="AR145" s="131">
        <f t="shared" ca="1" si="150"/>
        <v>13.038968053400698</v>
      </c>
      <c r="AS145" s="131">
        <f t="shared" ca="1" si="151"/>
        <v>13.375524265447261</v>
      </c>
      <c r="AT145" s="131">
        <f t="shared" ca="1" si="152"/>
        <v>14.121641630972913</v>
      </c>
      <c r="AU145" s="131">
        <f t="shared" ca="1" si="153"/>
        <v>14.553484131257537</v>
      </c>
      <c r="AV145" s="136"/>
    </row>
    <row r="146" spans="1:48" ht="12" customHeight="1" x14ac:dyDescent="0.2">
      <c r="A146" s="72" t="s">
        <v>122</v>
      </c>
      <c r="B146" s="73" t="s">
        <v>101</v>
      </c>
      <c r="C146" s="74">
        <f t="shared" ca="1" si="122"/>
        <v>0.33275259313957373</v>
      </c>
      <c r="D146" s="74">
        <f t="shared" ca="1" si="123"/>
        <v>0.32222138067138595</v>
      </c>
      <c r="E146" s="74">
        <f t="shared" ca="1" si="124"/>
        <v>0.30715935087931068</v>
      </c>
      <c r="F146" s="74">
        <f t="shared" ca="1" si="125"/>
        <v>0.32754368762589625</v>
      </c>
      <c r="G146" s="74">
        <f t="shared" ca="1" si="126"/>
        <v>0.35514977996854297</v>
      </c>
      <c r="H146" s="74">
        <f t="shared" ca="1" si="127"/>
        <v>0.417839161348174</v>
      </c>
      <c r="I146" s="74">
        <f t="shared" ca="1" si="128"/>
        <v>0.43245000589860433</v>
      </c>
      <c r="J146" s="74">
        <f t="shared" ca="1" si="129"/>
        <v>0.43964574996781219</v>
      </c>
      <c r="K146" s="74">
        <f t="shared" ca="1" si="130"/>
        <v>0.42992093046900376</v>
      </c>
      <c r="L146" s="74">
        <f t="shared" ca="1" si="131"/>
        <v>0.42991000650759564</v>
      </c>
      <c r="M146" s="74">
        <f t="shared" ca="1" si="132"/>
        <v>0.44967410305700972</v>
      </c>
      <c r="N146" s="74">
        <f t="shared" ca="1" si="133"/>
        <v>0.49333319153370458</v>
      </c>
      <c r="O146" s="74">
        <f t="shared" ca="1" si="134"/>
        <v>0.50947475692736055</v>
      </c>
      <c r="P146" s="74">
        <f t="shared" ca="1" si="135"/>
        <v>0.51696399795156955</v>
      </c>
      <c r="Q146" s="74">
        <f t="shared" ca="1" si="136"/>
        <v>0.53682706847951533</v>
      </c>
      <c r="R146" s="74">
        <f t="shared" ca="1" si="137"/>
        <v>0.52277543386679048</v>
      </c>
      <c r="AE146" s="73" t="s">
        <v>101</v>
      </c>
      <c r="AF146" s="131">
        <f t="shared" ca="1" si="138"/>
        <v>33.27525931395737</v>
      </c>
      <c r="AG146" s="131">
        <f t="shared" ca="1" si="139"/>
        <v>32.222138067138594</v>
      </c>
      <c r="AH146" s="131">
        <f t="shared" ca="1" si="140"/>
        <v>30.715935087931069</v>
      </c>
      <c r="AI146" s="131">
        <f t="shared" ca="1" si="141"/>
        <v>32.754368762589628</v>
      </c>
      <c r="AJ146" s="131">
        <f t="shared" ca="1" si="142"/>
        <v>35.514977996854299</v>
      </c>
      <c r="AK146" s="131">
        <f t="shared" ca="1" si="143"/>
        <v>41.783916134817403</v>
      </c>
      <c r="AL146" s="131">
        <f t="shared" ca="1" si="144"/>
        <v>43.245000589860432</v>
      </c>
      <c r="AM146" s="131">
        <f t="shared" ca="1" si="145"/>
        <v>43.964574996781216</v>
      </c>
      <c r="AN146" s="131">
        <f t="shared" ca="1" si="146"/>
        <v>42.992093046900379</v>
      </c>
      <c r="AO146" s="131">
        <f t="shared" ca="1" si="147"/>
        <v>42.991000650759567</v>
      </c>
      <c r="AP146" s="131">
        <f t="shared" ca="1" si="148"/>
        <v>44.967410305700973</v>
      </c>
      <c r="AQ146" s="131">
        <f t="shared" ca="1" si="149"/>
        <v>49.333319153370461</v>
      </c>
      <c r="AR146" s="131">
        <f t="shared" ca="1" si="150"/>
        <v>50.947475692736056</v>
      </c>
      <c r="AS146" s="131">
        <f t="shared" ca="1" si="151"/>
        <v>51.696399795156957</v>
      </c>
      <c r="AT146" s="131">
        <f t="shared" ca="1" si="152"/>
        <v>53.682706847951536</v>
      </c>
      <c r="AU146" s="131">
        <f t="shared" ca="1" si="153"/>
        <v>52.277543386679049</v>
      </c>
      <c r="AV146" s="136"/>
    </row>
    <row r="147" spans="1:48" ht="12" customHeight="1" x14ac:dyDescent="0.2">
      <c r="A147" s="72" t="s">
        <v>123</v>
      </c>
      <c r="B147" s="73" t="s">
        <v>80</v>
      </c>
      <c r="C147" s="74">
        <f t="shared" ca="1" si="122"/>
        <v>2.8727601751246296E-2</v>
      </c>
      <c r="D147" s="74">
        <f t="shared" ca="1" si="123"/>
        <v>3.4417234223904657E-2</v>
      </c>
      <c r="E147" s="74">
        <f t="shared" ca="1" si="124"/>
        <v>3.5917110149519024E-2</v>
      </c>
      <c r="F147" s="74">
        <f t="shared" ca="1" si="125"/>
        <v>3.8444713422939612E-2</v>
      </c>
      <c r="G147" s="74">
        <f t="shared" ca="1" si="126"/>
        <v>3.5400301209649716E-2</v>
      </c>
      <c r="H147" s="74">
        <f t="shared" ca="1" si="127"/>
        <v>4.1858254286558254E-2</v>
      </c>
      <c r="I147" s="74">
        <f t="shared" ca="1" si="128"/>
        <v>4.3234268098848304E-2</v>
      </c>
      <c r="J147" s="74">
        <f t="shared" ca="1" si="129"/>
        <v>4.6022676775580987E-2</v>
      </c>
      <c r="K147" s="74">
        <f t="shared" ca="1" si="130"/>
        <v>4.8107645770278866E-2</v>
      </c>
      <c r="L147" s="74">
        <f t="shared" ca="1" si="131"/>
        <v>5.1875598340718178E-2</v>
      </c>
      <c r="M147" s="74">
        <f t="shared" ca="1" si="132"/>
        <v>6.2866455135313415E-2</v>
      </c>
      <c r="N147" s="74">
        <f t="shared" ca="1" si="133"/>
        <v>6.1854142475283681E-2</v>
      </c>
      <c r="O147" s="74">
        <f t="shared" ca="1" si="134"/>
        <v>6.2713966594664314E-2</v>
      </c>
      <c r="P147" s="74">
        <f t="shared" ca="1" si="135"/>
        <v>6.6154485340724239E-2</v>
      </c>
      <c r="Q147" s="74">
        <f t="shared" ca="1" si="136"/>
        <v>6.3457329652980579E-2</v>
      </c>
      <c r="R147" s="74">
        <f t="shared" ca="1" si="137"/>
        <v>6.3166397477717642E-2</v>
      </c>
      <c r="AE147" s="73" t="s">
        <v>80</v>
      </c>
      <c r="AF147" s="131">
        <f t="shared" ca="1" si="138"/>
        <v>2.8727601751246294</v>
      </c>
      <c r="AG147" s="131">
        <f t="shared" ca="1" si="139"/>
        <v>3.4417234223904658</v>
      </c>
      <c r="AH147" s="131">
        <f t="shared" ca="1" si="140"/>
        <v>3.5917110149519025</v>
      </c>
      <c r="AI147" s="131">
        <f t="shared" ca="1" si="141"/>
        <v>3.8444713422939611</v>
      </c>
      <c r="AJ147" s="131">
        <f t="shared" ca="1" si="142"/>
        <v>3.5400301209649716</v>
      </c>
      <c r="AK147" s="131">
        <f t="shared" ca="1" si="143"/>
        <v>4.185825428655825</v>
      </c>
      <c r="AL147" s="131">
        <f t="shared" ca="1" si="144"/>
        <v>4.3234268098848307</v>
      </c>
      <c r="AM147" s="131">
        <f t="shared" ca="1" si="145"/>
        <v>4.6022676775580988</v>
      </c>
      <c r="AN147" s="131">
        <f t="shared" ca="1" si="146"/>
        <v>4.8107645770278866</v>
      </c>
      <c r="AO147" s="131">
        <f t="shared" ca="1" si="147"/>
        <v>5.1875598340718181</v>
      </c>
      <c r="AP147" s="131">
        <f t="shared" ca="1" si="148"/>
        <v>6.2866455135313419</v>
      </c>
      <c r="AQ147" s="131">
        <f t="shared" ca="1" si="149"/>
        <v>6.1854142475283682</v>
      </c>
      <c r="AR147" s="131">
        <f t="shared" ca="1" si="150"/>
        <v>6.271396659466431</v>
      </c>
      <c r="AS147" s="131">
        <f t="shared" ca="1" si="151"/>
        <v>6.6154485340724243</v>
      </c>
      <c r="AT147" s="131">
        <f t="shared" ca="1" si="152"/>
        <v>6.3457329652980583</v>
      </c>
      <c r="AU147" s="131">
        <f t="shared" ca="1" si="153"/>
        <v>6.316639747771764</v>
      </c>
      <c r="AV147" s="136"/>
    </row>
    <row r="148" spans="1:48" ht="12" customHeight="1" x14ac:dyDescent="0.2">
      <c r="A148" s="72" t="s">
        <v>124</v>
      </c>
      <c r="B148" s="73" t="s">
        <v>108</v>
      </c>
      <c r="C148" s="74">
        <f t="shared" ca="1" si="122"/>
        <v>0.13465189971468486</v>
      </c>
      <c r="D148" s="74">
        <f t="shared" ca="1" si="123"/>
        <v>0.13384375485667671</v>
      </c>
      <c r="E148" s="74">
        <f t="shared" ca="1" si="124"/>
        <v>0.13095280294291933</v>
      </c>
      <c r="F148" s="74">
        <f t="shared" ca="1" si="125"/>
        <v>0.14675431518403337</v>
      </c>
      <c r="G148" s="74">
        <f t="shared" ca="1" si="126"/>
        <v>0.14718486829776536</v>
      </c>
      <c r="H148" s="74">
        <f t="shared" ca="1" si="127"/>
        <v>0.17247411177777217</v>
      </c>
      <c r="I148" s="74">
        <f t="shared" ca="1" si="128"/>
        <v>0.18657566113387028</v>
      </c>
      <c r="J148" s="74">
        <f t="shared" ca="1" si="129"/>
        <v>0.20111396230393419</v>
      </c>
      <c r="K148" s="74">
        <f t="shared" ca="1" si="130"/>
        <v>0.24121838701061984</v>
      </c>
      <c r="L148" s="74">
        <f t="shared" ca="1" si="131"/>
        <v>0.27417533050122189</v>
      </c>
      <c r="M148" s="74">
        <f t="shared" ca="1" si="132"/>
        <v>0.27870233234961983</v>
      </c>
      <c r="N148" s="74">
        <f t="shared" ca="1" si="133"/>
        <v>0.26556547499298599</v>
      </c>
      <c r="O148" s="74">
        <f t="shared" ca="1" si="134"/>
        <v>0.25422298405061844</v>
      </c>
      <c r="P148" s="74">
        <f t="shared" ca="1" si="135"/>
        <v>0.28246396654581635</v>
      </c>
      <c r="Q148" s="74">
        <f t="shared" ca="1" si="136"/>
        <v>0.30290094717189947</v>
      </c>
      <c r="R148" s="74">
        <f t="shared" ca="1" si="137"/>
        <v>0.30191052378744582</v>
      </c>
      <c r="AE148" s="73" t="s">
        <v>108</v>
      </c>
      <c r="AF148" s="131">
        <f t="shared" ca="1" si="138"/>
        <v>13.465189971468487</v>
      </c>
      <c r="AG148" s="131">
        <f t="shared" ca="1" si="139"/>
        <v>13.384375485667672</v>
      </c>
      <c r="AH148" s="131">
        <f t="shared" ca="1" si="140"/>
        <v>13.095280294291934</v>
      </c>
      <c r="AI148" s="131">
        <f t="shared" ca="1" si="141"/>
        <v>14.675431518403336</v>
      </c>
      <c r="AJ148" s="131">
        <f t="shared" ca="1" si="142"/>
        <v>14.718486829776536</v>
      </c>
      <c r="AK148" s="131">
        <f t="shared" ca="1" si="143"/>
        <v>17.247411177777217</v>
      </c>
      <c r="AL148" s="131">
        <f t="shared" ca="1" si="144"/>
        <v>18.657566113387027</v>
      </c>
      <c r="AM148" s="131">
        <f t="shared" ca="1" si="145"/>
        <v>20.111396230393417</v>
      </c>
      <c r="AN148" s="131">
        <f t="shared" ca="1" si="146"/>
        <v>24.121838701061986</v>
      </c>
      <c r="AO148" s="131">
        <f t="shared" ca="1" si="147"/>
        <v>27.417533050122188</v>
      </c>
      <c r="AP148" s="131">
        <f t="shared" ca="1" si="148"/>
        <v>27.870233234961983</v>
      </c>
      <c r="AQ148" s="131">
        <f t="shared" ca="1" si="149"/>
        <v>26.556547499298599</v>
      </c>
      <c r="AR148" s="131">
        <f t="shared" ca="1" si="150"/>
        <v>25.422298405061845</v>
      </c>
      <c r="AS148" s="131">
        <f t="shared" ca="1" si="151"/>
        <v>28.246396654581634</v>
      </c>
      <c r="AT148" s="131">
        <f t="shared" ca="1" si="152"/>
        <v>30.290094717189948</v>
      </c>
      <c r="AU148" s="131">
        <f t="shared" ca="1" si="153"/>
        <v>30.191052378744583</v>
      </c>
      <c r="AV148" s="136"/>
    </row>
    <row r="149" spans="1:48" ht="12" customHeight="1" x14ac:dyDescent="0.2">
      <c r="A149" s="72" t="s">
        <v>125</v>
      </c>
      <c r="B149" s="73" t="s">
        <v>106</v>
      </c>
      <c r="C149" s="74">
        <f t="shared" ca="1" si="122"/>
        <v>9.5639333187595543E-2</v>
      </c>
      <c r="D149" s="74">
        <f t="shared" ca="1" si="123"/>
        <v>9.4289530771844113E-2</v>
      </c>
      <c r="E149" s="74">
        <f t="shared" ca="1" si="124"/>
        <v>0.11400814402465211</v>
      </c>
      <c r="F149" s="74">
        <f t="shared" ca="1" si="125"/>
        <v>0.11275697980935426</v>
      </c>
      <c r="G149" s="74">
        <f t="shared" ca="1" si="126"/>
        <v>0.1165733766487604</v>
      </c>
      <c r="H149" s="74">
        <f t="shared" ca="1" si="127"/>
        <v>0.1331661234486792</v>
      </c>
      <c r="I149" s="74">
        <f t="shared" ca="1" si="128"/>
        <v>0.12614885850609781</v>
      </c>
      <c r="J149" s="74">
        <f t="shared" ca="1" si="129"/>
        <v>0.13656117501522991</v>
      </c>
      <c r="K149" s="74">
        <f t="shared" ca="1" si="130"/>
        <v>0.14159192747605209</v>
      </c>
      <c r="L149" s="74">
        <f t="shared" ca="1" si="131"/>
        <v>0.14153602241342361</v>
      </c>
      <c r="M149" s="74">
        <f t="shared" ca="1" si="132"/>
        <v>0.15822544611455752</v>
      </c>
      <c r="N149" s="74">
        <f t="shared" ca="1" si="133"/>
        <v>0.16982586906890493</v>
      </c>
      <c r="O149" s="74">
        <f t="shared" ca="1" si="134"/>
        <v>0.17298114306920681</v>
      </c>
      <c r="P149" s="74">
        <f t="shared" ca="1" si="135"/>
        <v>0.17704444493214636</v>
      </c>
      <c r="Q149" s="74">
        <f t="shared" ca="1" si="136"/>
        <v>0.17568395113040372</v>
      </c>
      <c r="R149" s="74">
        <f t="shared" ca="1" si="137"/>
        <v>0.18864797921460366</v>
      </c>
      <c r="AE149" s="73" t="s">
        <v>106</v>
      </c>
      <c r="AF149" s="131">
        <f t="shared" ca="1" si="138"/>
        <v>9.5639333187595543</v>
      </c>
      <c r="AG149" s="131">
        <f t="shared" ca="1" si="139"/>
        <v>9.4289530771844117</v>
      </c>
      <c r="AH149" s="131">
        <f t="shared" ca="1" si="140"/>
        <v>11.40081440246521</v>
      </c>
      <c r="AI149" s="131">
        <f t="shared" ca="1" si="141"/>
        <v>11.275697980935426</v>
      </c>
      <c r="AJ149" s="131">
        <f t="shared" ca="1" si="142"/>
        <v>11.657337664876041</v>
      </c>
      <c r="AK149" s="131">
        <f t="shared" ca="1" si="143"/>
        <v>13.31661234486792</v>
      </c>
      <c r="AL149" s="131">
        <f t="shared" ca="1" si="144"/>
        <v>12.614885850609781</v>
      </c>
      <c r="AM149" s="131">
        <f t="shared" ca="1" si="145"/>
        <v>13.65611750152299</v>
      </c>
      <c r="AN149" s="131">
        <f t="shared" ca="1" si="146"/>
        <v>14.159192747605209</v>
      </c>
      <c r="AO149" s="131">
        <f t="shared" ca="1" si="147"/>
        <v>14.153602241342361</v>
      </c>
      <c r="AP149" s="131">
        <f t="shared" ca="1" si="148"/>
        <v>15.822544611455752</v>
      </c>
      <c r="AQ149" s="131">
        <f t="shared" ca="1" si="149"/>
        <v>16.982586906890493</v>
      </c>
      <c r="AR149" s="131">
        <f t="shared" ca="1" si="150"/>
        <v>17.298114306920681</v>
      </c>
      <c r="AS149" s="131">
        <f t="shared" ca="1" si="151"/>
        <v>17.704444493214634</v>
      </c>
      <c r="AT149" s="131">
        <f t="shared" ca="1" si="152"/>
        <v>17.568395113040371</v>
      </c>
      <c r="AU149" s="131">
        <f t="shared" ca="1" si="153"/>
        <v>18.864797921460365</v>
      </c>
      <c r="AV149" s="136"/>
    </row>
    <row r="150" spans="1:48" ht="12" customHeight="1" x14ac:dyDescent="0.2">
      <c r="A150" s="72" t="s">
        <v>126</v>
      </c>
      <c r="B150" s="73" t="s">
        <v>79</v>
      </c>
      <c r="C150" s="74">
        <f t="shared" ca="1" si="122"/>
        <v>0.12534716025673129</v>
      </c>
      <c r="D150" s="74">
        <f t="shared" ca="1" si="123"/>
        <v>0.12365641439973042</v>
      </c>
      <c r="E150" s="74">
        <f t="shared" ca="1" si="124"/>
        <v>0.11699440526233447</v>
      </c>
      <c r="F150" s="74">
        <f t="shared" ca="1" si="125"/>
        <v>0.12790270495742082</v>
      </c>
      <c r="G150" s="74">
        <f t="shared" ca="1" si="126"/>
        <v>0.13285342961421689</v>
      </c>
      <c r="H150" s="74">
        <f t="shared" ca="1" si="127"/>
        <v>0.15040353977712784</v>
      </c>
      <c r="I150" s="74">
        <f t="shared" ca="1" si="128"/>
        <v>0.16162516644324915</v>
      </c>
      <c r="J150" s="74">
        <f t="shared" ca="1" si="129"/>
        <v>0.15365582204923681</v>
      </c>
      <c r="K150" s="74">
        <f t="shared" ca="1" si="130"/>
        <v>0.16666201763221419</v>
      </c>
      <c r="L150" s="74">
        <f t="shared" ca="1" si="131"/>
        <v>0.1767032550262469</v>
      </c>
      <c r="M150" s="74">
        <f t="shared" ca="1" si="132"/>
        <v>0.18191532177128111</v>
      </c>
      <c r="N150" s="74">
        <f t="shared" ca="1" si="133"/>
        <v>0.19015842472812716</v>
      </c>
      <c r="O150" s="74">
        <f t="shared" ca="1" si="134"/>
        <v>0.20234813841346277</v>
      </c>
      <c r="P150" s="74">
        <f t="shared" ca="1" si="135"/>
        <v>0.20731954542408279</v>
      </c>
      <c r="Q150" s="74">
        <f t="shared" ca="1" si="136"/>
        <v>0.21355656792249722</v>
      </c>
      <c r="R150" s="74">
        <f t="shared" ca="1" si="137"/>
        <v>0.22464209095550772</v>
      </c>
      <c r="AE150" s="73" t="s">
        <v>79</v>
      </c>
      <c r="AF150" s="131">
        <f t="shared" ca="1" si="138"/>
        <v>12.534716025673129</v>
      </c>
      <c r="AG150" s="131">
        <f t="shared" ca="1" si="139"/>
        <v>12.365641439973043</v>
      </c>
      <c r="AH150" s="131">
        <f t="shared" ca="1" si="140"/>
        <v>11.699440526233447</v>
      </c>
      <c r="AI150" s="131">
        <f t="shared" ca="1" si="141"/>
        <v>12.790270495742082</v>
      </c>
      <c r="AJ150" s="131">
        <f t="shared" ca="1" si="142"/>
        <v>13.285342961421689</v>
      </c>
      <c r="AK150" s="131">
        <f t="shared" ca="1" si="143"/>
        <v>15.040353977712783</v>
      </c>
      <c r="AL150" s="131">
        <f t="shared" ca="1" si="144"/>
        <v>16.162516644324914</v>
      </c>
      <c r="AM150" s="131">
        <f t="shared" ca="1" si="145"/>
        <v>15.365582204923681</v>
      </c>
      <c r="AN150" s="131">
        <f t="shared" ca="1" si="146"/>
        <v>16.666201763221419</v>
      </c>
      <c r="AO150" s="131">
        <f t="shared" ca="1" si="147"/>
        <v>17.670325502624689</v>
      </c>
      <c r="AP150" s="131">
        <f t="shared" ca="1" si="148"/>
        <v>18.19153217712811</v>
      </c>
      <c r="AQ150" s="131">
        <f t="shared" ca="1" si="149"/>
        <v>19.015842472812714</v>
      </c>
      <c r="AR150" s="131">
        <f t="shared" ca="1" si="150"/>
        <v>20.234813841346277</v>
      </c>
      <c r="AS150" s="131">
        <f t="shared" ca="1" si="151"/>
        <v>20.731954542408278</v>
      </c>
      <c r="AT150" s="131">
        <f t="shared" ca="1" si="152"/>
        <v>21.355656792249722</v>
      </c>
      <c r="AU150" s="131">
        <f t="shared" ca="1" si="153"/>
        <v>22.464209095550771</v>
      </c>
      <c r="AV150" s="136"/>
    </row>
    <row r="151" spans="1:48" ht="12" customHeight="1" x14ac:dyDescent="0.2">
      <c r="A151" s="72" t="s">
        <v>127</v>
      </c>
      <c r="B151" s="73" t="s">
        <v>90</v>
      </c>
      <c r="C151" s="74">
        <f t="shared" ca="1" si="122"/>
        <v>0.29405992372368284</v>
      </c>
      <c r="D151" s="74">
        <f t="shared" ca="1" si="123"/>
        <v>0.30001602234694119</v>
      </c>
      <c r="E151" s="74">
        <f t="shared" ca="1" si="124"/>
        <v>0.29069263682059904</v>
      </c>
      <c r="F151" s="74">
        <f t="shared" ca="1" si="125"/>
        <v>0.29301305338416977</v>
      </c>
      <c r="G151" s="74">
        <f t="shared" ca="1" si="126"/>
        <v>0.28818055799309622</v>
      </c>
      <c r="H151" s="74">
        <f t="shared" ca="1" si="127"/>
        <v>0.31297735956676243</v>
      </c>
      <c r="I151" s="74">
        <f t="shared" ca="1" si="128"/>
        <v>0.3288093640396102</v>
      </c>
      <c r="J151" s="74">
        <f t="shared" ca="1" si="129"/>
        <v>0.33820342000214626</v>
      </c>
      <c r="K151" s="74">
        <f t="shared" ca="1" si="130"/>
        <v>0.36554181202746272</v>
      </c>
      <c r="L151" s="74">
        <f t="shared" ca="1" si="131"/>
        <v>0.37307614485088836</v>
      </c>
      <c r="M151" s="74">
        <f t="shared" ca="1" si="132"/>
        <v>0.36219000651959948</v>
      </c>
      <c r="N151" s="74">
        <f t="shared" ca="1" si="133"/>
        <v>0.38620315099748503</v>
      </c>
      <c r="O151" s="74">
        <f t="shared" ca="1" si="134"/>
        <v>0.3763759186093949</v>
      </c>
      <c r="P151" s="74">
        <f t="shared" ca="1" si="135"/>
        <v>0.36628623409476518</v>
      </c>
      <c r="Q151" s="74">
        <f t="shared" ca="1" si="136"/>
        <v>0.36651077823862377</v>
      </c>
      <c r="R151" s="74">
        <f t="shared" ca="1" si="137"/>
        <v>0.36793444359069044</v>
      </c>
      <c r="AE151" s="73" t="s">
        <v>90</v>
      </c>
      <c r="AF151" s="131">
        <f t="shared" ca="1" si="138"/>
        <v>29.405992372368285</v>
      </c>
      <c r="AG151" s="131">
        <f t="shared" ca="1" si="139"/>
        <v>30.001602234694118</v>
      </c>
      <c r="AH151" s="131">
        <f t="shared" ca="1" si="140"/>
        <v>29.069263682059905</v>
      </c>
      <c r="AI151" s="131">
        <f t="shared" ca="1" si="141"/>
        <v>29.301305338416977</v>
      </c>
      <c r="AJ151" s="131">
        <f t="shared" ca="1" si="142"/>
        <v>28.818055799309622</v>
      </c>
      <c r="AK151" s="131">
        <f t="shared" ca="1" si="143"/>
        <v>31.297735956676242</v>
      </c>
      <c r="AL151" s="131">
        <f t="shared" ca="1" si="144"/>
        <v>32.880936403961023</v>
      </c>
      <c r="AM151" s="131">
        <f t="shared" ca="1" si="145"/>
        <v>33.820342000214623</v>
      </c>
      <c r="AN151" s="131">
        <f t="shared" ca="1" si="146"/>
        <v>36.554181202746271</v>
      </c>
      <c r="AO151" s="131">
        <f t="shared" ca="1" si="147"/>
        <v>37.307614485088834</v>
      </c>
      <c r="AP151" s="131">
        <f t="shared" ca="1" si="148"/>
        <v>36.219000651959945</v>
      </c>
      <c r="AQ151" s="131">
        <f t="shared" ca="1" si="149"/>
        <v>38.620315099748503</v>
      </c>
      <c r="AR151" s="131">
        <f t="shared" ca="1" si="150"/>
        <v>37.637591860939487</v>
      </c>
      <c r="AS151" s="131">
        <f t="shared" ca="1" si="151"/>
        <v>36.628623409476518</v>
      </c>
      <c r="AT151" s="131">
        <f t="shared" ca="1" si="152"/>
        <v>36.65107782386238</v>
      </c>
      <c r="AU151" s="131">
        <f t="shared" ca="1" si="153"/>
        <v>36.793444359069042</v>
      </c>
      <c r="AV151" s="136"/>
    </row>
    <row r="152" spans="1:48" ht="12" customHeight="1" x14ac:dyDescent="0.2">
      <c r="A152" s="72" t="s">
        <v>128</v>
      </c>
      <c r="B152" s="73" t="s">
        <v>100</v>
      </c>
      <c r="C152" s="74">
        <f t="shared" ca="1" si="122"/>
        <v>5.7132320494841647E-2</v>
      </c>
      <c r="D152" s="74">
        <f t="shared" ca="1" si="123"/>
        <v>8.222908636121401E-2</v>
      </c>
      <c r="E152" s="74">
        <f t="shared" ca="1" si="124"/>
        <v>0.10093516510662376</v>
      </c>
      <c r="F152" s="74">
        <f t="shared" ca="1" si="125"/>
        <v>0.13334426899779758</v>
      </c>
      <c r="G152" s="74">
        <f t="shared" ca="1" si="126"/>
        <v>0.15311154251148976</v>
      </c>
      <c r="H152" s="74">
        <f t="shared" ca="1" si="127"/>
        <v>0.16430745701577634</v>
      </c>
      <c r="I152" s="74">
        <f t="shared" ca="1" si="128"/>
        <v>0.15642056774279947</v>
      </c>
      <c r="J152" s="74">
        <f t="shared" ca="1" si="129"/>
        <v>0.13818419122549988</v>
      </c>
      <c r="K152" s="74">
        <f t="shared" ca="1" si="130"/>
        <v>0.16983523490195515</v>
      </c>
      <c r="L152" s="74">
        <f t="shared" ca="1" si="131"/>
        <v>0.1809222122049472</v>
      </c>
      <c r="M152" s="74">
        <f t="shared" ca="1" si="132"/>
        <v>0.18914295073003801</v>
      </c>
      <c r="N152" s="74">
        <f t="shared" ca="1" si="133"/>
        <v>0.1925471965090636</v>
      </c>
      <c r="O152" s="74">
        <f t="shared" ca="1" si="134"/>
        <v>0.18887374952889319</v>
      </c>
      <c r="P152" s="74">
        <f t="shared" ca="1" si="135"/>
        <v>0.20083036186435077</v>
      </c>
      <c r="Q152" s="74">
        <f t="shared" ca="1" si="136"/>
        <v>0.19279016598421142</v>
      </c>
      <c r="R152" s="74">
        <f t="shared" ca="1" si="137"/>
        <v>0.19698867991286478</v>
      </c>
      <c r="AE152" s="73" t="s">
        <v>100</v>
      </c>
      <c r="AF152" s="131">
        <f t="shared" ca="1" si="138"/>
        <v>5.7132320494841649</v>
      </c>
      <c r="AG152" s="131">
        <f t="shared" ca="1" si="139"/>
        <v>8.2229086361214012</v>
      </c>
      <c r="AH152" s="131">
        <f t="shared" ca="1" si="140"/>
        <v>10.093516510662376</v>
      </c>
      <c r="AI152" s="131">
        <f t="shared" ca="1" si="141"/>
        <v>13.334426899779759</v>
      </c>
      <c r="AJ152" s="131">
        <f t="shared" ca="1" si="142"/>
        <v>15.311154251148976</v>
      </c>
      <c r="AK152" s="131">
        <f t="shared" ca="1" si="143"/>
        <v>16.430745701577635</v>
      </c>
      <c r="AL152" s="131">
        <f t="shared" ca="1" si="144"/>
        <v>15.642056774279947</v>
      </c>
      <c r="AM152" s="131">
        <f t="shared" ca="1" si="145"/>
        <v>13.818419122549988</v>
      </c>
      <c r="AN152" s="131">
        <f t="shared" ca="1" si="146"/>
        <v>16.983523490195516</v>
      </c>
      <c r="AO152" s="131">
        <f t="shared" ca="1" si="147"/>
        <v>18.092221220494721</v>
      </c>
      <c r="AP152" s="131">
        <f t="shared" ca="1" si="148"/>
        <v>18.9142950730038</v>
      </c>
      <c r="AQ152" s="131">
        <f t="shared" ca="1" si="149"/>
        <v>19.25471965090636</v>
      </c>
      <c r="AR152" s="131">
        <f t="shared" ca="1" si="150"/>
        <v>18.887374952889317</v>
      </c>
      <c r="AS152" s="131">
        <f t="shared" ca="1" si="151"/>
        <v>20.083036186435077</v>
      </c>
      <c r="AT152" s="131">
        <f t="shared" ca="1" si="152"/>
        <v>19.279016598421141</v>
      </c>
      <c r="AU152" s="131">
        <f t="shared" ca="1" si="153"/>
        <v>19.698867991286477</v>
      </c>
      <c r="AV152" s="136"/>
    </row>
    <row r="153" spans="1:48" ht="12" customHeight="1" x14ac:dyDescent="0.2">
      <c r="A153" s="72" t="s">
        <v>129</v>
      </c>
      <c r="B153" s="73" t="s">
        <v>98</v>
      </c>
      <c r="C153" s="74">
        <f t="shared" ca="1" si="122"/>
        <v>9.2639080374275345E-2</v>
      </c>
      <c r="D153" s="74">
        <f t="shared" ca="1" si="123"/>
        <v>9.9697882230953494E-2</v>
      </c>
      <c r="E153" s="74">
        <f t="shared" ca="1" si="124"/>
        <v>0.1043428558501138</v>
      </c>
      <c r="F153" s="74">
        <f t="shared" ca="1" si="125"/>
        <v>0.13073909734792397</v>
      </c>
      <c r="G153" s="74">
        <f t="shared" ca="1" si="126"/>
        <v>0.14471236265954668</v>
      </c>
      <c r="H153" s="74">
        <f t="shared" ca="1" si="127"/>
        <v>0.17316549705087658</v>
      </c>
      <c r="I153" s="74">
        <f t="shared" ca="1" si="128"/>
        <v>0.18844342618206569</v>
      </c>
      <c r="J153" s="74">
        <f t="shared" ca="1" si="129"/>
        <v>0.20016694994477394</v>
      </c>
      <c r="K153" s="74">
        <f t="shared" ca="1" si="130"/>
        <v>0.21835893720912591</v>
      </c>
      <c r="L153" s="74">
        <f t="shared" ca="1" si="131"/>
        <v>0.22617318931627553</v>
      </c>
      <c r="M153" s="74">
        <f t="shared" ca="1" si="132"/>
        <v>0.22263983594199752</v>
      </c>
      <c r="N153" s="74">
        <f t="shared" ca="1" si="133"/>
        <v>0.2413266199417442</v>
      </c>
      <c r="O153" s="74">
        <f t="shared" ca="1" si="134"/>
        <v>0.24761433566312208</v>
      </c>
      <c r="P153" s="74">
        <f t="shared" ca="1" si="135"/>
        <v>0.26484117098038945</v>
      </c>
      <c r="Q153" s="74">
        <f t="shared" ca="1" si="136"/>
        <v>0.3722512636394838</v>
      </c>
      <c r="R153" s="74">
        <f t="shared" ca="1" si="137"/>
        <v>0.35098988045569096</v>
      </c>
      <c r="AE153" s="73" t="s">
        <v>98</v>
      </c>
      <c r="AF153" s="131">
        <f t="shared" ca="1" si="138"/>
        <v>9.2639080374275338</v>
      </c>
      <c r="AG153" s="131">
        <f t="shared" ca="1" si="139"/>
        <v>9.9697882230953496</v>
      </c>
      <c r="AH153" s="131">
        <f t="shared" ca="1" si="140"/>
        <v>10.434285585011379</v>
      </c>
      <c r="AI153" s="131">
        <f t="shared" ca="1" si="141"/>
        <v>13.073909734792396</v>
      </c>
      <c r="AJ153" s="131">
        <f t="shared" ca="1" si="142"/>
        <v>14.471236265954667</v>
      </c>
      <c r="AK153" s="131">
        <f t="shared" ca="1" si="143"/>
        <v>17.31654970508766</v>
      </c>
      <c r="AL153" s="131">
        <f t="shared" ca="1" si="144"/>
        <v>18.844342618206568</v>
      </c>
      <c r="AM153" s="131">
        <f t="shared" ca="1" si="145"/>
        <v>20.016694994477394</v>
      </c>
      <c r="AN153" s="131">
        <f t="shared" ca="1" si="146"/>
        <v>21.835893720912591</v>
      </c>
      <c r="AO153" s="131">
        <f t="shared" ca="1" si="147"/>
        <v>22.617318931627555</v>
      </c>
      <c r="AP153" s="131">
        <f t="shared" ca="1" si="148"/>
        <v>22.26398359419975</v>
      </c>
      <c r="AQ153" s="131">
        <f t="shared" ca="1" si="149"/>
        <v>24.13266199417442</v>
      </c>
      <c r="AR153" s="131">
        <f t="shared" ca="1" si="150"/>
        <v>24.761433566312206</v>
      </c>
      <c r="AS153" s="131">
        <f t="shared" ca="1" si="151"/>
        <v>26.484117098038944</v>
      </c>
      <c r="AT153" s="131">
        <f t="shared" ca="1" si="152"/>
        <v>37.225126363948377</v>
      </c>
      <c r="AU153" s="131">
        <f t="shared" ca="1" si="153"/>
        <v>35.098988045569094</v>
      </c>
      <c r="AV153" s="136"/>
    </row>
    <row r="154" spans="1:48" ht="12" customHeight="1" x14ac:dyDescent="0.2">
      <c r="A154" s="72" t="s">
        <v>130</v>
      </c>
      <c r="B154" s="73" t="s">
        <v>82</v>
      </c>
      <c r="C154" s="74">
        <f t="shared" ca="1" si="122"/>
        <v>0.4248781655817393</v>
      </c>
      <c r="D154" s="74">
        <f t="shared" ca="1" si="123"/>
        <v>0.42679143896128552</v>
      </c>
      <c r="E154" s="74">
        <f t="shared" ca="1" si="124"/>
        <v>0.42594476034176382</v>
      </c>
      <c r="F154" s="74">
        <f t="shared" ca="1" si="125"/>
        <v>0.42362934733052349</v>
      </c>
      <c r="G154" s="74">
        <f t="shared" ca="1" si="126"/>
        <v>0.42936869084928658</v>
      </c>
      <c r="H154" s="74">
        <f t="shared" ca="1" si="127"/>
        <v>0.47887111509248736</v>
      </c>
      <c r="I154" s="74">
        <f t="shared" ca="1" si="128"/>
        <v>0.40744763155690622</v>
      </c>
      <c r="J154" s="74">
        <f t="shared" ca="1" si="129"/>
        <v>0.4471005135935357</v>
      </c>
      <c r="K154" s="74">
        <f t="shared" ca="1" si="130"/>
        <v>0.47264608301119138</v>
      </c>
      <c r="L154" s="74">
        <f t="shared" ca="1" si="131"/>
        <v>0.4965048778263238</v>
      </c>
      <c r="M154" s="74">
        <f t="shared" ca="1" si="132"/>
        <v>0.52150260297590978</v>
      </c>
      <c r="N154" s="74">
        <f t="shared" ca="1" si="133"/>
        <v>0.51737531709714879</v>
      </c>
      <c r="O154" s="74">
        <f t="shared" ca="1" si="134"/>
        <v>0.51812424774810306</v>
      </c>
      <c r="P154" s="74">
        <f t="shared" ca="1" si="135"/>
        <v>0.54595711626927801</v>
      </c>
      <c r="Q154" s="74">
        <f t="shared" ca="1" si="136"/>
        <v>0.5542636859614577</v>
      </c>
      <c r="R154" s="74">
        <f t="shared" ca="1" si="137"/>
        <v>0.57763606984352955</v>
      </c>
      <c r="AE154" s="73" t="s">
        <v>82</v>
      </c>
      <c r="AF154" s="131">
        <f t="shared" ca="1" si="138"/>
        <v>42.487816558173932</v>
      </c>
      <c r="AG154" s="131">
        <f t="shared" ca="1" si="139"/>
        <v>42.679143896128551</v>
      </c>
      <c r="AH154" s="131">
        <f t="shared" ca="1" si="140"/>
        <v>42.594476034176381</v>
      </c>
      <c r="AI154" s="131">
        <f t="shared" ca="1" si="141"/>
        <v>42.362934733052349</v>
      </c>
      <c r="AJ154" s="131">
        <f t="shared" ca="1" si="142"/>
        <v>42.936869084928659</v>
      </c>
      <c r="AK154" s="131">
        <f t="shared" ca="1" si="143"/>
        <v>47.88711150924874</v>
      </c>
      <c r="AL154" s="131">
        <f t="shared" ca="1" si="144"/>
        <v>40.74476315569062</v>
      </c>
      <c r="AM154" s="131">
        <f t="shared" ca="1" si="145"/>
        <v>44.710051359353571</v>
      </c>
      <c r="AN154" s="131">
        <f t="shared" ca="1" si="146"/>
        <v>47.264608301119139</v>
      </c>
      <c r="AO154" s="131">
        <f t="shared" ca="1" si="147"/>
        <v>49.650487782632382</v>
      </c>
      <c r="AP154" s="131">
        <f t="shared" ca="1" si="148"/>
        <v>52.150260297590975</v>
      </c>
      <c r="AQ154" s="131">
        <f t="shared" ca="1" si="149"/>
        <v>51.737531709714879</v>
      </c>
      <c r="AR154" s="131">
        <f t="shared" ca="1" si="150"/>
        <v>51.812424774810303</v>
      </c>
      <c r="AS154" s="131">
        <f t="shared" ca="1" si="151"/>
        <v>54.595711626927802</v>
      </c>
      <c r="AT154" s="131">
        <f t="shared" ca="1" si="152"/>
        <v>55.426368596145771</v>
      </c>
      <c r="AU154" s="131">
        <f t="shared" ca="1" si="153"/>
        <v>57.763606984352954</v>
      </c>
      <c r="AV154" s="136"/>
    </row>
    <row r="155" spans="1:48" ht="12" customHeight="1" x14ac:dyDescent="0.2">
      <c r="A155" s="72" t="s">
        <v>131</v>
      </c>
      <c r="B155" s="73" t="s">
        <v>77</v>
      </c>
      <c r="C155" s="74">
        <f t="shared" ca="1" si="122"/>
        <v>0.30445579345154572</v>
      </c>
      <c r="D155" s="74">
        <f t="shared" ca="1" si="123"/>
        <v>0.2932318293601745</v>
      </c>
      <c r="E155" s="74">
        <f t="shared" ca="1" si="124"/>
        <v>0.29230682631737653</v>
      </c>
      <c r="F155" s="74">
        <f t="shared" ca="1" si="125"/>
        <v>0.29095968355635077</v>
      </c>
      <c r="G155" s="74">
        <f t="shared" ca="1" si="126"/>
        <v>0.31993754480548769</v>
      </c>
      <c r="H155" s="74">
        <f t="shared" ca="1" si="127"/>
        <v>0.33721506249583799</v>
      </c>
      <c r="I155" s="74">
        <f t="shared" ca="1" si="128"/>
        <v>0.32536133541456275</v>
      </c>
      <c r="J155" s="74">
        <f t="shared" ca="1" si="129"/>
        <v>0.32790182736600415</v>
      </c>
      <c r="K155" s="74">
        <f t="shared" ca="1" si="130"/>
        <v>0.34537501128476616</v>
      </c>
      <c r="L155" s="74">
        <f t="shared" ca="1" si="131"/>
        <v>0.36875219829695777</v>
      </c>
      <c r="M155" s="74">
        <f t="shared" ca="1" si="132"/>
        <v>0.40631757738633079</v>
      </c>
      <c r="N155" s="74">
        <f t="shared" ca="1" si="133"/>
        <v>0.46085350718937795</v>
      </c>
      <c r="O155" s="74">
        <f t="shared" ca="1" si="134"/>
        <v>0.46566708786046823</v>
      </c>
      <c r="P155" s="74">
        <f t="shared" ca="1" si="135"/>
        <v>0.46498871727535579</v>
      </c>
      <c r="Q155" s="74">
        <f t="shared" ca="1" si="136"/>
        <v>0.46018012431495159</v>
      </c>
      <c r="R155" s="74">
        <f t="shared" ca="1" si="137"/>
        <v>0.47362024735974917</v>
      </c>
      <c r="AE155" s="73" t="s">
        <v>77</v>
      </c>
      <c r="AF155" s="131">
        <f t="shared" ca="1" si="138"/>
        <v>30.44557934515457</v>
      </c>
      <c r="AG155" s="131">
        <f t="shared" ca="1" si="139"/>
        <v>29.323182936017449</v>
      </c>
      <c r="AH155" s="131">
        <f t="shared" ca="1" si="140"/>
        <v>29.230682631737654</v>
      </c>
      <c r="AI155" s="131">
        <f t="shared" ca="1" si="141"/>
        <v>29.095968355635076</v>
      </c>
      <c r="AJ155" s="131">
        <f t="shared" ca="1" si="142"/>
        <v>31.99375448054877</v>
      </c>
      <c r="AK155" s="131">
        <f t="shared" ca="1" si="143"/>
        <v>33.721506249583797</v>
      </c>
      <c r="AL155" s="131">
        <f t="shared" ca="1" si="144"/>
        <v>32.536133541456273</v>
      </c>
      <c r="AM155" s="131">
        <f t="shared" ca="1" si="145"/>
        <v>32.790182736600414</v>
      </c>
      <c r="AN155" s="131">
        <f t="shared" ca="1" si="146"/>
        <v>34.537501128476613</v>
      </c>
      <c r="AO155" s="131">
        <f t="shared" ca="1" si="147"/>
        <v>36.87521982969578</v>
      </c>
      <c r="AP155" s="131">
        <f t="shared" ca="1" si="148"/>
        <v>40.631757738633077</v>
      </c>
      <c r="AQ155" s="131">
        <f t="shared" ca="1" si="149"/>
        <v>46.085350718937796</v>
      </c>
      <c r="AR155" s="131">
        <f t="shared" ca="1" si="150"/>
        <v>46.566708786046824</v>
      </c>
      <c r="AS155" s="131">
        <f t="shared" ca="1" si="151"/>
        <v>46.49887172753558</v>
      </c>
      <c r="AT155" s="131">
        <f t="shared" ca="1" si="152"/>
        <v>46.018012431495158</v>
      </c>
      <c r="AU155" s="131">
        <f t="shared" ca="1" si="153"/>
        <v>47.36202473597492</v>
      </c>
      <c r="AV155" s="136"/>
    </row>
    <row r="156" spans="1:48" ht="12" customHeight="1" x14ac:dyDescent="0.2">
      <c r="A156" s="72" t="s">
        <v>132</v>
      </c>
      <c r="B156" s="73" t="s">
        <v>81</v>
      </c>
      <c r="C156" s="74">
        <f t="shared" ca="1" si="122"/>
        <v>1.8224128483382115E-2</v>
      </c>
      <c r="D156" s="74">
        <f t="shared" ca="1" si="123"/>
        <v>3.6121212784602362E-2</v>
      </c>
      <c r="E156" s="74">
        <f t="shared" ca="1" si="124"/>
        <v>3.629767331920139E-2</v>
      </c>
      <c r="F156" s="74">
        <f t="shared" ca="1" si="125"/>
        <v>4.3543572994848678E-2</v>
      </c>
      <c r="G156" s="74">
        <f t="shared" ca="1" si="126"/>
        <v>4.5711798575826197E-2</v>
      </c>
      <c r="H156" s="74">
        <f t="shared" ca="1" si="127"/>
        <v>4.628805910471024E-2</v>
      </c>
      <c r="I156" s="74">
        <f t="shared" ca="1" si="128"/>
        <v>4.6976445379328477E-2</v>
      </c>
      <c r="J156" s="74">
        <f t="shared" ca="1" si="129"/>
        <v>4.7390796551608882E-2</v>
      </c>
      <c r="K156" s="74">
        <f t="shared" ca="1" si="130"/>
        <v>4.9371041833739755E-2</v>
      </c>
      <c r="L156" s="74">
        <f t="shared" ca="1" si="131"/>
        <v>5.3534542400597906E-2</v>
      </c>
      <c r="M156" s="74">
        <f t="shared" ca="1" si="132"/>
        <v>7.0605693153954499E-2</v>
      </c>
      <c r="N156" s="74">
        <f t="shared" ca="1" si="133"/>
        <v>6.8579514056887406E-2</v>
      </c>
      <c r="O156" s="74">
        <f t="shared" ca="1" si="134"/>
        <v>7.0487054868303853E-2</v>
      </c>
      <c r="P156" s="74">
        <f t="shared" ca="1" si="135"/>
        <v>7.4734821731782433E-2</v>
      </c>
      <c r="Q156" s="74">
        <f t="shared" ca="1" si="136"/>
        <v>8.4772042321195118E-2</v>
      </c>
      <c r="R156" s="74">
        <f t="shared" ca="1" si="137"/>
        <v>8.7083962399009535E-2</v>
      </c>
      <c r="AE156" s="73" t="s">
        <v>81</v>
      </c>
      <c r="AF156" s="131">
        <f t="shared" ca="1" si="138"/>
        <v>1.8224128483382114</v>
      </c>
      <c r="AG156" s="131">
        <f t="shared" ca="1" si="139"/>
        <v>3.6121212784602363</v>
      </c>
      <c r="AH156" s="131">
        <f t="shared" ca="1" si="140"/>
        <v>3.6297673319201391</v>
      </c>
      <c r="AI156" s="131">
        <f t="shared" ca="1" si="141"/>
        <v>4.3543572994848674</v>
      </c>
      <c r="AJ156" s="131">
        <f t="shared" ca="1" si="142"/>
        <v>4.5711798575826199</v>
      </c>
      <c r="AK156" s="131">
        <f t="shared" ca="1" si="143"/>
        <v>4.6288059104710237</v>
      </c>
      <c r="AL156" s="131">
        <f t="shared" ca="1" si="144"/>
        <v>4.697644537932848</v>
      </c>
      <c r="AM156" s="131">
        <f t="shared" ca="1" si="145"/>
        <v>4.7390796551608885</v>
      </c>
      <c r="AN156" s="131">
        <f t="shared" ca="1" si="146"/>
        <v>4.9371041833739753</v>
      </c>
      <c r="AO156" s="131">
        <f t="shared" ca="1" si="147"/>
        <v>5.3534542400597909</v>
      </c>
      <c r="AP156" s="131">
        <f t="shared" ca="1" si="148"/>
        <v>7.0605693153954503</v>
      </c>
      <c r="AQ156" s="131">
        <f t="shared" ca="1" si="149"/>
        <v>6.8579514056887403</v>
      </c>
      <c r="AR156" s="131">
        <f t="shared" ca="1" si="150"/>
        <v>7.0487054868303849</v>
      </c>
      <c r="AS156" s="131">
        <f t="shared" ca="1" si="151"/>
        <v>7.473482173178243</v>
      </c>
      <c r="AT156" s="131">
        <f t="shared" ca="1" si="152"/>
        <v>8.4772042321195116</v>
      </c>
      <c r="AU156" s="131">
        <f t="shared" ca="1" si="153"/>
        <v>8.7083962399009529</v>
      </c>
      <c r="AV156" s="136"/>
    </row>
    <row r="157" spans="1:48" ht="12" customHeight="1" x14ac:dyDescent="0.2">
      <c r="A157" s="72" t="s">
        <v>133</v>
      </c>
      <c r="B157" s="73" t="s">
        <v>103</v>
      </c>
      <c r="C157" s="74">
        <f t="shared" ca="1" si="122"/>
        <v>6.4496747446004227E-2</v>
      </c>
      <c r="D157" s="74">
        <f t="shared" ca="1" si="123"/>
        <v>9.9351545707903277E-2</v>
      </c>
      <c r="E157" s="74">
        <f t="shared" ca="1" si="124"/>
        <v>0.11380332094192987</v>
      </c>
      <c r="F157" s="74">
        <f t="shared" ca="1" si="125"/>
        <v>0.13543694755545685</v>
      </c>
      <c r="G157" s="74">
        <f t="shared" ca="1" si="126"/>
        <v>0.1197034139482152</v>
      </c>
      <c r="H157" s="74">
        <f t="shared" ca="1" si="127"/>
        <v>0.17018584656017866</v>
      </c>
      <c r="I157" s="74">
        <f t="shared" ca="1" si="128"/>
        <v>0.18077306834268755</v>
      </c>
      <c r="J157" s="74">
        <f t="shared" ca="1" si="129"/>
        <v>0.20042821972367925</v>
      </c>
      <c r="K157" s="74">
        <f t="shared" ca="1" si="130"/>
        <v>0.23313408057640184</v>
      </c>
      <c r="L157" s="74">
        <f t="shared" ca="1" si="131"/>
        <v>0.23698906594936614</v>
      </c>
      <c r="M157" s="74">
        <f t="shared" ca="1" si="132"/>
        <v>0.21283185168197735</v>
      </c>
      <c r="N157" s="74">
        <f t="shared" ca="1" si="133"/>
        <v>0.21334870605780448</v>
      </c>
      <c r="O157" s="74">
        <f t="shared" ca="1" si="134"/>
        <v>0.21026610225107514</v>
      </c>
      <c r="P157" s="74">
        <f t="shared" ca="1" si="135"/>
        <v>0.19866084692617159</v>
      </c>
      <c r="Q157" s="74">
        <f t="shared" ca="1" si="136"/>
        <v>0.18167804695632869</v>
      </c>
      <c r="R157" s="74">
        <f t="shared" ca="1" si="137"/>
        <v>0.18119682766623343</v>
      </c>
      <c r="AE157" s="73" t="s">
        <v>103</v>
      </c>
      <c r="AF157" s="131">
        <f t="shared" ca="1" si="138"/>
        <v>6.449674744600423</v>
      </c>
      <c r="AG157" s="131">
        <f t="shared" ca="1" si="139"/>
        <v>9.9351545707903277</v>
      </c>
      <c r="AH157" s="131">
        <f t="shared" ca="1" si="140"/>
        <v>11.380332094192987</v>
      </c>
      <c r="AI157" s="131">
        <f t="shared" ca="1" si="141"/>
        <v>13.543694755545685</v>
      </c>
      <c r="AJ157" s="131">
        <f t="shared" ca="1" si="142"/>
        <v>11.970341394821519</v>
      </c>
      <c r="AK157" s="131">
        <f t="shared" ca="1" si="143"/>
        <v>17.018584656017865</v>
      </c>
      <c r="AL157" s="131">
        <f t="shared" ca="1" si="144"/>
        <v>18.077306834268754</v>
      </c>
      <c r="AM157" s="131">
        <f t="shared" ca="1" si="145"/>
        <v>20.042821972367925</v>
      </c>
      <c r="AN157" s="131">
        <f t="shared" ca="1" si="146"/>
        <v>23.313408057640185</v>
      </c>
      <c r="AO157" s="131">
        <f t="shared" ca="1" si="147"/>
        <v>23.698906594936613</v>
      </c>
      <c r="AP157" s="131">
        <f t="shared" ca="1" si="148"/>
        <v>21.283185168197736</v>
      </c>
      <c r="AQ157" s="131">
        <f t="shared" ca="1" si="149"/>
        <v>21.334870605780448</v>
      </c>
      <c r="AR157" s="131">
        <f t="shared" ca="1" si="150"/>
        <v>21.026610225107515</v>
      </c>
      <c r="AS157" s="131">
        <f t="shared" ca="1" si="151"/>
        <v>19.866084692617157</v>
      </c>
      <c r="AT157" s="131">
        <f t="shared" ca="1" si="152"/>
        <v>18.167804695632871</v>
      </c>
      <c r="AU157" s="131">
        <f t="shared" ca="1" si="153"/>
        <v>18.119682766623342</v>
      </c>
      <c r="AV157" s="136"/>
    </row>
    <row r="158" spans="1:48" ht="12" customHeight="1" x14ac:dyDescent="0.2">
      <c r="A158" s="72" t="s">
        <v>134</v>
      </c>
      <c r="B158" s="73" t="s">
        <v>105</v>
      </c>
      <c r="C158" s="74">
        <f t="shared" ca="1" si="122"/>
        <v>1.0350076103500763E-2</v>
      </c>
      <c r="D158" s="74">
        <f t="shared" ca="1" si="123"/>
        <v>1.0278452625677444E-2</v>
      </c>
      <c r="E158" s="74">
        <f t="shared" ca="1" si="124"/>
        <v>1.3625353249899073E-2</v>
      </c>
      <c r="F158" s="74">
        <f t="shared" ca="1" si="125"/>
        <v>1.5069869394465248E-2</v>
      </c>
      <c r="G158" s="74">
        <f t="shared" ca="1" si="126"/>
        <v>1.6958229203855767E-2</v>
      </c>
      <c r="H158" s="74">
        <f t="shared" ca="1" si="127"/>
        <v>2.0105165480977419E-2</v>
      </c>
      <c r="I158" s="74">
        <f t="shared" ca="1" si="128"/>
        <v>7.2821926654296237E-2</v>
      </c>
      <c r="J158" s="74">
        <f t="shared" ca="1" si="129"/>
        <v>0.12025878256119628</v>
      </c>
      <c r="K158" s="74">
        <f t="shared" ca="1" si="130"/>
        <v>0.13397420080733513</v>
      </c>
      <c r="L158" s="74">
        <f t="shared" ca="1" si="131"/>
        <v>0.15398615219617504</v>
      </c>
      <c r="M158" s="74">
        <f t="shared" ca="1" si="132"/>
        <v>0.15027863410217446</v>
      </c>
      <c r="N158" s="74">
        <f t="shared" ca="1" si="133"/>
        <v>0.14639354336406815</v>
      </c>
      <c r="O158" s="74">
        <f t="shared" ca="1" si="134"/>
        <v>0.16854493945054136</v>
      </c>
      <c r="P158" s="74">
        <f t="shared" ca="1" si="135"/>
        <v>0.19313897330576102</v>
      </c>
      <c r="Q158" s="74">
        <f t="shared" ca="1" si="136"/>
        <v>0.23347141599221083</v>
      </c>
      <c r="R158" s="74">
        <f t="shared" ca="1" si="137"/>
        <v>0.25694462910573079</v>
      </c>
      <c r="AE158" s="73" t="s">
        <v>105</v>
      </c>
      <c r="AF158" s="131">
        <f t="shared" ca="1" si="138"/>
        <v>1.0350076103500763</v>
      </c>
      <c r="AG158" s="131">
        <f t="shared" ca="1" si="139"/>
        <v>1.0278452625677443</v>
      </c>
      <c r="AH158" s="131">
        <f t="shared" ca="1" si="140"/>
        <v>1.3625353249899073</v>
      </c>
      <c r="AI158" s="131">
        <f t="shared" ca="1" si="141"/>
        <v>1.5069869394465247</v>
      </c>
      <c r="AJ158" s="131">
        <f t="shared" ca="1" si="142"/>
        <v>1.6958229203855768</v>
      </c>
      <c r="AK158" s="131">
        <f t="shared" ca="1" si="143"/>
        <v>2.0105165480977418</v>
      </c>
      <c r="AL158" s="131">
        <f t="shared" ca="1" si="144"/>
        <v>7.2821926654296236</v>
      </c>
      <c r="AM158" s="131">
        <f t="shared" ca="1" si="145"/>
        <v>12.025878256119627</v>
      </c>
      <c r="AN158" s="131">
        <f t="shared" ca="1" si="146"/>
        <v>13.397420080733513</v>
      </c>
      <c r="AO158" s="131">
        <f t="shared" ca="1" si="147"/>
        <v>15.398615219617504</v>
      </c>
      <c r="AP158" s="131">
        <f t="shared" ca="1" si="148"/>
        <v>15.027863410217446</v>
      </c>
      <c r="AQ158" s="131">
        <f t="shared" ca="1" si="149"/>
        <v>14.639354336406814</v>
      </c>
      <c r="AR158" s="131">
        <f t="shared" ca="1" si="150"/>
        <v>16.854493945054134</v>
      </c>
      <c r="AS158" s="131">
        <f t="shared" ca="1" si="151"/>
        <v>19.313897330576101</v>
      </c>
      <c r="AT158" s="131">
        <f t="shared" ca="1" si="152"/>
        <v>23.347141599221082</v>
      </c>
      <c r="AU158" s="131">
        <f t="shared" ca="1" si="153"/>
        <v>25.69446291057308</v>
      </c>
      <c r="AV158" s="136"/>
    </row>
    <row r="159" spans="1:48" ht="12" customHeight="1" x14ac:dyDescent="0.2">
      <c r="A159" s="72" t="s">
        <v>135</v>
      </c>
      <c r="B159" s="73" t="s">
        <v>97</v>
      </c>
      <c r="C159" s="74">
        <f t="shared" ca="1" si="122"/>
        <v>2.1776888768251845E-2</v>
      </c>
      <c r="D159" s="74">
        <f t="shared" ca="1" si="123"/>
        <v>2.3786328491348912E-2</v>
      </c>
      <c r="E159" s="74">
        <f t="shared" ca="1" si="124"/>
        <v>2.6996447245863104E-2</v>
      </c>
      <c r="F159" s="74">
        <f t="shared" ca="1" si="125"/>
        <v>2.9138094693261653E-2</v>
      </c>
      <c r="G159" s="74">
        <f t="shared" ca="1" si="126"/>
        <v>3.0242305052215483E-2</v>
      </c>
      <c r="H159" s="74">
        <f t="shared" ca="1" si="127"/>
        <v>3.3702265403787894E-2</v>
      </c>
      <c r="I159" s="74">
        <f t="shared" ca="1" si="128"/>
        <v>3.0997990607727195E-2</v>
      </c>
      <c r="J159" s="74">
        <f t="shared" ca="1" si="129"/>
        <v>3.6878672287397551E-2</v>
      </c>
      <c r="K159" s="74">
        <f t="shared" ca="1" si="130"/>
        <v>3.7684285899683735E-2</v>
      </c>
      <c r="L159" s="74">
        <f t="shared" ca="1" si="131"/>
        <v>4.0020333032319257E-2</v>
      </c>
      <c r="M159" s="74">
        <f t="shared" ca="1" si="132"/>
        <v>4.9252963047323552E-2</v>
      </c>
      <c r="N159" s="74">
        <f t="shared" ca="1" si="133"/>
        <v>5.2036557459677779E-2</v>
      </c>
      <c r="O159" s="74">
        <f t="shared" ca="1" si="134"/>
        <v>5.1224920179619986E-2</v>
      </c>
      <c r="P159" s="74">
        <f t="shared" ca="1" si="135"/>
        <v>5.673197772532633E-2</v>
      </c>
      <c r="Q159" s="74">
        <f t="shared" ca="1" si="136"/>
        <v>6.073130830648648E-2</v>
      </c>
      <c r="R159" s="74">
        <f t="shared" ca="1" si="137"/>
        <v>7.0812027216075366E-2</v>
      </c>
      <c r="AE159" s="73" t="s">
        <v>97</v>
      </c>
      <c r="AF159" s="131">
        <f t="shared" ca="1" si="138"/>
        <v>2.1776888768251847</v>
      </c>
      <c r="AG159" s="131">
        <f t="shared" ca="1" si="139"/>
        <v>2.3786328491348914</v>
      </c>
      <c r="AH159" s="131">
        <f t="shared" ca="1" si="140"/>
        <v>2.6996447245863102</v>
      </c>
      <c r="AI159" s="131">
        <f t="shared" ca="1" si="141"/>
        <v>2.9138094693261651</v>
      </c>
      <c r="AJ159" s="131">
        <f t="shared" ca="1" si="142"/>
        <v>3.0242305052215483</v>
      </c>
      <c r="AK159" s="131">
        <f t="shared" ca="1" si="143"/>
        <v>3.3702265403787894</v>
      </c>
      <c r="AL159" s="131">
        <f t="shared" ca="1" si="144"/>
        <v>3.0997990607727193</v>
      </c>
      <c r="AM159" s="131">
        <f t="shared" ca="1" si="145"/>
        <v>3.6878672287397549</v>
      </c>
      <c r="AN159" s="131">
        <f t="shared" ca="1" si="146"/>
        <v>3.7684285899683734</v>
      </c>
      <c r="AO159" s="131">
        <f t="shared" ca="1" si="147"/>
        <v>4.0020333032319257</v>
      </c>
      <c r="AP159" s="131">
        <f t="shared" ca="1" si="148"/>
        <v>4.9252963047323552</v>
      </c>
      <c r="AQ159" s="131">
        <f t="shared" ca="1" si="149"/>
        <v>5.2036557459677777</v>
      </c>
      <c r="AR159" s="131">
        <f t="shared" ca="1" si="150"/>
        <v>5.1224920179619984</v>
      </c>
      <c r="AS159" s="131">
        <f t="shared" ca="1" si="151"/>
        <v>5.6731977725326326</v>
      </c>
      <c r="AT159" s="131">
        <f t="shared" ca="1" si="152"/>
        <v>6.0731308306486476</v>
      </c>
      <c r="AU159" s="131">
        <f t="shared" ca="1" si="153"/>
        <v>7.0812027216075366</v>
      </c>
      <c r="AV159" s="136"/>
    </row>
    <row r="160" spans="1:48" ht="12" customHeight="1" x14ac:dyDescent="0.2">
      <c r="A160" s="72" t="s">
        <v>136</v>
      </c>
      <c r="B160" s="73" t="s">
        <v>95</v>
      </c>
      <c r="C160" s="74">
        <f t="shared" ca="1" si="122"/>
        <v>0.20165152505912165</v>
      </c>
      <c r="D160" s="74">
        <f t="shared" ca="1" si="123"/>
        <v>0.22817150304061032</v>
      </c>
      <c r="E160" s="74">
        <f t="shared" ca="1" si="124"/>
        <v>0.24490722629613851</v>
      </c>
      <c r="F160" s="74">
        <f t="shared" ca="1" si="125"/>
        <v>0.27141588306002329</v>
      </c>
      <c r="G160" s="74">
        <f t="shared" ca="1" si="126"/>
        <v>0.27194586982855434</v>
      </c>
      <c r="H160" s="74">
        <f t="shared" ca="1" si="127"/>
        <v>0.29625882980885171</v>
      </c>
      <c r="I160" s="74">
        <f t="shared" ca="1" si="128"/>
        <v>0.30959095563294903</v>
      </c>
      <c r="J160" s="74">
        <f t="shared" ca="1" si="129"/>
        <v>0.31516695087040619</v>
      </c>
      <c r="K160" s="74">
        <f t="shared" ca="1" si="130"/>
        <v>0.3307656575714375</v>
      </c>
      <c r="L160" s="74">
        <f t="shared" ca="1" si="131"/>
        <v>0.33222133598056941</v>
      </c>
      <c r="M160" s="74">
        <f t="shared" ca="1" si="132"/>
        <v>0.33375111577983169</v>
      </c>
      <c r="N160" s="74">
        <f t="shared" ca="1" si="133"/>
        <v>0.33231057992368124</v>
      </c>
      <c r="O160" s="74">
        <f t="shared" ca="1" si="134"/>
        <v>0.33479619548455936</v>
      </c>
      <c r="P160" s="74">
        <f t="shared" ca="1" si="135"/>
        <v>0.33669655836128892</v>
      </c>
      <c r="Q160" s="74">
        <f t="shared" ca="1" si="136"/>
        <v>0.34185797070050716</v>
      </c>
      <c r="R160" s="74">
        <f t="shared" ca="1" si="137"/>
        <v>0.33797728775650926</v>
      </c>
      <c r="AE160" s="73" t="s">
        <v>95</v>
      </c>
      <c r="AF160" s="131">
        <f t="shared" ca="1" si="138"/>
        <v>20.165152505912165</v>
      </c>
      <c r="AG160" s="131">
        <f t="shared" ca="1" si="139"/>
        <v>22.81715030406103</v>
      </c>
      <c r="AH160" s="131">
        <f t="shared" ca="1" si="140"/>
        <v>24.490722629613852</v>
      </c>
      <c r="AI160" s="131">
        <f t="shared" ca="1" si="141"/>
        <v>27.14158830600233</v>
      </c>
      <c r="AJ160" s="131">
        <f t="shared" ca="1" si="142"/>
        <v>27.194586982855434</v>
      </c>
      <c r="AK160" s="131">
        <f t="shared" ca="1" si="143"/>
        <v>29.625882980885169</v>
      </c>
      <c r="AL160" s="131">
        <f t="shared" ca="1" si="144"/>
        <v>30.959095563294902</v>
      </c>
      <c r="AM160" s="131">
        <f t="shared" ca="1" si="145"/>
        <v>31.51669508704062</v>
      </c>
      <c r="AN160" s="131">
        <f t="shared" ca="1" si="146"/>
        <v>33.076565757143747</v>
      </c>
      <c r="AO160" s="131">
        <f t="shared" ca="1" si="147"/>
        <v>33.222133598056942</v>
      </c>
      <c r="AP160" s="131">
        <f t="shared" ca="1" si="148"/>
        <v>33.375111577983169</v>
      </c>
      <c r="AQ160" s="131">
        <f t="shared" ca="1" si="149"/>
        <v>33.231057992368122</v>
      </c>
      <c r="AR160" s="131">
        <f t="shared" ca="1" si="150"/>
        <v>33.479619548455936</v>
      </c>
      <c r="AS160" s="131">
        <f t="shared" ca="1" si="151"/>
        <v>33.669655836128889</v>
      </c>
      <c r="AT160" s="131">
        <f t="shared" ca="1" si="152"/>
        <v>34.185797070050718</v>
      </c>
      <c r="AU160" s="131">
        <f t="shared" ca="1" si="153"/>
        <v>33.797728775650924</v>
      </c>
      <c r="AV160" s="136"/>
    </row>
    <row r="161" spans="1:48" ht="12" customHeight="1" x14ac:dyDescent="0.2">
      <c r="A161" s="72" t="s">
        <v>137</v>
      </c>
      <c r="B161" s="73" t="s">
        <v>83</v>
      </c>
      <c r="C161" s="74">
        <f t="shared" ca="1" si="122"/>
        <v>0.10206571854957017</v>
      </c>
      <c r="D161" s="74">
        <f t="shared" ca="1" si="123"/>
        <v>0.10160789484702501</v>
      </c>
      <c r="E161" s="74">
        <f t="shared" ca="1" si="124"/>
        <v>0.10168197498582948</v>
      </c>
      <c r="F161" s="74">
        <f t="shared" ca="1" si="125"/>
        <v>0.10459735332915984</v>
      </c>
      <c r="G161" s="74">
        <f t="shared" ca="1" si="126"/>
        <v>0.10845832814568976</v>
      </c>
      <c r="H161" s="74">
        <f t="shared" ca="1" si="127"/>
        <v>0.11607422830147124</v>
      </c>
      <c r="I161" s="74">
        <f t="shared" ca="1" si="128"/>
        <v>0.11812314881478826</v>
      </c>
      <c r="J161" s="74">
        <f t="shared" ca="1" si="129"/>
        <v>0.13240219155408819</v>
      </c>
      <c r="K161" s="74">
        <f t="shared" ca="1" si="130"/>
        <v>0.13497186067100764</v>
      </c>
      <c r="L161" s="74">
        <f t="shared" ca="1" si="131"/>
        <v>0.14265287227259627</v>
      </c>
      <c r="M161" s="74">
        <f t="shared" ca="1" si="132"/>
        <v>0.14236641148053361</v>
      </c>
      <c r="N161" s="74">
        <f t="shared" ca="1" si="133"/>
        <v>0.14794841513805293</v>
      </c>
      <c r="O161" s="74">
        <f t="shared" ca="1" si="134"/>
        <v>0.14918565663059999</v>
      </c>
      <c r="P161" s="74">
        <f t="shared" ca="1" si="135"/>
        <v>0.14882665920568589</v>
      </c>
      <c r="Q161" s="74">
        <f t="shared" ca="1" si="136"/>
        <v>0.1514338768209692</v>
      </c>
      <c r="R161" s="74">
        <f t="shared" ca="1" si="137"/>
        <v>0.15981637157728429</v>
      </c>
      <c r="AE161" s="73" t="s">
        <v>83</v>
      </c>
      <c r="AF161" s="131">
        <f t="shared" ca="1" si="138"/>
        <v>10.206571854957017</v>
      </c>
      <c r="AG161" s="131">
        <f t="shared" ca="1" si="139"/>
        <v>10.160789484702502</v>
      </c>
      <c r="AH161" s="131">
        <f t="shared" ca="1" si="140"/>
        <v>10.168197498582948</v>
      </c>
      <c r="AI161" s="131">
        <f t="shared" ca="1" si="141"/>
        <v>10.459735332915985</v>
      </c>
      <c r="AJ161" s="131">
        <f t="shared" ca="1" si="142"/>
        <v>10.845832814568976</v>
      </c>
      <c r="AK161" s="131">
        <f t="shared" ca="1" si="143"/>
        <v>11.607422830147124</v>
      </c>
      <c r="AL161" s="131">
        <f t="shared" ca="1" si="144"/>
        <v>11.812314881478827</v>
      </c>
      <c r="AM161" s="131">
        <f t="shared" ca="1" si="145"/>
        <v>13.24021915540882</v>
      </c>
      <c r="AN161" s="131">
        <f t="shared" ca="1" si="146"/>
        <v>13.497186067100763</v>
      </c>
      <c r="AO161" s="131">
        <f t="shared" ca="1" si="147"/>
        <v>14.265287227259627</v>
      </c>
      <c r="AP161" s="131">
        <f t="shared" ca="1" si="148"/>
        <v>14.23664114805336</v>
      </c>
      <c r="AQ161" s="131">
        <f t="shared" ca="1" si="149"/>
        <v>14.794841513805293</v>
      </c>
      <c r="AR161" s="131">
        <f t="shared" ca="1" si="150"/>
        <v>14.918565663059999</v>
      </c>
      <c r="AS161" s="131">
        <f t="shared" ca="1" si="151"/>
        <v>14.882665920568588</v>
      </c>
      <c r="AT161" s="131">
        <f t="shared" ca="1" si="152"/>
        <v>15.14338768209692</v>
      </c>
      <c r="AU161" s="131">
        <f t="shared" ca="1" si="153"/>
        <v>15.981637157728429</v>
      </c>
      <c r="AV161" s="136"/>
    </row>
    <row r="162" spans="1:48" ht="12" customHeight="1" x14ac:dyDescent="0.2">
      <c r="A162" s="72" t="s">
        <v>138</v>
      </c>
      <c r="B162" s="73" t="s">
        <v>92</v>
      </c>
      <c r="C162" s="74">
        <f t="shared" ca="1" si="122"/>
        <v>0.32504262016112229</v>
      </c>
      <c r="D162" s="74">
        <f t="shared" ca="1" si="123"/>
        <v>0.32086392574881006</v>
      </c>
      <c r="E162" s="74">
        <f t="shared" ca="1" si="124"/>
        <v>0.34246598226069652</v>
      </c>
      <c r="F162" s="74">
        <f t="shared" ca="1" si="125"/>
        <v>0.34974891852326589</v>
      </c>
      <c r="G162" s="74">
        <f t="shared" ca="1" si="126"/>
        <v>0.37468704838058631</v>
      </c>
      <c r="H162" s="74">
        <f t="shared" ca="1" si="127"/>
        <v>0.3795008132681682</v>
      </c>
      <c r="I162" s="74">
        <f t="shared" ca="1" si="128"/>
        <v>0.3383068807483256</v>
      </c>
      <c r="J162" s="74">
        <f t="shared" ca="1" si="129"/>
        <v>0.35196149491322037</v>
      </c>
      <c r="K162" s="74">
        <f t="shared" ca="1" si="130"/>
        <v>0.33163105448047708</v>
      </c>
      <c r="L162" s="74">
        <f t="shared" ca="1" si="131"/>
        <v>0.34636161656383641</v>
      </c>
      <c r="M162" s="74">
        <f t="shared" ca="1" si="132"/>
        <v>0.40461284920476076</v>
      </c>
      <c r="N162" s="74">
        <f t="shared" ca="1" si="133"/>
        <v>0.40109892175644812</v>
      </c>
      <c r="O162" s="74">
        <f t="shared" ca="1" si="134"/>
        <v>0.41625028435975747</v>
      </c>
      <c r="P162" s="74">
        <f t="shared" ca="1" si="135"/>
        <v>0.41030504641907856</v>
      </c>
      <c r="Q162" s="74">
        <f t="shared" ca="1" si="136"/>
        <v>0.40931976308608514</v>
      </c>
      <c r="R162" s="74">
        <f t="shared" ca="1" si="137"/>
        <v>0.41645952812500603</v>
      </c>
      <c r="AE162" s="73" t="s">
        <v>92</v>
      </c>
      <c r="AF162" s="131">
        <f t="shared" ca="1" si="138"/>
        <v>32.504262016112229</v>
      </c>
      <c r="AG162" s="131">
        <f t="shared" ca="1" si="139"/>
        <v>32.086392574881003</v>
      </c>
      <c r="AH162" s="131">
        <f t="shared" ca="1" si="140"/>
        <v>34.246598226069651</v>
      </c>
      <c r="AI162" s="131">
        <f t="shared" ca="1" si="141"/>
        <v>34.974891852326593</v>
      </c>
      <c r="AJ162" s="131">
        <f t="shared" ca="1" si="142"/>
        <v>37.468704838058628</v>
      </c>
      <c r="AK162" s="131">
        <f t="shared" ca="1" si="143"/>
        <v>37.950081326816822</v>
      </c>
      <c r="AL162" s="131">
        <f t="shared" ca="1" si="144"/>
        <v>33.830688074832558</v>
      </c>
      <c r="AM162" s="131">
        <f t="shared" ca="1" si="145"/>
        <v>35.196149491322039</v>
      </c>
      <c r="AN162" s="131">
        <f t="shared" ca="1" si="146"/>
        <v>33.163105448047709</v>
      </c>
      <c r="AO162" s="131">
        <f t="shared" ca="1" si="147"/>
        <v>34.636161656383642</v>
      </c>
      <c r="AP162" s="131">
        <f t="shared" ca="1" si="148"/>
        <v>40.461284920476075</v>
      </c>
      <c r="AQ162" s="131">
        <f t="shared" ca="1" si="149"/>
        <v>40.109892175644809</v>
      </c>
      <c r="AR162" s="131">
        <f t="shared" ca="1" si="150"/>
        <v>41.62502843597575</v>
      </c>
      <c r="AS162" s="131">
        <f t="shared" ca="1" si="151"/>
        <v>41.030504641907854</v>
      </c>
      <c r="AT162" s="131">
        <f t="shared" ca="1" si="152"/>
        <v>40.931976308608512</v>
      </c>
      <c r="AU162" s="131">
        <f t="shared" ca="1" si="153"/>
        <v>41.645952812500603</v>
      </c>
      <c r="AV162" s="136"/>
    </row>
    <row r="163" spans="1:48" ht="12" customHeight="1" x14ac:dyDescent="0.2">
      <c r="A163" s="72" t="s">
        <v>139</v>
      </c>
      <c r="B163" s="73" t="s">
        <v>84</v>
      </c>
      <c r="C163" s="74">
        <f t="shared" ca="1" si="122"/>
        <v>0.17336955390814821</v>
      </c>
      <c r="D163" s="74">
        <f t="shared" ca="1" si="123"/>
        <v>0.17927957904909281</v>
      </c>
      <c r="E163" s="74">
        <f t="shared" ca="1" si="124"/>
        <v>0.17582051004109683</v>
      </c>
      <c r="F163" s="74">
        <f t="shared" ca="1" si="125"/>
        <v>0.19465150065339012</v>
      </c>
      <c r="G163" s="74">
        <f t="shared" ca="1" si="126"/>
        <v>0.23166552388507652</v>
      </c>
      <c r="H163" s="74">
        <f t="shared" ca="1" si="127"/>
        <v>0.26433435338164668</v>
      </c>
      <c r="I163" s="74">
        <f t="shared" ca="1" si="128"/>
        <v>0.27227105077388691</v>
      </c>
      <c r="J163" s="74">
        <f t="shared" ca="1" si="129"/>
        <v>0.24305837454115617</v>
      </c>
      <c r="K163" s="74">
        <f t="shared" ca="1" si="130"/>
        <v>0.25744503030121407</v>
      </c>
      <c r="L163" s="74">
        <f t="shared" ca="1" si="131"/>
        <v>0.26195102299527828</v>
      </c>
      <c r="M163" s="74">
        <f t="shared" ca="1" si="132"/>
        <v>0.26738661115326717</v>
      </c>
      <c r="N163" s="74">
        <f t="shared" ca="1" si="133"/>
        <v>0.25886289577892113</v>
      </c>
      <c r="O163" s="74">
        <f t="shared" ca="1" si="134"/>
        <v>0.26864706153375562</v>
      </c>
      <c r="P163" s="74">
        <f t="shared" ca="1" si="135"/>
        <v>0.26580755112687204</v>
      </c>
      <c r="Q163" s="74">
        <f t="shared" ca="1" si="136"/>
        <v>0.25433506984482362</v>
      </c>
      <c r="R163" s="74">
        <f t="shared" ca="1" si="137"/>
        <v>0.25739025268943455</v>
      </c>
      <c r="AE163" s="73" t="s">
        <v>84</v>
      </c>
      <c r="AF163" s="131">
        <f t="shared" ca="1" si="138"/>
        <v>17.336955390814822</v>
      </c>
      <c r="AG163" s="131">
        <f t="shared" ca="1" si="139"/>
        <v>17.927957904909281</v>
      </c>
      <c r="AH163" s="131">
        <f t="shared" ca="1" si="140"/>
        <v>17.582051004109683</v>
      </c>
      <c r="AI163" s="131">
        <f t="shared" ca="1" si="141"/>
        <v>19.465150065339014</v>
      </c>
      <c r="AJ163" s="131">
        <f t="shared" ca="1" si="142"/>
        <v>23.166552388507654</v>
      </c>
      <c r="AK163" s="131">
        <f t="shared" ca="1" si="143"/>
        <v>26.433435338164667</v>
      </c>
      <c r="AL163" s="131">
        <f t="shared" ca="1" si="144"/>
        <v>27.227105077388693</v>
      </c>
      <c r="AM163" s="131">
        <f t="shared" ca="1" si="145"/>
        <v>24.305837454115618</v>
      </c>
      <c r="AN163" s="131">
        <f t="shared" ca="1" si="146"/>
        <v>25.744503030121408</v>
      </c>
      <c r="AO163" s="131">
        <f t="shared" ca="1" si="147"/>
        <v>26.195102299527829</v>
      </c>
      <c r="AP163" s="131">
        <f t="shared" ca="1" si="148"/>
        <v>26.738661115326718</v>
      </c>
      <c r="AQ163" s="131">
        <f t="shared" ca="1" si="149"/>
        <v>25.886289577892114</v>
      </c>
      <c r="AR163" s="131">
        <f t="shared" ca="1" si="150"/>
        <v>26.864706153375561</v>
      </c>
      <c r="AS163" s="131">
        <f t="shared" ca="1" si="151"/>
        <v>26.580755112687203</v>
      </c>
      <c r="AT163" s="131">
        <f t="shared" ca="1" si="152"/>
        <v>25.433506984482364</v>
      </c>
      <c r="AU163" s="131">
        <f t="shared" ca="1" si="153"/>
        <v>25.739025268943454</v>
      </c>
      <c r="AV163" s="136"/>
    </row>
    <row r="164" spans="1:48" ht="12" customHeight="1" x14ac:dyDescent="0.2">
      <c r="A164" s="72" t="s">
        <v>140</v>
      </c>
      <c r="B164" s="73" t="s">
        <v>96</v>
      </c>
      <c r="C164" s="74">
        <f t="shared" ca="1" si="122"/>
        <v>0.22823861447641722</v>
      </c>
      <c r="D164" s="74">
        <f t="shared" ca="1" si="123"/>
        <v>0.26403817240923999</v>
      </c>
      <c r="E164" s="74">
        <f t="shared" ca="1" si="124"/>
        <v>0.24353996385240279</v>
      </c>
      <c r="F164" s="74">
        <f t="shared" ca="1" si="125"/>
        <v>0.29307058374852052</v>
      </c>
      <c r="G164" s="74">
        <f t="shared" ca="1" si="126"/>
        <v>0.2752448898505247</v>
      </c>
      <c r="H164" s="74">
        <f t="shared" ca="1" si="127"/>
        <v>0.28869683492583076</v>
      </c>
      <c r="I164" s="74">
        <f t="shared" ca="1" si="128"/>
        <v>0.29535416804410264</v>
      </c>
      <c r="J164" s="74">
        <f t="shared" ca="1" si="129"/>
        <v>0.31783326024900699</v>
      </c>
      <c r="K164" s="74">
        <f t="shared" ca="1" si="130"/>
        <v>0.33143696466596384</v>
      </c>
      <c r="L164" s="74">
        <f t="shared" ca="1" si="131"/>
        <v>0.35114251330514512</v>
      </c>
      <c r="M164" s="74">
        <f t="shared" ca="1" si="132"/>
        <v>0.34639310539380425</v>
      </c>
      <c r="N164" s="74">
        <f t="shared" ca="1" si="133"/>
        <v>0.36149533881838131</v>
      </c>
      <c r="O164" s="74">
        <f t="shared" ca="1" si="134"/>
        <v>0.35562574267647035</v>
      </c>
      <c r="P164" s="74">
        <f t="shared" ca="1" si="135"/>
        <v>0.34639165905318947</v>
      </c>
      <c r="Q164" s="74">
        <f t="shared" ca="1" si="136"/>
        <v>0.32336783904481431</v>
      </c>
      <c r="R164" s="74">
        <f t="shared" ca="1" si="137"/>
        <v>0.32158809310385156</v>
      </c>
      <c r="AE164" s="73" t="s">
        <v>96</v>
      </c>
      <c r="AF164" s="131">
        <f t="shared" ca="1" si="138"/>
        <v>22.823861447641722</v>
      </c>
      <c r="AG164" s="131">
        <f t="shared" ca="1" si="139"/>
        <v>26.403817240923999</v>
      </c>
      <c r="AH164" s="131">
        <f t="shared" ca="1" si="140"/>
        <v>24.353996385240279</v>
      </c>
      <c r="AI164" s="131">
        <f t="shared" ca="1" si="141"/>
        <v>29.307058374852051</v>
      </c>
      <c r="AJ164" s="131">
        <f t="shared" ca="1" si="142"/>
        <v>27.524488985052471</v>
      </c>
      <c r="AK164" s="131">
        <f t="shared" ca="1" si="143"/>
        <v>28.869683492583075</v>
      </c>
      <c r="AL164" s="131">
        <f t="shared" ca="1" si="144"/>
        <v>29.535416804410264</v>
      </c>
      <c r="AM164" s="131">
        <f t="shared" ca="1" si="145"/>
        <v>31.783326024900699</v>
      </c>
      <c r="AN164" s="131">
        <f t="shared" ca="1" si="146"/>
        <v>33.143696466596381</v>
      </c>
      <c r="AO164" s="131">
        <f t="shared" ca="1" si="147"/>
        <v>35.114251330514513</v>
      </c>
      <c r="AP164" s="131">
        <f t="shared" ca="1" si="148"/>
        <v>34.639310539380425</v>
      </c>
      <c r="AQ164" s="131">
        <f t="shared" ca="1" si="149"/>
        <v>36.149533881838131</v>
      </c>
      <c r="AR164" s="131">
        <f t="shared" ca="1" si="150"/>
        <v>35.562574267647037</v>
      </c>
      <c r="AS164" s="131">
        <f t="shared" ca="1" si="151"/>
        <v>34.639165905318947</v>
      </c>
      <c r="AT164" s="131">
        <f t="shared" ca="1" si="152"/>
        <v>32.336783904481429</v>
      </c>
      <c r="AU164" s="131">
        <f t="shared" ca="1" si="153"/>
        <v>32.158809310385159</v>
      </c>
      <c r="AV164" s="136"/>
    </row>
    <row r="165" spans="1:48" ht="12" customHeight="1" x14ac:dyDescent="0.2">
      <c r="A165" s="72" t="s">
        <v>141</v>
      </c>
      <c r="B165" s="73" t="s">
        <v>169</v>
      </c>
      <c r="C165" s="74">
        <f t="shared" ca="1" si="122"/>
        <v>5.0623700485303159E-2</v>
      </c>
      <c r="D165" s="74">
        <f t="shared" ca="1" si="123"/>
        <v>5.0310410075031495E-2</v>
      </c>
      <c r="E165" s="74">
        <f t="shared" ca="1" si="124"/>
        <v>4.4514422649479794E-2</v>
      </c>
      <c r="F165" s="74">
        <f t="shared" ca="1" si="125"/>
        <v>6.2324615678014103E-2</v>
      </c>
      <c r="G165" s="74">
        <f t="shared" ca="1" si="126"/>
        <v>6.0974161317715485E-2</v>
      </c>
      <c r="H165" s="74">
        <f t="shared" ca="1" si="127"/>
        <v>8.1776488812536546E-2</v>
      </c>
      <c r="I165" s="74">
        <f t="shared" ca="1" si="128"/>
        <v>7.8983702178529056E-2</v>
      </c>
      <c r="J165" s="74">
        <f t="shared" ca="1" si="129"/>
        <v>9.257729099811883E-2</v>
      </c>
      <c r="K165" s="74">
        <f t="shared" ca="1" si="130"/>
        <v>8.8032806932516472E-2</v>
      </c>
      <c r="L165" s="74">
        <f t="shared" ca="1" si="131"/>
        <v>7.8751918633800266E-2</v>
      </c>
      <c r="M165" s="74">
        <f t="shared" ca="1" si="132"/>
        <v>8.8653836884485332E-2</v>
      </c>
      <c r="N165" s="74">
        <f t="shared" ca="1" si="133"/>
        <v>0.10791139055665531</v>
      </c>
      <c r="O165" s="74">
        <f t="shared" ca="1" si="134"/>
        <v>9.878786483666975E-2</v>
      </c>
      <c r="P165" s="74">
        <f t="shared" ca="1" si="135"/>
        <v>9.8365485523362259E-2</v>
      </c>
      <c r="Q165" s="74">
        <f t="shared" ca="1" si="136"/>
        <v>0.10598753268851081</v>
      </c>
      <c r="R165" s="74">
        <f t="shared" ca="1" si="137"/>
        <v>0.19695832949384678</v>
      </c>
      <c r="AE165" s="73" t="s">
        <v>169</v>
      </c>
      <c r="AF165" s="131">
        <f t="shared" ca="1" si="138"/>
        <v>5.0623700485303162</v>
      </c>
      <c r="AG165" s="131">
        <f t="shared" ca="1" si="139"/>
        <v>5.0310410075031493</v>
      </c>
      <c r="AH165" s="131">
        <f t="shared" ca="1" si="140"/>
        <v>4.4514422649479792</v>
      </c>
      <c r="AI165" s="131">
        <f t="shared" ca="1" si="141"/>
        <v>6.2324615678014101</v>
      </c>
      <c r="AJ165" s="131">
        <f t="shared" ca="1" si="142"/>
        <v>6.0974161317715483</v>
      </c>
      <c r="AK165" s="131">
        <f t="shared" ca="1" si="143"/>
        <v>8.1776488812536545</v>
      </c>
      <c r="AL165" s="131">
        <f t="shared" ca="1" si="144"/>
        <v>7.8983702178529054</v>
      </c>
      <c r="AM165" s="131">
        <f t="shared" ca="1" si="145"/>
        <v>9.2577290998118826</v>
      </c>
      <c r="AN165" s="131">
        <f t="shared" ca="1" si="146"/>
        <v>8.8032806932516472</v>
      </c>
      <c r="AO165" s="131">
        <f t="shared" ca="1" si="147"/>
        <v>7.8751918633800262</v>
      </c>
      <c r="AP165" s="131">
        <f t="shared" ca="1" si="148"/>
        <v>8.8653836884485333</v>
      </c>
      <c r="AQ165" s="131">
        <f t="shared" ca="1" si="149"/>
        <v>10.791139055665532</v>
      </c>
      <c r="AR165" s="131">
        <f t="shared" ca="1" si="150"/>
        <v>9.8787864836669748</v>
      </c>
      <c r="AS165" s="131">
        <f t="shared" ca="1" si="151"/>
        <v>9.8365485523362253</v>
      </c>
      <c r="AT165" s="131">
        <f t="shared" ca="1" si="152"/>
        <v>10.598753268851082</v>
      </c>
      <c r="AU165" s="131">
        <f t="shared" ca="1" si="153"/>
        <v>19.695832949384677</v>
      </c>
      <c r="AV165" s="136"/>
    </row>
    <row r="166" spans="1:48" ht="12" customHeight="1" x14ac:dyDescent="0.2">
      <c r="A166" s="72" t="s">
        <v>142</v>
      </c>
      <c r="B166" s="73" t="s">
        <v>107</v>
      </c>
      <c r="C166" s="74">
        <f t="shared" ca="1" si="122"/>
        <v>0.39503632955029649</v>
      </c>
      <c r="D166" s="74">
        <f t="shared" ca="1" si="123"/>
        <v>0.39115853559124153</v>
      </c>
      <c r="E166" s="74">
        <f t="shared" ca="1" si="124"/>
        <v>0.41408529242470421</v>
      </c>
      <c r="F166" s="74">
        <f t="shared" ca="1" si="125"/>
        <v>0.41434270871065282</v>
      </c>
      <c r="G166" s="74">
        <f t="shared" ca="1" si="126"/>
        <v>0.43105791462950827</v>
      </c>
      <c r="H166" s="74">
        <f t="shared" ca="1" si="127"/>
        <v>0.42887717948254872</v>
      </c>
      <c r="I166" s="74">
        <f t="shared" ca="1" si="128"/>
        <v>0.43972845258598325</v>
      </c>
      <c r="J166" s="74">
        <f t="shared" ca="1" si="129"/>
        <v>0.45755624408150813</v>
      </c>
      <c r="K166" s="74">
        <f t="shared" ca="1" si="130"/>
        <v>0.48249738531638775</v>
      </c>
      <c r="L166" s="74">
        <f t="shared" ca="1" si="131"/>
        <v>0.5077123347087964</v>
      </c>
      <c r="M166" s="74">
        <f t="shared" ca="1" si="132"/>
        <v>0.51954427659165547</v>
      </c>
      <c r="N166" s="74">
        <f t="shared" ca="1" si="133"/>
        <v>0.52616374581819458</v>
      </c>
      <c r="O166" s="74">
        <f t="shared" ca="1" si="134"/>
        <v>0.5370384767907832</v>
      </c>
      <c r="P166" s="74">
        <f t="shared" ca="1" si="135"/>
        <v>0.54593269597623229</v>
      </c>
      <c r="Q166" s="74">
        <f t="shared" ca="1" si="136"/>
        <v>0.54636410265069058</v>
      </c>
      <c r="R166" s="74">
        <f t="shared" ca="1" si="137"/>
        <v>0.57487301380891631</v>
      </c>
      <c r="AE166" s="73" t="s">
        <v>107</v>
      </c>
      <c r="AF166" s="131">
        <f t="shared" ca="1" si="138"/>
        <v>39.503632955029651</v>
      </c>
      <c r="AG166" s="131">
        <f t="shared" ca="1" si="139"/>
        <v>39.115853559124155</v>
      </c>
      <c r="AH166" s="131">
        <f t="shared" ca="1" si="140"/>
        <v>41.408529242470422</v>
      </c>
      <c r="AI166" s="131">
        <f t="shared" ca="1" si="141"/>
        <v>41.43427087106528</v>
      </c>
      <c r="AJ166" s="131">
        <f t="shared" ca="1" si="142"/>
        <v>43.105791462950826</v>
      </c>
      <c r="AK166" s="131">
        <f t="shared" ca="1" si="143"/>
        <v>42.887717948254874</v>
      </c>
      <c r="AL166" s="131">
        <f t="shared" ca="1" si="144"/>
        <v>43.972845258598326</v>
      </c>
      <c r="AM166" s="131">
        <f t="shared" ca="1" si="145"/>
        <v>45.755624408150815</v>
      </c>
      <c r="AN166" s="131">
        <f t="shared" ca="1" si="146"/>
        <v>48.249738531638776</v>
      </c>
      <c r="AO166" s="131">
        <f t="shared" ca="1" si="147"/>
        <v>50.771233470879636</v>
      </c>
      <c r="AP166" s="131">
        <f t="shared" ca="1" si="148"/>
        <v>51.954427659165546</v>
      </c>
      <c r="AQ166" s="131">
        <f t="shared" ca="1" si="149"/>
        <v>52.616374581819457</v>
      </c>
      <c r="AR166" s="131">
        <f t="shared" ca="1" si="150"/>
        <v>53.703847679078322</v>
      </c>
      <c r="AS166" s="131">
        <f t="shared" ca="1" si="151"/>
        <v>54.593269597623227</v>
      </c>
      <c r="AT166" s="131">
        <f t="shared" ca="1" si="152"/>
        <v>54.63641026506906</v>
      </c>
      <c r="AU166" s="131">
        <f t="shared" ca="1" si="153"/>
        <v>57.48730138089163</v>
      </c>
      <c r="AV166" s="136"/>
    </row>
    <row r="167" spans="1:48" ht="12" customHeight="1" x14ac:dyDescent="0.2">
      <c r="A167" s="94" t="s">
        <v>143</v>
      </c>
      <c r="B167" s="103" t="s">
        <v>102</v>
      </c>
      <c r="C167" s="80">
        <f t="shared" ca="1" si="122"/>
        <v>0.46629926764826024</v>
      </c>
      <c r="D167" s="80">
        <f t="shared" ca="1" si="123"/>
        <v>0.49844182749844801</v>
      </c>
      <c r="E167" s="80">
        <f t="shared" ca="1" si="124"/>
        <v>0.53410258982699632</v>
      </c>
      <c r="F167" s="80">
        <f t="shared" ca="1" si="125"/>
        <v>0.55445439047043821</v>
      </c>
      <c r="G167" s="80">
        <f t="shared" ca="1" si="126"/>
        <v>0.56895235164963576</v>
      </c>
      <c r="H167" s="80">
        <f t="shared" ca="1" si="127"/>
        <v>0.60571181878736646</v>
      </c>
      <c r="I167" s="80">
        <f t="shared" ca="1" si="128"/>
        <v>0.58476310450484792</v>
      </c>
      <c r="J167" s="80">
        <f t="shared" ca="1" si="129"/>
        <v>0.59951657675647052</v>
      </c>
      <c r="K167" s="80">
        <f t="shared" ca="1" si="130"/>
        <v>0.62393028350199609</v>
      </c>
      <c r="L167" s="80">
        <f t="shared" ca="1" si="131"/>
        <v>0.63527654557944835</v>
      </c>
      <c r="M167" s="80">
        <f t="shared" ca="1" si="132"/>
        <v>0.64459807516398659</v>
      </c>
      <c r="N167" s="80">
        <f t="shared" ca="1" si="133"/>
        <v>0.65276143358252847</v>
      </c>
      <c r="O167" s="80">
        <f t="shared" ca="1" si="134"/>
        <v>0.65450361743949925</v>
      </c>
      <c r="P167" s="80">
        <f t="shared" ca="1" si="135"/>
        <v>0.65766481698204293</v>
      </c>
      <c r="Q167" s="80">
        <f t="shared" ca="1" si="136"/>
        <v>0.65339379087193339</v>
      </c>
      <c r="R167" s="80">
        <f t="shared" ca="1" si="137"/>
        <v>0.66118789087172014</v>
      </c>
      <c r="AE167" s="103" t="s">
        <v>102</v>
      </c>
      <c r="AF167" s="133">
        <f t="shared" ca="1" si="138"/>
        <v>46.629926764826024</v>
      </c>
      <c r="AG167" s="133">
        <f t="shared" ca="1" si="139"/>
        <v>49.844182749844798</v>
      </c>
      <c r="AH167" s="133">
        <f t="shared" ca="1" si="140"/>
        <v>53.410258982699631</v>
      </c>
      <c r="AI167" s="133">
        <f t="shared" ca="1" si="141"/>
        <v>55.44543904704382</v>
      </c>
      <c r="AJ167" s="133">
        <f t="shared" ca="1" si="142"/>
        <v>56.895235164963573</v>
      </c>
      <c r="AK167" s="133">
        <f t="shared" ca="1" si="143"/>
        <v>60.571181878736645</v>
      </c>
      <c r="AL167" s="133">
        <f t="shared" ca="1" si="144"/>
        <v>58.476310450484789</v>
      </c>
      <c r="AM167" s="133">
        <f t="shared" ca="1" si="145"/>
        <v>59.951657675647056</v>
      </c>
      <c r="AN167" s="133">
        <f t="shared" ca="1" si="146"/>
        <v>62.393028350199607</v>
      </c>
      <c r="AO167" s="133">
        <f t="shared" ca="1" si="147"/>
        <v>63.527654557944835</v>
      </c>
      <c r="AP167" s="133">
        <f t="shared" ca="1" si="148"/>
        <v>64.459807516398655</v>
      </c>
      <c r="AQ167" s="133">
        <f t="shared" ca="1" si="149"/>
        <v>65.276143358252853</v>
      </c>
      <c r="AR167" s="133">
        <f t="shared" ca="1" si="150"/>
        <v>65.450361743949927</v>
      </c>
      <c r="AS167" s="133">
        <f t="shared" ca="1" si="151"/>
        <v>65.766481698204288</v>
      </c>
      <c r="AT167" s="133">
        <f t="shared" ca="1" si="152"/>
        <v>65.339379087193336</v>
      </c>
      <c r="AU167" s="133">
        <f t="shared" ca="1" si="153"/>
        <v>66.118789087172019</v>
      </c>
      <c r="AV167" s="136"/>
    </row>
    <row r="168" spans="1:48" ht="12" customHeight="1" x14ac:dyDescent="0.2">
      <c r="A168" s="95" t="s">
        <v>144</v>
      </c>
      <c r="B168" s="104" t="s">
        <v>99</v>
      </c>
      <c r="C168" s="105">
        <f t="shared" ca="1" si="122"/>
        <v>7.2812280847945081E-3</v>
      </c>
      <c r="D168" s="105">
        <f t="shared" ca="1" si="123"/>
        <v>7.5121161966150811E-3</v>
      </c>
      <c r="E168" s="105">
        <f t="shared" ca="1" si="124"/>
        <v>8.5459663658178416E-3</v>
      </c>
      <c r="F168" s="105">
        <f t="shared" ca="1" si="125"/>
        <v>1.0000303226393399E-2</v>
      </c>
      <c r="G168" s="105">
        <f t="shared" ca="1" si="126"/>
        <v>2.4222025701054459E-2</v>
      </c>
      <c r="H168" s="105">
        <f t="shared" ca="1" si="127"/>
        <v>2.8942731501807463E-2</v>
      </c>
      <c r="I168" s="105">
        <f t="shared" ca="1" si="128"/>
        <v>3.1988690767503485E-2</v>
      </c>
      <c r="J168" s="105">
        <f t="shared" ca="1" si="129"/>
        <v>3.6729476671652439E-2</v>
      </c>
      <c r="K168" s="105">
        <f t="shared" ca="1" si="130"/>
        <v>3.8942163373779093E-2</v>
      </c>
      <c r="L168" s="105">
        <f t="shared" ca="1" si="131"/>
        <v>4.7177990664418662E-2</v>
      </c>
      <c r="M168" s="105">
        <f t="shared" ca="1" si="132"/>
        <v>5.4712896152380459E-2</v>
      </c>
      <c r="N168" s="105">
        <f t="shared" ca="1" si="133"/>
        <v>6.24314259334195E-2</v>
      </c>
      <c r="O168" s="105">
        <f t="shared" ca="1" si="134"/>
        <v>6.6437032512519187E-2</v>
      </c>
      <c r="P168" s="105">
        <f t="shared" ca="1" si="135"/>
        <v>6.9582317657231024E-2</v>
      </c>
      <c r="Q168" s="105">
        <f t="shared" ca="1" si="136"/>
        <v>7.5439875429312062E-2</v>
      </c>
      <c r="R168" s="105">
        <f t="shared" ca="1" si="137"/>
        <v>7.8368646015153809E-2</v>
      </c>
      <c r="AE168" s="104" t="s">
        <v>99</v>
      </c>
      <c r="AF168" s="134">
        <f t="shared" ca="1" si="138"/>
        <v>0.72812280847945077</v>
      </c>
      <c r="AG168" s="134">
        <f t="shared" ca="1" si="139"/>
        <v>0.75121161966150807</v>
      </c>
      <c r="AH168" s="134">
        <f t="shared" ca="1" si="140"/>
        <v>0.8545966365817842</v>
      </c>
      <c r="AI168" s="134">
        <f t="shared" ca="1" si="141"/>
        <v>1.0000303226393399</v>
      </c>
      <c r="AJ168" s="134">
        <f t="shared" ca="1" si="142"/>
        <v>2.4222025701054459</v>
      </c>
      <c r="AK168" s="134">
        <f t="shared" ca="1" si="143"/>
        <v>2.8942731501807462</v>
      </c>
      <c r="AL168" s="134">
        <f t="shared" ca="1" si="144"/>
        <v>3.1988690767503485</v>
      </c>
      <c r="AM168" s="134">
        <f t="shared" ca="1" si="145"/>
        <v>3.6729476671652437</v>
      </c>
      <c r="AN168" s="134">
        <f t="shared" ca="1" si="146"/>
        <v>3.8942163373779093</v>
      </c>
      <c r="AO168" s="134">
        <f t="shared" ca="1" si="147"/>
        <v>4.7177990664418665</v>
      </c>
      <c r="AP168" s="134">
        <f t="shared" ca="1" si="148"/>
        <v>5.4712896152380459</v>
      </c>
      <c r="AQ168" s="134">
        <f t="shared" ca="1" si="149"/>
        <v>6.2431425933419504</v>
      </c>
      <c r="AR168" s="134">
        <f t="shared" ca="1" si="150"/>
        <v>6.6437032512519183</v>
      </c>
      <c r="AS168" s="134">
        <f t="shared" ca="1" si="151"/>
        <v>6.9582317657231023</v>
      </c>
      <c r="AT168" s="134">
        <f t="shared" ca="1" si="152"/>
        <v>7.5439875429312062</v>
      </c>
      <c r="AU168" s="134">
        <f t="shared" ca="1" si="153"/>
        <v>7.8368646015153809</v>
      </c>
      <c r="AV168" s="136"/>
    </row>
    <row r="169" spans="1:48" ht="12" customHeight="1" x14ac:dyDescent="0.2">
      <c r="A169" s="107" t="s">
        <v>163</v>
      </c>
      <c r="B169" s="103" t="s">
        <v>164</v>
      </c>
      <c r="C169" s="80">
        <f t="shared" ca="1" si="122"/>
        <v>0.52223897544377007</v>
      </c>
      <c r="D169" s="80">
        <f t="shared" ca="1" si="123"/>
        <v>0.5335688915130572</v>
      </c>
      <c r="E169" s="80">
        <f t="shared" ca="1" si="124"/>
        <v>0.56873313920341817</v>
      </c>
      <c r="F169" s="80">
        <f t="shared" ca="1" si="125"/>
        <v>0.60929573508122103</v>
      </c>
      <c r="G169" s="80">
        <f t="shared" ca="1" si="126"/>
        <v>0.64298673824986619</v>
      </c>
      <c r="H169" s="80">
        <f t="shared" ca="1" si="127"/>
        <v>0.64637880975313056</v>
      </c>
      <c r="I169" s="80">
        <f t="shared" ca="1" si="128"/>
        <v>0.664021513080018</v>
      </c>
      <c r="J169" s="80">
        <f t="shared" ca="1" si="129"/>
        <v>0.68301215275297833</v>
      </c>
      <c r="K169" s="80">
        <f t="shared" ca="1" si="130"/>
        <v>0.69101778218825038</v>
      </c>
      <c r="L169" s="80">
        <f t="shared" ca="1" si="131"/>
        <v>0.66269244060897148</v>
      </c>
      <c r="M169" s="80">
        <f t="shared" ca="1" si="132"/>
        <v>0.67148168004777775</v>
      </c>
      <c r="N169" s="80">
        <f t="shared" ca="1" si="133"/>
        <v>0.67633409705084646</v>
      </c>
      <c r="O169" s="80">
        <f t="shared" ca="1" si="134"/>
        <v>0.76633593031777825</v>
      </c>
      <c r="P169" s="80">
        <f t="shared" ca="1" si="135"/>
        <v>0.76301921478104773</v>
      </c>
      <c r="Q169" s="80">
        <f t="shared" ca="1" si="136"/>
        <v>0.78328510227891091</v>
      </c>
      <c r="R169" s="80">
        <f t="shared" ca="1" si="137"/>
        <v>0.79448795390587634</v>
      </c>
      <c r="AE169" s="108" t="s">
        <v>164</v>
      </c>
      <c r="AF169" s="131">
        <f t="shared" ca="1" si="138"/>
        <v>52.22389754437701</v>
      </c>
      <c r="AG169" s="131">
        <f t="shared" ca="1" si="139"/>
        <v>53.356889151305722</v>
      </c>
      <c r="AH169" s="131">
        <f t="shared" ca="1" si="140"/>
        <v>56.873313920341815</v>
      </c>
      <c r="AI169" s="131">
        <f t="shared" ca="1" si="141"/>
        <v>60.929573508122104</v>
      </c>
      <c r="AJ169" s="131">
        <f t="shared" ca="1" si="142"/>
        <v>64.298673824986622</v>
      </c>
      <c r="AK169" s="131">
        <f t="shared" ca="1" si="143"/>
        <v>64.637880975313053</v>
      </c>
      <c r="AL169" s="131">
        <f t="shared" ca="1" si="144"/>
        <v>66.402151308001805</v>
      </c>
      <c r="AM169" s="131">
        <f t="shared" ca="1" si="145"/>
        <v>68.301215275297835</v>
      </c>
      <c r="AN169" s="131">
        <f t="shared" ca="1" si="146"/>
        <v>69.101778218825032</v>
      </c>
      <c r="AO169" s="131">
        <f t="shared" ca="1" si="147"/>
        <v>66.269244060897151</v>
      </c>
      <c r="AP169" s="131">
        <f t="shared" ca="1" si="148"/>
        <v>67.148168004777773</v>
      </c>
      <c r="AQ169" s="131">
        <f t="shared" ca="1" si="149"/>
        <v>67.633409705084645</v>
      </c>
      <c r="AR169" s="131">
        <f t="shared" ca="1" si="150"/>
        <v>76.633593031777821</v>
      </c>
      <c r="AS169" s="131">
        <f t="shared" ca="1" si="151"/>
        <v>76.301921478104774</v>
      </c>
      <c r="AT169" s="131">
        <f t="shared" ca="1" si="152"/>
        <v>78.328510227891087</v>
      </c>
      <c r="AU169" s="131">
        <f t="shared" ca="1" si="153"/>
        <v>79.448795390587634</v>
      </c>
      <c r="AV169" s="136"/>
    </row>
    <row r="170" spans="1:48" ht="12" customHeight="1" x14ac:dyDescent="0.2">
      <c r="A170" s="114" t="s">
        <v>145</v>
      </c>
      <c r="B170" s="112" t="s">
        <v>93</v>
      </c>
      <c r="C170" s="113">
        <f t="shared" ca="1" si="122"/>
        <v>0.25578754070608267</v>
      </c>
      <c r="D170" s="113">
        <f t="shared" ca="1" si="123"/>
        <v>0.28892699211710421</v>
      </c>
      <c r="E170" s="113">
        <f t="shared" ca="1" si="124"/>
        <v>0.28507902006816566</v>
      </c>
      <c r="F170" s="113">
        <f t="shared" ca="1" si="125"/>
        <v>0.29395946446263121</v>
      </c>
      <c r="G170" s="113">
        <f t="shared" ca="1" si="126"/>
        <v>0.31005431090074209</v>
      </c>
      <c r="H170" s="113">
        <f t="shared" ca="1" si="127"/>
        <v>0.31905355361715731</v>
      </c>
      <c r="I170" s="113">
        <f t="shared" ca="1" si="128"/>
        <v>0.33081708906910018</v>
      </c>
      <c r="J170" s="113">
        <f t="shared" ca="1" si="129"/>
        <v>0.33673402436317529</v>
      </c>
      <c r="K170" s="113">
        <f t="shared" ca="1" si="130"/>
        <v>0.32731051598559724</v>
      </c>
      <c r="L170" s="113">
        <f t="shared" ca="1" si="131"/>
        <v>0.32530560609408327</v>
      </c>
      <c r="M170" s="113">
        <f t="shared" ca="1" si="132"/>
        <v>0.30965753132374713</v>
      </c>
      <c r="N170" s="113">
        <f t="shared" ca="1" si="133"/>
        <v>0.34448504345077491</v>
      </c>
      <c r="O170" s="113">
        <f t="shared" ca="1" si="134"/>
        <v>0.34236865577449782</v>
      </c>
      <c r="P170" s="113">
        <f t="shared" ca="1" si="135"/>
        <v>0.33980603967354622</v>
      </c>
      <c r="Q170" s="113">
        <f t="shared" ca="1" si="136"/>
        <v>0.3462527556341502</v>
      </c>
      <c r="R170" s="113">
        <f t="shared" ca="1" si="137"/>
        <v>0.35809860952655986</v>
      </c>
      <c r="AE170" s="111" t="s">
        <v>93</v>
      </c>
      <c r="AF170" s="133">
        <f t="shared" ca="1" si="138"/>
        <v>25.578754070608266</v>
      </c>
      <c r="AG170" s="133">
        <f t="shared" ca="1" si="139"/>
        <v>28.892699211710422</v>
      </c>
      <c r="AH170" s="133">
        <f t="shared" ca="1" si="140"/>
        <v>28.507902006816565</v>
      </c>
      <c r="AI170" s="133">
        <f t="shared" ca="1" si="141"/>
        <v>29.395946446263121</v>
      </c>
      <c r="AJ170" s="133">
        <f t="shared" ca="1" si="142"/>
        <v>31.005431090074211</v>
      </c>
      <c r="AK170" s="133">
        <f t="shared" ca="1" si="143"/>
        <v>31.905355361715731</v>
      </c>
      <c r="AL170" s="133">
        <f t="shared" ca="1" si="144"/>
        <v>33.081708906910016</v>
      </c>
      <c r="AM170" s="133">
        <f t="shared" ca="1" si="145"/>
        <v>33.673402436317531</v>
      </c>
      <c r="AN170" s="133">
        <f t="shared" ca="1" si="146"/>
        <v>32.731051598559723</v>
      </c>
      <c r="AO170" s="133">
        <f t="shared" ca="1" si="147"/>
        <v>32.530560609408326</v>
      </c>
      <c r="AP170" s="133">
        <f t="shared" ca="1" si="148"/>
        <v>30.965753132374711</v>
      </c>
      <c r="AQ170" s="133">
        <f t="shared" ca="1" si="149"/>
        <v>34.448504345077488</v>
      </c>
      <c r="AR170" s="133">
        <f t="shared" ca="1" si="150"/>
        <v>34.236865577449784</v>
      </c>
      <c r="AS170" s="133">
        <f t="shared" ca="1" si="151"/>
        <v>33.980603967354625</v>
      </c>
      <c r="AT170" s="133">
        <f t="shared" ca="1" si="152"/>
        <v>34.625275563415023</v>
      </c>
      <c r="AU170" s="133">
        <f t="shared" ca="1" si="153"/>
        <v>35.809860952655988</v>
      </c>
      <c r="AV170" s="136"/>
    </row>
    <row r="171" spans="1:48" ht="12" customHeight="1" x14ac:dyDescent="0.2">
      <c r="A171" s="96" t="s">
        <v>146</v>
      </c>
      <c r="B171" s="70" t="s">
        <v>147</v>
      </c>
      <c r="C171" s="97" t="str">
        <f t="shared" ca="1" si="122"/>
        <v/>
      </c>
      <c r="D171" s="97">
        <f t="shared" ca="1" si="123"/>
        <v>0.52906690953441227</v>
      </c>
      <c r="E171" s="97">
        <f t="shared" ca="1" si="124"/>
        <v>0.51358493350056011</v>
      </c>
      <c r="F171" s="97">
        <f t="shared" ca="1" si="125"/>
        <v>0.49126213442858274</v>
      </c>
      <c r="G171" s="97">
        <f t="shared" ca="1" si="126"/>
        <v>0.46007973946642283</v>
      </c>
      <c r="H171" s="97">
        <f t="shared" ca="1" si="127"/>
        <v>0.6207753947612803</v>
      </c>
      <c r="I171" s="97">
        <f t="shared" ca="1" si="128"/>
        <v>0.76477995983799052</v>
      </c>
      <c r="J171" s="97">
        <f t="shared" ca="1" si="129"/>
        <v>0.81291037737957417</v>
      </c>
      <c r="K171" s="97">
        <f t="shared" ca="1" si="130"/>
        <v>0.79792931289360114</v>
      </c>
      <c r="L171" s="97">
        <f t="shared" ca="1" si="131"/>
        <v>0.68491532983350956</v>
      </c>
      <c r="M171" s="97">
        <f t="shared" ca="1" si="132"/>
        <v>0.67618101523541618</v>
      </c>
      <c r="N171" s="97">
        <f t="shared" ca="1" si="133"/>
        <v>0.68542936373678154</v>
      </c>
      <c r="O171" s="97">
        <f t="shared" ca="1" si="134"/>
        <v>0.69188426728001962</v>
      </c>
      <c r="P171" s="97">
        <f t="shared" ca="1" si="135"/>
        <v>0.65758897142936557</v>
      </c>
      <c r="Q171" s="97">
        <f t="shared" ca="1" si="136"/>
        <v>0.64475717311262026</v>
      </c>
      <c r="R171" s="97">
        <f t="shared" ca="1" si="137"/>
        <v>0.62787812442237934</v>
      </c>
      <c r="AE171" s="70" t="s">
        <v>147</v>
      </c>
      <c r="AF171" s="135" t="str">
        <f t="shared" ca="1" si="138"/>
        <v>:</v>
      </c>
      <c r="AG171" s="135">
        <f t="shared" ca="1" si="139"/>
        <v>52.906690953441228</v>
      </c>
      <c r="AH171" s="135">
        <f t="shared" ca="1" si="140"/>
        <v>51.358493350056008</v>
      </c>
      <c r="AI171" s="135">
        <f t="shared" ca="1" si="141"/>
        <v>49.126213442858273</v>
      </c>
      <c r="AJ171" s="135">
        <f t="shared" ca="1" si="142"/>
        <v>46.007973946642281</v>
      </c>
      <c r="AK171" s="135">
        <f t="shared" ca="1" si="143"/>
        <v>62.077539476128031</v>
      </c>
      <c r="AL171" s="135">
        <f t="shared" ca="1" si="144"/>
        <v>76.477995983799048</v>
      </c>
      <c r="AM171" s="135">
        <f t="shared" ca="1" si="145"/>
        <v>81.29103773795741</v>
      </c>
      <c r="AN171" s="135">
        <f t="shared" ca="1" si="146"/>
        <v>79.792931289360112</v>
      </c>
      <c r="AO171" s="135">
        <f t="shared" ca="1" si="147"/>
        <v>68.49153298335095</v>
      </c>
      <c r="AP171" s="135">
        <f t="shared" ca="1" si="148"/>
        <v>67.618101523541611</v>
      </c>
      <c r="AQ171" s="135">
        <f t="shared" ca="1" si="149"/>
        <v>68.54293637367816</v>
      </c>
      <c r="AR171" s="135">
        <f t="shared" ca="1" si="150"/>
        <v>69.188426728001957</v>
      </c>
      <c r="AS171" s="135">
        <f t="shared" ca="1" si="151"/>
        <v>65.758897142936561</v>
      </c>
      <c r="AT171" s="135">
        <f t="shared" ca="1" si="152"/>
        <v>64.475717311262031</v>
      </c>
      <c r="AU171" s="135">
        <f t="shared" ca="1" si="153"/>
        <v>62.787812442237936</v>
      </c>
      <c r="AV171" s="136"/>
    </row>
    <row r="172" spans="1:48" ht="12" customHeight="1" x14ac:dyDescent="0.2">
      <c r="A172" s="69" t="s">
        <v>148</v>
      </c>
      <c r="B172" s="70" t="s">
        <v>149</v>
      </c>
      <c r="C172" s="98">
        <f t="shared" ca="1" si="122"/>
        <v>0.33138102306875239</v>
      </c>
      <c r="D172" s="80">
        <f t="shared" ca="1" si="123"/>
        <v>0.37756764533685711</v>
      </c>
      <c r="E172" s="80">
        <f t="shared" ca="1" si="124"/>
        <v>0.3096394580052082</v>
      </c>
      <c r="F172" s="80">
        <f t="shared" ca="1" si="125"/>
        <v>0.33149724766046668</v>
      </c>
      <c r="G172" s="80">
        <f t="shared" ca="1" si="126"/>
        <v>0.37055798755177605</v>
      </c>
      <c r="H172" s="80">
        <f t="shared" ca="1" si="127"/>
        <v>0.34729803772971451</v>
      </c>
      <c r="I172" s="80">
        <f t="shared" ca="1" si="128"/>
        <v>0.31256558799567602</v>
      </c>
      <c r="J172" s="80">
        <f t="shared" ca="1" si="129"/>
        <v>0.31427280286990722</v>
      </c>
      <c r="K172" s="80">
        <f t="shared" ca="1" si="130"/>
        <v>0.39099668949006466</v>
      </c>
      <c r="L172" s="80">
        <f t="shared" ca="1" si="131"/>
        <v>0.37765932465770879</v>
      </c>
      <c r="M172" s="80">
        <f t="shared" ca="1" si="132"/>
        <v>0.30976742612705432</v>
      </c>
      <c r="N172" s="80">
        <f t="shared" ca="1" si="133"/>
        <v>0.34554434412118734</v>
      </c>
      <c r="O172" s="80">
        <f t="shared" ca="1" si="134"/>
        <v>0.32452440895333506</v>
      </c>
      <c r="P172" s="80">
        <f t="shared" ca="1" si="135"/>
        <v>0.24205665618570765</v>
      </c>
      <c r="Q172" s="80">
        <f t="shared" ca="1" si="136"/>
        <v>0.22444142687866914</v>
      </c>
      <c r="R172" s="80">
        <f t="shared" ca="1" si="137"/>
        <v>0.2490999118420992</v>
      </c>
      <c r="AE172" s="70" t="s">
        <v>149</v>
      </c>
      <c r="AF172" s="131">
        <f t="shared" ca="1" si="138"/>
        <v>33.13810230687524</v>
      </c>
      <c r="AG172" s="131">
        <f t="shared" ca="1" si="139"/>
        <v>37.756764533685711</v>
      </c>
      <c r="AH172" s="131">
        <f t="shared" ca="1" si="140"/>
        <v>30.963945800520818</v>
      </c>
      <c r="AI172" s="131">
        <f t="shared" ca="1" si="141"/>
        <v>33.149724766046667</v>
      </c>
      <c r="AJ172" s="131">
        <f t="shared" ca="1" si="142"/>
        <v>37.055798755177605</v>
      </c>
      <c r="AK172" s="131">
        <f t="shared" ca="1" si="143"/>
        <v>34.729803772971451</v>
      </c>
      <c r="AL172" s="131">
        <f t="shared" ca="1" si="144"/>
        <v>31.256558799567603</v>
      </c>
      <c r="AM172" s="131">
        <f t="shared" ca="1" si="145"/>
        <v>31.427280286990722</v>
      </c>
      <c r="AN172" s="131">
        <f t="shared" ca="1" si="146"/>
        <v>39.099668949006464</v>
      </c>
      <c r="AO172" s="131">
        <f t="shared" ca="1" si="147"/>
        <v>37.765932465770881</v>
      </c>
      <c r="AP172" s="131">
        <f t="shared" ca="1" si="148"/>
        <v>30.976742612705433</v>
      </c>
      <c r="AQ172" s="131">
        <f t="shared" ca="1" si="149"/>
        <v>34.554434412118731</v>
      </c>
      <c r="AR172" s="131">
        <f t="shared" ca="1" si="150"/>
        <v>32.45244089533351</v>
      </c>
      <c r="AS172" s="131">
        <f t="shared" ca="1" si="151"/>
        <v>24.205665618570766</v>
      </c>
      <c r="AT172" s="131">
        <f t="shared" ca="1" si="152"/>
        <v>22.444142687866915</v>
      </c>
      <c r="AU172" s="131">
        <f t="shared" ca="1" si="153"/>
        <v>24.909991184209922</v>
      </c>
      <c r="AV172" s="136"/>
    </row>
    <row r="173" spans="1:48" ht="12" customHeight="1" x14ac:dyDescent="0.2">
      <c r="A173" s="72" t="s">
        <v>150</v>
      </c>
      <c r="B173" s="73" t="s">
        <v>87</v>
      </c>
      <c r="C173" s="79">
        <f t="shared" ca="1" si="122"/>
        <v>0.14027458047755578</v>
      </c>
      <c r="D173" s="79">
        <f t="shared" ca="1" si="123"/>
        <v>0.15562679732450299</v>
      </c>
      <c r="E173" s="79">
        <f t="shared" ca="1" si="124"/>
        <v>0.15758488740617729</v>
      </c>
      <c r="F173" s="79">
        <f t="shared" ca="1" si="125"/>
        <v>0.13188620012479843</v>
      </c>
      <c r="G173" s="79">
        <f t="shared" ca="1" si="126"/>
        <v>0.16729793847457874</v>
      </c>
      <c r="H173" s="79">
        <f t="shared" ca="1" si="127"/>
        <v>0.26503278508816064</v>
      </c>
      <c r="I173" s="79">
        <f t="shared" ca="1" si="128"/>
        <v>0.23195946856446156</v>
      </c>
      <c r="J173" s="79">
        <f t="shared" ca="1" si="129"/>
        <v>0.21088837320668777</v>
      </c>
      <c r="K173" s="79">
        <f t="shared" ca="1" si="130"/>
        <v>0.23204983540887375</v>
      </c>
      <c r="L173" s="79">
        <f t="shared" ca="1" si="131"/>
        <v>0.25145055998918553</v>
      </c>
      <c r="M173" s="79">
        <f t="shared" ca="1" si="132"/>
        <v>0.28844371215545744</v>
      </c>
      <c r="N173" s="79">
        <f t="shared" ca="1" si="133"/>
        <v>0.26929386356382606</v>
      </c>
      <c r="O173" s="79">
        <f t="shared" ca="1" si="134"/>
        <v>0.25078859024884265</v>
      </c>
      <c r="P173" s="79">
        <f t="shared" ca="1" si="135"/>
        <v>0.2489576763973686</v>
      </c>
      <c r="Q173" s="79">
        <f t="shared" ca="1" si="136"/>
        <v>0.24294404797466926</v>
      </c>
      <c r="R173" s="79">
        <f t="shared" ca="1" si="137"/>
        <v>0.26648350903016821</v>
      </c>
      <c r="AE173" s="73" t="s">
        <v>87</v>
      </c>
      <c r="AF173" s="131">
        <f t="shared" ca="1" si="138"/>
        <v>14.027458047755578</v>
      </c>
      <c r="AG173" s="131">
        <f t="shared" ca="1" si="139"/>
        <v>15.562679732450299</v>
      </c>
      <c r="AH173" s="131">
        <f t="shared" ca="1" si="140"/>
        <v>15.758488740617729</v>
      </c>
      <c r="AI173" s="131">
        <f t="shared" ca="1" si="141"/>
        <v>13.188620012479843</v>
      </c>
      <c r="AJ173" s="131">
        <f t="shared" ca="1" si="142"/>
        <v>16.729793847457874</v>
      </c>
      <c r="AK173" s="131">
        <f t="shared" ca="1" si="143"/>
        <v>26.503278508816063</v>
      </c>
      <c r="AL173" s="131">
        <f t="shared" ca="1" si="144"/>
        <v>23.195946856446156</v>
      </c>
      <c r="AM173" s="131">
        <f t="shared" ca="1" si="145"/>
        <v>21.088837320668777</v>
      </c>
      <c r="AN173" s="131">
        <f t="shared" ca="1" si="146"/>
        <v>23.204983540887376</v>
      </c>
      <c r="AO173" s="131">
        <f t="shared" ca="1" si="147"/>
        <v>25.145055998918554</v>
      </c>
      <c r="AP173" s="131">
        <f t="shared" ca="1" si="148"/>
        <v>28.844371215545745</v>
      </c>
      <c r="AQ173" s="131">
        <f t="shared" ca="1" si="149"/>
        <v>26.929386356382608</v>
      </c>
      <c r="AR173" s="131">
        <f t="shared" ca="1" si="150"/>
        <v>25.078859024884263</v>
      </c>
      <c r="AS173" s="131">
        <f t="shared" ca="1" si="151"/>
        <v>24.89576763973686</v>
      </c>
      <c r="AT173" s="131">
        <f t="shared" ca="1" si="152"/>
        <v>24.294404797466925</v>
      </c>
      <c r="AU173" s="131">
        <f t="shared" ca="1" si="153"/>
        <v>26.648350903016819</v>
      </c>
      <c r="AV173" s="136"/>
    </row>
    <row r="174" spans="1:48" ht="14.25" hidden="1" customHeight="1" x14ac:dyDescent="0.2">
      <c r="A174" s="72" t="s">
        <v>151</v>
      </c>
      <c r="B174" s="78" t="s">
        <v>86</v>
      </c>
      <c r="C174" s="79">
        <f t="shared" ca="1" si="122"/>
        <v>0.23307858864676909</v>
      </c>
      <c r="D174" s="79">
        <f t="shared" ca="1" si="123"/>
        <v>0.24736853867604774</v>
      </c>
      <c r="E174" s="79">
        <f t="shared" ca="1" si="124"/>
        <v>0.24984260329867286</v>
      </c>
      <c r="F174" s="79">
        <f t="shared" ca="1" si="125"/>
        <v>0.22562098017769661</v>
      </c>
      <c r="G174" s="79">
        <f t="shared" ca="1" si="126"/>
        <v>0.24716660973503188</v>
      </c>
      <c r="H174" s="79">
        <f t="shared" ca="1" si="127"/>
        <v>0.29027201778764172</v>
      </c>
      <c r="I174" s="79">
        <f t="shared" ca="1" si="128"/>
        <v>0.26542537275902389</v>
      </c>
      <c r="J174" s="79">
        <f t="shared" ca="1" si="129"/>
        <v>0.27346139677335812</v>
      </c>
      <c r="K174" s="79">
        <f t="shared" ca="1" si="130"/>
        <v>0.29565340493075781</v>
      </c>
      <c r="L174" s="79">
        <f t="shared" ca="1" si="131"/>
        <v>0.31729563026020319</v>
      </c>
      <c r="M174" s="79">
        <f t="shared" ca="1" si="132"/>
        <v>0.34961084114173574</v>
      </c>
      <c r="N174" s="79">
        <f t="shared" ca="1" si="133"/>
        <v>0.34448421562558867</v>
      </c>
      <c r="O174" s="79">
        <f t="shared" ca="1" si="134"/>
        <v>0.30902029236117301</v>
      </c>
      <c r="P174" s="79">
        <f t="shared" ca="1" si="135"/>
        <v>0.362791580687016</v>
      </c>
      <c r="Q174" s="79">
        <f t="shared" ca="1" si="136"/>
        <v>0.32449761643368857</v>
      </c>
      <c r="R174" s="79">
        <f t="shared" ca="1" si="137"/>
        <v>0.30153880358325608</v>
      </c>
      <c r="AE174" s="78" t="s">
        <v>86</v>
      </c>
      <c r="AF174" s="131">
        <f t="shared" ca="1" si="138"/>
        <v>23.307858864676909</v>
      </c>
      <c r="AG174" s="131">
        <f t="shared" ca="1" si="139"/>
        <v>24.736853867604776</v>
      </c>
      <c r="AH174" s="131">
        <f t="shared" ca="1" si="140"/>
        <v>24.984260329867286</v>
      </c>
      <c r="AI174" s="131">
        <f t="shared" ca="1" si="141"/>
        <v>22.56209801776966</v>
      </c>
      <c r="AJ174" s="131">
        <f t="shared" ca="1" si="142"/>
        <v>24.716660973503188</v>
      </c>
      <c r="AK174" s="131">
        <f t="shared" ca="1" si="143"/>
        <v>29.027201778764173</v>
      </c>
      <c r="AL174" s="131">
        <f t="shared" ca="1" si="144"/>
        <v>26.54253727590239</v>
      </c>
      <c r="AM174" s="131">
        <f t="shared" ca="1" si="145"/>
        <v>27.346139677335813</v>
      </c>
      <c r="AN174" s="131">
        <f t="shared" ca="1" si="146"/>
        <v>29.56534049307578</v>
      </c>
      <c r="AO174" s="131">
        <f t="shared" ca="1" si="147"/>
        <v>31.729563026020319</v>
      </c>
      <c r="AP174" s="131">
        <f t="shared" ca="1" si="148"/>
        <v>34.961084114173573</v>
      </c>
      <c r="AQ174" s="131">
        <f t="shared" ca="1" si="149"/>
        <v>34.44842156255887</v>
      </c>
      <c r="AR174" s="131">
        <f t="shared" ca="1" si="150"/>
        <v>30.902029236117301</v>
      </c>
      <c r="AS174" s="131">
        <f t="shared" ca="1" si="151"/>
        <v>36.279158068701598</v>
      </c>
      <c r="AT174" s="131">
        <f t="shared" ca="1" si="152"/>
        <v>32.449761643368859</v>
      </c>
      <c r="AU174" s="131">
        <f t="shared" ca="1" si="153"/>
        <v>30.153880358325608</v>
      </c>
      <c r="AV174" s="136"/>
    </row>
    <row r="175" spans="1:48" ht="12" hidden="1" customHeight="1" x14ac:dyDescent="0.2">
      <c r="A175" s="72" t="s">
        <v>152</v>
      </c>
      <c r="B175" s="73" t="s">
        <v>88</v>
      </c>
      <c r="C175" s="79" t="e">
        <f t="shared" ca="1" si="122"/>
        <v>#REF!</v>
      </c>
      <c r="D175" s="79" t="e">
        <f t="shared" ca="1" si="123"/>
        <v>#REF!</v>
      </c>
      <c r="E175" s="79" t="e">
        <f t="shared" ca="1" si="124"/>
        <v>#REF!</v>
      </c>
      <c r="F175" s="79" t="e">
        <f t="shared" ca="1" si="125"/>
        <v>#REF!</v>
      </c>
      <c r="G175" s="79" t="e">
        <f t="shared" ca="1" si="126"/>
        <v>#REF!</v>
      </c>
      <c r="H175" s="79" t="e">
        <f t="shared" ca="1" si="127"/>
        <v>#REF!</v>
      </c>
      <c r="I175" s="79" t="e">
        <f t="shared" ca="1" si="128"/>
        <v>#REF!</v>
      </c>
      <c r="J175" s="79" t="e">
        <f t="shared" ca="1" si="129"/>
        <v>#REF!</v>
      </c>
      <c r="K175" s="79" t="e">
        <f t="shared" ca="1" si="130"/>
        <v>#REF!</v>
      </c>
      <c r="L175" s="79" t="e">
        <f t="shared" ca="1" si="131"/>
        <v>#REF!</v>
      </c>
      <c r="M175" s="79" t="e">
        <f t="shared" ca="1" si="132"/>
        <v>#REF!</v>
      </c>
      <c r="N175" s="79" t="e">
        <f t="shared" ca="1" si="133"/>
        <v>#REF!</v>
      </c>
      <c r="O175" s="79" t="e">
        <f t="shared" ca="1" si="134"/>
        <v>#REF!</v>
      </c>
      <c r="P175" s="79" t="e">
        <f t="shared" ca="1" si="135"/>
        <v>#REF!</v>
      </c>
      <c r="Q175" s="79" t="e">
        <f t="shared" ca="1" si="136"/>
        <v>#REF!</v>
      </c>
      <c r="R175" s="79" t="e">
        <f t="shared" ca="1" si="137"/>
        <v>#REF!</v>
      </c>
      <c r="AE175" s="73" t="s">
        <v>88</v>
      </c>
      <c r="AF175" s="131" t="str">
        <f t="shared" ca="1" si="138"/>
        <v>:</v>
      </c>
      <c r="AG175" s="131" t="str">
        <f t="shared" ca="1" si="139"/>
        <v>:</v>
      </c>
      <c r="AH175" s="131" t="str">
        <f t="shared" ca="1" si="140"/>
        <v>:</v>
      </c>
      <c r="AI175" s="131" t="str">
        <f t="shared" ca="1" si="141"/>
        <v>:</v>
      </c>
      <c r="AJ175" s="131" t="str">
        <f t="shared" ca="1" si="142"/>
        <v>:</v>
      </c>
      <c r="AK175" s="131" t="str">
        <f t="shared" ca="1" si="143"/>
        <v>:</v>
      </c>
      <c r="AL175" s="131" t="str">
        <f t="shared" ca="1" si="144"/>
        <v>:</v>
      </c>
      <c r="AM175" s="131" t="str">
        <f t="shared" ca="1" si="145"/>
        <v>:</v>
      </c>
      <c r="AN175" s="131" t="str">
        <f t="shared" ca="1" si="146"/>
        <v>:</v>
      </c>
      <c r="AO175" s="131" t="str">
        <f t="shared" ca="1" si="147"/>
        <v>:</v>
      </c>
      <c r="AP175" s="131" t="str">
        <f t="shared" ca="1" si="148"/>
        <v>:</v>
      </c>
      <c r="AQ175" s="131" t="str">
        <f t="shared" ca="1" si="149"/>
        <v>:</v>
      </c>
      <c r="AR175" s="131" t="str">
        <f t="shared" ca="1" si="150"/>
        <v>:</v>
      </c>
      <c r="AS175" s="131" t="str">
        <f t="shared" ca="1" si="151"/>
        <v>:</v>
      </c>
      <c r="AT175" s="131" t="str">
        <f t="shared" ca="1" si="152"/>
        <v>:</v>
      </c>
      <c r="AU175" s="131" t="str">
        <f t="shared" ca="1" si="153"/>
        <v>:</v>
      </c>
      <c r="AV175" s="136"/>
    </row>
    <row r="176" spans="1:48" ht="15" customHeight="1" x14ac:dyDescent="0.2">
      <c r="A176" s="81" t="s">
        <v>153</v>
      </c>
      <c r="B176" s="82" t="s">
        <v>176</v>
      </c>
      <c r="C176" s="83">
        <f t="shared" ca="1" si="122"/>
        <v>0.51857090943650863</v>
      </c>
      <c r="D176" s="83">
        <f t="shared" ca="1" si="123"/>
        <v>0.49489917473665029</v>
      </c>
      <c r="E176" s="83">
        <f t="shared" ca="1" si="124"/>
        <v>0.48925720403434236</v>
      </c>
      <c r="F176" s="83">
        <f t="shared" ca="1" si="125"/>
        <v>0.49214313704902402</v>
      </c>
      <c r="G176" s="83">
        <f t="shared" ca="1" si="126"/>
        <v>0.47794351117685258</v>
      </c>
      <c r="H176" s="83">
        <f t="shared" ca="1" si="127"/>
        <v>0.47760723243798003</v>
      </c>
      <c r="I176" s="83">
        <f t="shared" ca="1" si="128"/>
        <v>0.45549038126637276</v>
      </c>
      <c r="J176" s="83">
        <f t="shared" ca="1" si="129"/>
        <v>0.44682990705717601</v>
      </c>
      <c r="K176" s="83">
        <f t="shared" ca="1" si="130"/>
        <v>0.49341033445638538</v>
      </c>
      <c r="L176" s="83">
        <f t="shared" ca="1" si="131"/>
        <v>0.49719792735373597</v>
      </c>
      <c r="M176" s="83">
        <f t="shared" ca="1" si="132"/>
        <v>0.51815725563940263</v>
      </c>
      <c r="N176" s="83">
        <f t="shared" ca="1" si="133"/>
        <v>0.46725126317145688</v>
      </c>
      <c r="O176" s="83">
        <f t="shared" ca="1" si="134"/>
        <v>0.51785211841639589</v>
      </c>
      <c r="P176" s="83">
        <f t="shared" ca="1" si="135"/>
        <v>0.5053079647246127</v>
      </c>
      <c r="Q176" s="83">
        <f t="shared" ca="1" si="136"/>
        <v>0.56738843637828584</v>
      </c>
      <c r="R176" s="83">
        <f t="shared" ca="1" si="137"/>
        <v>0.54550764238756921</v>
      </c>
      <c r="AE176" s="82" t="s">
        <v>158</v>
      </c>
      <c r="AF176" s="132">
        <f t="shared" ca="1" si="138"/>
        <v>51.85709094365086</v>
      </c>
      <c r="AG176" s="132">
        <f t="shared" ca="1" si="139"/>
        <v>49.489917473665031</v>
      </c>
      <c r="AH176" s="132">
        <f t="shared" ca="1" si="140"/>
        <v>48.925720403434234</v>
      </c>
      <c r="AI176" s="132">
        <f t="shared" ca="1" si="141"/>
        <v>49.214313704902402</v>
      </c>
      <c r="AJ176" s="132">
        <f t="shared" ca="1" si="142"/>
        <v>47.79435111768526</v>
      </c>
      <c r="AK176" s="132">
        <f t="shared" ca="1" si="143"/>
        <v>47.760723243798004</v>
      </c>
      <c r="AL176" s="132">
        <f t="shared" ca="1" si="144"/>
        <v>45.549038126637278</v>
      </c>
      <c r="AM176" s="132">
        <f t="shared" ca="1" si="145"/>
        <v>44.6829907057176</v>
      </c>
      <c r="AN176" s="132">
        <f t="shared" ca="1" si="146"/>
        <v>49.341033445638537</v>
      </c>
      <c r="AO176" s="132">
        <f t="shared" ca="1" si="147"/>
        <v>49.719792735373595</v>
      </c>
      <c r="AP176" s="132">
        <f t="shared" ca="1" si="148"/>
        <v>51.815725563940262</v>
      </c>
      <c r="AQ176" s="132">
        <f t="shared" ca="1" si="149"/>
        <v>46.725126317145687</v>
      </c>
      <c r="AR176" s="132">
        <f t="shared" ca="1" si="150"/>
        <v>51.785211841639587</v>
      </c>
      <c r="AS176" s="132">
        <f t="shared" ca="1" si="151"/>
        <v>50.530796472461269</v>
      </c>
      <c r="AT176" s="132">
        <f t="shared" ca="1" si="152"/>
        <v>56.738843637828587</v>
      </c>
      <c r="AU176" s="132">
        <f t="shared" ca="1" si="153"/>
        <v>54.550764238756919</v>
      </c>
      <c r="AV176" s="136"/>
    </row>
    <row r="177" spans="1:1" ht="12" customHeight="1" x14ac:dyDescent="0.2">
      <c r="A177" s="138" t="s">
        <v>177</v>
      </c>
    </row>
    <row r="178" spans="1:1" ht="12" customHeight="1" x14ac:dyDescent="0.2">
      <c r="A178" s="138"/>
    </row>
    <row r="179" spans="1:1" ht="12" customHeight="1" x14ac:dyDescent="0.2">
      <c r="A179" s="138" t="s">
        <v>178</v>
      </c>
    </row>
    <row r="180" spans="1:1" ht="12" customHeight="1" x14ac:dyDescent="0.2">
      <c r="A180" s="139" t="s">
        <v>181</v>
      </c>
    </row>
  </sheetData>
  <pageMargins left="0.7" right="0.7" top="0.75" bottom="0.75" header="0.3" footer="0.3"/>
  <pageSetup paperSize="9" scale="56"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81</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7.8083722456917544</v>
      </c>
      <c r="D7" s="20">
        <v>7.9343387260245999</v>
      </c>
      <c r="E7" s="20">
        <v>8.0871879368206727</v>
      </c>
      <c r="F7" s="20">
        <v>8.3411334104737982</v>
      </c>
      <c r="G7" s="20">
        <v>8.7012119256339968</v>
      </c>
      <c r="H7" s="20">
        <v>8.8124237916430967</v>
      </c>
      <c r="I7" s="20">
        <v>8.9350293899739341</v>
      </c>
      <c r="J7" s="20">
        <v>8.9385938392821487</v>
      </c>
      <c r="K7" s="20">
        <v>9.007451287365738</v>
      </c>
      <c r="L7" s="20">
        <v>9.0053694196776775</v>
      </c>
      <c r="M7" s="20">
        <v>9.1166844617579823</v>
      </c>
      <c r="N7" s="20">
        <v>8.9459724527232112</v>
      </c>
      <c r="O7" s="20">
        <v>8.9365447695381235</v>
      </c>
      <c r="P7" s="20">
        <v>8.9043661194719732</v>
      </c>
      <c r="Q7" s="20">
        <v>8.9549299791693802</v>
      </c>
      <c r="R7" s="20">
        <v>8.9637905685659582</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3.8033935885776868</v>
      </c>
      <c r="D8" s="20">
        <v>4.6284604377343053</v>
      </c>
      <c r="E8" s="20">
        <v>4.6735708583341466</v>
      </c>
      <c r="F8" s="20">
        <v>4.8160189855665552</v>
      </c>
      <c r="G8" s="20">
        <v>5.3608911112547455</v>
      </c>
      <c r="H8" s="20">
        <v>5.907763974167489</v>
      </c>
      <c r="I8" s="20">
        <v>5.7599605355965799</v>
      </c>
      <c r="J8" s="20">
        <v>5.7137084333980663</v>
      </c>
      <c r="K8" s="20">
        <v>6.4243721138610983</v>
      </c>
      <c r="L8" s="20">
        <v>7.1657118296172415</v>
      </c>
      <c r="M8" s="20">
        <v>7.0563903183938805</v>
      </c>
      <c r="N8" s="20">
        <v>7.8060641900379855</v>
      </c>
      <c r="O8" s="20">
        <v>10.90736704503446</v>
      </c>
      <c r="P8" s="20">
        <v>15.89549030574177</v>
      </c>
      <c r="Q8" s="20">
        <v>17.821783245741596</v>
      </c>
      <c r="R8" s="20">
        <v>20.706703706733304</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0.79097162510748054</v>
      </c>
      <c r="D9" s="20">
        <v>1.5217540842648323</v>
      </c>
      <c r="E9" s="20">
        <v>1.8154772141014617</v>
      </c>
      <c r="F9" s="20">
        <v>1.7971625107480653</v>
      </c>
      <c r="G9" s="20">
        <v>1.7223559759243334</v>
      </c>
      <c r="H9" s="20">
        <v>1.7468615649183143</v>
      </c>
      <c r="I9" s="20">
        <v>1.8184006878761823</v>
      </c>
      <c r="J9" s="20">
        <v>2.2135855546001717</v>
      </c>
      <c r="K9" s="20">
        <v>3.2912295786758383</v>
      </c>
      <c r="L9" s="20">
        <v>6.340326741186586</v>
      </c>
      <c r="M9" s="20">
        <v>8.1462596732588128</v>
      </c>
      <c r="N9" s="20">
        <v>8.918400687876181</v>
      </c>
      <c r="O9" s="20">
        <v>8.6232158211521917</v>
      </c>
      <c r="P9" s="20">
        <v>9.3261392949269126</v>
      </c>
      <c r="Q9" s="20">
        <v>10.294496990541703</v>
      </c>
      <c r="R9" s="20">
        <v>11.211092003439379</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0.16801375752364572</v>
      </c>
      <c r="M10" s="20">
        <v>1.8061908856405846</v>
      </c>
      <c r="N10" s="20">
        <v>2.078245915735168</v>
      </c>
      <c r="O10" s="20">
        <v>2.1590713671539121</v>
      </c>
      <c r="P10" s="20">
        <v>4.4723989681857264</v>
      </c>
      <c r="Q10" s="20">
        <v>8.1831470335339649</v>
      </c>
      <c r="R10" s="20">
        <v>13.692175408426483</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3.6607910576096305</v>
      </c>
      <c r="D11" s="20">
        <v>3.969303525365433</v>
      </c>
      <c r="E11" s="20">
        <v>4.7477214101461716</v>
      </c>
      <c r="F11" s="20">
        <v>5.3883920894239052</v>
      </c>
      <c r="G11" s="20">
        <v>5.9886500429922584</v>
      </c>
      <c r="H11" s="20">
        <v>6.7226999140154788</v>
      </c>
      <c r="I11" s="20">
        <v>7.234737747205501</v>
      </c>
      <c r="J11" s="20">
        <v>8.1185230830507749</v>
      </c>
      <c r="K11" s="20">
        <v>8.7887004839388183</v>
      </c>
      <c r="L11" s="20">
        <v>8.4506451441356489</v>
      </c>
      <c r="M11" s="20">
        <v>8.7040208178408562</v>
      </c>
      <c r="N11" s="20">
        <v>9.1972376984329927</v>
      </c>
      <c r="O11" s="20">
        <v>10.025950621468491</v>
      </c>
      <c r="P11" s="20">
        <v>10.41476512864671</v>
      </c>
      <c r="Q11" s="20">
        <v>10.631140253073241</v>
      </c>
      <c r="R11" s="20">
        <v>10.258126214399102</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16.063528516986551</v>
      </c>
      <c r="D12" s="22">
        <v>18.053856773389171</v>
      </c>
      <c r="E12" s="22">
        <v>19.323957419402454</v>
      </c>
      <c r="F12" s="22">
        <v>20.342706996212325</v>
      </c>
      <c r="G12" s="22">
        <v>21.773109055805335</v>
      </c>
      <c r="H12" s="22">
        <v>23.18974924474438</v>
      </c>
      <c r="I12" s="22">
        <v>23.748128360652196</v>
      </c>
      <c r="J12" s="22">
        <v>24.98441091033116</v>
      </c>
      <c r="K12" s="22">
        <v>27.511753463841494</v>
      </c>
      <c r="L12" s="22">
        <v>31.1300668921408</v>
      </c>
      <c r="M12" s="22">
        <v>34.829546156892121</v>
      </c>
      <c r="N12" s="22">
        <v>36.945920944805536</v>
      </c>
      <c r="O12" s="22">
        <v>40.652149624347182</v>
      </c>
      <c r="P12" s="22">
        <v>49.013159816973101</v>
      </c>
      <c r="Q12" s="22">
        <v>55.885497502059884</v>
      </c>
      <c r="R12" s="22">
        <v>64.831887901564215</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580.96904557179698</v>
      </c>
      <c r="D15" s="22">
        <v>567.92244196044703</v>
      </c>
      <c r="E15" s="22">
        <v>609.16423043852103</v>
      </c>
      <c r="F15" s="22">
        <v>615.60361134995696</v>
      </c>
      <c r="G15" s="22">
        <v>607.9542562338778</v>
      </c>
      <c r="H15" s="22">
        <v>564.8754084264832</v>
      </c>
      <c r="I15" s="22">
        <v>627.20464316423045</v>
      </c>
      <c r="J15" s="22">
        <v>613.13344797936361</v>
      </c>
      <c r="K15" s="22">
        <v>590.38443680137584</v>
      </c>
      <c r="L15" s="22">
        <v>584.19501289767845</v>
      </c>
      <c r="M15" s="22">
        <v>584.5388650042994</v>
      </c>
      <c r="N15" s="22">
        <v>596.21874462596713</v>
      </c>
      <c r="O15" s="22">
        <v>609.07506448839206</v>
      </c>
      <c r="P15" s="22">
        <v>608.50077386070518</v>
      </c>
      <c r="Q15" s="22">
        <v>612.06096302665526</v>
      </c>
      <c r="R15" s="22">
        <v>597.12880481513332</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2.7649542844708063E-2</v>
      </c>
      <c r="D16" s="25">
        <v>3.178929980486056E-2</v>
      </c>
      <c r="E16" s="25">
        <v>3.172208158954385E-2</v>
      </c>
      <c r="F16" s="25">
        <v>3.3045139146605736E-2</v>
      </c>
      <c r="G16" s="25">
        <v>3.5813729129366104E-2</v>
      </c>
      <c r="H16" s="25">
        <v>4.1052856787201518E-2</v>
      </c>
      <c r="I16" s="25">
        <v>3.7863444761574994E-2</v>
      </c>
      <c r="J16" s="25">
        <v>4.0748732584512448E-2</v>
      </c>
      <c r="K16" s="25">
        <v>4.6599726803261458E-2</v>
      </c>
      <c r="L16" s="25">
        <v>5.3287115098316011E-2</v>
      </c>
      <c r="M16" s="25">
        <v>5.9584654232761651E-2</v>
      </c>
      <c r="N16" s="25">
        <v>6.196705702029421E-2</v>
      </c>
      <c r="O16" s="25">
        <v>6.6744071452824918E-2</v>
      </c>
      <c r="P16" s="25">
        <v>8.0547407534099433E-2</v>
      </c>
      <c r="Q16" s="25">
        <v>9.1307077036419437E-2</v>
      </c>
      <c r="R16" s="25">
        <v>0.10857270220222534</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1.4522785898538263E-5</v>
      </c>
      <c r="H19" s="20">
        <v>3.0369733447979363E-5</v>
      </c>
      <c r="I19" s="20">
        <v>4.7876182287188301E-5</v>
      </c>
      <c r="J19" s="20">
        <v>7.1160791057609625E-5</v>
      </c>
      <c r="K19" s="20">
        <v>4.5808254514187441E-4</v>
      </c>
      <c r="L19" s="20">
        <v>4.3549269131556313E-3</v>
      </c>
      <c r="M19" s="20">
        <v>7.2472914875322449E-3</v>
      </c>
      <c r="N19" s="20">
        <v>9.8811693895098883E-3</v>
      </c>
      <c r="O19" s="20">
        <v>1.9654307824591571E-2</v>
      </c>
      <c r="P19" s="20">
        <v>2.733000859845228E-2</v>
      </c>
      <c r="Q19" s="20">
        <v>3.7277979363714533E-2</v>
      </c>
      <c r="R19" s="20">
        <v>7.8217970765262254E-2</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1.0281522098022355</v>
      </c>
      <c r="D20" s="20">
        <v>1.2890997678417881</v>
      </c>
      <c r="E20" s="20">
        <v>1.5130673602751501</v>
      </c>
      <c r="F20" s="20">
        <v>1.6604894239036971</v>
      </c>
      <c r="G20" s="20">
        <v>1.6452283233018055</v>
      </c>
      <c r="H20" s="20">
        <v>1.7048201719690457</v>
      </c>
      <c r="I20" s="20">
        <v>1.9086957179707651</v>
      </c>
      <c r="J20" s="20">
        <v>2.3032257437661223</v>
      </c>
      <c r="K20" s="20">
        <v>2.3576225967325879</v>
      </c>
      <c r="L20" s="20">
        <v>2.7233946861564919</v>
      </c>
      <c r="M20" s="20">
        <v>2.7975626827171105</v>
      </c>
      <c r="N20" s="20">
        <v>3.1770499140154773</v>
      </c>
      <c r="O20" s="20">
        <v>3.3770145141874464</v>
      </c>
      <c r="P20" s="20">
        <v>3.5846416595012891</v>
      </c>
      <c r="Q20" s="20">
        <v>3.701207867583836</v>
      </c>
      <c r="R20" s="20">
        <v>3.8300866723989682</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0.52234761631795168</v>
      </c>
      <c r="D22" s="20">
        <v>0.54134207509314991</v>
      </c>
      <c r="E22" s="20">
        <v>0.51095094105283279</v>
      </c>
      <c r="F22" s="20">
        <v>44.850105904270563</v>
      </c>
      <c r="G22" s="20">
        <v>44.891893713576003</v>
      </c>
      <c r="H22" s="20">
        <v>42.185163060093622</v>
      </c>
      <c r="I22" s="26">
        <v>41.224494791999668</v>
      </c>
      <c r="J22" s="20">
        <v>45.69</v>
      </c>
      <c r="K22" s="20">
        <v>47.26</v>
      </c>
      <c r="L22" s="20">
        <v>53.370000000000005</v>
      </c>
      <c r="M22" s="20">
        <v>68.570700487245929</v>
      </c>
      <c r="N22" s="20">
        <v>81.038635783892431</v>
      </c>
      <c r="O22" s="20">
        <v>87.021036020310277</v>
      </c>
      <c r="P22" s="20">
        <v>110.22544699687113</v>
      </c>
      <c r="Q22" s="20">
        <v>119.53972070410623</v>
      </c>
      <c r="R22" s="20">
        <v>128.17085264689024</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3.58</v>
      </c>
      <c r="K23" s="30">
        <v>9.8500000000000014</v>
      </c>
      <c r="L23" s="30">
        <v>28.96</v>
      </c>
      <c r="M23" s="30">
        <v>41.370700487245934</v>
      </c>
      <c r="N23" s="30">
        <v>43.508635783892423</v>
      </c>
      <c r="O23" s="30">
        <v>19.34016924620235</v>
      </c>
      <c r="P23" s="30">
        <v>9.2568974634566192</v>
      </c>
      <c r="Q23" s="30">
        <v>10.528641666188976</v>
      </c>
      <c r="R23" s="30">
        <v>28.56283538549728</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42.11</v>
      </c>
      <c r="K24" s="30">
        <v>34.33</v>
      </c>
      <c r="L24" s="30">
        <v>24.41</v>
      </c>
      <c r="M24" s="30">
        <v>27.2</v>
      </c>
      <c r="N24" s="30">
        <v>37.53</v>
      </c>
      <c r="O24" s="30">
        <v>66.89503621138698</v>
      </c>
      <c r="P24" s="30">
        <v>100.9685495334145</v>
      </c>
      <c r="Q24" s="30">
        <v>109.01107903791726</v>
      </c>
      <c r="R24" s="30">
        <v>99.608017261392959</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3.08</v>
      </c>
      <c r="L26" s="30">
        <v>0</v>
      </c>
      <c r="M26" s="30">
        <v>0</v>
      </c>
      <c r="N26" s="30">
        <v>0</v>
      </c>
      <c r="O26" s="30">
        <v>0.78583056272094587</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0.16371108473298079</v>
      </c>
      <c r="K27" s="20">
        <v>0.20496043926674901</v>
      </c>
      <c r="L27" s="20">
        <v>0.1550995736960985</v>
      </c>
      <c r="M27" s="20">
        <v>0.11249421644019719</v>
      </c>
      <c r="N27" s="20">
        <v>5.3123551674119085E-2</v>
      </c>
      <c r="O27" s="20">
        <v>4.7721410146166932E-2</v>
      </c>
      <c r="P27" s="20">
        <v>3.6232922518394162E-2</v>
      </c>
      <c r="Q27" s="20">
        <v>1.7674596350431671E-2</v>
      </c>
      <c r="R27" s="20">
        <v>1.6790866532915061E-2</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3.0927281408235405</v>
      </c>
      <c r="D29" s="22">
        <v>3.7640914946976203</v>
      </c>
      <c r="E29" s="22">
        <v>4.2936193417407083</v>
      </c>
      <c r="F29" s="22">
        <v>49.001329464029808</v>
      </c>
      <c r="G29" s="22">
        <v>49.005037135760006</v>
      </c>
      <c r="H29" s="22">
        <v>46.447365338683475</v>
      </c>
      <c r="I29" s="32">
        <v>45.996473467838015</v>
      </c>
      <c r="J29" s="22">
        <v>55.028420163370591</v>
      </c>
      <c r="K29" s="22">
        <v>63.006346904557176</v>
      </c>
      <c r="L29" s="22">
        <v>89.160261349956997</v>
      </c>
      <c r="M29" s="22">
        <v>116.97154413872231</v>
      </c>
      <c r="N29" s="22">
        <v>132.5393021997711</v>
      </c>
      <c r="O29" s="22">
        <v>114.90201309110421</v>
      </c>
      <c r="P29" s="22">
        <v>128.58059865207321</v>
      </c>
      <c r="Q29" s="22">
        <v>139.50777193607337</v>
      </c>
      <c r="R29" s="22">
        <v>166.69999456721126</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2246.714633254036</v>
      </c>
      <c r="D32" s="22">
        <v>2370.9358186113504</v>
      </c>
      <c r="E32" s="22">
        <v>2271.1805519814657</v>
      </c>
      <c r="F32" s="22">
        <v>2224.3702252507883</v>
      </c>
      <c r="G32" s="22">
        <v>2254.8068485516383</v>
      </c>
      <c r="H32" s="22">
        <v>2080.5013572045477</v>
      </c>
      <c r="I32" s="22">
        <v>2197.3386609446698</v>
      </c>
      <c r="J32" s="22">
        <v>2332.0537130709758</v>
      </c>
      <c r="K32" s="22">
        <v>2228.7451556795459</v>
      </c>
      <c r="L32" s="22">
        <v>2188.4555985963389</v>
      </c>
      <c r="M32" s="22">
        <v>2107.7707802487325</v>
      </c>
      <c r="N32" s="22">
        <v>1979.0409732626708</v>
      </c>
      <c r="O32" s="22">
        <v>1927.8743384355198</v>
      </c>
      <c r="P32" s="22">
        <v>1987.7581895568214</v>
      </c>
      <c r="Q32" s="22">
        <v>2123.5389553582572</v>
      </c>
      <c r="R32" s="22">
        <v>2177.7869055560332</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1.3765558362630942E-3</v>
      </c>
      <c r="D34" s="25">
        <v>1.5875973803889118E-3</v>
      </c>
      <c r="E34" s="25">
        <v>1.8904790893858213E-3</v>
      </c>
      <c r="F34" s="25">
        <v>2.2029304702864884E-2</v>
      </c>
      <c r="G34" s="25">
        <v>2.1733585369956676E-2</v>
      </c>
      <c r="H34" s="25">
        <v>2.2325082931496945E-2</v>
      </c>
      <c r="I34" s="35">
        <v>2.0932810351620274E-2</v>
      </c>
      <c r="J34" s="25">
        <v>2.3596549193931799E-2</v>
      </c>
      <c r="K34" s="25">
        <v>2.8269874976058668E-2</v>
      </c>
      <c r="L34" s="25">
        <v>4.0741179033809874E-2</v>
      </c>
      <c r="M34" s="25">
        <v>5.5495381772451939E-2</v>
      </c>
      <c r="N34" s="25">
        <v>6.6971479615838977E-2</v>
      </c>
      <c r="O34" s="25">
        <v>5.9600364401524115E-2</v>
      </c>
      <c r="P34" s="25">
        <v>6.468623765586938E-2</v>
      </c>
      <c r="Q34" s="25">
        <v>6.5695885438813315E-2</v>
      </c>
      <c r="R34" s="25">
        <v>7.6545595045098946E-2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21.175575618610871</v>
      </c>
      <c r="D37" s="20">
        <v>41.545547912486867</v>
      </c>
      <c r="E37" s="20">
        <v>42.483734594439667</v>
      </c>
      <c r="F37" s="20">
        <v>48.291535301423522</v>
      </c>
      <c r="G37" s="20">
        <v>51.158999713384922</v>
      </c>
      <c r="H37" s="20">
        <v>48.108316614120568</v>
      </c>
      <c r="I37" s="26">
        <v>51.846350434699538</v>
      </c>
      <c r="J37" s="20">
        <v>45.561765649340302</v>
      </c>
      <c r="K37" s="20">
        <v>48.519239031993664</v>
      </c>
      <c r="L37" s="20">
        <v>51.545789281951713</v>
      </c>
      <c r="M37" s="20">
        <v>56.366578290280998</v>
      </c>
      <c r="N37" s="20">
        <v>56.183714358605883</v>
      </c>
      <c r="O37" s="20">
        <v>60.387400753350221</v>
      </c>
      <c r="P37" s="20">
        <v>56.526554603063971</v>
      </c>
      <c r="Q37" s="20">
        <v>52.597754141779546</v>
      </c>
      <c r="R37" s="20">
        <v>32.84424814352306</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0.48867870449985668</v>
      </c>
      <c r="D38" s="20">
        <v>0.94544759721027993</v>
      </c>
      <c r="E38" s="20">
        <v>1.032148657686061</v>
      </c>
      <c r="F38" s="20">
        <v>1.2567115696952327</v>
      </c>
      <c r="G38" s="20">
        <v>1.5569169771663323</v>
      </c>
      <c r="H38" s="20">
        <v>1.9430830228336677</v>
      </c>
      <c r="I38" s="26">
        <v>2.7058851628929017</v>
      </c>
      <c r="J38" s="20">
        <v>3.2359184672843306</v>
      </c>
      <c r="K38" s="20">
        <v>3.7446135638569142</v>
      </c>
      <c r="L38" s="20">
        <v>4.764692124014152</v>
      </c>
      <c r="M38" s="20">
        <v>13.056655795167048</v>
      </c>
      <c r="N38" s="20">
        <v>15.192508559139897</v>
      </c>
      <c r="O38" s="20">
        <v>15.665926417811386</v>
      </c>
      <c r="P38" s="20">
        <v>24.689922041479832</v>
      </c>
      <c r="Q38" s="20">
        <v>38.819721813656813</v>
      </c>
      <c r="R38" s="20">
        <v>61.491972507266986</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3.7159359542957328E-2</v>
      </c>
      <c r="D39" s="20">
        <v>4.7138357634986555E-2</v>
      </c>
      <c r="E39" s="20">
        <v>5.9566914870922791E-2</v>
      </c>
      <c r="F39" s="20">
        <v>8.0183061766213412E-2</v>
      </c>
      <c r="G39" s="20">
        <v>0.14439996869339339</v>
      </c>
      <c r="H39" s="20">
        <v>0.21865129661415184</v>
      </c>
      <c r="I39" s="20">
        <v>0.29971868389658302</v>
      </c>
      <c r="J39" s="20">
        <v>0.39605638459278819</v>
      </c>
      <c r="K39" s="20">
        <v>0.56378881468910391</v>
      </c>
      <c r="L39" s="20">
        <v>0.69888291516774714</v>
      </c>
      <c r="M39" s="20">
        <v>0.84433346394627184</v>
      </c>
      <c r="N39" s="20">
        <v>1.1905614520108798</v>
      </c>
      <c r="O39" s="20">
        <v>1.308747476830556</v>
      </c>
      <c r="P39" s="20">
        <v>1.5182435547612978</v>
      </c>
      <c r="Q39" s="20">
        <v>1.7877050726014818</v>
      </c>
      <c r="R39" s="20">
        <v>2.0542705351089339</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21.701413682653687</v>
      </c>
      <c r="D40" s="22">
        <v>42.538133867332135</v>
      </c>
      <c r="E40" s="22">
        <v>43.575450166996646</v>
      </c>
      <c r="F40" s="22">
        <v>49.62842993288497</v>
      </c>
      <c r="G40" s="22">
        <v>52.860316659244646</v>
      </c>
      <c r="H40" s="22">
        <v>50.270050933568392</v>
      </c>
      <c r="I40" s="22">
        <v>54.851954281489022</v>
      </c>
      <c r="J40" s="22">
        <v>49.193740501217427</v>
      </c>
      <c r="K40" s="22">
        <v>52.827641410539677</v>
      </c>
      <c r="L40" s="22">
        <v>57.009364321133617</v>
      </c>
      <c r="M40" s="22">
        <v>70.267567549394315</v>
      </c>
      <c r="N40" s="22">
        <v>72.566784369756661</v>
      </c>
      <c r="O40" s="22">
        <v>77.362074647992159</v>
      </c>
      <c r="P40" s="22">
        <v>82.734720199305102</v>
      </c>
      <c r="Q40" s="22">
        <v>93.205181028037842</v>
      </c>
      <c r="R40" s="22">
        <v>96.390491185898981</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1190.8066661427665</v>
      </c>
      <c r="D42" s="22">
        <v>1177.6496575847298</v>
      </c>
      <c r="E42" s="22">
        <v>1200.5025717156732</v>
      </c>
      <c r="F42" s="22">
        <v>1139.7417924054175</v>
      </c>
      <c r="G42" s="22">
        <v>1156.3823412364877</v>
      </c>
      <c r="H42" s="22">
        <v>1086.0263295950758</v>
      </c>
      <c r="I42" s="22">
        <v>1167.6480380447449</v>
      </c>
      <c r="J42" s="22">
        <v>1038.0441790558452</v>
      </c>
      <c r="K42" s="22">
        <v>1070.0126926314467</v>
      </c>
      <c r="L42" s="22">
        <v>1064.90803441512</v>
      </c>
      <c r="M42" s="22">
        <v>995.21107166495892</v>
      </c>
      <c r="N42" s="22">
        <v>1058.1408364830606</v>
      </c>
      <c r="O42" s="22">
        <v>1097.5359204967979</v>
      </c>
      <c r="P42" s="22">
        <v>1107.0437887205203</v>
      </c>
      <c r="Q42" s="22">
        <v>1099.4801879951196</v>
      </c>
      <c r="R42" s="22">
        <v>1106.8684581007915</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1.8224128483382115E-2</v>
      </c>
      <c r="D44" s="25">
        <v>3.6121212784602362E-2</v>
      </c>
      <c r="E44" s="25">
        <v>3.629767331920139E-2</v>
      </c>
      <c r="F44" s="25">
        <v>4.3543572994848678E-2</v>
      </c>
      <c r="G44" s="25">
        <v>4.5711798575826197E-2</v>
      </c>
      <c r="H44" s="25">
        <v>4.628805910471024E-2</v>
      </c>
      <c r="I44" s="25">
        <v>4.6976445379328477E-2</v>
      </c>
      <c r="J44" s="25">
        <v>4.7390796551608882E-2</v>
      </c>
      <c r="K44" s="25">
        <v>4.9371041833739755E-2</v>
      </c>
      <c r="L44" s="25">
        <v>5.3534542400597906E-2</v>
      </c>
      <c r="M44" s="25">
        <v>7.0605693153954499E-2</v>
      </c>
      <c r="N44" s="25">
        <v>6.8579514056887406E-2</v>
      </c>
      <c r="O44" s="25">
        <v>7.0487054868303853E-2</v>
      </c>
      <c r="P44" s="25">
        <v>7.4734821731782433E-2</v>
      </c>
      <c r="Q44" s="25">
        <v>8.4772042321195118E-2</v>
      </c>
      <c r="R44" s="25">
        <v>8.7083962399009535E-2</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15.035376307184318</v>
      </c>
      <c r="D47" s="30">
        <v>16.764757005547384</v>
      </c>
      <c r="E47" s="30">
        <v>17.810890059127299</v>
      </c>
      <c r="F47" s="30">
        <v>18.682217572308623</v>
      </c>
      <c r="G47" s="30">
        <v>20.127866209717631</v>
      </c>
      <c r="H47" s="30">
        <v>21.484898703041882</v>
      </c>
      <c r="I47" s="30">
        <v>21.839384766499148</v>
      </c>
      <c r="J47" s="30">
        <v>22.681114005773981</v>
      </c>
      <c r="K47" s="30">
        <v>25.15367278456376</v>
      </c>
      <c r="L47" s="30">
        <v>28.402317279071145</v>
      </c>
      <c r="M47" s="30">
        <v>32.024736182687477</v>
      </c>
      <c r="N47" s="30">
        <v>33.758989861400558</v>
      </c>
      <c r="O47" s="30">
        <v>37.255480802335143</v>
      </c>
      <c r="P47" s="30">
        <v>45.401188148873345</v>
      </c>
      <c r="Q47" s="30">
        <v>52.14701165511233</v>
      </c>
      <c r="R47" s="30">
        <v>60.923583258400001</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21.701413682653687</v>
      </c>
      <c r="D48" s="30">
        <v>42.538133867332135</v>
      </c>
      <c r="E48" s="30">
        <v>43.575450166996646</v>
      </c>
      <c r="F48" s="30">
        <v>49.62842993288497</v>
      </c>
      <c r="G48" s="30">
        <v>52.860316659244646</v>
      </c>
      <c r="H48" s="30">
        <v>50.270050933568392</v>
      </c>
      <c r="I48" s="30">
        <v>54.851954281489022</v>
      </c>
      <c r="J48" s="30">
        <v>49.193740501217427</v>
      </c>
      <c r="K48" s="30">
        <v>52.827641410539677</v>
      </c>
      <c r="L48" s="30">
        <v>57.009364321133617</v>
      </c>
      <c r="M48" s="30">
        <v>70.267567549394315</v>
      </c>
      <c r="N48" s="30">
        <v>72.566784369756661</v>
      </c>
      <c r="O48" s="30">
        <v>77.362074647992159</v>
      </c>
      <c r="P48" s="30">
        <v>82.734720199305102</v>
      </c>
      <c r="Q48" s="30">
        <v>93.205181028037842</v>
      </c>
      <c r="R48" s="30">
        <v>96.390491185898981</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1.5504998261201872</v>
      </c>
      <c r="D49" s="30">
        <v>1.8304418429349381</v>
      </c>
      <c r="E49" s="30">
        <v>2.0240183013279829</v>
      </c>
      <c r="F49" s="30">
        <v>46.510595328174261</v>
      </c>
      <c r="G49" s="30">
        <v>46.537136559663708</v>
      </c>
      <c r="H49" s="30">
        <v>43.890013601796113</v>
      </c>
      <c r="I49" s="30">
        <v>43.133238386152719</v>
      </c>
      <c r="J49" s="30">
        <v>47.993296904557177</v>
      </c>
      <c r="K49" s="30">
        <v>49.618080679277732</v>
      </c>
      <c r="L49" s="30">
        <v>56.097749613069652</v>
      </c>
      <c r="M49" s="30">
        <v>71.375510461450574</v>
      </c>
      <c r="N49" s="30">
        <v>84.225566867297431</v>
      </c>
      <c r="O49" s="30">
        <v>90.417704842322323</v>
      </c>
      <c r="P49" s="30">
        <v>113.83741866497087</v>
      </c>
      <c r="Q49" s="30">
        <v>123.27820655105377</v>
      </c>
      <c r="R49" s="30">
        <v>132.07915729005447</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38.287289815958189</v>
      </c>
      <c r="D50" s="30">
        <v>61.133332715814454</v>
      </c>
      <c r="E50" s="30">
        <v>63.410358527451933</v>
      </c>
      <c r="F50" s="30">
        <v>114.82124283336786</v>
      </c>
      <c r="G50" s="30">
        <v>119.52531942862598</v>
      </c>
      <c r="H50" s="30">
        <v>115.64496323840639</v>
      </c>
      <c r="I50" s="30">
        <v>119.82457743414088</v>
      </c>
      <c r="J50" s="30">
        <v>119.86815141154858</v>
      </c>
      <c r="K50" s="30">
        <v>127.59939487438118</v>
      </c>
      <c r="L50" s="30">
        <v>141.50943121327441</v>
      </c>
      <c r="M50" s="30">
        <v>173.66781419353237</v>
      </c>
      <c r="N50" s="30">
        <v>190.55134109845466</v>
      </c>
      <c r="O50" s="30">
        <v>205.03526029264964</v>
      </c>
      <c r="P50" s="30">
        <v>241.97332701314932</v>
      </c>
      <c r="Q50" s="30">
        <v>268.63039923420394</v>
      </c>
      <c r="R50" s="30">
        <v>289.39323173435344</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38.287289815958189</v>
      </c>
      <c r="D51" s="30">
        <v>61.133332715814454</v>
      </c>
      <c r="E51" s="30">
        <v>63.410358527451933</v>
      </c>
      <c r="F51" s="30">
        <v>114.82124283336786</v>
      </c>
      <c r="G51" s="30">
        <v>119.52531942862598</v>
      </c>
      <c r="H51" s="30">
        <v>115.64496323840639</v>
      </c>
      <c r="I51" s="30">
        <v>119.82457743414088</v>
      </c>
      <c r="J51" s="30">
        <v>119.86815141154858</v>
      </c>
      <c r="K51" s="30">
        <v>127.59939487438118</v>
      </c>
      <c r="L51" s="30">
        <v>141.50943121327441</v>
      </c>
      <c r="M51" s="30">
        <v>173.66781419353237</v>
      </c>
      <c r="N51" s="30">
        <v>190.55134109845466</v>
      </c>
      <c r="O51" s="30">
        <v>205.03526029264964</v>
      </c>
      <c r="P51" s="30">
        <v>241.97332701314929</v>
      </c>
      <c r="Q51" s="30">
        <v>268.63039923420394</v>
      </c>
      <c r="R51" s="30">
        <v>289.39323173435344</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94.582975064488352</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38.287289815958189</v>
      </c>
      <c r="D58" s="22">
        <v>61.133332715814454</v>
      </c>
      <c r="E58" s="22">
        <v>63.410358527451933</v>
      </c>
      <c r="F58" s="22">
        <v>114.82124283336786</v>
      </c>
      <c r="G58" s="22">
        <v>119.52531942862598</v>
      </c>
      <c r="H58" s="22">
        <v>115.64496323840639</v>
      </c>
      <c r="I58" s="22">
        <v>119.82457743414088</v>
      </c>
      <c r="J58" s="22">
        <v>119.86815141154858</v>
      </c>
      <c r="K58" s="22">
        <v>127.59939487438118</v>
      </c>
      <c r="L58" s="22">
        <v>141.50943121327441</v>
      </c>
      <c r="M58" s="22">
        <v>173.66781419353237</v>
      </c>
      <c r="N58" s="22">
        <v>190.55134109845466</v>
      </c>
      <c r="O58" s="22">
        <v>205.03526029264964</v>
      </c>
      <c r="P58" s="22">
        <v>241.97332701314929</v>
      </c>
      <c r="Q58" s="22">
        <v>363.21337429869232</v>
      </c>
      <c r="R58" s="22">
        <v>289.39323173435344</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4414.37892985096</v>
      </c>
      <c r="D61" s="20">
        <v>4514.8649899684724</v>
      </c>
      <c r="E61" s="20">
        <v>4447.3083503869302</v>
      </c>
      <c r="F61" s="20">
        <v>4378.1164587274288</v>
      </c>
      <c r="G61" s="20">
        <v>4420.3176702015853</v>
      </c>
      <c r="H61" s="20">
        <v>4114.9178589137291</v>
      </c>
      <c r="I61" s="20">
        <v>4365.1424458524752</v>
      </c>
      <c r="J61" s="20">
        <v>4332.8550897032483</v>
      </c>
      <c r="K61" s="20">
        <v>4209.6468462470439</v>
      </c>
      <c r="L61" s="20">
        <v>4160.8128443907408</v>
      </c>
      <c r="M61" s="20">
        <v>4041.0066638209114</v>
      </c>
      <c r="N61" s="20">
        <v>4028.9120466671802</v>
      </c>
      <c r="O61" s="20">
        <v>4079.4571349502808</v>
      </c>
      <c r="P61" s="20">
        <v>4216.4560976130933</v>
      </c>
      <c r="Q61" s="20">
        <v>4389.4933334871394</v>
      </c>
      <c r="R61" s="20">
        <v>4431.3176587995595</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4414.4160892105028</v>
      </c>
      <c r="D64" s="20">
        <v>4514.9121283261074</v>
      </c>
      <c r="E64" s="20">
        <v>4447.3679173018008</v>
      </c>
      <c r="F64" s="20">
        <v>4378.1966417891954</v>
      </c>
      <c r="G64" s="20">
        <v>4420.4620701702788</v>
      </c>
      <c r="H64" s="20">
        <v>4115.1365102103437</v>
      </c>
      <c r="I64" s="20">
        <v>4365.4421645363718</v>
      </c>
      <c r="J64" s="20">
        <v>4333.2511460878413</v>
      </c>
      <c r="K64" s="20">
        <v>4210.2106350617332</v>
      </c>
      <c r="L64" s="20">
        <v>4161.5117273059086</v>
      </c>
      <c r="M64" s="20">
        <v>4041.8509972848578</v>
      </c>
      <c r="N64" s="20">
        <v>4030.1026081191912</v>
      </c>
      <c r="O64" s="20">
        <v>4080.7658824271111</v>
      </c>
      <c r="P64" s="20">
        <v>4217.9743411678546</v>
      </c>
      <c r="Q64" s="20">
        <v>4391.2810385597404</v>
      </c>
      <c r="R64" s="20">
        <v>4433.3719293346685</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4260.8358867997222</v>
      </c>
      <c r="D65" s="20">
        <v>4360.7532303158187</v>
      </c>
      <c r="E65" s="20">
        <v>4316.7962951232012</v>
      </c>
      <c r="F65" s="20">
        <v>4212.9514575554849</v>
      </c>
      <c r="G65" s="20">
        <v>4254.961719137279</v>
      </c>
      <c r="H65" s="20">
        <v>3948.8355608768738</v>
      </c>
      <c r="I65" s="20">
        <v>4203.7407603916599</v>
      </c>
      <c r="J65" s="20">
        <v>4197.4195091631327</v>
      </c>
      <c r="K65" s="20">
        <v>4098.0772735467253</v>
      </c>
      <c r="L65" s="20">
        <v>4044.4845262532804</v>
      </c>
      <c r="M65" s="20">
        <v>3885.7837821051776</v>
      </c>
      <c r="N65" s="20">
        <v>3821.2860725693249</v>
      </c>
      <c r="O65" s="20">
        <v>3824.8910175820106</v>
      </c>
      <c r="P65" s="20">
        <v>3904.2052071621652</v>
      </c>
      <c r="Q65" s="20">
        <v>4047.9061738536529</v>
      </c>
      <c r="R65" s="20">
        <v>4106.5066630198298</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8.985863533156507E-3</v>
      </c>
      <c r="D67" s="25">
        <v>1.401898467696302E-2</v>
      </c>
      <c r="E67" s="25">
        <v>1.4689217232485187E-2</v>
      </c>
      <c r="F67" s="25">
        <v>2.7254347454549483E-2</v>
      </c>
      <c r="G67" s="25">
        <v>2.809080958144566E-2</v>
      </c>
      <c r="H67" s="25">
        <v>2.9285839193751183E-2</v>
      </c>
      <c r="I67" s="25">
        <v>2.8504273756162095E-2</v>
      </c>
      <c r="J67" s="25">
        <v>2.8557581902373987E-2</v>
      </c>
      <c r="K67" s="25">
        <v>3.1136405284019668E-2</v>
      </c>
      <c r="L67" s="25">
        <v>3.4988248884306045E-2</v>
      </c>
      <c r="M67" s="25">
        <v>4.469312342938582E-2</v>
      </c>
      <c r="N67" s="25">
        <v>4.9865761808911967E-2</v>
      </c>
      <c r="O67" s="25">
        <v>5.3605516954641809E-2</v>
      </c>
      <c r="P67" s="25">
        <v>6.1977614949453828E-2</v>
      </c>
      <c r="Q67" s="25">
        <v>8.9728703853061156E-2</v>
      </c>
      <c r="R67" s="25">
        <v>7.0471876824264146E-2</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43"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42">
        <v>8.9999999999999993E-3</v>
      </c>
      <c r="J71" s="159">
        <v>2.9200000000000004E-2</v>
      </c>
      <c r="K71" s="159"/>
      <c r="L71" s="159">
        <v>3.9300000000000002E-2</v>
      </c>
      <c r="M71" s="159"/>
      <c r="N71" s="159">
        <v>5.4450000000000005E-2</v>
      </c>
      <c r="O71" s="159"/>
      <c r="P71" s="159">
        <v>7.4649999999999994E-2</v>
      </c>
      <c r="Q71" s="159"/>
      <c r="R71" s="44"/>
      <c r="S71" s="45">
        <v>0.11</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AW205"/>
  <sheetViews>
    <sheetView topLeftCell="P1" workbookViewId="0">
      <selection activeCell="B4" sqref="B4"/>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103</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15.738229674214198</v>
      </c>
      <c r="D7" s="20">
        <v>15.855424668004201</v>
      </c>
      <c r="E7" s="20">
        <v>15.784942199293015</v>
      </c>
      <c r="F7" s="20">
        <v>16.064112926339927</v>
      </c>
      <c r="G7" s="20">
        <v>16.929455665327179</v>
      </c>
      <c r="H7" s="20">
        <v>17.882918321814248</v>
      </c>
      <c r="I7" s="20">
        <v>17.931097360698363</v>
      </c>
      <c r="J7" s="20">
        <v>18.520855183845796</v>
      </c>
      <c r="K7" s="20">
        <v>18.633688575734265</v>
      </c>
      <c r="L7" s="20">
        <v>19.133028027484343</v>
      </c>
      <c r="M7" s="20">
        <v>19.629098534793023</v>
      </c>
      <c r="N7" s="20">
        <v>19.757135221522745</v>
      </c>
      <c r="O7" s="20">
        <v>19.97748489191541</v>
      </c>
      <c r="P7" s="20">
        <v>19.918012263655164</v>
      </c>
      <c r="Q7" s="20">
        <v>20.155902776696148</v>
      </c>
      <c r="R7" s="20">
        <v>20.376099882756836</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0.47622197235266883</v>
      </c>
      <c r="D8" s="20">
        <v>1.1464603038119805</v>
      </c>
      <c r="E8" s="20">
        <v>3.3554935721326258</v>
      </c>
      <c r="F8" s="20">
        <v>8.0360937330131144</v>
      </c>
      <c r="G8" s="20">
        <v>17.180414374727619</v>
      </c>
      <c r="H8" s="20">
        <v>29.101684110653185</v>
      </c>
      <c r="I8" s="20">
        <v>44.504180373812574</v>
      </c>
      <c r="J8" s="20">
        <v>55.498134047211707</v>
      </c>
      <c r="K8" s="20">
        <v>60.26725241449607</v>
      </c>
      <c r="L8" s="20">
        <v>60.54236439103412</v>
      </c>
      <c r="M8" s="20">
        <v>60.553653451187074</v>
      </c>
      <c r="N8" s="20">
        <v>60.303247569283684</v>
      </c>
      <c r="O8" s="20">
        <v>60.67815710346315</v>
      </c>
      <c r="P8" s="20">
        <v>60.434611727284093</v>
      </c>
      <c r="Q8" s="20">
        <v>58.452278589853826</v>
      </c>
      <c r="R8" s="20">
        <v>59.254228270579993</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2.5795356835769563E-2</v>
      </c>
      <c r="G9" s="20">
        <v>4.72914875322442E-2</v>
      </c>
      <c r="H9" s="20">
        <v>5.5889939810834052E-2</v>
      </c>
      <c r="I9" s="20">
        <v>7.3086844368013756E-2</v>
      </c>
      <c r="J9" s="20">
        <v>0.1241616509028375</v>
      </c>
      <c r="K9" s="20">
        <v>0.67996560619088564</v>
      </c>
      <c r="L9" s="20">
        <v>2.1169389509888221</v>
      </c>
      <c r="M9" s="20">
        <v>5.7609630266552019</v>
      </c>
      <c r="N9" s="20">
        <v>12.123817712811693</v>
      </c>
      <c r="O9" s="20">
        <v>20.980223559759242</v>
      </c>
      <c r="P9" s="20">
        <v>30.008598452278591</v>
      </c>
      <c r="Q9" s="20">
        <v>54.084264832330177</v>
      </c>
      <c r="R9" s="20">
        <v>128.7188306104901</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58.288306104901118</v>
      </c>
      <c r="D10" s="20">
        <v>135.32760103181428</v>
      </c>
      <c r="E10" s="20">
        <v>97.517196904557167</v>
      </c>
      <c r="F10" s="20">
        <v>118.14453998280308</v>
      </c>
      <c r="G10" s="20">
        <v>151.39294926913155</v>
      </c>
      <c r="H10" s="20">
        <v>182.79501289767839</v>
      </c>
      <c r="I10" s="20">
        <v>174.91650902837489</v>
      </c>
      <c r="J10" s="20">
        <v>131.29337919174549</v>
      </c>
      <c r="K10" s="20">
        <v>114.61736887360276</v>
      </c>
      <c r="L10" s="20">
        <v>122.89294926913155</v>
      </c>
      <c r="M10" s="20">
        <v>146.3480653482373</v>
      </c>
      <c r="N10" s="20">
        <v>142.81642304385213</v>
      </c>
      <c r="O10" s="20">
        <v>128.35597592433362</v>
      </c>
      <c r="P10" s="20">
        <v>141.530524505589</v>
      </c>
      <c r="Q10" s="20">
        <v>154.68615649183147</v>
      </c>
      <c r="R10" s="20">
        <v>152.10662080825452</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4.0824591573516704</v>
      </c>
      <c r="D11" s="20">
        <v>7.1797076526225467</v>
      </c>
      <c r="E11" s="20">
        <v>11.211092003439379</v>
      </c>
      <c r="F11" s="20">
        <v>16.161822871883061</v>
      </c>
      <c r="G11" s="20">
        <v>15.292261392949243</v>
      </c>
      <c r="H11" s="20">
        <v>17.964918314703333</v>
      </c>
      <c r="I11" s="20">
        <v>22.543422184006904</v>
      </c>
      <c r="J11" s="20">
        <v>28.55399828030955</v>
      </c>
      <c r="K11" s="20">
        <v>27.672141014617349</v>
      </c>
      <c r="L11" s="20">
        <v>34.633963886500418</v>
      </c>
      <c r="M11" s="20">
        <v>36.488392089423897</v>
      </c>
      <c r="N11" s="20">
        <v>43.016079105760944</v>
      </c>
      <c r="O11" s="20">
        <v>49.728632846087692</v>
      </c>
      <c r="P11" s="20">
        <v>44.106923282207859</v>
      </c>
      <c r="Q11" s="20">
        <v>44.176689241036577</v>
      </c>
      <c r="R11" s="20">
        <v>41.08603028364422</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78.585216908819646</v>
      </c>
      <c r="D12" s="22">
        <v>159.50919365625299</v>
      </c>
      <c r="E12" s="22">
        <v>127.86872467942219</v>
      </c>
      <c r="F12" s="22">
        <v>158.43236487087495</v>
      </c>
      <c r="G12" s="22">
        <v>200.84237218966786</v>
      </c>
      <c r="H12" s="22">
        <v>247.80042358466</v>
      </c>
      <c r="I12" s="22">
        <v>259.96829579126074</v>
      </c>
      <c r="J12" s="22">
        <v>233.99052835401537</v>
      </c>
      <c r="K12" s="22">
        <v>221.87041648464134</v>
      </c>
      <c r="L12" s="22">
        <v>239.31924452513928</v>
      </c>
      <c r="M12" s="22">
        <v>268.7801724502965</v>
      </c>
      <c r="N12" s="22">
        <v>278.01670265323116</v>
      </c>
      <c r="O12" s="22">
        <v>279.72047432555911</v>
      </c>
      <c r="P12" s="22">
        <v>295.99867023101473</v>
      </c>
      <c r="Q12" s="22">
        <v>331.55529193174817</v>
      </c>
      <c r="R12" s="22">
        <v>401.54180985572572</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3540.4987102321584</v>
      </c>
      <c r="D15" s="22">
        <v>3609.8882201203787</v>
      </c>
      <c r="E15" s="22">
        <v>3703.0094582975066</v>
      </c>
      <c r="F15" s="22">
        <v>3778.6758383490969</v>
      </c>
      <c r="G15" s="22">
        <v>3777.1281169389513</v>
      </c>
      <c r="H15" s="22">
        <v>3561.5649183147034</v>
      </c>
      <c r="I15" s="22">
        <v>3660.0171969045573</v>
      </c>
      <c r="J15" s="22">
        <v>3668.2717110920034</v>
      </c>
      <c r="K15" s="22">
        <v>3663.1126397248495</v>
      </c>
      <c r="L15" s="22">
        <v>3626.0533104041274</v>
      </c>
      <c r="M15" s="22">
        <v>3679.5356835769562</v>
      </c>
      <c r="N15" s="22">
        <v>3787.2742906276872</v>
      </c>
      <c r="O15" s="22">
        <v>3836.0275150472917</v>
      </c>
      <c r="P15" s="22">
        <v>3934.9097162510752</v>
      </c>
      <c r="Q15" s="22">
        <v>3988.5640584694756</v>
      </c>
      <c r="R15" s="22">
        <v>4018.7446259673261</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2.2196086862482329E-2</v>
      </c>
      <c r="D16" s="25">
        <v>4.4186740400214898E-2</v>
      </c>
      <c r="E16" s="25">
        <v>3.4531028375555654E-2</v>
      </c>
      <c r="F16" s="25">
        <v>4.1928011729128377E-2</v>
      </c>
      <c r="G16" s="25">
        <v>5.3173301506233769E-2</v>
      </c>
      <c r="H16" s="25">
        <v>6.9576275953974934E-2</v>
      </c>
      <c r="I16" s="25">
        <v>7.1029255275392625E-2</v>
      </c>
      <c r="J16" s="25">
        <v>6.3787676263588181E-2</v>
      </c>
      <c r="K16" s="25">
        <v>6.0568821738800495E-2</v>
      </c>
      <c r="L16" s="25">
        <v>6.599992444635816E-2</v>
      </c>
      <c r="M16" s="25">
        <v>7.3047306933305647E-2</v>
      </c>
      <c r="N16" s="25">
        <v>7.340812450295324E-2</v>
      </c>
      <c r="O16" s="25">
        <v>7.2919308641119229E-2</v>
      </c>
      <c r="P16" s="25">
        <v>7.5223751388385829E-2</v>
      </c>
      <c r="Q16" s="25">
        <v>8.3126480375239425E-2</v>
      </c>
      <c r="R16" s="25">
        <v>9.9917224712698233E-2</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0.3612381771281169</v>
      </c>
      <c r="M19" s="20">
        <v>0.36777300085984521</v>
      </c>
      <c r="N19" s="20">
        <v>0.4386500429922614</v>
      </c>
      <c r="O19" s="20">
        <v>0.59184866723989682</v>
      </c>
      <c r="P19" s="20">
        <v>0.61186586414445399</v>
      </c>
      <c r="Q19" s="20">
        <v>0.75230438521066212</v>
      </c>
      <c r="R19" s="20">
        <v>0.85571797076526224</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14.914797936371452</v>
      </c>
      <c r="D20" s="20">
        <v>14.955735167669816</v>
      </c>
      <c r="E20" s="20">
        <v>16.361246775580394</v>
      </c>
      <c r="F20" s="20">
        <v>17.231986242476349</v>
      </c>
      <c r="G20" s="20">
        <v>17.340206362854687</v>
      </c>
      <c r="H20" s="20">
        <v>18.237024935511609</v>
      </c>
      <c r="I20" s="20">
        <v>17.650352536543419</v>
      </c>
      <c r="J20" s="20">
        <v>19.871650902837491</v>
      </c>
      <c r="K20" s="20">
        <v>18.0118056749785</v>
      </c>
      <c r="L20" s="20">
        <v>24.022338779019773</v>
      </c>
      <c r="M20" s="20">
        <v>24.42445399828031</v>
      </c>
      <c r="N20" s="20">
        <v>26.295915735167675</v>
      </c>
      <c r="O20" s="20">
        <v>28.16213241616509</v>
      </c>
      <c r="P20" s="20">
        <v>29.904944110060185</v>
      </c>
      <c r="Q20" s="20">
        <v>30.247824591573522</v>
      </c>
      <c r="R20" s="20">
        <v>30.645399828030953</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0.240825451418748</v>
      </c>
      <c r="M21" s="20">
        <v>0.21633705932932018</v>
      </c>
      <c r="N21" s="20">
        <v>0.30012897678417733</v>
      </c>
      <c r="O21" s="20">
        <v>0.27126397248495038</v>
      </c>
      <c r="P21" s="20">
        <v>0.28043852106620987</v>
      </c>
      <c r="Q21" s="20">
        <v>0.31129836629406288</v>
      </c>
      <c r="R21" s="20">
        <v>0.29415305245056078</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2.5795356835769558</v>
      </c>
      <c r="E22" s="20">
        <v>10.963026655202063</v>
      </c>
      <c r="F22" s="20">
        <v>28.852584312601508</v>
      </c>
      <c r="G22" s="20">
        <v>163.72886213814846</v>
      </c>
      <c r="H22" s="20">
        <v>168.14751122575714</v>
      </c>
      <c r="I22" s="26">
        <v>174.04700487245628</v>
      </c>
      <c r="J22" s="20">
        <v>164.77978408330944</v>
      </c>
      <c r="K22" s="20">
        <v>154.50941052832712</v>
      </c>
      <c r="L22" s="20">
        <v>142.32826980032482</v>
      </c>
      <c r="M22" s="20">
        <v>193.27409955096971</v>
      </c>
      <c r="N22" s="20">
        <v>173.99923569313077</v>
      </c>
      <c r="O22" s="20">
        <v>185.89376134518008</v>
      </c>
      <c r="P22" s="20">
        <v>164</v>
      </c>
      <c r="Q22" s="20">
        <v>192</v>
      </c>
      <c r="R22" s="20">
        <v>201</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19.584744154795086</v>
      </c>
      <c r="K23" s="30">
        <v>20.085176647130723</v>
      </c>
      <c r="L23" s="30">
        <v>14.742572931075303</v>
      </c>
      <c r="M23" s="30">
        <v>14.599744640997915</v>
      </c>
      <c r="N23" s="30">
        <v>58</v>
      </c>
      <c r="O23" s="30">
        <v>67</v>
      </c>
      <c r="P23" s="30">
        <v>100</v>
      </c>
      <c r="Q23" s="30">
        <v>93</v>
      </c>
      <c r="R23" s="30">
        <v>118</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145.19503992851435</v>
      </c>
      <c r="K24" s="30">
        <v>134.42423388119641</v>
      </c>
      <c r="L24" s="30">
        <v>127.58569686924952</v>
      </c>
      <c r="M24" s="30">
        <v>178.67435490997178</v>
      </c>
      <c r="N24" s="30">
        <v>115.99923569313077</v>
      </c>
      <c r="O24" s="30">
        <v>118.89376134518008</v>
      </c>
      <c r="P24" s="30">
        <v>64</v>
      </c>
      <c r="Q24" s="30">
        <v>99</v>
      </c>
      <c r="R24" s="30">
        <v>83</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37.286994840928628</v>
      </c>
      <c r="D29" s="22">
        <v>39.968873602751501</v>
      </c>
      <c r="E29" s="22">
        <v>51.866143594153051</v>
      </c>
      <c r="F29" s="22">
        <v>71.932549918792375</v>
      </c>
      <c r="G29" s="22">
        <v>233.75864889590216</v>
      </c>
      <c r="H29" s="22">
        <v>264.5701554187757</v>
      </c>
      <c r="I29" s="32">
        <v>251.69923753417783</v>
      </c>
      <c r="J29" s="22">
        <v>234.04365549519827</v>
      </c>
      <c r="K29" s="22">
        <v>219.62410136290413</v>
      </c>
      <c r="L29" s="22">
        <v>219.17370601600888</v>
      </c>
      <c r="M29" s="22">
        <v>270.99018125129692</v>
      </c>
      <c r="N29" s="22">
        <v>300.23240422279542</v>
      </c>
      <c r="O29" s="22">
        <v>326.52959969427724</v>
      </c>
      <c r="P29" s="22">
        <v>342.10212811693896</v>
      </c>
      <c r="Q29" s="22">
        <v>364.69238177128119</v>
      </c>
      <c r="R29" s="22">
        <v>400.18624247635427</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3668.8038392089425</v>
      </c>
      <c r="D32" s="22">
        <v>3972.6246794688068</v>
      </c>
      <c r="E32" s="22">
        <v>4260.0534780739463</v>
      </c>
      <c r="F32" s="22">
        <v>4404.5190407948785</v>
      </c>
      <c r="G32" s="22">
        <v>4510.447110920034</v>
      </c>
      <c r="H32" s="22">
        <v>4494.2180577051686</v>
      </c>
      <c r="I32" s="22">
        <v>4084.3622203114551</v>
      </c>
      <c r="J32" s="22">
        <v>3790.7752799273908</v>
      </c>
      <c r="K32" s="22">
        <v>3661.4354022164898</v>
      </c>
      <c r="L32" s="22">
        <v>3456.3831785611924</v>
      </c>
      <c r="M32" s="22">
        <v>3870.5336906467951</v>
      </c>
      <c r="N32" s="22">
        <v>4188.1158904175018</v>
      </c>
      <c r="O32" s="22">
        <v>4203.356698194325</v>
      </c>
      <c r="P32" s="22">
        <v>4425.0153410719404</v>
      </c>
      <c r="Q32" s="22">
        <v>4707.1219040794876</v>
      </c>
      <c r="R32" s="22">
        <v>4982.2313079201303</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1.0163256602175914E-2</v>
      </c>
      <c r="D34" s="25">
        <v>1.0061074686797716E-2</v>
      </c>
      <c r="E34" s="25">
        <v>1.2174998239130734E-2</v>
      </c>
      <c r="F34" s="25">
        <v>1.6331533421140753E-2</v>
      </c>
      <c r="G34" s="25">
        <v>5.1826048093981628E-2</v>
      </c>
      <c r="H34" s="25">
        <v>5.8869007249254424E-2</v>
      </c>
      <c r="I34" s="35">
        <v>6.162510178026874E-2</v>
      </c>
      <c r="J34" s="25">
        <v>6.174031384410663E-2</v>
      </c>
      <c r="K34" s="25">
        <v>5.9983060531384025E-2</v>
      </c>
      <c r="L34" s="25">
        <v>6.3411287086302018E-2</v>
      </c>
      <c r="M34" s="25">
        <v>7.0013647447675992E-2</v>
      </c>
      <c r="N34" s="25">
        <v>7.1686746995166389E-2</v>
      </c>
      <c r="O34" s="25">
        <v>7.7683057408510586E-2</v>
      </c>
      <c r="P34" s="25">
        <v>7.7310947363646021E-2</v>
      </c>
      <c r="Q34" s="25">
        <v>7.7476723399752159E-2</v>
      </c>
      <c r="R34" s="25">
        <v>8.032269433982081E-2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702.13528231584985</v>
      </c>
      <c r="D37" s="20">
        <v>1154.9393331422566</v>
      </c>
      <c r="E37" s="20">
        <v>1253.9170727046908</v>
      </c>
      <c r="F37" s="20">
        <v>1332.0435654915448</v>
      </c>
      <c r="G37" s="20">
        <v>1147.1290723225375</v>
      </c>
      <c r="H37" s="20">
        <v>1604.7816948504824</v>
      </c>
      <c r="I37" s="26">
        <v>1799.7277156778446</v>
      </c>
      <c r="J37" s="20">
        <v>2053.8597496895004</v>
      </c>
      <c r="K37" s="20">
        <v>2198.6003630457631</v>
      </c>
      <c r="L37" s="20">
        <v>2289.3140345848856</v>
      </c>
      <c r="M37" s="20">
        <v>1885.4972771567784</v>
      </c>
      <c r="N37" s="20">
        <v>2001.0748065348237</v>
      </c>
      <c r="O37" s="20">
        <v>1969.3560714626924</v>
      </c>
      <c r="P37" s="20">
        <v>1925.8424743482658</v>
      </c>
      <c r="Q37" s="20">
        <v>1687.5071227867927</v>
      </c>
      <c r="R37" s="20">
        <v>1634.1426175510126</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13.757523645743765</v>
      </c>
      <c r="D38" s="20">
        <v>25.747587656444061</v>
      </c>
      <c r="E38" s="20">
        <v>27.634470239801278</v>
      </c>
      <c r="F38" s="20">
        <v>33.963886500429922</v>
      </c>
      <c r="G38" s="20">
        <v>38.334766408713101</v>
      </c>
      <c r="H38" s="20">
        <v>45.547912486863474</v>
      </c>
      <c r="I38" s="26">
        <v>77.863762300563678</v>
      </c>
      <c r="J38" s="20">
        <v>84.00210184389033</v>
      </c>
      <c r="K38" s="20">
        <v>77.12334002101845</v>
      </c>
      <c r="L38" s="20">
        <v>114.35941530524507</v>
      </c>
      <c r="M38" s="20">
        <v>121.19040794879143</v>
      </c>
      <c r="N38" s="20">
        <v>162.67794019298748</v>
      </c>
      <c r="O38" s="20">
        <v>204.02216489920704</v>
      </c>
      <c r="P38" s="20">
        <v>191.12828315959109</v>
      </c>
      <c r="Q38" s="20">
        <v>173.94010361537053</v>
      </c>
      <c r="R38" s="20">
        <v>168.442767133171</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2.208576565713114</v>
      </c>
      <c r="L39" s="20">
        <v>3.0465260305352322</v>
      </c>
      <c r="M39" s="20">
        <v>3.9760442179909488</v>
      </c>
      <c r="N39" s="20">
        <v>4.5525634379787299</v>
      </c>
      <c r="O39" s="20">
        <v>5.2997400565024684</v>
      </c>
      <c r="P39" s="20">
        <v>6.5175606852305048</v>
      </c>
      <c r="Q39" s="20">
        <v>7.8580027023707162</v>
      </c>
      <c r="R39" s="20">
        <v>12.640556348208971</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715.89280596159358</v>
      </c>
      <c r="D40" s="22">
        <v>1180.6869207987006</v>
      </c>
      <c r="E40" s="22">
        <v>1281.5515429444918</v>
      </c>
      <c r="F40" s="22">
        <v>1366.0074519919744</v>
      </c>
      <c r="G40" s="22">
        <v>1185.4638387312505</v>
      </c>
      <c r="H40" s="22">
        <v>1650.3296073373458</v>
      </c>
      <c r="I40" s="22">
        <v>1877.5914779784084</v>
      </c>
      <c r="J40" s="22">
        <v>2137.861851533391</v>
      </c>
      <c r="K40" s="22">
        <v>2277.9322796324946</v>
      </c>
      <c r="L40" s="22">
        <v>2406.719975920666</v>
      </c>
      <c r="M40" s="22">
        <v>2010.6637293235608</v>
      </c>
      <c r="N40" s="22">
        <v>2168.3053101657897</v>
      </c>
      <c r="O40" s="22">
        <v>2178.6779764184016</v>
      </c>
      <c r="P40" s="22">
        <v>2123.4883181930877</v>
      </c>
      <c r="Q40" s="22">
        <v>1869.305229104534</v>
      </c>
      <c r="R40" s="22">
        <v>1815.2259410323927</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11099.672996082927</v>
      </c>
      <c r="D42" s="22">
        <v>11883.931069074233</v>
      </c>
      <c r="E42" s="22">
        <v>11261.108483806249</v>
      </c>
      <c r="F42" s="22">
        <v>10085.92911053788</v>
      </c>
      <c r="G42" s="22">
        <v>9903.3419317856133</v>
      </c>
      <c r="H42" s="22">
        <v>9697.2200726091523</v>
      </c>
      <c r="I42" s="22">
        <v>10386.455765739945</v>
      </c>
      <c r="J42" s="22">
        <v>10666.471290723224</v>
      </c>
      <c r="K42" s="22">
        <v>9770.9106879634401</v>
      </c>
      <c r="L42" s="22">
        <v>10155.405129259732</v>
      </c>
      <c r="M42" s="22">
        <v>9447.1937044835868</v>
      </c>
      <c r="N42" s="22">
        <v>10163.198784895894</v>
      </c>
      <c r="O42" s="22">
        <v>10361.527384080577</v>
      </c>
      <c r="P42" s="22">
        <v>10689.012712113528</v>
      </c>
      <c r="Q42" s="22">
        <v>10289.109005855136</v>
      </c>
      <c r="R42" s="22">
        <v>10017.978594945707</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6.4496747446004227E-2</v>
      </c>
      <c r="D44" s="25">
        <v>9.9351545707903277E-2</v>
      </c>
      <c r="E44" s="25">
        <v>0.11380332094192987</v>
      </c>
      <c r="F44" s="25">
        <v>0.13543694755545685</v>
      </c>
      <c r="G44" s="25">
        <v>0.1197034139482152</v>
      </c>
      <c r="H44" s="25">
        <v>0.17018584656017866</v>
      </c>
      <c r="I44" s="25">
        <v>0.18077306834268755</v>
      </c>
      <c r="J44" s="25">
        <v>0.20042821972367925</v>
      </c>
      <c r="K44" s="25">
        <v>0.23313408057640184</v>
      </c>
      <c r="L44" s="25">
        <v>0.23698906594936614</v>
      </c>
      <c r="M44" s="25">
        <v>0.21283185168197735</v>
      </c>
      <c r="N44" s="25">
        <v>0.21334870605780448</v>
      </c>
      <c r="O44" s="25">
        <v>0.21026610225107514</v>
      </c>
      <c r="P44" s="25">
        <v>0.19866084692617159</v>
      </c>
      <c r="Q44" s="25">
        <v>0.18167804695632869</v>
      </c>
      <c r="R44" s="25">
        <v>0.18119682766623343</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63.670418972448211</v>
      </c>
      <c r="D47" s="30">
        <v>144.55345848858317</v>
      </c>
      <c r="E47" s="30">
        <v>111.50747790384179</v>
      </c>
      <c r="F47" s="30">
        <v>141.2003786283986</v>
      </c>
      <c r="G47" s="30">
        <v>183.50216582681315</v>
      </c>
      <c r="H47" s="30">
        <v>229.56339864914841</v>
      </c>
      <c r="I47" s="30">
        <v>242.31794325471733</v>
      </c>
      <c r="J47" s="30">
        <v>214.11887745117787</v>
      </c>
      <c r="K47" s="30">
        <v>203.85861080966282</v>
      </c>
      <c r="L47" s="30">
        <v>214.69484211757265</v>
      </c>
      <c r="M47" s="30">
        <v>243.77160839182704</v>
      </c>
      <c r="N47" s="30">
        <v>250.98200789828712</v>
      </c>
      <c r="O47" s="30">
        <v>250.69522926966917</v>
      </c>
      <c r="P47" s="30">
        <v>265.20142173574379</v>
      </c>
      <c r="Q47" s="30">
        <v>300.24386458866996</v>
      </c>
      <c r="R47" s="30">
        <v>369.7465390044789</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715.89280596159358</v>
      </c>
      <c r="D48" s="30">
        <v>1180.6869207987006</v>
      </c>
      <c r="E48" s="30">
        <v>1281.5515429444918</v>
      </c>
      <c r="F48" s="30">
        <v>1366.0074519919744</v>
      </c>
      <c r="G48" s="30">
        <v>1185.4638387312505</v>
      </c>
      <c r="H48" s="30">
        <v>1650.3296073373458</v>
      </c>
      <c r="I48" s="30">
        <v>1877.5914779784084</v>
      </c>
      <c r="J48" s="30">
        <v>2137.861851533391</v>
      </c>
      <c r="K48" s="30">
        <v>2277.9322796324946</v>
      </c>
      <c r="L48" s="30">
        <v>2406.719975920666</v>
      </c>
      <c r="M48" s="30">
        <v>2010.6637293235608</v>
      </c>
      <c r="N48" s="30">
        <v>2168.3053101657897</v>
      </c>
      <c r="O48" s="30">
        <v>2178.6779764184016</v>
      </c>
      <c r="P48" s="30">
        <v>2123.4883181930877</v>
      </c>
      <c r="Q48" s="30">
        <v>1869.305229104534</v>
      </c>
      <c r="R48" s="30">
        <v>1815.2259410323927</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14.914797936371452</v>
      </c>
      <c r="D49" s="30">
        <v>17.535270851246771</v>
      </c>
      <c r="E49" s="30">
        <v>27.324273430782455</v>
      </c>
      <c r="F49" s="30">
        <v>46.08457055507786</v>
      </c>
      <c r="G49" s="30">
        <v>181.06906850100313</v>
      </c>
      <c r="H49" s="30">
        <v>186.38453616126876</v>
      </c>
      <c r="I49" s="30">
        <v>191.69735740899969</v>
      </c>
      <c r="J49" s="30">
        <v>184.65143498614694</v>
      </c>
      <c r="K49" s="30">
        <v>172.52121620330561</v>
      </c>
      <c r="L49" s="30">
        <v>166.95267220789145</v>
      </c>
      <c r="M49" s="30">
        <v>218.2826636094392</v>
      </c>
      <c r="N49" s="30">
        <v>201.0339304480749</v>
      </c>
      <c r="O49" s="30">
        <v>214.91900640107002</v>
      </c>
      <c r="P49" s="30">
        <v>194.79724849527085</v>
      </c>
      <c r="Q49" s="30">
        <v>223.31142734307826</v>
      </c>
      <c r="R49" s="30">
        <v>232.79527085124676</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794.47802287041327</v>
      </c>
      <c r="D50" s="30">
        <v>1342.7756501385306</v>
      </c>
      <c r="E50" s="30">
        <v>1420.3832942791159</v>
      </c>
      <c r="F50" s="30">
        <v>1553.2924011754508</v>
      </c>
      <c r="G50" s="30">
        <v>1550.0350730590667</v>
      </c>
      <c r="H50" s="30">
        <v>2066.2775421477631</v>
      </c>
      <c r="I50" s="30">
        <v>2311.6067786421254</v>
      </c>
      <c r="J50" s="30">
        <v>2536.6321639707157</v>
      </c>
      <c r="K50" s="30">
        <v>2654.3121066454632</v>
      </c>
      <c r="L50" s="30">
        <v>2788.3674902461298</v>
      </c>
      <c r="M50" s="30">
        <v>2472.7180013248271</v>
      </c>
      <c r="N50" s="30">
        <v>2620.3212485121517</v>
      </c>
      <c r="O50" s="30">
        <v>2644.2922120891408</v>
      </c>
      <c r="P50" s="30">
        <v>2583.486988424102</v>
      </c>
      <c r="Q50" s="30">
        <v>2392.8605210362821</v>
      </c>
      <c r="R50" s="30">
        <v>2417.7677508881184</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794.47802287041327</v>
      </c>
      <c r="D51" s="30">
        <v>1342.7756501385306</v>
      </c>
      <c r="E51" s="30">
        <v>1420.3832942791159</v>
      </c>
      <c r="F51" s="30">
        <v>1553.2924011754508</v>
      </c>
      <c r="G51" s="30">
        <v>1550.0350730590667</v>
      </c>
      <c r="H51" s="30">
        <v>2066.2775421477631</v>
      </c>
      <c r="I51" s="30">
        <v>2311.6067786421254</v>
      </c>
      <c r="J51" s="30">
        <v>2536.6321639707157</v>
      </c>
      <c r="K51" s="30">
        <v>2654.3121066454632</v>
      </c>
      <c r="L51" s="30">
        <v>2788.3674902461298</v>
      </c>
      <c r="M51" s="30">
        <v>2472.7180013248271</v>
      </c>
      <c r="N51" s="30">
        <v>2620.3212485121517</v>
      </c>
      <c r="O51" s="30">
        <v>2644.2922120891408</v>
      </c>
      <c r="P51" s="30">
        <v>2583.486988424102</v>
      </c>
      <c r="Q51" s="30">
        <v>2392.8605210362821</v>
      </c>
      <c r="R51" s="30">
        <v>2417.7677508881184</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794.47802287041327</v>
      </c>
      <c r="D58" s="22">
        <v>1342.7756501385306</v>
      </c>
      <c r="E58" s="22">
        <v>1420.3832942791159</v>
      </c>
      <c r="F58" s="22">
        <v>1553.2924011754508</v>
      </c>
      <c r="G58" s="22">
        <v>1550.0350730590667</v>
      </c>
      <c r="H58" s="22">
        <v>2066.2775421477631</v>
      </c>
      <c r="I58" s="22">
        <v>2311.6067786421254</v>
      </c>
      <c r="J58" s="22">
        <v>2536.6321639707157</v>
      </c>
      <c r="K58" s="22">
        <v>2654.3121066454632</v>
      </c>
      <c r="L58" s="22">
        <v>2788.3674902461298</v>
      </c>
      <c r="M58" s="22">
        <v>2472.7180013248271</v>
      </c>
      <c r="N58" s="22">
        <v>2620.3212485121517</v>
      </c>
      <c r="O58" s="22">
        <v>2644.2922120891408</v>
      </c>
      <c r="P58" s="22">
        <v>2583.486988424102</v>
      </c>
      <c r="Q58" s="22">
        <v>2392.8605210362821</v>
      </c>
      <c r="R58" s="22">
        <v>2417.7677508881184</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18206.39650807299</v>
      </c>
      <c r="D61" s="20">
        <v>19373.254657494985</v>
      </c>
      <c r="E61" s="20">
        <v>19109.790054456862</v>
      </c>
      <c r="F61" s="20">
        <v>18114.423426005542</v>
      </c>
      <c r="G61" s="20">
        <v>18099.909716251073</v>
      </c>
      <c r="H61" s="20">
        <v>17700.618849718161</v>
      </c>
      <c r="I61" s="20">
        <v>18141.793971529569</v>
      </c>
      <c r="J61" s="20">
        <v>18155.264641253463</v>
      </c>
      <c r="K61" s="20">
        <v>17089.455431355687</v>
      </c>
      <c r="L61" s="20">
        <v>17203.650759529948</v>
      </c>
      <c r="M61" s="20">
        <v>16912.067378427437</v>
      </c>
      <c r="N61" s="20">
        <v>18072.7691793255</v>
      </c>
      <c r="O61" s="20">
        <v>18387.499259577722</v>
      </c>
      <c r="P61" s="20">
        <v>19069.663535317319</v>
      </c>
      <c r="Q61" s="20">
        <v>19081.713516449967</v>
      </c>
      <c r="R61" s="20">
        <v>19155.148644959078</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18206.39650807299</v>
      </c>
      <c r="D64" s="20">
        <v>19373.254657494985</v>
      </c>
      <c r="E64" s="20">
        <v>19109.790054456862</v>
      </c>
      <c r="F64" s="20">
        <v>18114.423426005542</v>
      </c>
      <c r="G64" s="20">
        <v>18099.909716251073</v>
      </c>
      <c r="H64" s="20">
        <v>17700.618849718161</v>
      </c>
      <c r="I64" s="20">
        <v>18141.793971529569</v>
      </c>
      <c r="J64" s="20">
        <v>18155.264641253463</v>
      </c>
      <c r="K64" s="20">
        <v>17091.664007921401</v>
      </c>
      <c r="L64" s="20">
        <v>17206.697285560484</v>
      </c>
      <c r="M64" s="20">
        <v>16916.043422645427</v>
      </c>
      <c r="N64" s="20">
        <v>18077.321742763477</v>
      </c>
      <c r="O64" s="20">
        <v>18392.798999634226</v>
      </c>
      <c r="P64" s="20">
        <v>19076.18109600255</v>
      </c>
      <c r="Q64" s="20">
        <v>19089.571519152338</v>
      </c>
      <c r="R64" s="20">
        <v>19167.789201307285</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18206.39650807299</v>
      </c>
      <c r="D65" s="20">
        <v>19373.254657494985</v>
      </c>
      <c r="E65" s="20">
        <v>19109.790054456862</v>
      </c>
      <c r="F65" s="20">
        <v>18114.423426005542</v>
      </c>
      <c r="G65" s="20">
        <v>18099.909716251073</v>
      </c>
      <c r="H65" s="20">
        <v>17700.618849718161</v>
      </c>
      <c r="I65" s="20">
        <v>18141.793971529569</v>
      </c>
      <c r="J65" s="20">
        <v>18155.264641253463</v>
      </c>
      <c r="K65" s="20">
        <v>17091.664007921401</v>
      </c>
      <c r="L65" s="20">
        <v>17206.697285560484</v>
      </c>
      <c r="M65" s="20">
        <v>16916.043422645427</v>
      </c>
      <c r="N65" s="20">
        <v>18077.321742763477</v>
      </c>
      <c r="O65" s="20">
        <v>18392.798999634226</v>
      </c>
      <c r="P65" s="20">
        <v>19076.18109600255</v>
      </c>
      <c r="Q65" s="20">
        <v>19089.571519152338</v>
      </c>
      <c r="R65" s="20">
        <v>19167.789201307285</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4.3637302006365168E-2</v>
      </c>
      <c r="D67" s="25">
        <v>6.9310793352889075E-2</v>
      </c>
      <c r="E67" s="25">
        <v>7.4327519571459055E-2</v>
      </c>
      <c r="F67" s="25">
        <v>8.5748928610418995E-2</v>
      </c>
      <c r="G67" s="25">
        <v>8.5637724019549208E-2</v>
      </c>
      <c r="H67" s="25">
        <v>0.11673476276117112</v>
      </c>
      <c r="I67" s="25">
        <v>0.12741886399271182</v>
      </c>
      <c r="J67" s="25">
        <v>0.13971882063381386</v>
      </c>
      <c r="K67" s="25">
        <v>0.15529863595582505</v>
      </c>
      <c r="L67" s="25">
        <v>0.16205128991175269</v>
      </c>
      <c r="M67" s="25">
        <v>0.14617590766021629</v>
      </c>
      <c r="N67" s="25">
        <v>0.14495074468434965</v>
      </c>
      <c r="O67" s="25">
        <v>0.1437677980464924</v>
      </c>
      <c r="P67" s="25">
        <v>0.13542998860319461</v>
      </c>
      <c r="Q67" s="25">
        <v>0.1253490953757424</v>
      </c>
      <c r="R67" s="25">
        <v>0.12613701692437337</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23"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22">
        <v>4.2999999999999997E-2</v>
      </c>
      <c r="J71" s="159">
        <v>6.0399999999999995E-2</v>
      </c>
      <c r="K71" s="159"/>
      <c r="L71" s="159">
        <v>6.9099999999999995E-2</v>
      </c>
      <c r="M71" s="159"/>
      <c r="N71" s="159">
        <v>8.2150000000000001E-2</v>
      </c>
      <c r="O71" s="159"/>
      <c r="P71" s="159">
        <v>9.955E-2</v>
      </c>
      <c r="Q71" s="159"/>
      <c r="R71" s="44"/>
      <c r="S71" s="45">
        <v>0.13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105</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0</v>
      </c>
      <c r="D7" s="20">
        <v>0</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0</v>
      </c>
      <c r="E8" s="20">
        <v>0</v>
      </c>
      <c r="F8" s="20">
        <v>0</v>
      </c>
      <c r="G8" s="20">
        <v>0</v>
      </c>
      <c r="H8" s="20">
        <v>0</v>
      </c>
      <c r="I8" s="20">
        <v>0</v>
      </c>
      <c r="J8" s="20">
        <v>0</v>
      </c>
      <c r="K8" s="20">
        <v>0</v>
      </c>
      <c r="L8" s="20">
        <v>0</v>
      </c>
      <c r="M8" s="20">
        <v>0</v>
      </c>
      <c r="N8" s="20">
        <v>0</v>
      </c>
      <c r="O8" s="20">
        <v>1.1082449603515814E-3</v>
      </c>
      <c r="P8" s="20">
        <v>1.9948409286328467E-3</v>
      </c>
      <c r="Q8" s="20">
        <v>2.9922613929492703E-3</v>
      </c>
      <c r="R8" s="20">
        <v>3.9896818572656935E-3</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5.8469475494411012E-2</v>
      </c>
      <c r="J9" s="20">
        <v>0.42906276870163373</v>
      </c>
      <c r="K9" s="20">
        <v>1.4350816852966466</v>
      </c>
      <c r="L9" s="20">
        <v>2.5339638865004299</v>
      </c>
      <c r="M9" s="20">
        <v>5.8796216680997411</v>
      </c>
      <c r="N9" s="20">
        <v>8.1676698194325024</v>
      </c>
      <c r="O9" s="20">
        <v>10.996130696474635</v>
      </c>
      <c r="P9" s="20">
        <v>13.951934651762681</v>
      </c>
      <c r="Q9" s="20">
        <v>16.23542562338779</v>
      </c>
      <c r="R9" s="20">
        <v>18.19432502149613</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v>
      </c>
      <c r="D11" s="20">
        <v>0</v>
      </c>
      <c r="E11" s="20">
        <v>0</v>
      </c>
      <c r="F11" s="20">
        <v>0</v>
      </c>
      <c r="G11" s="20">
        <v>0</v>
      </c>
      <c r="H11" s="20">
        <v>0</v>
      </c>
      <c r="I11" s="20">
        <v>0</v>
      </c>
      <c r="J11" s="20">
        <v>0.42218400687876184</v>
      </c>
      <c r="K11" s="20">
        <v>0.76491831470335347</v>
      </c>
      <c r="L11" s="20">
        <v>0.5066208082545145</v>
      </c>
      <c r="M11" s="20">
        <v>0.55477214101461714</v>
      </c>
      <c r="N11" s="20">
        <v>0.57136715391229542</v>
      </c>
      <c r="O11" s="20">
        <v>0.71427343078245931</v>
      </c>
      <c r="P11" s="20">
        <v>0.83731728288908003</v>
      </c>
      <c r="Q11" s="20">
        <v>0.77007738607050635</v>
      </c>
      <c r="R11" s="20">
        <v>0.55038693035253738</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0</v>
      </c>
      <c r="D12" s="22">
        <v>0</v>
      </c>
      <c r="E12" s="22">
        <v>0</v>
      </c>
      <c r="F12" s="22">
        <v>0</v>
      </c>
      <c r="G12" s="22">
        <v>0</v>
      </c>
      <c r="H12" s="22">
        <v>0</v>
      </c>
      <c r="I12" s="22">
        <v>5.8469475494411012E-2</v>
      </c>
      <c r="J12" s="22">
        <v>0.85124677558039563</v>
      </c>
      <c r="K12" s="22">
        <v>2.2000000000000002</v>
      </c>
      <c r="L12" s="22">
        <v>3.0405846947549442</v>
      </c>
      <c r="M12" s="22">
        <v>6.4343938091143578</v>
      </c>
      <c r="N12" s="22">
        <v>8.7390369733447972</v>
      </c>
      <c r="O12" s="22">
        <v>11.711512372217445</v>
      </c>
      <c r="P12" s="22">
        <v>14.791246775580394</v>
      </c>
      <c r="Q12" s="22">
        <v>17.008495270851249</v>
      </c>
      <c r="R12" s="22">
        <v>18.748701633705934</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190.54170249355116</v>
      </c>
      <c r="D15" s="22">
        <v>192.60533104041272</v>
      </c>
      <c r="E15" s="22">
        <v>194.41100601891659</v>
      </c>
      <c r="F15" s="22">
        <v>197.42046431642305</v>
      </c>
      <c r="G15" s="22">
        <v>198.79621668099742</v>
      </c>
      <c r="H15" s="22">
        <v>186.41444539982803</v>
      </c>
      <c r="I15" s="22">
        <v>181.77128116938951</v>
      </c>
      <c r="J15" s="22">
        <v>187.36027515047292</v>
      </c>
      <c r="K15" s="22">
        <v>197.24849527085124</v>
      </c>
      <c r="L15" s="22">
        <v>193.55116079105761</v>
      </c>
      <c r="M15" s="22">
        <v>193.0352536543422</v>
      </c>
      <c r="N15" s="22">
        <v>202.66552020636286</v>
      </c>
      <c r="O15" s="22">
        <v>204.96749785038693</v>
      </c>
      <c r="P15" s="22">
        <v>216.09191745485811</v>
      </c>
      <c r="Q15" s="22">
        <v>222.01728288907998</v>
      </c>
      <c r="R15" s="22">
        <v>233.21994840928633</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v>
      </c>
      <c r="D16" s="25">
        <v>0</v>
      </c>
      <c r="E16" s="25">
        <v>0</v>
      </c>
      <c r="F16" s="25">
        <v>0</v>
      </c>
      <c r="G16" s="25">
        <v>0</v>
      </c>
      <c r="H16" s="25">
        <v>0</v>
      </c>
      <c r="I16" s="25">
        <v>3.2166508987701046E-4</v>
      </c>
      <c r="J16" s="25">
        <v>4.5433685176686561E-3</v>
      </c>
      <c r="K16" s="25">
        <v>1.1153443766346994E-2</v>
      </c>
      <c r="L16" s="25">
        <v>1.5709462461128389E-2</v>
      </c>
      <c r="M16" s="25">
        <v>3.3332739420935405E-2</v>
      </c>
      <c r="N16" s="25">
        <v>4.3120492151039455E-2</v>
      </c>
      <c r="O16" s="25">
        <v>5.7138387769001771E-2</v>
      </c>
      <c r="P16" s="25">
        <v>6.8448866342584541E-2</v>
      </c>
      <c r="Q16" s="25">
        <v>7.6608879495875581E-2</v>
      </c>
      <c r="R16" s="25">
        <v>8.0390643088571231E-2</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8.6935941530524499E-3</v>
      </c>
      <c r="Q19" s="20">
        <v>2.4903869303525363E-2</v>
      </c>
      <c r="R19" s="20">
        <v>4.3213757523645743E-2</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0</v>
      </c>
      <c r="H22" s="20">
        <v>0</v>
      </c>
      <c r="I22" s="26">
        <v>0</v>
      </c>
      <c r="J22" s="20">
        <v>1.83</v>
      </c>
      <c r="K22" s="20">
        <v>2.87</v>
      </c>
      <c r="L22" s="20">
        <v>3.15</v>
      </c>
      <c r="M22" s="20">
        <v>4.32</v>
      </c>
      <c r="N22" s="20">
        <v>4.74</v>
      </c>
      <c r="O22" s="20">
        <v>5.92</v>
      </c>
      <c r="P22" s="20">
        <v>7.25</v>
      </c>
      <c r="Q22" s="20">
        <v>9.1900000000000013</v>
      </c>
      <c r="R22" s="30">
        <v>11.013</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1.83</v>
      </c>
      <c r="K23" s="30">
        <v>2.87</v>
      </c>
      <c r="L23" s="30">
        <v>3.15</v>
      </c>
      <c r="M23" s="30">
        <v>4.32</v>
      </c>
      <c r="N23" s="30">
        <v>4.47</v>
      </c>
      <c r="O23" s="30">
        <v>4.45</v>
      </c>
      <c r="P23" s="30">
        <v>6.75</v>
      </c>
      <c r="Q23" s="30">
        <v>9.0500000000000007</v>
      </c>
      <c r="R23" s="30">
        <v>10.57</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0.2</v>
      </c>
      <c r="O24" s="30">
        <v>1.47</v>
      </c>
      <c r="P24" s="30">
        <v>0.5</v>
      </c>
      <c r="Q24" s="30">
        <v>0.14000000000000001</v>
      </c>
      <c r="R24" s="30">
        <v>0.443</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7.0000000000000007E-2</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0.17999999999999972</v>
      </c>
      <c r="N27" s="20">
        <v>0.1899999999999995</v>
      </c>
      <c r="O27" s="20">
        <v>5.0000000000000711E-2</v>
      </c>
      <c r="P27" s="20">
        <v>0</v>
      </c>
      <c r="Q27" s="20">
        <v>-1.7763568394002505E-15</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0</v>
      </c>
      <c r="D29" s="22">
        <v>0</v>
      </c>
      <c r="E29" s="22">
        <v>0</v>
      </c>
      <c r="F29" s="22">
        <v>0</v>
      </c>
      <c r="G29" s="22">
        <v>0</v>
      </c>
      <c r="H29" s="22">
        <v>0</v>
      </c>
      <c r="I29" s="32">
        <v>0</v>
      </c>
      <c r="J29" s="22">
        <v>3.66</v>
      </c>
      <c r="K29" s="22">
        <v>5.74</v>
      </c>
      <c r="L29" s="22">
        <v>6.3</v>
      </c>
      <c r="M29" s="22">
        <v>8.64</v>
      </c>
      <c r="N29" s="22">
        <v>9.2099999999999991</v>
      </c>
      <c r="O29" s="22">
        <v>10.370000000000001</v>
      </c>
      <c r="P29" s="22">
        <v>14.043467970765262</v>
      </c>
      <c r="Q29" s="22">
        <v>18.364519346517628</v>
      </c>
      <c r="R29" s="22">
        <v>21.799068787618232</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147.92442915830705</v>
      </c>
      <c r="D32" s="22">
        <v>161.24486481322251</v>
      </c>
      <c r="E32" s="22">
        <v>166.38005159071366</v>
      </c>
      <c r="F32" s="22">
        <v>171.51523836820485</v>
      </c>
      <c r="G32" s="22">
        <v>186.92079870067832</v>
      </c>
      <c r="H32" s="22">
        <v>167.4070889462119</v>
      </c>
      <c r="I32" s="22">
        <v>181.78561192318716</v>
      </c>
      <c r="J32" s="22">
        <v>181.5615372121907</v>
      </c>
      <c r="K32" s="22">
        <v>178.49338779019774</v>
      </c>
      <c r="L32" s="22">
        <v>180.82746250119422</v>
      </c>
      <c r="M32" s="22">
        <v>185.12857456768893</v>
      </c>
      <c r="N32" s="22">
        <v>196.84598547816947</v>
      </c>
      <c r="O32" s="22">
        <v>196.80894812267124</v>
      </c>
      <c r="P32" s="22">
        <v>205.74222126683864</v>
      </c>
      <c r="Q32" s="22">
        <v>229.01027610585652</v>
      </c>
      <c r="R32" s="22">
        <v>250.82388573612306</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0</v>
      </c>
      <c r="D34" s="25">
        <v>0</v>
      </c>
      <c r="E34" s="25">
        <v>0</v>
      </c>
      <c r="F34" s="25">
        <v>0</v>
      </c>
      <c r="G34" s="25">
        <v>0</v>
      </c>
      <c r="H34" s="25">
        <v>0</v>
      </c>
      <c r="I34" s="35">
        <v>0</v>
      </c>
      <c r="J34" s="25">
        <v>2.0158454572471281E-2</v>
      </c>
      <c r="K34" s="25">
        <v>3.2158053982071493E-2</v>
      </c>
      <c r="L34" s="25">
        <v>3.483984076787227E-2</v>
      </c>
      <c r="M34" s="25">
        <v>4.6670266976214091E-2</v>
      </c>
      <c r="N34" s="25">
        <v>4.6787847756343516E-2</v>
      </c>
      <c r="O34" s="25">
        <v>5.2690693685006479E-2</v>
      </c>
      <c r="P34" s="25">
        <v>6.8257588959105775E-2</v>
      </c>
      <c r="Q34" s="25">
        <v>8.0190809158401738E-2</v>
      </c>
      <c r="R34" s="25">
        <v>8.6909859974626733E-2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0.40603802426674312</v>
      </c>
      <c r="D37" s="20">
        <v>0.52546097258049107</v>
      </c>
      <c r="E37" s="20">
        <v>0.64488392089423907</v>
      </c>
      <c r="F37" s="20">
        <v>0.78819145887073661</v>
      </c>
      <c r="G37" s="20">
        <v>0.90761440718448461</v>
      </c>
      <c r="H37" s="20">
        <v>0.93149899684723414</v>
      </c>
      <c r="I37" s="26">
        <v>4.3202684627878094</v>
      </c>
      <c r="J37" s="20">
        <v>5.2651189452565204</v>
      </c>
      <c r="K37" s="20">
        <v>6.151714913537786</v>
      </c>
      <c r="L37" s="20">
        <v>6.044133944778828</v>
      </c>
      <c r="M37" s="20">
        <v>6.611741664278207</v>
      </c>
      <c r="N37" s="20">
        <v>6.6924620235024355</v>
      </c>
      <c r="O37" s="20">
        <v>6.9384732970287573</v>
      </c>
      <c r="P37" s="20">
        <v>7.0836916021782743</v>
      </c>
      <c r="Q37" s="20">
        <v>7.2089710518773282</v>
      </c>
      <c r="R37" s="20">
        <v>7.6613881723511987</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0</v>
      </c>
      <c r="H38" s="20">
        <v>0</v>
      </c>
      <c r="I38" s="26">
        <v>0</v>
      </c>
      <c r="J38" s="20">
        <v>0.11942294831374797</v>
      </c>
      <c r="K38" s="20">
        <v>0.19107671730199674</v>
      </c>
      <c r="L38" s="20">
        <v>2.3884589662749593E-2</v>
      </c>
      <c r="M38" s="20">
        <v>2.3884589662749593E-2</v>
      </c>
      <c r="N38" s="20">
        <v>0.14330753797649756</v>
      </c>
      <c r="O38" s="20">
        <v>7.1653768988248781E-2</v>
      </c>
      <c r="P38" s="20">
        <v>0</v>
      </c>
      <c r="Q38" s="20">
        <v>0</v>
      </c>
      <c r="R38" s="20">
        <v>2.1042323492882393E-2</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1.7626827171109198</v>
      </c>
      <c r="L39" s="20">
        <v>5.5045571797076525</v>
      </c>
      <c r="M39" s="20">
        <v>5.5045571797076525</v>
      </c>
      <c r="N39" s="20">
        <v>5.8503869303525367</v>
      </c>
      <c r="O39" s="20">
        <v>7.1711092003439383</v>
      </c>
      <c r="P39" s="20">
        <v>9.4978503869303523</v>
      </c>
      <c r="Q39" s="20">
        <v>11.054944110060188</v>
      </c>
      <c r="R39" s="20">
        <v>13.128460877042134</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0.40603802426674312</v>
      </c>
      <c r="D40" s="22">
        <v>0.52546097258049107</v>
      </c>
      <c r="E40" s="22">
        <v>0.64488392089423907</v>
      </c>
      <c r="F40" s="22">
        <v>0.78819145887073661</v>
      </c>
      <c r="G40" s="22">
        <v>0.90761440718448461</v>
      </c>
      <c r="H40" s="22">
        <v>0.93149899684723414</v>
      </c>
      <c r="I40" s="22">
        <v>4.3202684627878094</v>
      </c>
      <c r="J40" s="22">
        <v>5.384541893570268</v>
      </c>
      <c r="K40" s="22">
        <v>8.1054743479507039</v>
      </c>
      <c r="L40" s="22">
        <v>11.572575714149231</v>
      </c>
      <c r="M40" s="22">
        <v>12.140183433648609</v>
      </c>
      <c r="N40" s="22">
        <v>12.686156491831468</v>
      </c>
      <c r="O40" s="22">
        <v>14.181236266360944</v>
      </c>
      <c r="P40" s="22">
        <v>16.581541989108626</v>
      </c>
      <c r="Q40" s="22">
        <v>18.263915161937515</v>
      </c>
      <c r="R40" s="22">
        <v>20.810891372886214</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39.230438521066205</v>
      </c>
      <c r="D42" s="22">
        <v>51.122575714149228</v>
      </c>
      <c r="E42" s="22">
        <v>47.329702875704591</v>
      </c>
      <c r="F42" s="22">
        <v>52.302474443489061</v>
      </c>
      <c r="G42" s="22">
        <v>53.520588516289287</v>
      </c>
      <c r="H42" s="22">
        <v>46.331327027801663</v>
      </c>
      <c r="I42" s="22">
        <v>59.326478456100126</v>
      </c>
      <c r="J42" s="22">
        <v>44.774625011942291</v>
      </c>
      <c r="K42" s="22">
        <v>60.500262730486291</v>
      </c>
      <c r="L42" s="22">
        <v>75.153353396388653</v>
      </c>
      <c r="M42" s="22">
        <v>80.784494124390946</v>
      </c>
      <c r="N42" s="22">
        <v>86.657896245342513</v>
      </c>
      <c r="O42" s="22">
        <v>84.139199388554502</v>
      </c>
      <c r="P42" s="22">
        <v>85.852905321486588</v>
      </c>
      <c r="Q42" s="22">
        <v>78.227628355784859</v>
      </c>
      <c r="R42" s="22">
        <v>80.993681188497177</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1.0350076103500763E-2</v>
      </c>
      <c r="D44" s="25">
        <v>1.0278452625677444E-2</v>
      </c>
      <c r="E44" s="25">
        <v>1.3625353249899073E-2</v>
      </c>
      <c r="F44" s="25">
        <v>1.5069869394465248E-2</v>
      </c>
      <c r="G44" s="25">
        <v>1.6958229203855767E-2</v>
      </c>
      <c r="H44" s="25">
        <v>2.0105165480977419E-2</v>
      </c>
      <c r="I44" s="25">
        <v>7.2821926654296237E-2</v>
      </c>
      <c r="J44" s="25">
        <v>0.12025878256119628</v>
      </c>
      <c r="K44" s="25">
        <v>0.13397420080733513</v>
      </c>
      <c r="L44" s="25">
        <v>0.15398615219617504</v>
      </c>
      <c r="M44" s="25">
        <v>0.15027863410217446</v>
      </c>
      <c r="N44" s="25">
        <v>0.14639354336406815</v>
      </c>
      <c r="O44" s="25">
        <v>0.16854493945054136</v>
      </c>
      <c r="P44" s="25">
        <v>0.19313897330576102</v>
      </c>
      <c r="Q44" s="25">
        <v>0.23347141599221083</v>
      </c>
      <c r="R44" s="25">
        <v>0.25694462910573079</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0</v>
      </c>
      <c r="D47" s="30">
        <v>0</v>
      </c>
      <c r="E47" s="30">
        <v>0</v>
      </c>
      <c r="F47" s="30">
        <v>0</v>
      </c>
      <c r="G47" s="30">
        <v>0</v>
      </c>
      <c r="H47" s="30">
        <v>0</v>
      </c>
      <c r="I47" s="30">
        <v>5.8469475494411012E-2</v>
      </c>
      <c r="J47" s="30">
        <v>0.85124677558039552</v>
      </c>
      <c r="K47" s="30">
        <v>2.2000000000000002</v>
      </c>
      <c r="L47" s="30">
        <v>3.0405846947549442</v>
      </c>
      <c r="M47" s="30">
        <v>6.4343938091143587</v>
      </c>
      <c r="N47" s="30">
        <v>8.7390369733447972</v>
      </c>
      <c r="O47" s="30">
        <v>11.711512372217445</v>
      </c>
      <c r="P47" s="30">
        <v>14.782553181427343</v>
      </c>
      <c r="Q47" s="30">
        <v>16.98359140154772</v>
      </c>
      <c r="R47" s="30">
        <v>18.705487876182286</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0.40603802426674312</v>
      </c>
      <c r="D48" s="30">
        <v>0.52546097258049107</v>
      </c>
      <c r="E48" s="30">
        <v>0.64488392089423907</v>
      </c>
      <c r="F48" s="30">
        <v>0.78819145887073661</v>
      </c>
      <c r="G48" s="30">
        <v>0.90761440718448461</v>
      </c>
      <c r="H48" s="30">
        <v>0.93149899684723414</v>
      </c>
      <c r="I48" s="30">
        <v>4.3202684627878094</v>
      </c>
      <c r="J48" s="30">
        <v>5.384541893570268</v>
      </c>
      <c r="K48" s="30">
        <v>8.1054743479507039</v>
      </c>
      <c r="L48" s="30">
        <v>11.572575714149231</v>
      </c>
      <c r="M48" s="30">
        <v>12.140183433648609</v>
      </c>
      <c r="N48" s="30">
        <v>12.686156491831468</v>
      </c>
      <c r="O48" s="30">
        <v>14.181236266360944</v>
      </c>
      <c r="P48" s="30">
        <v>16.581541989108626</v>
      </c>
      <c r="Q48" s="30">
        <v>18.263915161937515</v>
      </c>
      <c r="R48" s="30">
        <v>20.810891372886214</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0</v>
      </c>
      <c r="D49" s="30">
        <v>0</v>
      </c>
      <c r="E49" s="30">
        <v>0</v>
      </c>
      <c r="F49" s="30">
        <v>0</v>
      </c>
      <c r="G49" s="30">
        <v>0</v>
      </c>
      <c r="H49" s="30">
        <v>0</v>
      </c>
      <c r="I49" s="30">
        <v>0</v>
      </c>
      <c r="J49" s="30">
        <v>1.83</v>
      </c>
      <c r="K49" s="30">
        <v>2.87</v>
      </c>
      <c r="L49" s="30">
        <v>3.15</v>
      </c>
      <c r="M49" s="30">
        <v>4.32</v>
      </c>
      <c r="N49" s="30">
        <v>4.74</v>
      </c>
      <c r="O49" s="30">
        <v>5.92</v>
      </c>
      <c r="P49" s="30">
        <v>7.2586935941530522</v>
      </c>
      <c r="Q49" s="30">
        <v>9.2149038693035266</v>
      </c>
      <c r="R49" s="30">
        <v>11.056213757523645</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0.40603802426674312</v>
      </c>
      <c r="D50" s="30">
        <v>0.52546097258049107</v>
      </c>
      <c r="E50" s="30">
        <v>0.64488392089423907</v>
      </c>
      <c r="F50" s="30">
        <v>0.78819145887073661</v>
      </c>
      <c r="G50" s="30">
        <v>0.90761440718448461</v>
      </c>
      <c r="H50" s="30">
        <v>0.93149899684723414</v>
      </c>
      <c r="I50" s="30">
        <v>4.37873793828222</v>
      </c>
      <c r="J50" s="30">
        <v>8.0657886691506633</v>
      </c>
      <c r="K50" s="30">
        <v>13.175474347950704</v>
      </c>
      <c r="L50" s="30">
        <v>17.763160408904174</v>
      </c>
      <c r="M50" s="30">
        <v>22.894577242762967</v>
      </c>
      <c r="N50" s="30">
        <v>26.165193465176266</v>
      </c>
      <c r="O50" s="30">
        <v>31.812748638578391</v>
      </c>
      <c r="P50" s="30">
        <v>38.62278876468902</v>
      </c>
      <c r="Q50" s="30">
        <v>44.462410432788758</v>
      </c>
      <c r="R50" s="30">
        <v>50.572593006592143</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0.40603802426674312</v>
      </c>
      <c r="D51" s="30">
        <v>0.52546097258049107</v>
      </c>
      <c r="E51" s="30">
        <v>0.64488392089423907</v>
      </c>
      <c r="F51" s="30">
        <v>0.78819145887073661</v>
      </c>
      <c r="G51" s="30">
        <v>0.90761440718448461</v>
      </c>
      <c r="H51" s="30">
        <v>0.93149899684723414</v>
      </c>
      <c r="I51" s="30">
        <v>4.37873793828222</v>
      </c>
      <c r="J51" s="30">
        <v>8.0657886691506633</v>
      </c>
      <c r="K51" s="30">
        <v>13.175474347950704</v>
      </c>
      <c r="L51" s="30">
        <v>17.763160408904174</v>
      </c>
      <c r="M51" s="30">
        <v>22.894577242762967</v>
      </c>
      <c r="N51" s="30">
        <v>26.165193465176266</v>
      </c>
      <c r="O51" s="30">
        <v>31.812748638578391</v>
      </c>
      <c r="P51" s="30">
        <v>38.62278876468902</v>
      </c>
      <c r="Q51" s="30">
        <v>44.462410432788758</v>
      </c>
      <c r="R51" s="30">
        <v>50.572593006592143</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0.40603802426674312</v>
      </c>
      <c r="D58" s="22">
        <v>0.52546097258049107</v>
      </c>
      <c r="E58" s="22">
        <v>0.64488392089423907</v>
      </c>
      <c r="F58" s="22">
        <v>0.78819145887073661</v>
      </c>
      <c r="G58" s="22">
        <v>0.90761440718448461</v>
      </c>
      <c r="H58" s="22">
        <v>0.93149899684723414</v>
      </c>
      <c r="I58" s="22">
        <v>4.37873793828222</v>
      </c>
      <c r="J58" s="22">
        <v>8.0657886691506633</v>
      </c>
      <c r="K58" s="22">
        <v>13.175474347950704</v>
      </c>
      <c r="L58" s="22">
        <v>17.763160408904174</v>
      </c>
      <c r="M58" s="22">
        <v>22.894577242762967</v>
      </c>
      <c r="N58" s="22">
        <v>26.165193465176266</v>
      </c>
      <c r="O58" s="22">
        <v>31.812748638578391</v>
      </c>
      <c r="P58" s="22">
        <v>38.62278876468902</v>
      </c>
      <c r="Q58" s="22">
        <v>44.462410432788758</v>
      </c>
      <c r="R58" s="22">
        <v>50.572593006592143</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480.92098977739562</v>
      </c>
      <c r="D61" s="20">
        <v>497.19117225566072</v>
      </c>
      <c r="E61" s="20">
        <v>501.36619852870922</v>
      </c>
      <c r="F61" s="20">
        <v>518.5917645934843</v>
      </c>
      <c r="G61" s="20">
        <v>540.62768701633706</v>
      </c>
      <c r="H61" s="20">
        <v>492.51456959969425</v>
      </c>
      <c r="I61" s="20">
        <v>527.42622050253169</v>
      </c>
      <c r="J61" s="20">
        <v>520.43666857743381</v>
      </c>
      <c r="K61" s="20">
        <v>537.03989108627115</v>
      </c>
      <c r="L61" s="20">
        <v>549.81226712525086</v>
      </c>
      <c r="M61" s="20">
        <v>565.52083691602172</v>
      </c>
      <c r="N61" s="20">
        <v>597.54127352632077</v>
      </c>
      <c r="O61" s="20">
        <v>605.33178465653964</v>
      </c>
      <c r="P61" s="20">
        <v>638.74260628642412</v>
      </c>
      <c r="Q61" s="20">
        <v>676.12944167383205</v>
      </c>
      <c r="R61" s="20">
        <v>718.01609171682423</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480.92098977739562</v>
      </c>
      <c r="D64" s="20">
        <v>497.19117225566072</v>
      </c>
      <c r="E64" s="20">
        <v>501.36619852870922</v>
      </c>
      <c r="F64" s="20">
        <v>518.5917645934843</v>
      </c>
      <c r="G64" s="20">
        <v>540.62768701633706</v>
      </c>
      <c r="H64" s="20">
        <v>492.51456959969425</v>
      </c>
      <c r="I64" s="20">
        <v>527.42622050253169</v>
      </c>
      <c r="J64" s="20">
        <v>520.43666857743381</v>
      </c>
      <c r="K64" s="20">
        <v>538.80257380338207</v>
      </c>
      <c r="L64" s="20">
        <v>555.31682430495846</v>
      </c>
      <c r="M64" s="20">
        <v>571.02539409572933</v>
      </c>
      <c r="N64" s="20">
        <v>603.39166045667332</v>
      </c>
      <c r="O64" s="20">
        <v>612.50289385688359</v>
      </c>
      <c r="P64" s="20">
        <v>648.24045667335452</v>
      </c>
      <c r="Q64" s="20">
        <v>687.18438578389225</v>
      </c>
      <c r="R64" s="20">
        <v>731.14455259386636</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396.45242762969326</v>
      </c>
      <c r="D65" s="20">
        <v>428.32319862424765</v>
      </c>
      <c r="E65" s="20">
        <v>431.64319862424753</v>
      </c>
      <c r="F65" s="20">
        <v>445.47030858889843</v>
      </c>
      <c r="G65" s="20">
        <v>465.33299894907799</v>
      </c>
      <c r="H65" s="20">
        <v>421.39984522785892</v>
      </c>
      <c r="I65" s="20">
        <v>447.47948259291093</v>
      </c>
      <c r="J65" s="20">
        <v>436.09381170650607</v>
      </c>
      <c r="K65" s="20">
        <v>460.35157900525462</v>
      </c>
      <c r="L65" s="20">
        <v>472.41102985000475</v>
      </c>
      <c r="M65" s="20">
        <v>482.60456858316599</v>
      </c>
      <c r="N65" s="20">
        <v>511.1691383406897</v>
      </c>
      <c r="O65" s="20">
        <v>512.43945571300276</v>
      </c>
      <c r="P65" s="20">
        <v>535.01309676430697</v>
      </c>
      <c r="Q65" s="20">
        <v>558.00225808724554</v>
      </c>
      <c r="R65" s="20">
        <v>595.82827948011834</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1.0241784284040335E-3</v>
      </c>
      <c r="D67" s="25">
        <v>1.2267861611704549E-3</v>
      </c>
      <c r="E67" s="25">
        <v>1.4940208091999176E-3</v>
      </c>
      <c r="F67" s="25">
        <v>1.7693467862481445E-3</v>
      </c>
      <c r="G67" s="25">
        <v>1.9504621620092884E-3</v>
      </c>
      <c r="H67" s="25">
        <v>2.2104872780471831E-3</v>
      </c>
      <c r="I67" s="25">
        <v>9.7853378950688661E-3</v>
      </c>
      <c r="J67" s="25">
        <v>1.8495535714180212E-2</v>
      </c>
      <c r="K67" s="25">
        <v>2.8620460858243987E-2</v>
      </c>
      <c r="L67" s="25">
        <v>3.760107043763173E-2</v>
      </c>
      <c r="M67" s="25">
        <v>4.7439619790539976E-2</v>
      </c>
      <c r="N67" s="25">
        <v>5.1186958489143758E-2</v>
      </c>
      <c r="O67" s="25">
        <v>6.2080989829938982E-2</v>
      </c>
      <c r="P67" s="25">
        <v>7.2190361316900223E-2</v>
      </c>
      <c r="Q67" s="25">
        <v>7.9681416675982178E-2</v>
      </c>
      <c r="R67" s="25">
        <v>8.487779910466578E-2</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25"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24">
        <v>0</v>
      </c>
      <c r="J71" s="159">
        <v>2.0000000000000004E-2</v>
      </c>
      <c r="K71" s="159"/>
      <c r="L71" s="159">
        <v>0.03</v>
      </c>
      <c r="M71" s="159"/>
      <c r="N71" s="159">
        <v>4.5000000000000005E-2</v>
      </c>
      <c r="O71" s="159"/>
      <c r="P71" s="159">
        <v>6.5000000000000002E-2</v>
      </c>
      <c r="Q71" s="159"/>
      <c r="R71" s="44"/>
      <c r="S71" s="45">
        <v>0.1</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3"/>
  </sheetPr>
  <dimension ref="A1:AW205"/>
  <sheetViews>
    <sheetView topLeftCell="F1"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97</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8.5967841788478072</v>
      </c>
      <c r="D7" s="20">
        <v>8.6139810834049868</v>
      </c>
      <c r="E7" s="20">
        <v>8.6254456864431059</v>
      </c>
      <c r="F7" s="20">
        <v>8.5509257666953289</v>
      </c>
      <c r="G7" s="20">
        <v>8.6082487818859281</v>
      </c>
      <c r="H7" s="20">
        <v>8.5967841788478072</v>
      </c>
      <c r="I7" s="20">
        <v>8.6942333046718261</v>
      </c>
      <c r="J7" s="20">
        <v>8.5623903697334462</v>
      </c>
      <c r="K7" s="20">
        <v>8.6334021209515637</v>
      </c>
      <c r="L7" s="20">
        <v>8.6466552020636289</v>
      </c>
      <c r="M7" s="20">
        <v>8.7739122957867615</v>
      </c>
      <c r="N7" s="20">
        <v>8.4888392089423927</v>
      </c>
      <c r="O7" s="20">
        <v>8.3902436228145589</v>
      </c>
      <c r="P7" s="20">
        <v>8.1079678991114932</v>
      </c>
      <c r="Q7" s="20">
        <v>8.1099627400401264</v>
      </c>
      <c r="R7" s="20">
        <v>7.990627687016338</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151.57007527148033</v>
      </c>
      <c r="D8" s="20">
        <v>174.86356240575324</v>
      </c>
      <c r="E8" s="20">
        <v>218.44239164208327</v>
      </c>
      <c r="F8" s="20">
        <v>272.18541064750428</v>
      </c>
      <c r="G8" s="20">
        <v>337.45184500422209</v>
      </c>
      <c r="H8" s="20">
        <v>385.22824045881669</v>
      </c>
      <c r="I8" s="20">
        <v>387.12818907769525</v>
      </c>
      <c r="J8" s="20">
        <v>406.3300259949616</v>
      </c>
      <c r="K8" s="20">
        <v>424.75328444484165</v>
      </c>
      <c r="L8" s="20">
        <v>461.57797749390761</v>
      </c>
      <c r="M8" s="20">
        <v>499.49641824332753</v>
      </c>
      <c r="N8" s="20">
        <v>594.70241546431089</v>
      </c>
      <c r="O8" s="20">
        <v>719.16081269350138</v>
      </c>
      <c r="P8" s="20">
        <v>829.04895108731432</v>
      </c>
      <c r="Q8" s="20">
        <v>862.40507310802525</v>
      </c>
      <c r="R8" s="20">
        <v>926.35713198931819</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2.8874462596732582</v>
      </c>
      <c r="D9" s="20">
        <v>3.0460877042132415</v>
      </c>
      <c r="E9" s="20">
        <v>3.142132416165091</v>
      </c>
      <c r="F9" s="20">
        <v>3.2300085984522786</v>
      </c>
      <c r="G9" s="20">
        <v>3.4058469475494411</v>
      </c>
      <c r="H9" s="20">
        <v>3.860705073086844</v>
      </c>
      <c r="I9" s="20">
        <v>4.8041272570937235</v>
      </c>
      <c r="J9" s="20">
        <v>8.9828890799656076</v>
      </c>
      <c r="K9" s="20">
        <v>16.39243336199484</v>
      </c>
      <c r="L9" s="20">
        <v>35.25348237317283</v>
      </c>
      <c r="M9" s="20">
        <v>62.35262252794498</v>
      </c>
      <c r="N9" s="20">
        <v>95.315477214101463</v>
      </c>
      <c r="O9" s="20">
        <v>137.73095442820292</v>
      </c>
      <c r="P9" s="20">
        <v>189.81797076526226</v>
      </c>
      <c r="Q9" s="20">
        <v>318.94789337919173</v>
      </c>
      <c r="R9" s="20">
        <v>458.76655202063625</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125.39535683576956</v>
      </c>
      <c r="D10" s="20">
        <v>193.18572656921754</v>
      </c>
      <c r="E10" s="20">
        <v>158.23490971625105</v>
      </c>
      <c r="F10" s="20">
        <v>169.39079965606192</v>
      </c>
      <c r="G10" s="20">
        <v>220.35631986242478</v>
      </c>
      <c r="H10" s="20">
        <v>305.22166809974203</v>
      </c>
      <c r="I10" s="20">
        <v>360.91444539982797</v>
      </c>
      <c r="J10" s="20">
        <v>341.93147033533961</v>
      </c>
      <c r="K10" s="20">
        <v>340.5333619948409</v>
      </c>
      <c r="L10" s="20">
        <v>249.24608770421324</v>
      </c>
      <c r="M10" s="20">
        <v>180.45537403267411</v>
      </c>
      <c r="N10" s="20">
        <v>163.48564058469475</v>
      </c>
      <c r="O10" s="20">
        <v>163.94118658641446</v>
      </c>
      <c r="P10" s="20">
        <v>152.40017196904557</v>
      </c>
      <c r="Q10" s="20">
        <v>130.02046431642302</v>
      </c>
      <c r="R10" s="20">
        <v>243.99716251074804</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160.46689315086076</v>
      </c>
      <c r="D11" s="20">
        <v>260.30315340233403</v>
      </c>
      <c r="E11" s="20">
        <v>288.09680636707253</v>
      </c>
      <c r="F11" s="20">
        <v>176.12233085237341</v>
      </c>
      <c r="G11" s="20">
        <v>222.17943532905005</v>
      </c>
      <c r="H11" s="20">
        <v>221.809670225129</v>
      </c>
      <c r="I11" s="20">
        <v>245.9707166032336</v>
      </c>
      <c r="J11" s="20">
        <v>264.76476746565754</v>
      </c>
      <c r="K11" s="20">
        <v>280.70439908354359</v>
      </c>
      <c r="L11" s="20">
        <v>266.79490058530735</v>
      </c>
      <c r="M11" s="20">
        <v>256.52338340670127</v>
      </c>
      <c r="N11" s="20">
        <v>267.22218993659067</v>
      </c>
      <c r="O11" s="20">
        <v>266.49125014837972</v>
      </c>
      <c r="P11" s="20">
        <v>254.0455789183184</v>
      </c>
      <c r="Q11" s="20">
        <v>274.90391005710239</v>
      </c>
      <c r="R11" s="20">
        <v>272.81449272749558</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448.91655569663169</v>
      </c>
      <c r="D12" s="22">
        <v>640.01251116492301</v>
      </c>
      <c r="E12" s="22">
        <v>676.54168582801503</v>
      </c>
      <c r="F12" s="22">
        <v>629.47947552108724</v>
      </c>
      <c r="G12" s="22">
        <v>792.00169592513237</v>
      </c>
      <c r="H12" s="22">
        <v>924.71706803562245</v>
      </c>
      <c r="I12" s="22">
        <v>1007.5117116425224</v>
      </c>
      <c r="J12" s="22">
        <v>1030.5715432456577</v>
      </c>
      <c r="K12" s="22">
        <v>1071.0168810061725</v>
      </c>
      <c r="L12" s="22">
        <v>1021.5191033586647</v>
      </c>
      <c r="M12" s="22">
        <v>1007.6017105064345</v>
      </c>
      <c r="N12" s="22">
        <v>1129.2145624086402</v>
      </c>
      <c r="O12" s="22">
        <v>1295.7144474793131</v>
      </c>
      <c r="P12" s="22">
        <v>1433.4206406390522</v>
      </c>
      <c r="Q12" s="22">
        <v>1594.3873036007824</v>
      </c>
      <c r="R12" s="22">
        <v>1909.9259669352141</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10097.248495270851</v>
      </c>
      <c r="D15" s="22">
        <v>10164.57437661221</v>
      </c>
      <c r="E15" s="22">
        <v>10343.250214961306</v>
      </c>
      <c r="F15" s="22">
        <v>10556.663800515907</v>
      </c>
      <c r="G15" s="22">
        <v>10610.748065348236</v>
      </c>
      <c r="H15" s="22">
        <v>10196.216680997421</v>
      </c>
      <c r="I15" s="22">
        <v>10493.981083404986</v>
      </c>
      <c r="J15" s="22">
        <v>10580.567497850387</v>
      </c>
      <c r="K15" s="22">
        <v>10347.751934651764</v>
      </c>
      <c r="L15" s="22">
        <v>10306.726397248494</v>
      </c>
      <c r="M15" s="22">
        <v>10153.542218400687</v>
      </c>
      <c r="N15" s="22">
        <v>10230.378847807397</v>
      </c>
      <c r="O15" s="22">
        <v>10325.281341358554</v>
      </c>
      <c r="P15" s="22">
        <v>10380.523645743768</v>
      </c>
      <c r="Q15" s="22">
        <v>10496.369303525365</v>
      </c>
      <c r="R15" s="22">
        <v>10482.956749785038</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4.4459295609777884E-2</v>
      </c>
      <c r="D16" s="25">
        <v>6.2965008415653431E-2</v>
      </c>
      <c r="E16" s="25">
        <v>6.5409003143848427E-2</v>
      </c>
      <c r="F16" s="25">
        <v>5.962863717326343E-2</v>
      </c>
      <c r="G16" s="25">
        <v>7.4641457044069354E-2</v>
      </c>
      <c r="H16" s="25">
        <v>9.069217504557428E-2</v>
      </c>
      <c r="I16" s="25">
        <v>9.6008531331906566E-2</v>
      </c>
      <c r="J16" s="25">
        <v>9.7402293729049502E-2</v>
      </c>
      <c r="K16" s="25">
        <v>0.10350237305357435</v>
      </c>
      <c r="L16" s="25">
        <v>9.9111887129493564E-2</v>
      </c>
      <c r="M16" s="25">
        <v>9.9236472241225851E-2</v>
      </c>
      <c r="N16" s="25">
        <v>0.11037856752007347</v>
      </c>
      <c r="O16" s="25">
        <v>0.12548950528730377</v>
      </c>
      <c r="P16" s="25">
        <v>0.13808750787122234</v>
      </c>
      <c r="Q16" s="25">
        <v>0.151898933573658</v>
      </c>
      <c r="R16" s="25">
        <v>0.18219344146148259</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8.1874462596732575E-2</v>
      </c>
      <c r="D19" s="20">
        <v>8.1874462596732575E-2</v>
      </c>
      <c r="E19" s="20">
        <v>8.1874462596732575E-2</v>
      </c>
      <c r="F19" s="20">
        <v>8.4608770421324156E-2</v>
      </c>
      <c r="G19" s="20">
        <v>0.10165950128976783</v>
      </c>
      <c r="H19" s="20">
        <v>0.12147893379191746</v>
      </c>
      <c r="I19" s="20">
        <v>0.15958727429062766</v>
      </c>
      <c r="J19" s="20">
        <v>0.23127257093723133</v>
      </c>
      <c r="K19" s="20">
        <v>0.36646603611349954</v>
      </c>
      <c r="L19" s="20">
        <v>0.68233877901977646</v>
      </c>
      <c r="M19" s="20">
        <v>1.5143594153052449</v>
      </c>
      <c r="N19" s="20">
        <v>4.3187636285468614</v>
      </c>
      <c r="O19" s="20">
        <v>8.5355428374892526</v>
      </c>
      <c r="P19" s="20">
        <v>11.014707308684436</v>
      </c>
      <c r="Q19" s="20">
        <v>13.087891272570937</v>
      </c>
      <c r="R19" s="20">
        <v>20.017810490111781</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22.529122957867578</v>
      </c>
      <c r="D20" s="20">
        <v>21.996938950988817</v>
      </c>
      <c r="E20" s="20">
        <v>21.942355975924333</v>
      </c>
      <c r="F20" s="20">
        <v>22.336715391229575</v>
      </c>
      <c r="G20" s="20">
        <v>23.483344797936368</v>
      </c>
      <c r="H20" s="20">
        <v>25.358727429062771</v>
      </c>
      <c r="I20" s="20">
        <v>27.863938091143595</v>
      </c>
      <c r="J20" s="20">
        <v>30.741461736887363</v>
      </c>
      <c r="K20" s="20">
        <v>31.937515047291484</v>
      </c>
      <c r="L20" s="20">
        <v>34.438039552880475</v>
      </c>
      <c r="M20" s="20">
        <v>35.609079965606192</v>
      </c>
      <c r="N20" s="20">
        <v>35.610464703353401</v>
      </c>
      <c r="O20" s="20">
        <v>40.033186380051589</v>
      </c>
      <c r="P20" s="20">
        <v>39.890263585554592</v>
      </c>
      <c r="Q20" s="20">
        <v>41.927635528804821</v>
      </c>
      <c r="R20" s="20">
        <v>43.187337231298365</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42.179229960829275</v>
      </c>
      <c r="F22" s="20">
        <v>311.23236760314586</v>
      </c>
      <c r="G22" s="20">
        <v>287.76676205593208</v>
      </c>
      <c r="H22" s="20">
        <v>372.73242192447765</v>
      </c>
      <c r="I22" s="26">
        <v>228.74827729411481</v>
      </c>
      <c r="J22" s="20">
        <v>329.24614849049414</v>
      </c>
      <c r="K22" s="20">
        <v>307.46814212603397</v>
      </c>
      <c r="L22" s="20">
        <v>296.81084463963009</v>
      </c>
      <c r="M22" s="20">
        <v>343.24907820462238</v>
      </c>
      <c r="N22" s="20">
        <v>300.16362389135435</v>
      </c>
      <c r="O22" s="20">
        <v>236.42789586354849</v>
      </c>
      <c r="P22" s="20">
        <v>303.00850366043494</v>
      </c>
      <c r="Q22" s="20">
        <v>507.36642825954198</v>
      </c>
      <c r="R22" s="20">
        <v>634.8071266576211</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174.48405700195005</v>
      </c>
      <c r="K23" s="30">
        <v>184.25281825407194</v>
      </c>
      <c r="L23" s="30">
        <v>185.7827920562948</v>
      </c>
      <c r="M23" s="30">
        <v>219.25712391259864</v>
      </c>
      <c r="N23" s="30">
        <v>148.31298437022241</v>
      </c>
      <c r="O23" s="30">
        <v>122.89031398112854</v>
      </c>
      <c r="P23" s="30">
        <v>174.05560407124992</v>
      </c>
      <c r="Q23" s="30">
        <v>355.06119870234255</v>
      </c>
      <c r="R23" s="30">
        <v>502.00348971468679</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154.76209148854409</v>
      </c>
      <c r="K24" s="30">
        <v>123.21532387196206</v>
      </c>
      <c r="L24" s="30">
        <v>111.02805258333532</v>
      </c>
      <c r="M24" s="30">
        <v>123.99195429202373</v>
      </c>
      <c r="N24" s="30">
        <v>151.85063952113194</v>
      </c>
      <c r="O24" s="30">
        <v>113.53758188241996</v>
      </c>
      <c r="P24" s="30">
        <v>128.95289958918505</v>
      </c>
      <c r="Q24" s="30">
        <v>152.3052295571994</v>
      </c>
      <c r="R24" s="30">
        <v>131.53653665253572</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1.2671002903986013</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14.252356126194059</v>
      </c>
      <c r="L27" s="20">
        <v>9.7823224726446938</v>
      </c>
      <c r="M27" s="20">
        <v>12.497637147593593</v>
      </c>
      <c r="N27" s="20">
        <v>2.6029077356606649</v>
      </c>
      <c r="O27" s="20">
        <v>7.3924910230616376</v>
      </c>
      <c r="P27" s="20">
        <v>8.5196830931716363</v>
      </c>
      <c r="Q27" s="20">
        <v>2.4650712269393011</v>
      </c>
      <c r="R27" s="20">
        <v>7.7700519557311054E-4</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56.732179707652605</v>
      </c>
      <c r="D29" s="22">
        <v>55.401719690455707</v>
      </c>
      <c r="E29" s="22">
        <v>97.444492213623761</v>
      </c>
      <c r="F29" s="22">
        <v>367.49719993332644</v>
      </c>
      <c r="G29" s="22">
        <v>346.98342155722185</v>
      </c>
      <c r="H29" s="22">
        <v>513.54620894769357</v>
      </c>
      <c r="I29" s="32">
        <v>384.56886581040419</v>
      </c>
      <c r="J29" s="22">
        <v>581.74022268934868</v>
      </c>
      <c r="K29" s="22">
        <v>573.39707817890212</v>
      </c>
      <c r="L29" s="22">
        <v>572.10042947322506</v>
      </c>
      <c r="M29" s="22">
        <v>659.10069910776269</v>
      </c>
      <c r="N29" s="22">
        <v>559.09658816269462</v>
      </c>
      <c r="O29" s="22">
        <v>502.07888998225224</v>
      </c>
      <c r="P29" s="22">
        <v>631.86330323899347</v>
      </c>
      <c r="Q29" s="22">
        <v>1032.6861721467512</v>
      </c>
      <c r="R29" s="22">
        <v>1344.8680119011126</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11022.883203878859</v>
      </c>
      <c r="D32" s="22">
        <v>11111.141008885066</v>
      </c>
      <c r="E32" s="22">
        <v>11458.95155823063</v>
      </c>
      <c r="F32" s="22">
        <v>11547.828106592349</v>
      </c>
      <c r="G32" s="22">
        <v>11638.898915968226</v>
      </c>
      <c r="H32" s="22">
        <v>11238.342883374751</v>
      </c>
      <c r="I32" s="22">
        <v>11321.528229524934</v>
      </c>
      <c r="J32" s="22">
        <v>11478.458560834049</v>
      </c>
      <c r="K32" s="22">
        <v>10991.911092978509</v>
      </c>
      <c r="L32" s="22">
        <v>10708.255003359527</v>
      </c>
      <c r="M32" s="22">
        <v>10043.477713728063</v>
      </c>
      <c r="N32" s="22">
        <v>10173.447987734306</v>
      </c>
      <c r="O32" s="22">
        <v>10212.636329158513</v>
      </c>
      <c r="P32" s="22">
        <v>10497.746609742524</v>
      </c>
      <c r="Q32" s="22">
        <v>10737.848246395337</v>
      </c>
      <c r="R32" s="22">
        <v>10751.964537400037</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5.1467641141012032E-3</v>
      </c>
      <c r="D34" s="25">
        <v>4.9861413554335701E-3</v>
      </c>
      <c r="E34" s="25">
        <v>8.5037877783532678E-3</v>
      </c>
      <c r="F34" s="25">
        <v>3.1823923645307124E-2</v>
      </c>
      <c r="G34" s="25">
        <v>2.9812392397460453E-2</v>
      </c>
      <c r="H34" s="25">
        <v>4.5695901457802938E-2</v>
      </c>
      <c r="I34" s="35">
        <v>3.396792888856677E-2</v>
      </c>
      <c r="J34" s="25">
        <v>5.0681040455581708E-2</v>
      </c>
      <c r="K34" s="25">
        <v>5.2165367180342349E-2</v>
      </c>
      <c r="L34" s="25">
        <v>5.3426111844902702E-2</v>
      </c>
      <c r="M34" s="25">
        <v>6.5624748507866149E-2</v>
      </c>
      <c r="N34" s="25">
        <v>5.4956450245459913E-2</v>
      </c>
      <c r="O34" s="25">
        <v>4.9162515319256632E-2</v>
      </c>
      <c r="P34" s="25">
        <v>6.0190374823163223E-2</v>
      </c>
      <c r="Q34" s="25">
        <v>9.6172542994675009E-2</v>
      </c>
      <c r="R34" s="25">
        <v>0.12508114282027932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567.22115508752358</v>
      </c>
      <c r="D37" s="20">
        <v>590.84740467869631</v>
      </c>
      <c r="E37" s="20">
        <v>654.14770251245329</v>
      </c>
      <c r="F37" s="20">
        <v>671.08721789690105</v>
      </c>
      <c r="G37" s="20">
        <v>704.50184495243946</v>
      </c>
      <c r="H37" s="20">
        <v>722.31341421159084</v>
      </c>
      <c r="I37" s="26">
        <v>730.32074928655072</v>
      </c>
      <c r="J37" s="20">
        <v>721.9927109802743</v>
      </c>
      <c r="K37" s="20">
        <v>759.82823116497116</v>
      </c>
      <c r="L37" s="20">
        <v>795.90745554677346</v>
      </c>
      <c r="M37" s="20">
        <v>866.16907330205549</v>
      </c>
      <c r="N37" s="20">
        <v>896.35557465598708</v>
      </c>
      <c r="O37" s="20">
        <v>905.66992732891083</v>
      </c>
      <c r="P37" s="20">
        <v>960.84882198824607</v>
      </c>
      <c r="Q37" s="20">
        <v>1076.3980178451604</v>
      </c>
      <c r="R37" s="20">
        <v>1158.5746762308725</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100.13543850491646</v>
      </c>
      <c r="D38" s="20">
        <v>114.23930229854734</v>
      </c>
      <c r="E38" s="20">
        <v>121.09989302339859</v>
      </c>
      <c r="F38" s="20">
        <v>128.70196083165865</v>
      </c>
      <c r="G38" s="20">
        <v>135.76133878968821</v>
      </c>
      <c r="H38" s="20">
        <v>164.74368308981298</v>
      </c>
      <c r="I38" s="26">
        <v>175.50328777820465</v>
      </c>
      <c r="J38" s="20">
        <v>209.75224823319436</v>
      </c>
      <c r="K38" s="20">
        <v>222.67294110382093</v>
      </c>
      <c r="L38" s="20">
        <v>251.99904033203779</v>
      </c>
      <c r="M38" s="20">
        <v>262.29638562410753</v>
      </c>
      <c r="N38" s="20">
        <v>330.30230880635833</v>
      </c>
      <c r="O38" s="20">
        <v>324.87591269858274</v>
      </c>
      <c r="P38" s="20">
        <v>388.8289888835676</v>
      </c>
      <c r="Q38" s="20">
        <v>340.06581735105334</v>
      </c>
      <c r="R38" s="20">
        <v>438.47072032242045</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12.494377935048613</v>
      </c>
      <c r="D39" s="20">
        <v>16.63238309411998</v>
      </c>
      <c r="E39" s="20">
        <v>22.070904160328062</v>
      </c>
      <c r="F39" s="20">
        <v>30.032409550896222</v>
      </c>
      <c r="G39" s="20">
        <v>40.280441828163241</v>
      </c>
      <c r="H39" s="20">
        <v>52.433361994840922</v>
      </c>
      <c r="I39" s="20">
        <v>65.053380624820861</v>
      </c>
      <c r="J39" s="20">
        <v>78.183846374319288</v>
      </c>
      <c r="K39" s="20">
        <v>90.973641995722815</v>
      </c>
      <c r="L39" s="20">
        <v>104.31474336927046</v>
      </c>
      <c r="M39" s="20">
        <v>119.10639228784972</v>
      </c>
      <c r="N39" s="20">
        <v>134.47133507507112</v>
      </c>
      <c r="O39" s="20">
        <v>154.53855060960822</v>
      </c>
      <c r="P39" s="20">
        <v>181.2017020526049</v>
      </c>
      <c r="Q39" s="20">
        <v>216.18072094715251</v>
      </c>
      <c r="R39" s="20">
        <v>259.51465115469108</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679.8509715274887</v>
      </c>
      <c r="D40" s="22">
        <v>721.71909007136367</v>
      </c>
      <c r="E40" s="22">
        <v>797.31849969617986</v>
      </c>
      <c r="F40" s="22">
        <v>829.82158827945591</v>
      </c>
      <c r="G40" s="22">
        <v>880.54362557029094</v>
      </c>
      <c r="H40" s="22">
        <v>939.49045929624469</v>
      </c>
      <c r="I40" s="22">
        <v>970.8774176895763</v>
      </c>
      <c r="J40" s="22">
        <v>1009.9288055877878</v>
      </c>
      <c r="K40" s="22">
        <v>1073.4748142645149</v>
      </c>
      <c r="L40" s="22">
        <v>1152.2212392480819</v>
      </c>
      <c r="M40" s="22">
        <v>1247.5718512140129</v>
      </c>
      <c r="N40" s="22">
        <v>1361.1292185374168</v>
      </c>
      <c r="O40" s="22">
        <v>1385.0843906371015</v>
      </c>
      <c r="P40" s="22">
        <v>1530.8795129244186</v>
      </c>
      <c r="Q40" s="22">
        <v>1632.6445561433666</v>
      </c>
      <c r="R40" s="22">
        <v>1856.560047707984</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31218.921066384461</v>
      </c>
      <c r="D42" s="22">
        <v>30341.760828446178</v>
      </c>
      <c r="E42" s="22">
        <v>29534.201016704515</v>
      </c>
      <c r="F42" s="22">
        <v>28478.924137457649</v>
      </c>
      <c r="G42" s="22">
        <v>29116.286739716765</v>
      </c>
      <c r="H42" s="22">
        <v>27876.181260819718</v>
      </c>
      <c r="I42" s="22">
        <v>31320.65655402694</v>
      </c>
      <c r="J42" s="22">
        <v>27385.172592911054</v>
      </c>
      <c r="K42" s="22">
        <v>28486.006531266765</v>
      </c>
      <c r="L42" s="22">
        <v>28790.89582581888</v>
      </c>
      <c r="M42" s="22">
        <v>25329.884214586498</v>
      </c>
      <c r="N42" s="22">
        <v>26157.172668313659</v>
      </c>
      <c r="O42" s="22">
        <v>27039.268890616295</v>
      </c>
      <c r="P42" s="22">
        <v>26984.419974504119</v>
      </c>
      <c r="Q42" s="22">
        <v>26883.078953347529</v>
      </c>
      <c r="R42" s="22">
        <v>26218.145711926711</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2.1776888768251845E-2</v>
      </c>
      <c r="D44" s="25">
        <v>2.3786328491348912E-2</v>
      </c>
      <c r="E44" s="25">
        <v>2.6996447245863104E-2</v>
      </c>
      <c r="F44" s="25">
        <v>2.9138094693261653E-2</v>
      </c>
      <c r="G44" s="25">
        <v>3.0242305052215483E-2</v>
      </c>
      <c r="H44" s="25">
        <v>3.3702265403787894E-2</v>
      </c>
      <c r="I44" s="25">
        <v>3.0997990607727195E-2</v>
      </c>
      <c r="J44" s="25">
        <v>3.6878672287397551E-2</v>
      </c>
      <c r="K44" s="25">
        <v>3.7684285899683735E-2</v>
      </c>
      <c r="L44" s="25">
        <v>4.0020333032319257E-2</v>
      </c>
      <c r="M44" s="25">
        <v>4.9252963047323552E-2</v>
      </c>
      <c r="N44" s="25">
        <v>5.2036557459677779E-2</v>
      </c>
      <c r="O44" s="25">
        <v>5.1224920179619986E-2</v>
      </c>
      <c r="P44" s="25">
        <v>5.673197772532633E-2</v>
      </c>
      <c r="Q44" s="25">
        <v>6.073130830648648E-2</v>
      </c>
      <c r="R44" s="25">
        <v>7.0812027216075366E-2</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426.3055582761674</v>
      </c>
      <c r="D47" s="30">
        <v>617.93369775133749</v>
      </c>
      <c r="E47" s="30">
        <v>654.51745538949388</v>
      </c>
      <c r="F47" s="30">
        <v>607.05815135943635</v>
      </c>
      <c r="G47" s="30">
        <v>768.41669162590608</v>
      </c>
      <c r="H47" s="30">
        <v>899.23686167276776</v>
      </c>
      <c r="I47" s="30">
        <v>979.48818627708829</v>
      </c>
      <c r="J47" s="30">
        <v>999.59880893783316</v>
      </c>
      <c r="K47" s="30">
        <v>1038.7128999227677</v>
      </c>
      <c r="L47" s="30">
        <v>986.3987250267644</v>
      </c>
      <c r="M47" s="30">
        <v>970.47827112552318</v>
      </c>
      <c r="N47" s="30">
        <v>1089.2853340767399</v>
      </c>
      <c r="O47" s="30">
        <v>1247.1457182617721</v>
      </c>
      <c r="P47" s="30">
        <v>1382.5156697448128</v>
      </c>
      <c r="Q47" s="30">
        <v>1539.3717767994069</v>
      </c>
      <c r="R47" s="30">
        <v>1846.7208192138044</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679.8509715274887</v>
      </c>
      <c r="D48" s="30">
        <v>721.71909007136367</v>
      </c>
      <c r="E48" s="30">
        <v>797.31849969617986</v>
      </c>
      <c r="F48" s="30">
        <v>829.82158827945591</v>
      </c>
      <c r="G48" s="30">
        <v>880.54362557029094</v>
      </c>
      <c r="H48" s="30">
        <v>939.49045929624469</v>
      </c>
      <c r="I48" s="30">
        <v>970.8774176895763</v>
      </c>
      <c r="J48" s="30">
        <v>1009.9288055877878</v>
      </c>
      <c r="K48" s="30">
        <v>1073.4748142645149</v>
      </c>
      <c r="L48" s="30">
        <v>1152.2212392480819</v>
      </c>
      <c r="M48" s="30">
        <v>1247.5718512140129</v>
      </c>
      <c r="N48" s="30">
        <v>1361.1292185374168</v>
      </c>
      <c r="O48" s="30">
        <v>1385.0843906371015</v>
      </c>
      <c r="P48" s="30">
        <v>1530.8795129244186</v>
      </c>
      <c r="Q48" s="30">
        <v>1632.6445561433666</v>
      </c>
      <c r="R48" s="30">
        <v>1856.560047707984</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22.610997420464312</v>
      </c>
      <c r="D49" s="30">
        <v>22.07881341358555</v>
      </c>
      <c r="E49" s="30">
        <v>64.203460399350334</v>
      </c>
      <c r="F49" s="30">
        <v>333.65369176479675</v>
      </c>
      <c r="G49" s="30">
        <v>311.35176635515819</v>
      </c>
      <c r="H49" s="30">
        <v>398.21262828733234</v>
      </c>
      <c r="I49" s="30">
        <v>256.77180265954905</v>
      </c>
      <c r="J49" s="30">
        <v>360.2188827983187</v>
      </c>
      <c r="K49" s="30">
        <v>339.77212320943892</v>
      </c>
      <c r="L49" s="30">
        <v>331.93122297153036</v>
      </c>
      <c r="M49" s="30">
        <v>380.37251758553384</v>
      </c>
      <c r="N49" s="30">
        <v>340.09285222325457</v>
      </c>
      <c r="O49" s="30">
        <v>284.99662508108935</v>
      </c>
      <c r="P49" s="30">
        <v>353.91347455467394</v>
      </c>
      <c r="Q49" s="30">
        <v>562.38195506091768</v>
      </c>
      <c r="R49" s="30">
        <v>698.01227437903117</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1128.7675272241206</v>
      </c>
      <c r="D50" s="30">
        <v>1361.7316012362867</v>
      </c>
      <c r="E50" s="30">
        <v>1516.0394154850242</v>
      </c>
      <c r="F50" s="30">
        <v>1770.5334314036891</v>
      </c>
      <c r="G50" s="30">
        <v>1960.3120835513553</v>
      </c>
      <c r="H50" s="30">
        <v>2236.9399492563448</v>
      </c>
      <c r="I50" s="30">
        <v>2207.1374066262138</v>
      </c>
      <c r="J50" s="30">
        <v>2369.7464973239398</v>
      </c>
      <c r="K50" s="30">
        <v>2451.9598373967219</v>
      </c>
      <c r="L50" s="30">
        <v>2470.5511872463767</v>
      </c>
      <c r="M50" s="30">
        <v>2598.4226399250697</v>
      </c>
      <c r="N50" s="30">
        <v>2790.5074048374108</v>
      </c>
      <c r="O50" s="30">
        <v>2917.2267339799628</v>
      </c>
      <c r="P50" s="30">
        <v>3267.3086572239054</v>
      </c>
      <c r="Q50" s="30">
        <v>3734.3982880036911</v>
      </c>
      <c r="R50" s="30">
        <v>4401.2931413008191</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1128.7675272241206</v>
      </c>
      <c r="D51" s="30">
        <v>1361.7316012362867</v>
      </c>
      <c r="E51" s="30">
        <v>1516.0394154850242</v>
      </c>
      <c r="F51" s="30">
        <v>1770.5334314036891</v>
      </c>
      <c r="G51" s="30">
        <v>1960.3120835513553</v>
      </c>
      <c r="H51" s="30">
        <v>2236.9399492563448</v>
      </c>
      <c r="I51" s="30">
        <v>2207.1374066262138</v>
      </c>
      <c r="J51" s="30">
        <v>2369.7464973239398</v>
      </c>
      <c r="K51" s="30">
        <v>2451.9598373967219</v>
      </c>
      <c r="L51" s="30">
        <v>2470.5511872463767</v>
      </c>
      <c r="M51" s="30">
        <v>2598.4226399250697</v>
      </c>
      <c r="N51" s="30">
        <v>2790.5074048374108</v>
      </c>
      <c r="O51" s="30">
        <v>2917.2267339799628</v>
      </c>
      <c r="P51" s="30">
        <v>3267.3086572239054</v>
      </c>
      <c r="Q51" s="30">
        <v>3734.3982880036911</v>
      </c>
      <c r="R51" s="30">
        <v>4401.2931413008191</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1128.7675272241206</v>
      </c>
      <c r="D58" s="22">
        <v>1361.7316012362867</v>
      </c>
      <c r="E58" s="22">
        <v>1516.0394154850242</v>
      </c>
      <c r="F58" s="22">
        <v>1770.5334314036891</v>
      </c>
      <c r="G58" s="22">
        <v>1960.3120835513553</v>
      </c>
      <c r="H58" s="22">
        <v>2236.9399492563448</v>
      </c>
      <c r="I58" s="22">
        <v>2207.1374066262138</v>
      </c>
      <c r="J58" s="22">
        <v>2369.7464973239398</v>
      </c>
      <c r="K58" s="22">
        <v>2451.9598373967219</v>
      </c>
      <c r="L58" s="22">
        <v>2470.5511872463767</v>
      </c>
      <c r="M58" s="22">
        <v>2598.4226399250697</v>
      </c>
      <c r="N58" s="22">
        <v>2790.5074048374108</v>
      </c>
      <c r="O58" s="22">
        <v>2917.2267339799628</v>
      </c>
      <c r="P58" s="22">
        <v>3267.3086572239054</v>
      </c>
      <c r="Q58" s="22">
        <v>3734.3982880036911</v>
      </c>
      <c r="R58" s="22">
        <v>4401.2931413008191</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55713.73900556122</v>
      </c>
      <c r="D61" s="20">
        <v>55185.827089921338</v>
      </c>
      <c r="E61" s="20">
        <v>54867.149380270886</v>
      </c>
      <c r="F61" s="20">
        <v>54051.094041966368</v>
      </c>
      <c r="G61" s="20">
        <v>54867.955263524818</v>
      </c>
      <c r="H61" s="20">
        <v>52638.375605175846</v>
      </c>
      <c r="I61" s="20">
        <v>56289.545122217503</v>
      </c>
      <c r="J61" s="20">
        <v>52607.040871553487</v>
      </c>
      <c r="K61" s="20">
        <v>52697.29258705127</v>
      </c>
      <c r="L61" s="20">
        <v>52794.409687751497</v>
      </c>
      <c r="M61" s="20">
        <v>48491.397485733847</v>
      </c>
      <c r="N61" s="20">
        <v>49822.264986829403</v>
      </c>
      <c r="O61" s="20">
        <v>50883.020396347085</v>
      </c>
      <c r="P61" s="20">
        <v>51269.399866506828</v>
      </c>
      <c r="Q61" s="20">
        <v>51533.379588195552</v>
      </c>
      <c r="R61" s="20">
        <v>50765.283010326508</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55726.23338349627</v>
      </c>
      <c r="D64" s="20">
        <v>55202.459473015457</v>
      </c>
      <c r="E64" s="20">
        <v>54889.220284431212</v>
      </c>
      <c r="F64" s="20">
        <v>54081.126451517266</v>
      </c>
      <c r="G64" s="20">
        <v>54908.235705352985</v>
      </c>
      <c r="H64" s="20">
        <v>52690.808967170684</v>
      </c>
      <c r="I64" s="20">
        <v>56354.598502842324</v>
      </c>
      <c r="J64" s="20">
        <v>52685.224717927806</v>
      </c>
      <c r="K64" s="20">
        <v>52788.266229046996</v>
      </c>
      <c r="L64" s="20">
        <v>52898.724431120769</v>
      </c>
      <c r="M64" s="20">
        <v>48610.5038780217</v>
      </c>
      <c r="N64" s="20">
        <v>49956.736321904471</v>
      </c>
      <c r="O64" s="20">
        <v>51037.558946956691</v>
      </c>
      <c r="P64" s="20">
        <v>51450.601568559432</v>
      </c>
      <c r="Q64" s="20">
        <v>51749.560309142704</v>
      </c>
      <c r="R64" s="20">
        <v>51024.7976614812</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55613.651436633605</v>
      </c>
      <c r="D65" s="20">
        <v>54952.583296096615</v>
      </c>
      <c r="E65" s="20">
        <v>54572.192861742704</v>
      </c>
      <c r="F65" s="20">
        <v>53690.262297997098</v>
      </c>
      <c r="G65" s="20">
        <v>54517.57690085371</v>
      </c>
      <c r="H65" s="20">
        <v>52440.520756889746</v>
      </c>
      <c r="I65" s="20">
        <v>56354.598502842324</v>
      </c>
      <c r="J65" s="20">
        <v>52377.447520275535</v>
      </c>
      <c r="K65" s="20">
        <v>52625.041290275723</v>
      </c>
      <c r="L65" s="20">
        <v>52670.64815565975</v>
      </c>
      <c r="M65" s="20">
        <v>47987.543116087953</v>
      </c>
      <c r="N65" s="20">
        <v>49232.118504595688</v>
      </c>
      <c r="O65" s="20">
        <v>50281.011080133707</v>
      </c>
      <c r="P65" s="20">
        <v>50606.168684351862</v>
      </c>
      <c r="Q65" s="20">
        <v>50875.481168157537</v>
      </c>
      <c r="R65" s="20">
        <v>50195.744111231688</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2.0296590820155773E-2</v>
      </c>
      <c r="D67" s="25">
        <v>2.478011986986994E-2</v>
      </c>
      <c r="E67" s="25">
        <v>2.7780437911407965E-2</v>
      </c>
      <c r="F67" s="25">
        <v>3.2976807257463117E-2</v>
      </c>
      <c r="G67" s="25">
        <v>3.595743235464044E-2</v>
      </c>
      <c r="H67" s="25">
        <v>4.2656707389055644E-2</v>
      </c>
      <c r="I67" s="25">
        <v>3.9165169573781876E-2</v>
      </c>
      <c r="J67" s="25">
        <v>4.5243642245197245E-2</v>
      </c>
      <c r="K67" s="25">
        <v>4.6593024485660696E-2</v>
      </c>
      <c r="L67" s="25">
        <v>4.6905653789280403E-2</v>
      </c>
      <c r="M67" s="25">
        <v>5.4147857364548878E-2</v>
      </c>
      <c r="N67" s="25">
        <v>5.668062820772022E-2</v>
      </c>
      <c r="O67" s="25">
        <v>5.8018458088098676E-2</v>
      </c>
      <c r="P67" s="25">
        <v>6.4563446357759999E-2</v>
      </c>
      <c r="Q67" s="25">
        <v>7.3402711920511801E-2</v>
      </c>
      <c r="R67" s="25">
        <v>8.7682595790347012E-2</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23"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22">
        <v>2.4E-2</v>
      </c>
      <c r="J71" s="159">
        <v>4.7200000000000006E-2</v>
      </c>
      <c r="K71" s="159"/>
      <c r="L71" s="159">
        <v>5.8800000000000005E-2</v>
      </c>
      <c r="M71" s="159"/>
      <c r="N71" s="159">
        <v>7.6200000000000018E-2</v>
      </c>
      <c r="O71" s="159"/>
      <c r="P71" s="159">
        <v>9.9400000000000016E-2</v>
      </c>
      <c r="Q71" s="159"/>
      <c r="R71" s="44"/>
      <c r="S71" s="45">
        <v>0.14000000000000001</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sheetPr>
  <dimension ref="A1:AW205"/>
  <sheetViews>
    <sheetView topLeftCell="L1" workbookViewId="0">
      <selection activeCell="D66" sqref="D66"/>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G1" s="158" t="s">
        <v>95</v>
      </c>
      <c r="H1" s="158"/>
      <c r="I1" s="158"/>
      <c r="J1" s="158"/>
      <c r="K1" s="158"/>
      <c r="AA1" s="13">
        <v>1</v>
      </c>
    </row>
    <row r="2" spans="1:49" ht="12.75" customHeight="1" x14ac:dyDescent="0.25">
      <c r="G2" s="158"/>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3206.3091333090251</v>
      </c>
      <c r="D7" s="20">
        <v>3303.44346190647</v>
      </c>
      <c r="E7" s="20">
        <v>3320.9802904630956</v>
      </c>
      <c r="F7" s="20">
        <v>3375.2257692974122</v>
      </c>
      <c r="G7" s="20">
        <v>3398.5930032805081</v>
      </c>
      <c r="H7" s="20">
        <v>3416.4944321117264</v>
      </c>
      <c r="I7" s="20">
        <v>3447.4466359156181</v>
      </c>
      <c r="J7" s="20">
        <v>3458.9404967879609</v>
      </c>
      <c r="K7" s="20">
        <v>3507.7905857508117</v>
      </c>
      <c r="L7" s="20">
        <v>3541.8084276340173</v>
      </c>
      <c r="M7" s="20">
        <v>3545.0131194330547</v>
      </c>
      <c r="N7" s="20">
        <v>3538.4943392942955</v>
      </c>
      <c r="O7" s="20">
        <v>3551.1933087395332</v>
      </c>
      <c r="P7" s="20">
        <v>3510.9068825401027</v>
      </c>
      <c r="Q7" s="20">
        <v>3626.527348103964</v>
      </c>
      <c r="R7" s="20">
        <v>3633.0274966679376</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73.252496183340043</v>
      </c>
      <c r="D8" s="20">
        <v>114.89607563591089</v>
      </c>
      <c r="E8" s="20">
        <v>148.3302687956625</v>
      </c>
      <c r="F8" s="20">
        <v>166.77106162261251</v>
      </c>
      <c r="G8" s="20">
        <v>170.96900932949663</v>
      </c>
      <c r="H8" s="20">
        <v>170.45055603979429</v>
      </c>
      <c r="I8" s="20">
        <v>174.72019521043254</v>
      </c>
      <c r="J8" s="20">
        <v>181.1459527583954</v>
      </c>
      <c r="K8" s="20">
        <v>207.49261022690973</v>
      </c>
      <c r="L8" s="20">
        <v>258.58032175661833</v>
      </c>
      <c r="M8" s="20">
        <v>327.45092267677762</v>
      </c>
      <c r="N8" s="20">
        <v>402.30790037241587</v>
      </c>
      <c r="O8" s="20">
        <v>460.00306407774025</v>
      </c>
      <c r="P8" s="20">
        <v>513.66372074100514</v>
      </c>
      <c r="Q8" s="20">
        <v>543.91027276729756</v>
      </c>
      <c r="R8" s="20">
        <v>592.65397635039074</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1.5845227858985382</v>
      </c>
      <c r="D9" s="20">
        <v>1.8072226999140153</v>
      </c>
      <c r="E9" s="20">
        <v>1.9249355116079108</v>
      </c>
      <c r="F9" s="20">
        <v>2.0840928632846087</v>
      </c>
      <c r="G9" s="20">
        <v>2.589853826311264</v>
      </c>
      <c r="H9" s="20">
        <v>4.2059329320722263</v>
      </c>
      <c r="I9" s="20">
        <v>7.6365434221840074</v>
      </c>
      <c r="J9" s="20">
        <v>14.96732588134136</v>
      </c>
      <c r="K9" s="20">
        <v>29.018314703353397</v>
      </c>
      <c r="L9" s="20">
        <v>53.824075666380054</v>
      </c>
      <c r="M9" s="20">
        <v>67.51900257953568</v>
      </c>
      <c r="N9" s="20">
        <v>80.575924333619938</v>
      </c>
      <c r="O9" s="20">
        <v>94.240412725709376</v>
      </c>
      <c r="P9" s="20">
        <v>109.11186586414446</v>
      </c>
      <c r="Q9" s="20">
        <v>125.11883061049012</v>
      </c>
      <c r="R9" s="20">
        <v>146.35365434221839</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146.14264832330178</v>
      </c>
      <c r="D10" s="20">
        <v>165.70326741186588</v>
      </c>
      <c r="E10" s="20">
        <v>218.7906276870163</v>
      </c>
      <c r="F10" s="20">
        <v>272.01453138435079</v>
      </c>
      <c r="G10" s="20">
        <v>285.15159071367151</v>
      </c>
      <c r="H10" s="20">
        <v>293.54875322441961</v>
      </c>
      <c r="I10" s="20">
        <v>308.70851246775578</v>
      </c>
      <c r="J10" s="20">
        <v>319.09372312983669</v>
      </c>
      <c r="K10" s="20">
        <v>326.52020636285471</v>
      </c>
      <c r="L10" s="20">
        <v>328.27437661220978</v>
      </c>
      <c r="M10" s="20">
        <v>309.82631126397251</v>
      </c>
      <c r="N10" s="20">
        <v>319.15631986242471</v>
      </c>
      <c r="O10" s="20">
        <v>325.29647463456575</v>
      </c>
      <c r="P10" s="20">
        <v>338.32708512467752</v>
      </c>
      <c r="Q10" s="20">
        <v>340.97876182287189</v>
      </c>
      <c r="R10" s="20">
        <v>324.6338779019776</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18.472141014617655</v>
      </c>
      <c r="D11" s="20">
        <v>43.854256233878004</v>
      </c>
      <c r="E11" s="20">
        <v>59.584522785898407</v>
      </c>
      <c r="F11" s="20">
        <v>77.220722269991342</v>
      </c>
      <c r="G11" s="20">
        <v>72.538005159071616</v>
      </c>
      <c r="H11" s="20">
        <v>74.291659501289701</v>
      </c>
      <c r="I11" s="20">
        <v>76.690627687016118</v>
      </c>
      <c r="J11" s="20">
        <v>72.033361994841442</v>
      </c>
      <c r="K11" s="20">
        <v>75.833791917455031</v>
      </c>
      <c r="L11" s="20">
        <v>75.510060189165856</v>
      </c>
      <c r="M11" s="20">
        <v>81.229320722270117</v>
      </c>
      <c r="N11" s="20">
        <v>80.466552020636314</v>
      </c>
      <c r="O11" s="20">
        <v>85.648925193465189</v>
      </c>
      <c r="P11" s="20">
        <v>84.777128116939068</v>
      </c>
      <c r="Q11" s="20">
        <v>82.919690455717372</v>
      </c>
      <c r="R11" s="20">
        <v>83.371969045571674</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3445.7609416161831</v>
      </c>
      <c r="D12" s="22">
        <v>3629.7042838880388</v>
      </c>
      <c r="E12" s="22">
        <v>3749.6106452432809</v>
      </c>
      <c r="F12" s="22">
        <v>3893.3161774376517</v>
      </c>
      <c r="G12" s="22">
        <v>3929.8414623090589</v>
      </c>
      <c r="H12" s="22">
        <v>3958.9913338093024</v>
      </c>
      <c r="I12" s="22">
        <v>4015.2025147030067</v>
      </c>
      <c r="J12" s="22">
        <v>4046.1808605523756</v>
      </c>
      <c r="K12" s="22">
        <v>4146.6555089613848</v>
      </c>
      <c r="L12" s="22">
        <v>4257.9972618583906</v>
      </c>
      <c r="M12" s="22">
        <v>4331.038676675611</v>
      </c>
      <c r="N12" s="22">
        <v>4421.0010358833924</v>
      </c>
      <c r="O12" s="22">
        <v>4516.3821853710142</v>
      </c>
      <c r="P12" s="22">
        <v>4556.7866823868681</v>
      </c>
      <c r="Q12" s="22">
        <v>4719.4549037603419</v>
      </c>
      <c r="R12" s="22">
        <v>4780.0409743080972</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5591.4996560619084</v>
      </c>
      <c r="D15" s="22">
        <v>5770.706543422184</v>
      </c>
      <c r="E15" s="22">
        <v>5902.5525279449694</v>
      </c>
      <c r="F15" s="22">
        <v>5929.1228122355969</v>
      </c>
      <c r="G15" s="22">
        <v>5965.3253811521927</v>
      </c>
      <c r="H15" s="22">
        <v>5769.1331705331031</v>
      </c>
      <c r="I15" s="22">
        <v>6050.7009568099747</v>
      </c>
      <c r="J15" s="22">
        <v>6059.2822822269982</v>
      </c>
      <c r="K15" s="22">
        <v>6148.9444923473784</v>
      </c>
      <c r="L15" s="22">
        <v>6179.3260653740308</v>
      </c>
      <c r="M15" s="22">
        <v>6095.2020493121245</v>
      </c>
      <c r="N15" s="22">
        <v>6184.5456868357687</v>
      </c>
      <c r="O15" s="22">
        <v>6227.8851024763553</v>
      </c>
      <c r="P15" s="22">
        <v>6361.8884529406705</v>
      </c>
      <c r="Q15" s="22">
        <v>6359.6492319604486</v>
      </c>
      <c r="R15" s="22">
        <v>6361.5508305932926</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0.61624987097701645</v>
      </c>
      <c r="D16" s="25">
        <v>0.62898784690852205</v>
      </c>
      <c r="E16" s="25">
        <v>0.63525239758412522</v>
      </c>
      <c r="F16" s="25">
        <v>0.65664286281998319</v>
      </c>
      <c r="G16" s="25">
        <v>0.65878073888905231</v>
      </c>
      <c r="H16" s="25">
        <v>0.68623677366828184</v>
      </c>
      <c r="I16" s="25">
        <v>0.66359295284358011</v>
      </c>
      <c r="J16" s="25">
        <v>0.66776569766696237</v>
      </c>
      <c r="K16" s="25">
        <v>0.67436866833357711</v>
      </c>
      <c r="L16" s="25">
        <v>0.68907146455956714</v>
      </c>
      <c r="M16" s="25">
        <v>0.7105652350219287</v>
      </c>
      <c r="N16" s="25">
        <v>0.71484653194393855</v>
      </c>
      <c r="O16" s="25">
        <v>0.72518713994501816</v>
      </c>
      <c r="P16" s="25">
        <v>0.71626321588216058</v>
      </c>
      <c r="Q16" s="25">
        <v>0.74209358592337105</v>
      </c>
      <c r="R16" s="25">
        <v>0.7513955482868161</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0.79481926609245446</v>
      </c>
      <c r="D19" s="20">
        <v>0.7185696044986517</v>
      </c>
      <c r="E19" s="20">
        <v>0.72800145978961561</v>
      </c>
      <c r="F19" s="20">
        <v>0.71703532883174415</v>
      </c>
      <c r="G19" s="20">
        <v>0.77289952070639478</v>
      </c>
      <c r="H19" s="20">
        <v>0.83003497216823485</v>
      </c>
      <c r="I19" s="20">
        <v>0.85754785950484624</v>
      </c>
      <c r="J19" s="20">
        <v>0.89116371390473448</v>
      </c>
      <c r="K19" s="20">
        <v>0.85171556380878066</v>
      </c>
      <c r="L19" s="20">
        <v>0.84966438470126493</v>
      </c>
      <c r="M19" s="20">
        <v>0.83139277442535064</v>
      </c>
      <c r="N19" s="20">
        <v>0.83980214433940714</v>
      </c>
      <c r="O19" s="20">
        <v>0.85762718865028476</v>
      </c>
      <c r="P19" s="20">
        <v>0.8833855853050977</v>
      </c>
      <c r="Q19" s="20">
        <v>0.91512007444824461</v>
      </c>
      <c r="R19" s="20">
        <v>0.87854641225786967</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119.91173327781497</v>
      </c>
      <c r="D20" s="20">
        <v>112.65741783618913</v>
      </c>
      <c r="E20" s="20">
        <v>114.99482233391383</v>
      </c>
      <c r="F20" s="20">
        <v>114.83463030108598</v>
      </c>
      <c r="G20" s="20">
        <v>121.5931534381468</v>
      </c>
      <c r="H20" s="20">
        <v>121.67038929046922</v>
      </c>
      <c r="I20" s="20">
        <v>126.96732727510886</v>
      </c>
      <c r="J20" s="20">
        <v>126.81915202652458</v>
      </c>
      <c r="K20" s="20">
        <v>117.44117444395971</v>
      </c>
      <c r="L20" s="20">
        <v>117.75057626225777</v>
      </c>
      <c r="M20" s="20">
        <v>116.33607538713062</v>
      </c>
      <c r="N20" s="20">
        <v>119.63601888181402</v>
      </c>
      <c r="O20" s="20">
        <v>123.48059685797494</v>
      </c>
      <c r="P20" s="20">
        <v>125.2881336860825</v>
      </c>
      <c r="Q20" s="20">
        <v>126.04993354160568</v>
      </c>
      <c r="R20" s="20">
        <v>122.35450908649248</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65.122191868508438</v>
      </c>
      <c r="D21" s="20">
        <v>67.972678696471391</v>
      </c>
      <c r="E21" s="20">
        <v>70.553085937816007</v>
      </c>
      <c r="F21" s="20">
        <v>72.612239143170711</v>
      </c>
      <c r="G21" s="20">
        <v>66.855808541103158</v>
      </c>
      <c r="H21" s="20">
        <v>63.543098344484662</v>
      </c>
      <c r="I21" s="20">
        <v>54.160839928272743</v>
      </c>
      <c r="J21" s="20">
        <v>56.757740762258628</v>
      </c>
      <c r="K21" s="20">
        <v>56.557519548220284</v>
      </c>
      <c r="L21" s="20">
        <v>59.783920303577709</v>
      </c>
      <c r="M21" s="20">
        <v>60.533314765791857</v>
      </c>
      <c r="N21" s="20">
        <v>66.956653539937719</v>
      </c>
      <c r="O21" s="20">
        <v>71.577686138025811</v>
      </c>
      <c r="P21" s="20">
        <v>74.403476690732802</v>
      </c>
      <c r="Q21" s="20">
        <v>77.607682012759142</v>
      </c>
      <c r="R21" s="20">
        <v>78.713077884443777</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73.767666486218829</v>
      </c>
      <c r="E22" s="20">
        <v>256.06342585973874</v>
      </c>
      <c r="F22" s="20">
        <v>322.09481187039728</v>
      </c>
      <c r="G22" s="20">
        <v>395.20831019306848</v>
      </c>
      <c r="H22" s="20">
        <v>511.11460348373788</v>
      </c>
      <c r="I22" s="26">
        <v>495.42104919059716</v>
      </c>
      <c r="J22" s="20">
        <v>411.10353683498136</v>
      </c>
      <c r="K22" s="20">
        <v>429.95214570386935</v>
      </c>
      <c r="L22" s="20">
        <v>441.83462333136771</v>
      </c>
      <c r="M22" s="20">
        <v>547.85104780161942</v>
      </c>
      <c r="N22" s="20">
        <v>636.65210802244394</v>
      </c>
      <c r="O22" s="20">
        <v>523.40995327259282</v>
      </c>
      <c r="P22" s="20">
        <v>446.26954949318878</v>
      </c>
      <c r="Q22" s="20">
        <v>475.39804835836702</v>
      </c>
      <c r="R22" s="20">
        <v>481.39793107980967</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0.84794506690297677</v>
      </c>
      <c r="O23" s="30">
        <v>3.7283979216639636</v>
      </c>
      <c r="P23" s="30">
        <v>7.2138978563776899</v>
      </c>
      <c r="Q23" s="30">
        <v>4.3119948340810277</v>
      </c>
      <c r="R23" s="30">
        <v>0.39082517083954937</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411.10353683498136</v>
      </c>
      <c r="K24" s="30">
        <v>429.95214570386935</v>
      </c>
      <c r="L24" s="30">
        <v>441.83462333136771</v>
      </c>
      <c r="M24" s="30">
        <v>547.85104780161942</v>
      </c>
      <c r="N24" s="30">
        <v>635.80416295554096</v>
      </c>
      <c r="O24" s="30">
        <v>519.68155535092887</v>
      </c>
      <c r="P24" s="30">
        <v>439.05565163681109</v>
      </c>
      <c r="Q24" s="30">
        <v>471.086053524286</v>
      </c>
      <c r="R24" s="30">
        <v>481.00710590897012</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86.66982803095442</v>
      </c>
      <c r="K27" s="20">
        <v>60.999615889554264</v>
      </c>
      <c r="L27" s="20">
        <v>60.439788880242986</v>
      </c>
      <c r="M27" s="20">
        <v>48.593851709571709</v>
      </c>
      <c r="N27" s="20">
        <v>16.491801923296748</v>
      </c>
      <c r="O27" s="20">
        <v>19.689378997985045</v>
      </c>
      <c r="P27" s="20">
        <v>31.90765236420367</v>
      </c>
      <c r="Q27" s="20">
        <v>16.601349288778238</v>
      </c>
      <c r="R27" s="20">
        <v>1.3832831977337037</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7.4281073851151236E-3</v>
      </c>
      <c r="E28" s="20">
        <v>7.4281073851151236E-3</v>
      </c>
      <c r="F28" s="20">
        <v>7.4281073851151236E-3</v>
      </c>
      <c r="G28" s="20">
        <v>7.4281073851151236E-3</v>
      </c>
      <c r="H28" s="20">
        <v>7.4281073851151236E-3</v>
      </c>
      <c r="I28" s="20">
        <v>7.4281073851151236E-3</v>
      </c>
      <c r="J28" s="20">
        <v>7.4281073851151236E-3</v>
      </c>
      <c r="K28" s="20">
        <v>7.4519919747778737E-3</v>
      </c>
      <c r="L28" s="20">
        <v>6.9981847711856312E-3</v>
      </c>
      <c r="M28" s="20">
        <v>6.9981847711856312E-3</v>
      </c>
      <c r="N28" s="20">
        <v>6.9981847711856312E-3</v>
      </c>
      <c r="O28" s="20">
        <v>6.9981847711856312E-3</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368.87562139350814</v>
      </c>
      <c r="D29" s="22">
        <v>426.9841659030414</v>
      </c>
      <c r="E29" s="22">
        <v>617.75100303867259</v>
      </c>
      <c r="F29" s="22">
        <v>685.38623151782667</v>
      </c>
      <c r="G29" s="22">
        <v>769.91892804045574</v>
      </c>
      <c r="H29" s="22">
        <v>882.99127802262183</v>
      </c>
      <c r="I29" s="32">
        <v>871.2953747115514</v>
      </c>
      <c r="J29" s="22">
        <v>789.36497623307514</v>
      </c>
      <c r="K29" s="22">
        <v>784.37117918103274</v>
      </c>
      <c r="L29" s="22">
        <v>800.24330621409615</v>
      </c>
      <c r="M29" s="22">
        <v>903.38151490736459</v>
      </c>
      <c r="N29" s="22">
        <v>962.11569827427786</v>
      </c>
      <c r="O29" s="22">
        <v>911.70566542047129</v>
      </c>
      <c r="P29" s="22">
        <v>845.52418618203092</v>
      </c>
      <c r="Q29" s="22">
        <v>877.01815943146266</v>
      </c>
      <c r="R29" s="22">
        <v>870.7808389126136</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8136.9231077031</v>
      </c>
      <c r="D32" s="22">
        <v>8422.8619856547557</v>
      </c>
      <c r="E32" s="22">
        <v>8200.3027979867675</v>
      </c>
      <c r="F32" s="22">
        <v>8316.2722517330312</v>
      </c>
      <c r="G32" s="22">
        <v>8050.5314787758161</v>
      </c>
      <c r="H32" s="22">
        <v>7898.5649566943057</v>
      </c>
      <c r="I32" s="22">
        <v>8135.2502382498169</v>
      </c>
      <c r="J32" s="22">
        <v>7830.210691358001</v>
      </c>
      <c r="K32" s="22">
        <v>7816.4687683152524</v>
      </c>
      <c r="L32" s="22">
        <v>8251.6902164158309</v>
      </c>
      <c r="M32" s="22">
        <v>8223.0546350242948</v>
      </c>
      <c r="N32" s="22">
        <v>8431.0585239186003</v>
      </c>
      <c r="O32" s="22">
        <v>8610.9164585692924</v>
      </c>
      <c r="P32" s="22">
        <v>8710.6371897181289</v>
      </c>
      <c r="Q32" s="22">
        <v>8818.2149829695863</v>
      </c>
      <c r="R32" s="22">
        <v>8913.980857911105</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4.5333551332726651E-2</v>
      </c>
      <c r="D34" s="25">
        <v>5.0693477659998668E-2</v>
      </c>
      <c r="E34" s="25">
        <v>7.5332706395955878E-2</v>
      </c>
      <c r="F34" s="25">
        <v>8.2415078627927171E-2</v>
      </c>
      <c r="G34" s="25">
        <v>9.563578877621276E-2</v>
      </c>
      <c r="H34" s="25">
        <v>0.11179135486810883</v>
      </c>
      <c r="I34" s="35">
        <v>0.10710123833867441</v>
      </c>
      <c r="J34" s="25">
        <v>0.10081018344810014</v>
      </c>
      <c r="K34" s="25">
        <v>0.10034853364482831</v>
      </c>
      <c r="L34" s="25">
        <v>9.6979320021260612E-2</v>
      </c>
      <c r="M34" s="25">
        <v>0.10985960266633879</v>
      </c>
      <c r="N34" s="25">
        <v>0.1141156469908009</v>
      </c>
      <c r="O34" s="25">
        <v>0.10587788997919875</v>
      </c>
      <c r="P34" s="25">
        <v>9.7068006365834139E-2</v>
      </c>
      <c r="Q34" s="25">
        <v>9.9455293517478019E-2</v>
      </c>
      <c r="R34" s="25">
        <v>9.7687088719716153E-2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2410.5747635425623</v>
      </c>
      <c r="D37" s="20">
        <v>2787.2081303143204</v>
      </c>
      <c r="E37" s="20">
        <v>2957.9628451323206</v>
      </c>
      <c r="F37" s="20">
        <v>3101.3379048437941</v>
      </c>
      <c r="G37" s="20">
        <v>3080.5644597305818</v>
      </c>
      <c r="H37" s="20">
        <v>3130.527901977644</v>
      </c>
      <c r="I37" s="26">
        <v>3466.5384303047676</v>
      </c>
      <c r="J37" s="20">
        <v>3281.6932740995508</v>
      </c>
      <c r="K37" s="20">
        <v>3428.032984618324</v>
      </c>
      <c r="L37" s="20">
        <v>3475.5181522881435</v>
      </c>
      <c r="M37" s="20">
        <v>3201.6771520015291</v>
      </c>
      <c r="N37" s="20">
        <v>3314.3592242285276</v>
      </c>
      <c r="O37" s="20">
        <v>3443.4770469093337</v>
      </c>
      <c r="P37" s="20">
        <v>3493.0355880385973</v>
      </c>
      <c r="Q37" s="20">
        <v>3246.1177749116268</v>
      </c>
      <c r="R37" s="20">
        <v>3240.4888697812175</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294.73583643833001</v>
      </c>
      <c r="D38" s="20">
        <v>314.05980701251553</v>
      </c>
      <c r="E38" s="20">
        <v>393.59544282029231</v>
      </c>
      <c r="F38" s="20">
        <v>469.51879717206452</v>
      </c>
      <c r="G38" s="20">
        <v>592.70160982134314</v>
      </c>
      <c r="H38" s="20">
        <v>650.51772236552961</v>
      </c>
      <c r="I38" s="26">
        <v>796.9775962548963</v>
      </c>
      <c r="J38" s="20">
        <v>838.44418171395819</v>
      </c>
      <c r="K38" s="20">
        <v>911.24080443297987</v>
      </c>
      <c r="L38" s="20">
        <v>906.01332760103185</v>
      </c>
      <c r="M38" s="20">
        <v>874.63986815706505</v>
      </c>
      <c r="N38" s="20">
        <v>923.11548199101946</v>
      </c>
      <c r="O38" s="20">
        <v>931.17280500620996</v>
      </c>
      <c r="P38" s="20">
        <v>987.74106716346614</v>
      </c>
      <c r="Q38" s="20">
        <v>981.08330944874353</v>
      </c>
      <c r="R38" s="20">
        <v>983.78167096589277</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77.672947652833244</v>
      </c>
      <c r="E39" s="20">
        <v>88.586232199019804</v>
      </c>
      <c r="F39" s="20">
        <v>104.20296774769038</v>
      </c>
      <c r="G39" s="20">
        <v>122.30560725758168</v>
      </c>
      <c r="H39" s="20">
        <v>138.61544060720945</v>
      </c>
      <c r="I39" s="20">
        <v>155.78334140360502</v>
      </c>
      <c r="J39" s="20">
        <v>172.9809933179227</v>
      </c>
      <c r="K39" s="20">
        <v>191.87497257999343</v>
      </c>
      <c r="L39" s="20">
        <v>212.00778077719568</v>
      </c>
      <c r="M39" s="20">
        <v>233.00324729515413</v>
      </c>
      <c r="N39" s="20">
        <v>254.43256390086162</v>
      </c>
      <c r="O39" s="20">
        <v>276.21721494729161</v>
      </c>
      <c r="P39" s="20">
        <v>302.94226869645303</v>
      </c>
      <c r="Q39" s="20">
        <v>333.60414147344653</v>
      </c>
      <c r="R39" s="20">
        <v>365.06775580395538</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2705.3105999808927</v>
      </c>
      <c r="D40" s="22">
        <v>3178.9408849796691</v>
      </c>
      <c r="E40" s="22">
        <v>3440.1445201516326</v>
      </c>
      <c r="F40" s="22">
        <v>3675.0596697635488</v>
      </c>
      <c r="G40" s="22">
        <v>3795.5716768095067</v>
      </c>
      <c r="H40" s="22">
        <v>3919.6610649503832</v>
      </c>
      <c r="I40" s="22">
        <v>4419.2993679632691</v>
      </c>
      <c r="J40" s="22">
        <v>4293.1184491314325</v>
      </c>
      <c r="K40" s="22">
        <v>4531.1487616312979</v>
      </c>
      <c r="L40" s="22">
        <v>4593.5392606663718</v>
      </c>
      <c r="M40" s="22">
        <v>4309.3202674537479</v>
      </c>
      <c r="N40" s="22">
        <v>4491.9072701204077</v>
      </c>
      <c r="O40" s="22">
        <v>4650.8670668628356</v>
      </c>
      <c r="P40" s="22">
        <v>4783.7189238985166</v>
      </c>
      <c r="Q40" s="22">
        <v>4560.8052258338166</v>
      </c>
      <c r="R40" s="22">
        <v>4589.3382965510655</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13415.770593293208</v>
      </c>
      <c r="D42" s="22">
        <v>13932.243258326069</v>
      </c>
      <c r="E42" s="22">
        <v>14046.725252573218</v>
      </c>
      <c r="F42" s="22">
        <v>13540.326484691443</v>
      </c>
      <c r="G42" s="22">
        <v>13957.085206708189</v>
      </c>
      <c r="H42" s="22">
        <v>13230.529086607734</v>
      </c>
      <c r="I42" s="22">
        <v>14274.639770816786</v>
      </c>
      <c r="J42" s="22">
        <v>13621.727904131432</v>
      </c>
      <c r="K42" s="22">
        <v>13698.96982322803</v>
      </c>
      <c r="L42" s="22">
        <v>13826.743689138115</v>
      </c>
      <c r="M42" s="22">
        <v>12911.777859932346</v>
      </c>
      <c r="N42" s="22">
        <v>13517.19608551742</v>
      </c>
      <c r="O42" s="22">
        <v>13891.636552594373</v>
      </c>
      <c r="P42" s="22">
        <v>14207.804639230657</v>
      </c>
      <c r="Q42" s="22">
        <v>13341.228278188719</v>
      </c>
      <c r="R42" s="22">
        <v>13578.836397602512</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0.20165152505912165</v>
      </c>
      <c r="D44" s="25">
        <v>0.22817150304061032</v>
      </c>
      <c r="E44" s="25">
        <v>0.24490722629613851</v>
      </c>
      <c r="F44" s="25">
        <v>0.27141588306002329</v>
      </c>
      <c r="G44" s="25">
        <v>0.27194586982855434</v>
      </c>
      <c r="H44" s="25">
        <v>0.29625882980885171</v>
      </c>
      <c r="I44" s="25">
        <v>0.30959095563294903</v>
      </c>
      <c r="J44" s="25">
        <v>0.31516695087040619</v>
      </c>
      <c r="K44" s="25">
        <v>0.3307656575714375</v>
      </c>
      <c r="L44" s="25">
        <v>0.33222133598056941</v>
      </c>
      <c r="M44" s="25">
        <v>0.33375111577983169</v>
      </c>
      <c r="N44" s="25">
        <v>0.33231057992368124</v>
      </c>
      <c r="O44" s="25">
        <v>0.33479619548455936</v>
      </c>
      <c r="P44" s="25">
        <v>0.33669655836128892</v>
      </c>
      <c r="Q44" s="25">
        <v>0.34185797070050716</v>
      </c>
      <c r="R44" s="25">
        <v>0.33797728775650926</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3259.9321972037674</v>
      </c>
      <c r="D47" s="30">
        <v>3448.3556177508799</v>
      </c>
      <c r="E47" s="30">
        <v>3563.3347355117612</v>
      </c>
      <c r="F47" s="30">
        <v>3705.152272664563</v>
      </c>
      <c r="G47" s="30">
        <v>3740.6196008091024</v>
      </c>
      <c r="H47" s="30">
        <v>3772.9478112021802</v>
      </c>
      <c r="I47" s="30">
        <v>3833.2167996401204</v>
      </c>
      <c r="J47" s="30">
        <v>3861.7128040496882</v>
      </c>
      <c r="K47" s="30">
        <v>3971.805099405396</v>
      </c>
      <c r="L47" s="30">
        <v>4079.6131009078549</v>
      </c>
      <c r="M47" s="30">
        <v>4153.337893748263</v>
      </c>
      <c r="N47" s="30">
        <v>4233.5685613173009</v>
      </c>
      <c r="O47" s="30">
        <v>4320.4662751863634</v>
      </c>
      <c r="P47" s="30">
        <v>4356.2116864247482</v>
      </c>
      <c r="Q47" s="30">
        <v>4514.8821681315267</v>
      </c>
      <c r="R47" s="30">
        <v>4578.0948409249022</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2705.3105999808927</v>
      </c>
      <c r="D48" s="30">
        <v>3178.9408849796691</v>
      </c>
      <c r="E48" s="30">
        <v>3440.1445201516326</v>
      </c>
      <c r="F48" s="30">
        <v>3675.0596697635488</v>
      </c>
      <c r="G48" s="30">
        <v>3795.5716768095067</v>
      </c>
      <c r="H48" s="30">
        <v>3919.6610649503832</v>
      </c>
      <c r="I48" s="30">
        <v>4419.2993679632691</v>
      </c>
      <c r="J48" s="30">
        <v>4293.1184491314325</v>
      </c>
      <c r="K48" s="30">
        <v>4531.1487616312979</v>
      </c>
      <c r="L48" s="30">
        <v>4593.5392606663718</v>
      </c>
      <c r="M48" s="30">
        <v>4309.3202674537479</v>
      </c>
      <c r="N48" s="30">
        <v>4491.9072701204077</v>
      </c>
      <c r="O48" s="30">
        <v>4650.8670668628356</v>
      </c>
      <c r="P48" s="30">
        <v>4783.7189238985166</v>
      </c>
      <c r="Q48" s="30">
        <v>4560.8052258338166</v>
      </c>
      <c r="R48" s="30">
        <v>4589.3382965510655</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185.82874441241586</v>
      </c>
      <c r="D49" s="30">
        <v>255.12376073076314</v>
      </c>
      <c r="E49" s="30">
        <v>442.34676369864326</v>
      </c>
      <c r="F49" s="30">
        <v>510.26614475087086</v>
      </c>
      <c r="G49" s="30">
        <v>584.43759980041</v>
      </c>
      <c r="H49" s="30">
        <v>697.1655541982451</v>
      </c>
      <c r="I49" s="30">
        <v>677.4141923608687</v>
      </c>
      <c r="J49" s="30">
        <v>595.57159333766936</v>
      </c>
      <c r="K49" s="30">
        <v>604.8025552598582</v>
      </c>
      <c r="L49" s="30">
        <v>620.2187842819045</v>
      </c>
      <c r="M49" s="30">
        <v>725.55183072896716</v>
      </c>
      <c r="N49" s="30">
        <v>824.08458258853511</v>
      </c>
      <c r="O49" s="30">
        <v>719.32586345724383</v>
      </c>
      <c r="P49" s="30">
        <v>646.84454545530912</v>
      </c>
      <c r="Q49" s="30">
        <v>679.97078398718008</v>
      </c>
      <c r="R49" s="30">
        <v>683.34406446300386</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6151.0715415970762</v>
      </c>
      <c r="D50" s="30">
        <v>6882.4202634613121</v>
      </c>
      <c r="E50" s="30">
        <v>7445.8260193620372</v>
      </c>
      <c r="F50" s="30">
        <v>7890.4780871789826</v>
      </c>
      <c r="G50" s="30">
        <v>8120.6288774190189</v>
      </c>
      <c r="H50" s="30">
        <v>8389.774430350808</v>
      </c>
      <c r="I50" s="30">
        <v>8929.930359964259</v>
      </c>
      <c r="J50" s="30">
        <v>8750.4028465187894</v>
      </c>
      <c r="K50" s="30">
        <v>9107.7564162965518</v>
      </c>
      <c r="L50" s="30">
        <v>9293.3711458561302</v>
      </c>
      <c r="M50" s="30">
        <v>9188.2099919309785</v>
      </c>
      <c r="N50" s="30">
        <v>9549.560414026244</v>
      </c>
      <c r="O50" s="30">
        <v>9690.6592055064411</v>
      </c>
      <c r="P50" s="30">
        <v>9786.7751557785741</v>
      </c>
      <c r="Q50" s="30">
        <v>9755.6581779525241</v>
      </c>
      <c r="R50" s="30">
        <v>9850.7772019389722</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6151.0715415970762</v>
      </c>
      <c r="D51" s="30">
        <v>6882.4202634613121</v>
      </c>
      <c r="E51" s="30">
        <v>7445.8260193620372</v>
      </c>
      <c r="F51" s="30">
        <v>7890.4780871789826</v>
      </c>
      <c r="G51" s="30">
        <v>8120.6288774190189</v>
      </c>
      <c r="H51" s="30">
        <v>8389.774430350808</v>
      </c>
      <c r="I51" s="30">
        <v>8929.930359964259</v>
      </c>
      <c r="J51" s="30">
        <v>8750.4028465187894</v>
      </c>
      <c r="K51" s="30">
        <v>9107.7564162965518</v>
      </c>
      <c r="L51" s="30">
        <v>9293.3711458561302</v>
      </c>
      <c r="M51" s="30">
        <v>9188.2099919309785</v>
      </c>
      <c r="N51" s="30">
        <v>9503.9303477450048</v>
      </c>
      <c r="O51" s="30">
        <v>9690.6592055064411</v>
      </c>
      <c r="P51" s="30">
        <v>9786.7751557785741</v>
      </c>
      <c r="Q51" s="30">
        <v>9755.6581779525241</v>
      </c>
      <c r="R51" s="30">
        <v>9850.7772019389722</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6151.0715415970762</v>
      </c>
      <c r="D58" s="22">
        <v>6882.4202634613121</v>
      </c>
      <c r="E58" s="22">
        <v>7445.8260193620372</v>
      </c>
      <c r="F58" s="22">
        <v>7890.4780871789826</v>
      </c>
      <c r="G58" s="22">
        <v>8120.6288774190189</v>
      </c>
      <c r="H58" s="22">
        <v>8389.774430350808</v>
      </c>
      <c r="I58" s="22">
        <v>8929.930359964259</v>
      </c>
      <c r="J58" s="22">
        <v>8750.4028465187894</v>
      </c>
      <c r="K58" s="22">
        <v>9107.7564162965518</v>
      </c>
      <c r="L58" s="22">
        <v>9293.3711458561302</v>
      </c>
      <c r="M58" s="22">
        <v>9188.2099919309785</v>
      </c>
      <c r="N58" s="22">
        <v>9503.9303477450048</v>
      </c>
      <c r="O58" s="22">
        <v>9690.6592055064411</v>
      </c>
      <c r="P58" s="22">
        <v>9786.7751557785741</v>
      </c>
      <c r="Q58" s="22">
        <v>9755.6581779525241</v>
      </c>
      <c r="R58" s="22">
        <v>9850.7772019389722</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27272.131059520401</v>
      </c>
      <c r="D61" s="20">
        <v>28181.459762293685</v>
      </c>
      <c r="E61" s="20">
        <v>28246.915205381734</v>
      </c>
      <c r="F61" s="20">
        <v>27930.597902713071</v>
      </c>
      <c r="G61" s="20">
        <v>28084.419883943858</v>
      </c>
      <c r="H61" s="20">
        <v>26889.741592968545</v>
      </c>
      <c r="I61" s="20">
        <v>28459.64271936044</v>
      </c>
      <c r="J61" s="20">
        <v>27559.105473443844</v>
      </c>
      <c r="K61" s="20">
        <v>27630.207612958002</v>
      </c>
      <c r="L61" s="20">
        <v>28237.276578335022</v>
      </c>
      <c r="M61" s="20">
        <v>27151.397732029916</v>
      </c>
      <c r="N61" s="20">
        <v>28113.496797904136</v>
      </c>
      <c r="O61" s="20">
        <v>28760.018699056858</v>
      </c>
      <c r="P61" s="20">
        <v>29227.888151258514</v>
      </c>
      <c r="Q61" s="20">
        <v>28524.350007086214</v>
      </c>
      <c r="R61" s="20">
        <v>28929.848353257716</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27272.131059520401</v>
      </c>
      <c r="D64" s="20">
        <v>28259.13270994652</v>
      </c>
      <c r="E64" s="20">
        <v>28335.501437580755</v>
      </c>
      <c r="F64" s="20">
        <v>28034.80087046076</v>
      </c>
      <c r="G64" s="20">
        <v>28206.72549120144</v>
      </c>
      <c r="H64" s="20">
        <v>27028.357033575754</v>
      </c>
      <c r="I64" s="20">
        <v>28615.426060764046</v>
      </c>
      <c r="J64" s="20">
        <v>27732.086466761768</v>
      </c>
      <c r="K64" s="20">
        <v>27822.082585537995</v>
      </c>
      <c r="L64" s="20">
        <v>28449.284359112218</v>
      </c>
      <c r="M64" s="20">
        <v>27384.40097932507</v>
      </c>
      <c r="N64" s="20">
        <v>28367.929361804996</v>
      </c>
      <c r="O64" s="20">
        <v>29036.235914004148</v>
      </c>
      <c r="P64" s="20">
        <v>29530.830419954968</v>
      </c>
      <c r="Q64" s="20">
        <v>28857.95414855966</v>
      </c>
      <c r="R64" s="20">
        <v>29294.916109061673</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27272.131059520401</v>
      </c>
      <c r="D65" s="20">
        <v>28259.13270994652</v>
      </c>
      <c r="E65" s="20">
        <v>28335.501437580755</v>
      </c>
      <c r="F65" s="20">
        <v>28034.80087046076</v>
      </c>
      <c r="G65" s="20">
        <v>28206.72549120144</v>
      </c>
      <c r="H65" s="20">
        <v>27028.357033575754</v>
      </c>
      <c r="I65" s="20">
        <v>28615.426060764046</v>
      </c>
      <c r="J65" s="20">
        <v>27732.086466761768</v>
      </c>
      <c r="K65" s="20">
        <v>27822.082585537995</v>
      </c>
      <c r="L65" s="20">
        <v>28449.284359112218</v>
      </c>
      <c r="M65" s="20">
        <v>27384.40097932507</v>
      </c>
      <c r="N65" s="20">
        <v>28367.929361804996</v>
      </c>
      <c r="O65" s="20">
        <v>29036.235914004148</v>
      </c>
      <c r="P65" s="20">
        <v>29530.830419954968</v>
      </c>
      <c r="Q65" s="20">
        <v>28857.95414855966</v>
      </c>
      <c r="R65" s="20">
        <v>29294.916109061673</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0.22554422051480297</v>
      </c>
      <c r="D67" s="25">
        <v>0.24354676182397025</v>
      </c>
      <c r="E67" s="25">
        <v>0.26277375171087675</v>
      </c>
      <c r="F67" s="25">
        <v>0.28145297423863241</v>
      </c>
      <c r="G67" s="25">
        <v>0.2878969017496234</v>
      </c>
      <c r="H67" s="25">
        <v>0.31040637874986926</v>
      </c>
      <c r="I67" s="25">
        <v>0.3120670068305747</v>
      </c>
      <c r="J67" s="25">
        <v>0.31553351952102721</v>
      </c>
      <c r="K67" s="25">
        <v>0.32735710521651573</v>
      </c>
      <c r="L67" s="25">
        <v>0.32666449632078326</v>
      </c>
      <c r="M67" s="25">
        <v>0.33552714915575399</v>
      </c>
      <c r="N67" s="25">
        <v>0.33502375963122777</v>
      </c>
      <c r="O67" s="25">
        <v>0.33374364481012658</v>
      </c>
      <c r="P67" s="25">
        <v>0.33140873509487645</v>
      </c>
      <c r="Q67" s="25">
        <v>0.3380578584237387</v>
      </c>
      <c r="R67" s="25">
        <v>0.33626234549590922</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3" t="s">
        <v>64</v>
      </c>
      <c r="K69" s="164"/>
      <c r="L69" s="164"/>
      <c r="M69" s="164"/>
      <c r="N69" s="164"/>
      <c r="O69" s="164"/>
      <c r="P69" s="164"/>
      <c r="Q69" s="16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6" t="s">
        <v>71</v>
      </c>
      <c r="E70" s="41"/>
      <c r="F70" s="14"/>
      <c r="G70" s="14"/>
      <c r="H70" s="14"/>
      <c r="I70" s="42"/>
      <c r="J70" s="163" t="s">
        <v>65</v>
      </c>
      <c r="K70" s="165"/>
      <c r="L70" s="163" t="s">
        <v>66</v>
      </c>
      <c r="M70" s="165"/>
      <c r="N70" s="163" t="s">
        <v>67</v>
      </c>
      <c r="O70" s="165"/>
      <c r="P70" s="163" t="s">
        <v>68</v>
      </c>
      <c r="Q70" s="16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5">
        <v>0.23300000000000001</v>
      </c>
      <c r="J71" s="161">
        <v>0.25440000000000002</v>
      </c>
      <c r="K71" s="162"/>
      <c r="L71" s="161">
        <v>0.2651</v>
      </c>
      <c r="M71" s="162"/>
      <c r="N71" s="161">
        <v>0.28115000000000001</v>
      </c>
      <c r="O71" s="162"/>
      <c r="P71" s="161">
        <v>0.30255000000000004</v>
      </c>
      <c r="Q71" s="162"/>
      <c r="R71" s="44"/>
      <c r="S71" s="45">
        <v>0.34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G1:K2"/>
    <mergeCell ref="J71:K71"/>
    <mergeCell ref="L71:M71"/>
    <mergeCell ref="N71:O71"/>
    <mergeCell ref="P71:Q71"/>
    <mergeCell ref="J69:Q69"/>
    <mergeCell ref="J70:K70"/>
    <mergeCell ref="L70:M70"/>
    <mergeCell ref="N70:O70"/>
    <mergeCell ref="P70:Q7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83</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177.63174614770438</v>
      </c>
      <c r="D7" s="20">
        <v>184.30519855945585</v>
      </c>
      <c r="E7" s="20">
        <v>188.26182604593635</v>
      </c>
      <c r="F7" s="20">
        <v>190.2755384098738</v>
      </c>
      <c r="G7" s="20">
        <v>194.4078433426231</v>
      </c>
      <c r="H7" s="20">
        <v>197.14688967679754</v>
      </c>
      <c r="I7" s="20">
        <v>201.97885816981224</v>
      </c>
      <c r="J7" s="20">
        <v>203.30708312759464</v>
      </c>
      <c r="K7" s="20">
        <v>203.00050221353322</v>
      </c>
      <c r="L7" s="20">
        <v>202.98379788499565</v>
      </c>
      <c r="M7" s="20">
        <v>204.01480192401863</v>
      </c>
      <c r="N7" s="20">
        <v>202.35704352206741</v>
      </c>
      <c r="O7" s="20">
        <v>201.8569377225308</v>
      </c>
      <c r="P7" s="20">
        <v>200.08007509509972</v>
      </c>
      <c r="Q7" s="20">
        <v>200.79936657748863</v>
      </c>
      <c r="R7" s="20">
        <v>200.46668362537679</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10.005822270376981</v>
      </c>
      <c r="D8" s="20">
        <v>17.478806069549393</v>
      </c>
      <c r="E8" s="20">
        <v>27.95812673347854</v>
      </c>
      <c r="F8" s="20">
        <v>45.118817160397164</v>
      </c>
      <c r="G8" s="20">
        <v>73.600881259535328</v>
      </c>
      <c r="H8" s="20">
        <v>100.10057809467588</v>
      </c>
      <c r="I8" s="20">
        <v>146.19866211407404</v>
      </c>
      <c r="J8" s="20">
        <v>251.24677558039556</v>
      </c>
      <c r="K8" s="20">
        <v>387.81609485982739</v>
      </c>
      <c r="L8" s="20">
        <v>527.30598006362652</v>
      </c>
      <c r="M8" s="20">
        <v>651.20545899178524</v>
      </c>
      <c r="N8" s="20">
        <v>832.9722132307993</v>
      </c>
      <c r="O8" s="20">
        <v>1035.3292957014876</v>
      </c>
      <c r="P8" s="20">
        <v>1166.8763778685593</v>
      </c>
      <c r="Q8" s="20">
        <v>1174.1951760729635</v>
      </c>
      <c r="R8" s="20">
        <v>1224.5002601146562</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1.5047291487532243E-2</v>
      </c>
      <c r="K9" s="20">
        <v>9.8108340498710242E-2</v>
      </c>
      <c r="L9" s="20">
        <v>0.12742906276870164</v>
      </c>
      <c r="M9" s="20">
        <v>0.59251934651762683</v>
      </c>
      <c r="N9" s="20">
        <v>4.8700773860705073</v>
      </c>
      <c r="O9" s="20">
        <v>10.65133276010318</v>
      </c>
      <c r="P9" s="20">
        <v>14.227257093723129</v>
      </c>
      <c r="Q9" s="20">
        <v>25.837317282889082</v>
      </c>
      <c r="R9" s="20">
        <v>61.106878761822877</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77.099656061908846</v>
      </c>
      <c r="D10" s="20">
        <v>120.36543422184006</v>
      </c>
      <c r="E10" s="20">
        <v>157.58125537403268</v>
      </c>
      <c r="F10" s="20">
        <v>202.95442820292348</v>
      </c>
      <c r="G10" s="20">
        <v>289.19647463456573</v>
      </c>
      <c r="H10" s="20">
        <v>421.67781599312116</v>
      </c>
      <c r="I10" s="20">
        <v>507.75666380051592</v>
      </c>
      <c r="J10" s="20">
        <v>614.64995700773864</v>
      </c>
      <c r="K10" s="20">
        <v>819.32003439380901</v>
      </c>
      <c r="L10" s="20">
        <v>682.01367153912304</v>
      </c>
      <c r="M10" s="20">
        <v>787.63576956147892</v>
      </c>
      <c r="N10" s="20">
        <v>776.15133276010306</v>
      </c>
      <c r="O10" s="20">
        <v>594.387532244196</v>
      </c>
      <c r="P10" s="20">
        <v>456.45374032674113</v>
      </c>
      <c r="Q10" s="20">
        <v>458.57446259673259</v>
      </c>
      <c r="R10" s="20">
        <v>553.83938091143591</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7.4011177987962391</v>
      </c>
      <c r="D11" s="20">
        <v>9.5680997420464156</v>
      </c>
      <c r="E11" s="20">
        <v>13.767841788478123</v>
      </c>
      <c r="F11" s="20">
        <v>16.785382631126431</v>
      </c>
      <c r="G11" s="20">
        <v>21.915477214101458</v>
      </c>
      <c r="H11" s="20">
        <v>27.704815133275964</v>
      </c>
      <c r="I11" s="20">
        <v>34.331900257953698</v>
      </c>
      <c r="J11" s="20">
        <v>38.790369733448102</v>
      </c>
      <c r="K11" s="20">
        <v>48.612037833190044</v>
      </c>
      <c r="L11" s="20">
        <v>59.304987102321547</v>
      </c>
      <c r="M11" s="20">
        <v>70.186758383491352</v>
      </c>
      <c r="N11" s="20">
        <v>77.936457437661048</v>
      </c>
      <c r="O11" s="20">
        <v>89.45167669819412</v>
      </c>
      <c r="P11" s="20">
        <v>101.21220980223536</v>
      </c>
      <c r="Q11" s="20">
        <v>104.26878761822884</v>
      </c>
      <c r="R11" s="20">
        <v>106.60739466895959</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272.13834227878641</v>
      </c>
      <c r="D12" s="22">
        <v>331.71753859289169</v>
      </c>
      <c r="E12" s="22">
        <v>387.56904994192564</v>
      </c>
      <c r="F12" s="22">
        <v>455.13416640432087</v>
      </c>
      <c r="G12" s="22">
        <v>579.12067645082561</v>
      </c>
      <c r="H12" s="22">
        <v>746.63009889787054</v>
      </c>
      <c r="I12" s="22">
        <v>890.26608434235595</v>
      </c>
      <c r="J12" s="22">
        <v>1108.0092327406646</v>
      </c>
      <c r="K12" s="22">
        <v>1458.8467776408584</v>
      </c>
      <c r="L12" s="22">
        <v>1471.7358656528354</v>
      </c>
      <c r="M12" s="22">
        <v>1713.6353082072919</v>
      </c>
      <c r="N12" s="22">
        <v>1894.2871243367015</v>
      </c>
      <c r="O12" s="22">
        <v>1931.676775126512</v>
      </c>
      <c r="P12" s="22">
        <v>1938.8496601863587</v>
      </c>
      <c r="Q12" s="22">
        <v>1963.6751101483026</v>
      </c>
      <c r="R12" s="22">
        <v>2146.5205980822511</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12317.884694754945</v>
      </c>
      <c r="D15" s="22">
        <v>12396.666380051591</v>
      </c>
      <c r="E15" s="22">
        <v>12878.610404127257</v>
      </c>
      <c r="F15" s="22">
        <v>13191.115391229578</v>
      </c>
      <c r="G15" s="22">
        <v>13245.10558899398</v>
      </c>
      <c r="H15" s="22">
        <v>12805.65339638865</v>
      </c>
      <c r="I15" s="22">
        <v>13390.782717110922</v>
      </c>
      <c r="J15" s="22">
        <v>13574.873172828891</v>
      </c>
      <c r="K15" s="22">
        <v>13660.405932932072</v>
      </c>
      <c r="L15" s="22">
        <v>13714.638349097162</v>
      </c>
      <c r="M15" s="22">
        <v>13815.447893379192</v>
      </c>
      <c r="N15" s="22">
        <v>14102.064144453998</v>
      </c>
      <c r="O15" s="22">
        <v>14458.448581255376</v>
      </c>
      <c r="P15" s="22">
        <v>14813.243938091144</v>
      </c>
      <c r="Q15" s="22">
        <v>15074.51014617369</v>
      </c>
      <c r="R15" s="22">
        <v>14953.139294926912</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2.2092944448056501E-2</v>
      </c>
      <c r="D16" s="25">
        <v>2.6758608195400286E-2</v>
      </c>
      <c r="E16" s="25">
        <v>3.0094011526097562E-2</v>
      </c>
      <c r="F16" s="25">
        <v>3.4503084303767632E-2</v>
      </c>
      <c r="G16" s="25">
        <v>4.3723371819100174E-2</v>
      </c>
      <c r="H16" s="25">
        <v>5.8304724935662341E-2</v>
      </c>
      <c r="I16" s="25">
        <v>6.6483498623628776E-2</v>
      </c>
      <c r="J16" s="25">
        <v>8.162206884985318E-2</v>
      </c>
      <c r="K16" s="25">
        <v>0.1067938086762061</v>
      </c>
      <c r="L16" s="25">
        <v>0.10731131424619156</v>
      </c>
      <c r="M16" s="25">
        <v>0.12403762233640801</v>
      </c>
      <c r="N16" s="25">
        <v>0.13432694000911058</v>
      </c>
      <c r="O16" s="25">
        <v>0.13360193967358505</v>
      </c>
      <c r="P16" s="25">
        <v>0.13088623047655029</v>
      </c>
      <c r="Q16" s="25">
        <v>0.13026460502577161</v>
      </c>
      <c r="R16" s="25">
        <v>0.1435498296207601</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0.28656061908856406</v>
      </c>
      <c r="D19" s="20">
        <v>0.28656061908856406</v>
      </c>
      <c r="E19" s="20">
        <v>0.28656061908856406</v>
      </c>
      <c r="F19" s="20">
        <v>0.31023215821152189</v>
      </c>
      <c r="G19" s="20">
        <v>0.31950128976784181</v>
      </c>
      <c r="H19" s="20">
        <v>0.36443680137575241</v>
      </c>
      <c r="I19" s="20">
        <v>0.36705073086844364</v>
      </c>
      <c r="J19" s="20">
        <v>0.35580395528804815</v>
      </c>
      <c r="K19" s="20">
        <v>0.36646603611349954</v>
      </c>
      <c r="L19" s="20">
        <v>0.3612381771281169</v>
      </c>
      <c r="M19" s="20">
        <v>0.41104041272570935</v>
      </c>
      <c r="N19" s="20">
        <v>0.50791057609630275</v>
      </c>
      <c r="O19" s="20">
        <v>0.61650902837489252</v>
      </c>
      <c r="P19" s="20">
        <v>0.67567837489251936</v>
      </c>
      <c r="Q19" s="20">
        <v>0.73009843508168526</v>
      </c>
      <c r="R19" s="20">
        <v>0.87729810834049871</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52.890902837489243</v>
      </c>
      <c r="D20" s="20">
        <v>48.428744625967319</v>
      </c>
      <c r="E20" s="20">
        <v>42.342742906276868</v>
      </c>
      <c r="F20" s="20">
        <v>45.886156491831464</v>
      </c>
      <c r="G20" s="20">
        <v>45.979140154772139</v>
      </c>
      <c r="H20" s="20">
        <v>43.413533963886493</v>
      </c>
      <c r="I20" s="20">
        <v>47.301668099742038</v>
      </c>
      <c r="J20" s="20">
        <v>52.676775580395528</v>
      </c>
      <c r="K20" s="20">
        <v>52.624522785898534</v>
      </c>
      <c r="L20" s="20">
        <v>57.256251074806535</v>
      </c>
      <c r="M20" s="20">
        <v>58.411006018916588</v>
      </c>
      <c r="N20" s="20">
        <v>64.59699054170251</v>
      </c>
      <c r="O20" s="20">
        <v>72.94534823731729</v>
      </c>
      <c r="P20" s="20">
        <v>78.136214144453987</v>
      </c>
      <c r="Q20" s="20">
        <v>83.046154720550305</v>
      </c>
      <c r="R20" s="20">
        <v>84.143924677558033</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5.3218400687876173</v>
      </c>
      <c r="D21" s="20">
        <v>5.7175666380051515</v>
      </c>
      <c r="E21" s="20">
        <v>5.7721496130696455</v>
      </c>
      <c r="F21" s="20">
        <v>5.6828890799656042</v>
      </c>
      <c r="G21" s="20">
        <v>5.1701117798796217</v>
      </c>
      <c r="H21" s="20">
        <v>5.1173000859845255</v>
      </c>
      <c r="I21" s="20">
        <v>5.6015133276010349</v>
      </c>
      <c r="J21" s="20">
        <v>5.9775064488392102</v>
      </c>
      <c r="K21" s="20">
        <v>5.6435769561478875</v>
      </c>
      <c r="L21" s="20">
        <v>5.7196044711951872</v>
      </c>
      <c r="M21" s="20">
        <v>6.2305073086844525</v>
      </c>
      <c r="N21" s="20">
        <v>6.62592433361994</v>
      </c>
      <c r="O21" s="20">
        <v>7.4967497850387002</v>
      </c>
      <c r="P21" s="20">
        <v>5.9812437661221045</v>
      </c>
      <c r="Q21" s="20">
        <v>6.2245146001719576</v>
      </c>
      <c r="R21" s="20">
        <v>6.2512871883061027</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13.542562338779019</v>
      </c>
      <c r="D22" s="20">
        <v>49.664047124295408</v>
      </c>
      <c r="E22" s="20">
        <v>90.592062482086561</v>
      </c>
      <c r="F22" s="20">
        <v>96.69895729435369</v>
      </c>
      <c r="G22" s="20">
        <v>437.06035158115986</v>
      </c>
      <c r="H22" s="20">
        <v>635.88787618228719</v>
      </c>
      <c r="I22" s="26">
        <v>867.42482086557754</v>
      </c>
      <c r="J22" s="20">
        <v>915.53453711665247</v>
      </c>
      <c r="K22" s="20">
        <v>807.34909716251082</v>
      </c>
      <c r="L22" s="20">
        <v>747.53059377089892</v>
      </c>
      <c r="M22" s="20">
        <v>705.37044998566921</v>
      </c>
      <c r="N22" s="20">
        <v>653.42777300085982</v>
      </c>
      <c r="O22" s="20">
        <v>457.41743097353589</v>
      </c>
      <c r="P22" s="20">
        <v>604.88709754466424</v>
      </c>
      <c r="Q22" s="20">
        <v>912.4044138721697</v>
      </c>
      <c r="R22" s="20">
        <v>1025.10373077291</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915.53453711665247</v>
      </c>
      <c r="K24" s="30">
        <v>807.34909716251082</v>
      </c>
      <c r="L24" s="30">
        <v>747.53059377089892</v>
      </c>
      <c r="M24" s="30">
        <v>705.37044998566921</v>
      </c>
      <c r="N24" s="30">
        <v>653.42777300085982</v>
      </c>
      <c r="O24" s="30">
        <v>457.41743097353589</v>
      </c>
      <c r="P24" s="30">
        <v>604.88709754466424</v>
      </c>
      <c r="Q24" s="30">
        <v>912.4044138721697</v>
      </c>
      <c r="R24" s="30">
        <v>1025.10373077291</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-4.7748471843078732E-12</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152.52446259673255</v>
      </c>
      <c r="D29" s="22">
        <v>177.88627842266166</v>
      </c>
      <c r="E29" s="22">
        <v>203.6538724562912</v>
      </c>
      <c r="F29" s="22">
        <v>218.64839839495556</v>
      </c>
      <c r="G29" s="22">
        <v>558.77582019680915</v>
      </c>
      <c r="H29" s="22">
        <v>751.36119518486669</v>
      </c>
      <c r="I29" s="32">
        <v>993.11575809687588</v>
      </c>
      <c r="J29" s="22">
        <v>1054.9830022929207</v>
      </c>
      <c r="K29" s="22">
        <v>946.38631126397252</v>
      </c>
      <c r="L29" s="22">
        <v>898.19701681475112</v>
      </c>
      <c r="M29" s="22">
        <v>859.68367440527368</v>
      </c>
      <c r="N29" s="22">
        <v>824.08572656921763</v>
      </c>
      <c r="O29" s="22">
        <v>650.36009649374228</v>
      </c>
      <c r="P29" s="22">
        <v>809.58726854638394</v>
      </c>
      <c r="Q29" s="22">
        <v>1129.8948074491259</v>
      </c>
      <c r="R29" s="22">
        <v>1246.1013201968137</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9645.3557485430374</v>
      </c>
      <c r="D32" s="22">
        <v>10189.382257213145</v>
      </c>
      <c r="E32" s="22">
        <v>11207.132354351772</v>
      </c>
      <c r="F32" s="22">
        <v>12526.05651915544</v>
      </c>
      <c r="G32" s="22">
        <v>13487.573439380911</v>
      </c>
      <c r="H32" s="22">
        <v>13893.995661603134</v>
      </c>
      <c r="I32" s="22">
        <v>14956.978641444541</v>
      </c>
      <c r="J32" s="22">
        <v>15249.641895003346</v>
      </c>
      <c r="K32" s="22">
        <v>14485.311390083118</v>
      </c>
      <c r="L32" s="22">
        <v>13474.515572274768</v>
      </c>
      <c r="M32" s="22">
        <v>13604.112400878952</v>
      </c>
      <c r="N32" s="22">
        <v>14493.329850960163</v>
      </c>
      <c r="O32" s="22">
        <v>16367.069522308208</v>
      </c>
      <c r="P32" s="22">
        <v>19130.161376724467</v>
      </c>
      <c r="Q32" s="22">
        <v>19983.985731555367</v>
      </c>
      <c r="R32" s="22">
        <v>20364.760159491736</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1.5813254230645859E-2</v>
      </c>
      <c r="D34" s="25">
        <v>1.7458004217746816E-2</v>
      </c>
      <c r="E34" s="25">
        <v>1.8171809345787875E-2</v>
      </c>
      <c r="F34" s="25">
        <v>1.7455485536137256E-2</v>
      </c>
      <c r="G34" s="25">
        <v>4.1428936250704658E-2</v>
      </c>
      <c r="H34" s="25">
        <v>5.4078122196431738E-2</v>
      </c>
      <c r="I34" s="35">
        <v>6.6398153123320966E-2</v>
      </c>
      <c r="J34" s="25">
        <v>6.9180837789941371E-2</v>
      </c>
      <c r="K34" s="25">
        <v>6.5334205511928742E-2</v>
      </c>
      <c r="L34" s="25">
        <v>6.665894680940411E-2</v>
      </c>
      <c r="M34" s="25">
        <v>6.3192926452866574E-2</v>
      </c>
      <c r="N34" s="25">
        <v>5.6859654409550549E-2</v>
      </c>
      <c r="O34" s="25">
        <v>3.9735891364505158E-2</v>
      </c>
      <c r="P34" s="25">
        <v>4.2319939314856121E-2</v>
      </c>
      <c r="Q34" s="25">
        <v>5.6540012719533975E-2</v>
      </c>
      <c r="R34" s="25">
        <v>6.1189098739079573E-2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3890.1547721410143</v>
      </c>
      <c r="D37" s="20">
        <v>3806.7975542180184</v>
      </c>
      <c r="E37" s="20">
        <v>3885.3062004394765</v>
      </c>
      <c r="F37" s="20">
        <v>3841.5018629979936</v>
      </c>
      <c r="G37" s="20">
        <v>3904.724371835292</v>
      </c>
      <c r="H37" s="20">
        <v>3945.9969427725232</v>
      </c>
      <c r="I37" s="26">
        <v>4377.2809783127923</v>
      </c>
      <c r="J37" s="20">
        <v>4584.2170631508552</v>
      </c>
      <c r="K37" s="20">
        <v>4592.3378236361905</v>
      </c>
      <c r="L37" s="20">
        <v>4880.5053979172635</v>
      </c>
      <c r="M37" s="20">
        <v>4599.933123148945</v>
      </c>
      <c r="N37" s="20">
        <v>4783.4145409381872</v>
      </c>
      <c r="O37" s="20">
        <v>5066.1841979554792</v>
      </c>
      <c r="P37" s="20">
        <v>5212.5188449412444</v>
      </c>
      <c r="Q37" s="20">
        <v>5174.4699531862043</v>
      </c>
      <c r="R37" s="20">
        <v>5137.2439333142256</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53.167096589280597</v>
      </c>
      <c r="D38" s="20">
        <v>60.810165281360462</v>
      </c>
      <c r="E38" s="20">
        <v>63.580777682239415</v>
      </c>
      <c r="F38" s="20">
        <v>89.519442055985479</v>
      </c>
      <c r="G38" s="20">
        <v>121.19040794879145</v>
      </c>
      <c r="H38" s="20">
        <v>235.62147702302474</v>
      </c>
      <c r="I38" s="26">
        <v>254.49030285659691</v>
      </c>
      <c r="J38" s="20">
        <v>321.17607719499381</v>
      </c>
      <c r="K38" s="20">
        <v>455.04920225470528</v>
      </c>
      <c r="L38" s="20">
        <v>381.86681952804048</v>
      </c>
      <c r="M38" s="20">
        <v>340.85697907709948</v>
      </c>
      <c r="N38" s="20">
        <v>307.6573994458775</v>
      </c>
      <c r="O38" s="20">
        <v>333.73937135760008</v>
      </c>
      <c r="P38" s="20">
        <v>311.43603706888314</v>
      </c>
      <c r="Q38" s="20">
        <v>353.50102703735547</v>
      </c>
      <c r="R38" s="20">
        <v>421.24887742428587</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34.703944192231958</v>
      </c>
      <c r="I39" s="20">
        <v>45.147399508416491</v>
      </c>
      <c r="J39" s="20">
        <v>55.817025910916726</v>
      </c>
      <c r="K39" s="20">
        <v>68.178266330336683</v>
      </c>
      <c r="L39" s="20">
        <v>86.640219021065647</v>
      </c>
      <c r="M39" s="20">
        <v>109.31609217788994</v>
      </c>
      <c r="N39" s="20">
        <v>132.9382280891212</v>
      </c>
      <c r="O39" s="20">
        <v>156.90956464346201</v>
      </c>
      <c r="P39" s="20">
        <v>183.51097683688621</v>
      </c>
      <c r="Q39" s="20">
        <v>213.96819688902286</v>
      </c>
      <c r="R39" s="20">
        <v>255.11219091105127</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3943.3218687302947</v>
      </c>
      <c r="D40" s="22">
        <v>3867.6077194993786</v>
      </c>
      <c r="E40" s="22">
        <v>3948.8869781217159</v>
      </c>
      <c r="F40" s="22">
        <v>3931.0213050539792</v>
      </c>
      <c r="G40" s="22">
        <v>4025.9147797840837</v>
      </c>
      <c r="H40" s="22">
        <v>4216.3223639877788</v>
      </c>
      <c r="I40" s="22">
        <v>4676.9186806778052</v>
      </c>
      <c r="J40" s="22">
        <v>4961.2101662567657</v>
      </c>
      <c r="K40" s="22">
        <v>5115.565292221233</v>
      </c>
      <c r="L40" s="22">
        <v>5349.0124364663698</v>
      </c>
      <c r="M40" s="22">
        <v>5050.1061944039348</v>
      </c>
      <c r="N40" s="22">
        <v>5224.0101684731862</v>
      </c>
      <c r="O40" s="22">
        <v>5556.833133956542</v>
      </c>
      <c r="P40" s="22">
        <v>5707.4658588470138</v>
      </c>
      <c r="Q40" s="22">
        <v>5741.939177112582</v>
      </c>
      <c r="R40" s="22">
        <v>5813.6050016495628</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38635.125728479979</v>
      </c>
      <c r="D42" s="22">
        <v>38064.047339256715</v>
      </c>
      <c r="E42" s="22">
        <v>38835.663633323777</v>
      </c>
      <c r="F42" s="22">
        <v>37582.416571128306</v>
      </c>
      <c r="G42" s="22">
        <v>37119.461904079493</v>
      </c>
      <c r="H42" s="22">
        <v>36324.362657290541</v>
      </c>
      <c r="I42" s="22">
        <v>39593.582863347146</v>
      </c>
      <c r="J42" s="22">
        <v>37470.755642515483</v>
      </c>
      <c r="K42" s="22">
        <v>37900.976298240152</v>
      </c>
      <c r="L42" s="22">
        <v>37496.70336987613</v>
      </c>
      <c r="M42" s="22">
        <v>35472.595971799557</v>
      </c>
      <c r="N42" s="22">
        <v>35309.673061374684</v>
      </c>
      <c r="O42" s="22">
        <v>37247.770727154209</v>
      </c>
      <c r="P42" s="22">
        <v>38349.754602493704</v>
      </c>
      <c r="Q42" s="22">
        <v>37917.137813891655</v>
      </c>
      <c r="R42" s="22">
        <v>36376.780077491683</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0.10206571854957017</v>
      </c>
      <c r="D44" s="25">
        <v>0.10160789484702501</v>
      </c>
      <c r="E44" s="25">
        <v>0.10168197498582948</v>
      </c>
      <c r="F44" s="25">
        <v>0.10459735332915984</v>
      </c>
      <c r="G44" s="25">
        <v>0.10845832814568976</v>
      </c>
      <c r="H44" s="25">
        <v>0.11607422830147124</v>
      </c>
      <c r="I44" s="25">
        <v>0.11812314881478826</v>
      </c>
      <c r="J44" s="25">
        <v>0.13240219155408819</v>
      </c>
      <c r="K44" s="25">
        <v>0.13497186067100764</v>
      </c>
      <c r="L44" s="25">
        <v>0.14265287227259627</v>
      </c>
      <c r="M44" s="25">
        <v>0.14236641148053361</v>
      </c>
      <c r="N44" s="25">
        <v>0.14794841513805293</v>
      </c>
      <c r="O44" s="25">
        <v>0.14918565663059999</v>
      </c>
      <c r="P44" s="25">
        <v>0.14882665920568589</v>
      </c>
      <c r="Q44" s="25">
        <v>0.1514338768209692</v>
      </c>
      <c r="R44" s="25">
        <v>0.15981637157728429</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213.63903875342106</v>
      </c>
      <c r="D47" s="30">
        <v>277.28466670983073</v>
      </c>
      <c r="E47" s="30">
        <v>339.1675968034906</v>
      </c>
      <c r="F47" s="30">
        <v>403.25488867431227</v>
      </c>
      <c r="G47" s="30">
        <v>527.65192322640598</v>
      </c>
      <c r="H47" s="30">
        <v>697.73482804662387</v>
      </c>
      <c r="I47" s="30">
        <v>836.9958521841445</v>
      </c>
      <c r="J47" s="30">
        <v>1048.9991467561417</v>
      </c>
      <c r="K47" s="30">
        <v>1400.2122118626985</v>
      </c>
      <c r="L47" s="30">
        <v>1408.3987719297056</v>
      </c>
      <c r="M47" s="30">
        <v>1648.5827544669646</v>
      </c>
      <c r="N47" s="30">
        <v>1822.5562988852826</v>
      </c>
      <c r="O47" s="30">
        <v>1850.6181680757811</v>
      </c>
      <c r="P47" s="30">
        <v>1854.0565239008902</v>
      </c>
      <c r="Q47" s="30">
        <v>1873.6743423924984</v>
      </c>
      <c r="R47" s="30">
        <v>2055.2480881080469</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3943.3218687302947</v>
      </c>
      <c r="D48" s="30">
        <v>3867.6077194993786</v>
      </c>
      <c r="E48" s="30">
        <v>3948.8869781217159</v>
      </c>
      <c r="F48" s="30">
        <v>3931.0213050539792</v>
      </c>
      <c r="G48" s="30">
        <v>4025.9147797840837</v>
      </c>
      <c r="H48" s="30">
        <v>4216.3223639877788</v>
      </c>
      <c r="I48" s="30">
        <v>4676.9186806778052</v>
      </c>
      <c r="J48" s="30">
        <v>4961.2101662567657</v>
      </c>
      <c r="K48" s="30">
        <v>5115.565292221233</v>
      </c>
      <c r="L48" s="30">
        <v>5349.0124364663698</v>
      </c>
      <c r="M48" s="30">
        <v>5050.1061944039348</v>
      </c>
      <c r="N48" s="30">
        <v>5224.0101684731862</v>
      </c>
      <c r="O48" s="30">
        <v>5556.833133956542</v>
      </c>
      <c r="P48" s="30">
        <v>5707.4658588470138</v>
      </c>
      <c r="Q48" s="30">
        <v>5741.939177112582</v>
      </c>
      <c r="R48" s="30">
        <v>5813.6050016495628</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72.041865864144455</v>
      </c>
      <c r="D49" s="30">
        <v>104.09691900735645</v>
      </c>
      <c r="E49" s="30">
        <v>138.99351562052163</v>
      </c>
      <c r="F49" s="30">
        <v>148.57823502436227</v>
      </c>
      <c r="G49" s="30">
        <v>488.52910480557949</v>
      </c>
      <c r="H49" s="30">
        <v>684.78314703353396</v>
      </c>
      <c r="I49" s="30">
        <v>920.69505302378911</v>
      </c>
      <c r="J49" s="30">
        <v>974.54462310117526</v>
      </c>
      <c r="K49" s="30">
        <v>865.98366294067068</v>
      </c>
      <c r="L49" s="30">
        <v>810.86768749402881</v>
      </c>
      <c r="M49" s="30">
        <v>770.42300372599595</v>
      </c>
      <c r="N49" s="30">
        <v>725.15859845227862</v>
      </c>
      <c r="O49" s="30">
        <v>538.4760380242667</v>
      </c>
      <c r="P49" s="30">
        <v>689.68023383013292</v>
      </c>
      <c r="Q49" s="30">
        <v>1002.4051816279737</v>
      </c>
      <c r="R49" s="30">
        <v>1116.3762407471147</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4229.0027733478601</v>
      </c>
      <c r="D50" s="30">
        <v>4248.9893052165662</v>
      </c>
      <c r="E50" s="30">
        <v>4427.0480905457289</v>
      </c>
      <c r="F50" s="30">
        <v>4482.8544287526538</v>
      </c>
      <c r="G50" s="30">
        <v>5042.0958078160693</v>
      </c>
      <c r="H50" s="30">
        <v>5598.8403390679368</v>
      </c>
      <c r="I50" s="30">
        <v>6434.6095858857389</v>
      </c>
      <c r="J50" s="30">
        <v>6984.7539361140825</v>
      </c>
      <c r="K50" s="30">
        <v>7381.7611670246024</v>
      </c>
      <c r="L50" s="30">
        <v>7568.2788958901037</v>
      </c>
      <c r="M50" s="30">
        <v>7469.1119525968952</v>
      </c>
      <c r="N50" s="30">
        <v>7771.7250658107478</v>
      </c>
      <c r="O50" s="30">
        <v>7945.9273400565899</v>
      </c>
      <c r="P50" s="30">
        <v>8251.2026165780371</v>
      </c>
      <c r="Q50" s="30">
        <v>8618.0187011330545</v>
      </c>
      <c r="R50" s="30">
        <v>8985.2293305047242</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4229.0027733478601</v>
      </c>
      <c r="D51" s="30">
        <v>4248.9893052165662</v>
      </c>
      <c r="E51" s="30">
        <v>4427.0480905457289</v>
      </c>
      <c r="F51" s="30">
        <v>4482.8544287526538</v>
      </c>
      <c r="G51" s="30">
        <v>5042.0958078160693</v>
      </c>
      <c r="H51" s="30">
        <v>5598.8403390679368</v>
      </c>
      <c r="I51" s="30">
        <v>6434.6095858857389</v>
      </c>
      <c r="J51" s="30">
        <v>6984.7539361140825</v>
      </c>
      <c r="K51" s="30">
        <v>7381.7611670246024</v>
      </c>
      <c r="L51" s="30">
        <v>7568.2788958901037</v>
      </c>
      <c r="M51" s="30">
        <v>7469.1119525968952</v>
      </c>
      <c r="N51" s="30">
        <v>7771.7250658107478</v>
      </c>
      <c r="O51" s="30">
        <v>7945.9273400565899</v>
      </c>
      <c r="P51" s="30">
        <v>8251.2026165780371</v>
      </c>
      <c r="Q51" s="30">
        <v>8618.0187011330545</v>
      </c>
      <c r="R51" s="30">
        <v>8985.2293305047242</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4229.0027733478601</v>
      </c>
      <c r="D58" s="22">
        <v>4248.9893052165662</v>
      </c>
      <c r="E58" s="22">
        <v>4427.0480905457289</v>
      </c>
      <c r="F58" s="22">
        <v>4482.8544287526538</v>
      </c>
      <c r="G58" s="22">
        <v>5042.0958078160693</v>
      </c>
      <c r="H58" s="22">
        <v>5598.8403390679368</v>
      </c>
      <c r="I58" s="22">
        <v>6434.6095858857389</v>
      </c>
      <c r="J58" s="22">
        <v>6984.7539361140825</v>
      </c>
      <c r="K58" s="22">
        <v>7381.7611670246024</v>
      </c>
      <c r="L58" s="22">
        <v>7568.2788958901037</v>
      </c>
      <c r="M58" s="22">
        <v>7469.1119525968952</v>
      </c>
      <c r="N58" s="22">
        <v>7771.7250658107478</v>
      </c>
      <c r="O58" s="22">
        <v>7945.9273400565899</v>
      </c>
      <c r="P58" s="22">
        <v>8251.2026165780371</v>
      </c>
      <c r="Q58" s="22">
        <v>8618.0187011330545</v>
      </c>
      <c r="R58" s="22">
        <v>8985.2293305047242</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61161.850195853636</v>
      </c>
      <c r="D61" s="20">
        <v>61577.380537044992</v>
      </c>
      <c r="E61" s="20">
        <v>64267.468555268933</v>
      </c>
      <c r="F61" s="20">
        <v>64687.499019394287</v>
      </c>
      <c r="G61" s="20">
        <v>65389.162935893772</v>
      </c>
      <c r="H61" s="20">
        <v>64327.008326167954</v>
      </c>
      <c r="I61" s="20">
        <v>69146.530486290241</v>
      </c>
      <c r="J61" s="20">
        <v>67406.779640775771</v>
      </c>
      <c r="K61" s="20">
        <v>67224.557657399448</v>
      </c>
      <c r="L61" s="20">
        <v>65935.980579440147</v>
      </c>
      <c r="M61" s="20">
        <v>64201.919241425436</v>
      </c>
      <c r="N61" s="20">
        <v>65241.119231871598</v>
      </c>
      <c r="O61" s="20">
        <v>69544.999239323588</v>
      </c>
      <c r="P61" s="20">
        <v>74038.806544831372</v>
      </c>
      <c r="Q61" s="20">
        <v>74874.363010525136</v>
      </c>
      <c r="R61" s="20">
        <v>73615.064313446012</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61161.850195853636</v>
      </c>
      <c r="D64" s="20">
        <v>61577.380537044992</v>
      </c>
      <c r="E64" s="20">
        <v>64267.468555268933</v>
      </c>
      <c r="F64" s="20">
        <v>64687.499019394287</v>
      </c>
      <c r="G64" s="20">
        <v>65389.162935893772</v>
      </c>
      <c r="H64" s="20">
        <v>64361.712270360185</v>
      </c>
      <c r="I64" s="20">
        <v>69191.677885798665</v>
      </c>
      <c r="J64" s="20">
        <v>67462.596666686688</v>
      </c>
      <c r="K64" s="20">
        <v>67292.735923729779</v>
      </c>
      <c r="L64" s="20">
        <v>66022.620798461212</v>
      </c>
      <c r="M64" s="20">
        <v>64311.235333603327</v>
      </c>
      <c r="N64" s="20">
        <v>65374.057459960721</v>
      </c>
      <c r="O64" s="20">
        <v>69701.908803967046</v>
      </c>
      <c r="P64" s="20">
        <v>74222.317521668258</v>
      </c>
      <c r="Q64" s="20">
        <v>75088.331207414158</v>
      </c>
      <c r="R64" s="20">
        <v>73870.176504357063</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61161.850195853636</v>
      </c>
      <c r="D65" s="20">
        <v>61577.380537044992</v>
      </c>
      <c r="E65" s="20">
        <v>64267.468555268933</v>
      </c>
      <c r="F65" s="20">
        <v>64687.499019394287</v>
      </c>
      <c r="G65" s="20">
        <v>65389.162935893772</v>
      </c>
      <c r="H65" s="20">
        <v>64361.712270360185</v>
      </c>
      <c r="I65" s="20">
        <v>69191.677885798665</v>
      </c>
      <c r="J65" s="20">
        <v>67462.596666686688</v>
      </c>
      <c r="K65" s="20">
        <v>67292.735923729779</v>
      </c>
      <c r="L65" s="20">
        <v>66022.620798461212</v>
      </c>
      <c r="M65" s="20">
        <v>64311.235333603327</v>
      </c>
      <c r="N65" s="20">
        <v>65374.057459960721</v>
      </c>
      <c r="O65" s="20">
        <v>69701.908803967046</v>
      </c>
      <c r="P65" s="20">
        <v>74222.317521668258</v>
      </c>
      <c r="Q65" s="20">
        <v>75088.331207414158</v>
      </c>
      <c r="R65" s="20">
        <v>73870.176504357063</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6.9144454587388493E-2</v>
      </c>
      <c r="D67" s="25">
        <v>6.9002436741529977E-2</v>
      </c>
      <c r="E67" s="25">
        <v>6.8884743557909744E-2</v>
      </c>
      <c r="F67" s="25">
        <v>6.9300166132696309E-2</v>
      </c>
      <c r="G67" s="25">
        <v>7.7109043478033809E-2</v>
      </c>
      <c r="H67" s="25">
        <v>8.6990232881767368E-2</v>
      </c>
      <c r="I67" s="25">
        <v>9.2996871625314614E-2</v>
      </c>
      <c r="J67" s="25">
        <v>0.10353520737755982</v>
      </c>
      <c r="K67" s="25">
        <v>0.10969625570568509</v>
      </c>
      <c r="L67" s="25">
        <v>0.11463160359830032</v>
      </c>
      <c r="M67" s="25">
        <v>0.11614007900566951</v>
      </c>
      <c r="N67" s="25">
        <v>0.1188808736641542</v>
      </c>
      <c r="O67" s="25">
        <v>0.11399870500539795</v>
      </c>
      <c r="P67" s="25">
        <v>0.11116875479089162</v>
      </c>
      <c r="Q67" s="25">
        <v>0.11477174365918148</v>
      </c>
      <c r="R67" s="25">
        <v>0.12163541168707985</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8"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7">
        <v>7.1999999999999995E-2</v>
      </c>
      <c r="J71" s="159">
        <v>8.7599999999999997E-2</v>
      </c>
      <c r="K71" s="159"/>
      <c r="L71" s="159">
        <v>9.5399999999999999E-2</v>
      </c>
      <c r="M71" s="159"/>
      <c r="N71" s="159">
        <v>0.1071</v>
      </c>
      <c r="O71" s="159"/>
      <c r="P71" s="159">
        <v>0.1227</v>
      </c>
      <c r="Q71" s="159"/>
      <c r="R71" s="44"/>
      <c r="S71" s="45">
        <v>0.15</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3"/>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92</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990.68901093302725</v>
      </c>
      <c r="D7" s="20">
        <v>957.94211371583992</v>
      </c>
      <c r="E7" s="20">
        <v>951.61358726160665</v>
      </c>
      <c r="F7" s="20">
        <v>975.65083379633097</v>
      </c>
      <c r="G7" s="20">
        <v>956.73082188563205</v>
      </c>
      <c r="H7" s="20">
        <v>939.96954784207867</v>
      </c>
      <c r="I7" s="20">
        <v>982.69904171031669</v>
      </c>
      <c r="J7" s="20">
        <v>1041.9221168863155</v>
      </c>
      <c r="K7" s="20">
        <v>991.97663059143986</v>
      </c>
      <c r="L7" s="20">
        <v>972.88524299124185</v>
      </c>
      <c r="M7" s="20">
        <v>1018.449600903493</v>
      </c>
      <c r="N7" s="20">
        <v>1037.9085052399334</v>
      </c>
      <c r="O7" s="20">
        <v>1089.0516919978311</v>
      </c>
      <c r="P7" s="20">
        <v>1085.157917964046</v>
      </c>
      <c r="Q7" s="20">
        <v>1039.6709337199891</v>
      </c>
      <c r="R7" s="20">
        <v>1024.0988559261195</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76.264021188853363</v>
      </c>
      <c r="D8" s="20">
        <v>150.58611064515551</v>
      </c>
      <c r="E8" s="20">
        <v>252.51298285448982</v>
      </c>
      <c r="F8" s="20">
        <v>352.15870993058491</v>
      </c>
      <c r="G8" s="20">
        <v>471.40111423716297</v>
      </c>
      <c r="H8" s="20">
        <v>602.14595922387548</v>
      </c>
      <c r="I8" s="20">
        <v>722.36053836839983</v>
      </c>
      <c r="J8" s="20">
        <v>816.16113107072817</v>
      </c>
      <c r="K8" s="20">
        <v>890.8931890471365</v>
      </c>
      <c r="L8" s="20">
        <v>957.44133840498773</v>
      </c>
      <c r="M8" s="20">
        <v>1013.9316579822647</v>
      </c>
      <c r="N8" s="20">
        <v>1032.0605176433144</v>
      </c>
      <c r="O8" s="20">
        <v>1075.9167573989876</v>
      </c>
      <c r="P8" s="20">
        <v>1096.3578633097179</v>
      </c>
      <c r="Q8" s="20">
        <v>1084.0464748799377</v>
      </c>
      <c r="R8" s="20">
        <v>1101.79555314604</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0.25795356835769562</v>
      </c>
      <c r="D9" s="20">
        <v>0.25795356835769562</v>
      </c>
      <c r="E9" s="20">
        <v>0.41272570937231301</v>
      </c>
      <c r="F9" s="20">
        <v>2.0636285468615649</v>
      </c>
      <c r="G9" s="20">
        <v>3.4852966466036115</v>
      </c>
      <c r="H9" s="20">
        <v>13.757523645743765</v>
      </c>
      <c r="I9" s="20">
        <v>18.171109200343938</v>
      </c>
      <c r="J9" s="20">
        <v>24.069561478933789</v>
      </c>
      <c r="K9" s="20">
        <v>33.76139294926913</v>
      </c>
      <c r="L9" s="20">
        <v>41.198624247635422</v>
      </c>
      <c r="M9" s="20">
        <v>53.939466895958731</v>
      </c>
      <c r="N9" s="20">
        <v>68.457007738607047</v>
      </c>
      <c r="O9" s="20">
        <v>74.858383490971633</v>
      </c>
      <c r="P9" s="20">
        <v>85.257609630266558</v>
      </c>
      <c r="Q9" s="20">
        <v>86.491573516766977</v>
      </c>
      <c r="R9" s="20">
        <v>115.41289767841789</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108.69432502149613</v>
      </c>
      <c r="D10" s="20">
        <v>116.07016337059329</v>
      </c>
      <c r="E10" s="20">
        <v>118.62098022355976</v>
      </c>
      <c r="F10" s="20">
        <v>131.57919174548582</v>
      </c>
      <c r="G10" s="20">
        <v>129.01521926053312</v>
      </c>
      <c r="H10" s="20">
        <v>147.29389509888219</v>
      </c>
      <c r="I10" s="20">
        <v>191.36388650042991</v>
      </c>
      <c r="J10" s="20">
        <v>212.12063628546858</v>
      </c>
      <c r="K10" s="20">
        <v>214.63112639724847</v>
      </c>
      <c r="L10" s="20">
        <v>216.32433361994839</v>
      </c>
      <c r="M10" s="20">
        <v>217.56913155631986</v>
      </c>
      <c r="N10" s="20">
        <v>216.51092003439379</v>
      </c>
      <c r="O10" s="20">
        <v>213.33490971625108</v>
      </c>
      <c r="P10" s="20">
        <v>221.27970765262253</v>
      </c>
      <c r="Q10" s="20">
        <v>219.91444539982803</v>
      </c>
      <c r="R10" s="20">
        <v>236.40636285468614</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31.13000859845225</v>
      </c>
      <c r="D11" s="20">
        <v>34.540670679277675</v>
      </c>
      <c r="E11" s="20">
        <v>35.309974204643183</v>
      </c>
      <c r="F11" s="20">
        <v>45.973430782458983</v>
      </c>
      <c r="G11" s="20">
        <v>46.74608770421306</v>
      </c>
      <c r="H11" s="20">
        <v>47.867583834909567</v>
      </c>
      <c r="I11" s="20">
        <v>50.320034393809252</v>
      </c>
      <c r="J11" s="20">
        <v>57.351676698194169</v>
      </c>
      <c r="K11" s="20">
        <v>51.673430782458993</v>
      </c>
      <c r="L11" s="20">
        <v>62.925537403267498</v>
      </c>
      <c r="M11" s="20">
        <v>62.163456577816127</v>
      </c>
      <c r="N11" s="20">
        <v>67.884350816852717</v>
      </c>
      <c r="O11" s="20">
        <v>65.432760103181593</v>
      </c>
      <c r="P11" s="20">
        <v>74.24582975064483</v>
      </c>
      <c r="Q11" s="20">
        <v>71.249183147033307</v>
      </c>
      <c r="R11" s="20">
        <v>71.297076526225354</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1207.0353193101864</v>
      </c>
      <c r="D12" s="22">
        <v>1259.3970119792239</v>
      </c>
      <c r="E12" s="22">
        <v>1358.4702502536718</v>
      </c>
      <c r="F12" s="22">
        <v>1507.4257948017221</v>
      </c>
      <c r="G12" s="22">
        <v>1607.3785397341446</v>
      </c>
      <c r="H12" s="22">
        <v>1751.0345096454896</v>
      </c>
      <c r="I12" s="22">
        <v>1964.9146101732995</v>
      </c>
      <c r="J12" s="22">
        <v>2151.6251224196403</v>
      </c>
      <c r="K12" s="22">
        <v>2182.9357697675528</v>
      </c>
      <c r="L12" s="22">
        <v>2250.7750766670806</v>
      </c>
      <c r="M12" s="22">
        <v>2366.0533139158529</v>
      </c>
      <c r="N12" s="22">
        <v>2422.8213014731014</v>
      </c>
      <c r="O12" s="22">
        <v>2518.594502707223</v>
      </c>
      <c r="P12" s="22">
        <v>2562.298928307298</v>
      </c>
      <c r="Q12" s="22">
        <v>2501.372610663555</v>
      </c>
      <c r="R12" s="22">
        <v>2549.0107461314888</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4406.7906380051581</v>
      </c>
      <c r="D15" s="22">
        <v>4546.0234961306969</v>
      </c>
      <c r="E15" s="22">
        <v>4635.1879432502146</v>
      </c>
      <c r="F15" s="22">
        <v>4669.1290696474634</v>
      </c>
      <c r="G15" s="22">
        <v>4718.805979363714</v>
      </c>
      <c r="H15" s="22">
        <v>4661.7628486672402</v>
      </c>
      <c r="I15" s="22">
        <v>4838.6993155631981</v>
      </c>
      <c r="J15" s="22">
        <v>4699.9412106620812</v>
      </c>
      <c r="K15" s="22">
        <v>4595.1564247635433</v>
      </c>
      <c r="L15" s="22">
        <v>4583.9570416680999</v>
      </c>
      <c r="M15" s="22">
        <v>4545.3668780945827</v>
      </c>
      <c r="N15" s="22">
        <v>4604.6947579535681</v>
      </c>
      <c r="O15" s="22">
        <v>4664.9306104901125</v>
      </c>
      <c r="P15" s="22">
        <v>4730.2752364574371</v>
      </c>
      <c r="Q15" s="22">
        <v>4793.1413585554592</v>
      </c>
      <c r="R15" s="22">
        <v>4740.2012037833192</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0.27390348633775363</v>
      </c>
      <c r="D16" s="25">
        <v>0.27703266669236248</v>
      </c>
      <c r="E16" s="25">
        <v>0.29307770620863033</v>
      </c>
      <c r="F16" s="25">
        <v>0.32284945914239599</v>
      </c>
      <c r="G16" s="25">
        <v>0.34063247074864567</v>
      </c>
      <c r="H16" s="25">
        <v>0.37561638515054363</v>
      </c>
      <c r="I16" s="25">
        <v>0.40608322237617572</v>
      </c>
      <c r="J16" s="25">
        <v>0.45779830554870721</v>
      </c>
      <c r="K16" s="25">
        <v>0.47505146027316836</v>
      </c>
      <c r="L16" s="25">
        <v>0.49101138082394086</v>
      </c>
      <c r="M16" s="25">
        <v>0.52054176865646151</v>
      </c>
      <c r="N16" s="25">
        <v>0.52616328091850728</v>
      </c>
      <c r="O16" s="25">
        <v>0.53989967118559379</v>
      </c>
      <c r="P16" s="25">
        <v>0.54168072685475188</v>
      </c>
      <c r="Q16" s="25">
        <v>0.5218649782149154</v>
      </c>
      <c r="R16" s="25">
        <v>0.53774315404524065</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4.2219379262591651E-2</v>
      </c>
      <c r="O19" s="20">
        <v>4.4758535568053426E-2</v>
      </c>
      <c r="P19" s="20">
        <v>9.6455727851956788E-2</v>
      </c>
      <c r="Q19" s="20">
        <v>0.24785248017711828</v>
      </c>
      <c r="R19" s="20">
        <v>0.54885345531009422</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10.927877700835571</v>
      </c>
      <c r="D20" s="20">
        <v>11.116289385332738</v>
      </c>
      <c r="E20" s="20">
        <v>11.964141965569979</v>
      </c>
      <c r="F20" s="20">
        <v>11.862619777540546</v>
      </c>
      <c r="G20" s="20">
        <v>12.650473647182496</v>
      </c>
      <c r="H20" s="20">
        <v>13.408107374529429</v>
      </c>
      <c r="I20" s="20">
        <v>13.912332210284323</v>
      </c>
      <c r="J20" s="20">
        <v>12.628203490443903</v>
      </c>
      <c r="K20" s="20">
        <v>13.512829497814273</v>
      </c>
      <c r="L20" s="20">
        <v>11.49416209976118</v>
      </c>
      <c r="M20" s="20">
        <v>12.049886567548123</v>
      </c>
      <c r="N20" s="20">
        <v>12.665813778777496</v>
      </c>
      <c r="O20" s="20">
        <v>18.992434156127683</v>
      </c>
      <c r="P20" s="20">
        <v>21.601785058469684</v>
      </c>
      <c r="Q20" s="20">
        <v>22.253615286118084</v>
      </c>
      <c r="R20" s="20">
        <v>22.195356138833759</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0.41986354316053948</v>
      </c>
      <c r="K21" s="20">
        <v>0.48883620922325643</v>
      </c>
      <c r="L21" s="20">
        <v>0.35427211951318877</v>
      </c>
      <c r="M21" s="20">
        <v>0.285929511772329</v>
      </c>
      <c r="N21" s="20">
        <v>0.29553565483814048</v>
      </c>
      <c r="O21" s="20">
        <v>0.28273966918338961</v>
      </c>
      <c r="P21" s="20">
        <v>0.2640317203302131</v>
      </c>
      <c r="Q21" s="20">
        <v>0.27194602526270556</v>
      </c>
      <c r="R21" s="20">
        <v>0.28541870113206996</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71.628069169771663</v>
      </c>
      <c r="F22" s="20">
        <v>121.87606286424</v>
      </c>
      <c r="G22" s="20">
        <v>125.56563485239323</v>
      </c>
      <c r="H22" s="20">
        <v>208.09539505111303</v>
      </c>
      <c r="I22" s="26">
        <v>309.13045762873793</v>
      </c>
      <c r="J22" s="20">
        <v>3.98</v>
      </c>
      <c r="K22" s="20">
        <v>4.1500000000000004</v>
      </c>
      <c r="L22" s="20">
        <v>9.3800000000000008</v>
      </c>
      <c r="M22" s="20">
        <v>151.54</v>
      </c>
      <c r="N22" s="20">
        <v>327.68909429635994</v>
      </c>
      <c r="O22" s="20">
        <v>259.73631413012322</v>
      </c>
      <c r="P22" s="20">
        <v>242.1</v>
      </c>
      <c r="Q22" s="20">
        <v>281.46300000000002</v>
      </c>
      <c r="R22" s="20">
        <v>283.76799999999997</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3.98</v>
      </c>
      <c r="K23" s="30">
        <v>4.1500000000000004</v>
      </c>
      <c r="L23" s="30">
        <v>9.3800000000000008</v>
      </c>
      <c r="M23" s="30">
        <v>10.119999999999999</v>
      </c>
      <c r="N23" s="30">
        <v>35.746312551951846</v>
      </c>
      <c r="O23" s="30">
        <v>107.16000000000001</v>
      </c>
      <c r="P23" s="30">
        <v>139.48386173085558</v>
      </c>
      <c r="Q23" s="30">
        <v>165.63</v>
      </c>
      <c r="R23" s="30">
        <v>177.51499999999999</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249.43</v>
      </c>
      <c r="O24" s="30">
        <v>137.86000000000001</v>
      </c>
      <c r="P24" s="30">
        <v>101.51291338340499</v>
      </c>
      <c r="Q24" s="30">
        <v>109.983</v>
      </c>
      <c r="R24" s="30">
        <v>99.252999999999986</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141.41999999999999</v>
      </c>
      <c r="N26" s="30">
        <v>42.512781744408073</v>
      </c>
      <c r="O26" s="30">
        <v>14.71631413012318</v>
      </c>
      <c r="P26" s="30">
        <v>1.1032248857394222</v>
      </c>
      <c r="Q26" s="30">
        <v>5.85</v>
      </c>
      <c r="R26" s="30">
        <v>7</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289.09573803382057</v>
      </c>
      <c r="K27" s="20">
        <v>269.14550014330757</v>
      </c>
      <c r="L27" s="20">
        <v>252.00826788955766</v>
      </c>
      <c r="M27" s="20">
        <v>109.70952230820674</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27.319694252088929</v>
      </c>
      <c r="D29" s="22">
        <v>27.790723463331844</v>
      </c>
      <c r="E29" s="22">
        <v>101.53842408369661</v>
      </c>
      <c r="F29" s="22">
        <v>151.53261230809136</v>
      </c>
      <c r="G29" s="22">
        <v>157.19181897034946</v>
      </c>
      <c r="H29" s="22">
        <v>241.61566348743662</v>
      </c>
      <c r="I29" s="32">
        <v>343.91128815444875</v>
      </c>
      <c r="J29" s="22">
        <v>39.950372269270296</v>
      </c>
      <c r="K29" s="22">
        <v>42.570909953758935</v>
      </c>
      <c r="L29" s="22">
        <v>47.84967736891614</v>
      </c>
      <c r="M29" s="22">
        <v>192.07064593064263</v>
      </c>
      <c r="N29" s="22">
        <v>395.60657384640655</v>
      </c>
      <c r="O29" s="22">
        <v>414.88393186746612</v>
      </c>
      <c r="P29" s="22">
        <v>436.33463473661976</v>
      </c>
      <c r="Q29" s="22">
        <v>504.23824664144354</v>
      </c>
      <c r="R29" s="22">
        <v>519.80107632476688</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6448.6551202676956</v>
      </c>
      <c r="D32" s="22">
        <v>6170.3144455426027</v>
      </c>
      <c r="E32" s="22">
        <v>6226.753034387164</v>
      </c>
      <c r="F32" s="22">
        <v>6228.7069658753489</v>
      </c>
      <c r="G32" s="22">
        <v>6250.3548544470814</v>
      </c>
      <c r="H32" s="22">
        <v>6219.4132501990825</v>
      </c>
      <c r="I32" s="22">
        <v>6198.3232131334253</v>
      </c>
      <c r="J32" s="22">
        <v>5752.1011616415135</v>
      </c>
      <c r="K32" s="22">
        <v>5277.3614387628195</v>
      </c>
      <c r="L32" s="22">
        <v>5172.7156866387022</v>
      </c>
      <c r="M32" s="22">
        <v>5238.1759810885433</v>
      </c>
      <c r="N32" s="22">
        <v>5323.5149860737274</v>
      </c>
      <c r="O32" s="22">
        <v>5425.6314046496882</v>
      </c>
      <c r="P32" s="22">
        <v>5513.6171468721232</v>
      </c>
      <c r="Q32" s="22">
        <v>5579.5448368968855</v>
      </c>
      <c r="R32" s="22">
        <v>5719.0660404182436</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4.2364948570787946E-3</v>
      </c>
      <c r="D34" s="25">
        <v>4.5039395817838253E-3</v>
      </c>
      <c r="E34" s="25">
        <v>1.6306801237009394E-2</v>
      </c>
      <c r="F34" s="25">
        <v>2.4328101022937716E-2</v>
      </c>
      <c r="G34" s="25">
        <v>2.5149263142797185E-2</v>
      </c>
      <c r="H34" s="25">
        <v>3.884862667385907E-2</v>
      </c>
      <c r="I34" s="35">
        <v>5.5484568379032949E-2</v>
      </c>
      <c r="J34" s="25">
        <v>6.9453528626519162E-3</v>
      </c>
      <c r="K34" s="25">
        <v>8.0667034933538505E-3</v>
      </c>
      <c r="L34" s="25">
        <v>9.2503977151718302E-3</v>
      </c>
      <c r="M34" s="25">
        <v>3.6667467191647977E-2</v>
      </c>
      <c r="N34" s="25">
        <v>7.4313038449466226E-2</v>
      </c>
      <c r="O34" s="25">
        <v>7.6467400920732759E-2</v>
      </c>
      <c r="P34" s="25">
        <v>7.9137637437186326E-2</v>
      </c>
      <c r="Q34" s="25">
        <v>9.0372648913397788E-2</v>
      </c>
      <c r="R34" s="25">
        <v>9.0889154391851204E-2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2501.6002675074046</v>
      </c>
      <c r="D37" s="20">
        <v>2528.6376230056367</v>
      </c>
      <c r="E37" s="20">
        <v>2546.1927964077577</v>
      </c>
      <c r="F37" s="20">
        <v>2602.178274577243</v>
      </c>
      <c r="G37" s="20">
        <v>2599.2643546383874</v>
      </c>
      <c r="H37" s="20">
        <v>2595.2517435750451</v>
      </c>
      <c r="I37" s="26">
        <v>2217.6363810069738</v>
      </c>
      <c r="J37" s="20">
        <v>2222.6999140154776</v>
      </c>
      <c r="K37" s="20">
        <v>1869.9842361708224</v>
      </c>
      <c r="L37" s="20">
        <v>1942.1634661316521</v>
      </c>
      <c r="M37" s="20">
        <v>1857.8747492118086</v>
      </c>
      <c r="N37" s="20">
        <v>1839.1492309162129</v>
      </c>
      <c r="O37" s="20">
        <v>1892.2805006209992</v>
      </c>
      <c r="P37" s="20">
        <v>1896.3369160217824</v>
      </c>
      <c r="Q37" s="20">
        <v>1894.6632989395239</v>
      </c>
      <c r="R37" s="20">
        <v>1939.8913251170345</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594.81809496512847</v>
      </c>
      <c r="N39" s="20">
        <v>600.67153912295782</v>
      </c>
      <c r="O39" s="20">
        <v>604.18295595681661</v>
      </c>
      <c r="P39" s="20">
        <v>624.13728862138146</v>
      </c>
      <c r="Q39" s="20">
        <v>649.61211426387695</v>
      </c>
      <c r="R39" s="20">
        <v>679.35033916117334</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2501.6002675074046</v>
      </c>
      <c r="D40" s="22">
        <v>2528.6376230056367</v>
      </c>
      <c r="E40" s="22">
        <v>2546.1927964077577</v>
      </c>
      <c r="F40" s="22">
        <v>2602.178274577243</v>
      </c>
      <c r="G40" s="22">
        <v>2599.2643546383874</v>
      </c>
      <c r="H40" s="22">
        <v>2595.2517435750451</v>
      </c>
      <c r="I40" s="22">
        <v>2217.6363810069738</v>
      </c>
      <c r="J40" s="22">
        <v>2222.6999140154776</v>
      </c>
      <c r="K40" s="22">
        <v>1869.9842361708224</v>
      </c>
      <c r="L40" s="22">
        <v>1942.1634661316521</v>
      </c>
      <c r="M40" s="22">
        <v>2452.6928441769369</v>
      </c>
      <c r="N40" s="22">
        <v>2439.8207700391708</v>
      </c>
      <c r="O40" s="22">
        <v>2496.463456577816</v>
      </c>
      <c r="P40" s="22">
        <v>2520.4742046431638</v>
      </c>
      <c r="Q40" s="22">
        <v>2544.2754132034006</v>
      </c>
      <c r="R40" s="22">
        <v>2619.2416642782077</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7696.2223177605802</v>
      </c>
      <c r="D42" s="22">
        <v>7880.7164660361141</v>
      </c>
      <c r="E42" s="22">
        <v>7434.8779975160014</v>
      </c>
      <c r="F42" s="22">
        <v>7440.1324400496796</v>
      </c>
      <c r="G42" s="22">
        <v>6937.160934365148</v>
      </c>
      <c r="H42" s="22">
        <v>6838.5933648609916</v>
      </c>
      <c r="I42" s="22">
        <v>6555.1027992739091</v>
      </c>
      <c r="J42" s="22">
        <v>6315.17920607624</v>
      </c>
      <c r="K42" s="22">
        <v>5638.7488774242865</v>
      </c>
      <c r="L42" s="22">
        <v>5607.3287952612973</v>
      </c>
      <c r="M42" s="22">
        <v>6061.8263829177422</v>
      </c>
      <c r="N42" s="22">
        <v>6082.840510652527</v>
      </c>
      <c r="O42" s="22">
        <v>5997.5057084169302</v>
      </c>
      <c r="P42" s="22">
        <v>6142.9276257762485</v>
      </c>
      <c r="Q42" s="22">
        <v>6215.8626156252985</v>
      </c>
      <c r="R42" s="22">
        <v>6289.3066129873887</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0.32504262016112229</v>
      </c>
      <c r="D44" s="25">
        <v>0.32086392574881006</v>
      </c>
      <c r="E44" s="25">
        <v>0.34246598226069652</v>
      </c>
      <c r="F44" s="25">
        <v>0.34974891852326589</v>
      </c>
      <c r="G44" s="25">
        <v>0.37468704838058631</v>
      </c>
      <c r="H44" s="25">
        <v>0.3795008132681682</v>
      </c>
      <c r="I44" s="25">
        <v>0.3383068807483256</v>
      </c>
      <c r="J44" s="25">
        <v>0.35196149491322037</v>
      </c>
      <c r="K44" s="25">
        <v>0.33163105448047708</v>
      </c>
      <c r="L44" s="25">
        <v>0.34636161656383641</v>
      </c>
      <c r="M44" s="25">
        <v>0.40461284920476076</v>
      </c>
      <c r="N44" s="25">
        <v>0.40109892175644812</v>
      </c>
      <c r="O44" s="25">
        <v>0.41625028435975747</v>
      </c>
      <c r="P44" s="25">
        <v>0.41030504641907856</v>
      </c>
      <c r="Q44" s="25">
        <v>0.40931976308608514</v>
      </c>
      <c r="R44" s="25">
        <v>0.41645952812500603</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1196.1074416093511</v>
      </c>
      <c r="D47" s="30">
        <v>1248.2807225938914</v>
      </c>
      <c r="E47" s="30">
        <v>1346.5061082881018</v>
      </c>
      <c r="F47" s="30">
        <v>1495.5631750241814</v>
      </c>
      <c r="G47" s="30">
        <v>1594.7280660869624</v>
      </c>
      <c r="H47" s="30">
        <v>1737.6264022709604</v>
      </c>
      <c r="I47" s="30">
        <v>1951.0022779630151</v>
      </c>
      <c r="J47" s="30">
        <v>2138.5770553860357</v>
      </c>
      <c r="K47" s="30">
        <v>2168.9341040605154</v>
      </c>
      <c r="L47" s="30">
        <v>2238.9266424478069</v>
      </c>
      <c r="M47" s="30">
        <v>2353.7174978365324</v>
      </c>
      <c r="N47" s="30">
        <v>2409.8177326602231</v>
      </c>
      <c r="O47" s="30">
        <v>2499.2745703463438</v>
      </c>
      <c r="P47" s="30">
        <v>2540.336655800646</v>
      </c>
      <c r="Q47" s="30">
        <v>2478.5991968719977</v>
      </c>
      <c r="R47" s="30">
        <v>2525.9811178362133</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2501.6002675074046</v>
      </c>
      <c r="D48" s="30">
        <v>2528.6376230056367</v>
      </c>
      <c r="E48" s="30">
        <v>2546.1927964077577</v>
      </c>
      <c r="F48" s="30">
        <v>2602.178274577243</v>
      </c>
      <c r="G48" s="30">
        <v>2599.2643546383874</v>
      </c>
      <c r="H48" s="30">
        <v>2595.2517435750451</v>
      </c>
      <c r="I48" s="30">
        <v>2217.6363810069738</v>
      </c>
      <c r="J48" s="30">
        <v>2222.6999140154776</v>
      </c>
      <c r="K48" s="30">
        <v>1869.9842361708224</v>
      </c>
      <c r="L48" s="30">
        <v>1942.1634661316521</v>
      </c>
      <c r="M48" s="30">
        <v>2452.6928441769369</v>
      </c>
      <c r="N48" s="30">
        <v>2439.8207700391708</v>
      </c>
      <c r="O48" s="30">
        <v>2496.463456577816</v>
      </c>
      <c r="P48" s="30">
        <v>2520.4742046431638</v>
      </c>
      <c r="Q48" s="30">
        <v>2544.2754132034006</v>
      </c>
      <c r="R48" s="30">
        <v>2619.2416642782077</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10.927877700835571</v>
      </c>
      <c r="D49" s="30">
        <v>11.116289385332738</v>
      </c>
      <c r="E49" s="30">
        <v>83.592211135341643</v>
      </c>
      <c r="F49" s="30">
        <v>133.73868264178054</v>
      </c>
      <c r="G49" s="30">
        <v>138.21610849957574</v>
      </c>
      <c r="H49" s="30">
        <v>221.50350242564247</v>
      </c>
      <c r="I49" s="30">
        <v>323.04278983902225</v>
      </c>
      <c r="J49" s="30">
        <v>17.02806703360444</v>
      </c>
      <c r="K49" s="30">
        <v>18.151665707037527</v>
      </c>
      <c r="L49" s="30">
        <v>21.228434219274369</v>
      </c>
      <c r="M49" s="30">
        <v>163.87581607932046</v>
      </c>
      <c r="N49" s="30">
        <v>340.69266310923814</v>
      </c>
      <c r="O49" s="30">
        <v>279.05624649100236</v>
      </c>
      <c r="P49" s="30">
        <v>264.06227250665182</v>
      </c>
      <c r="Q49" s="30">
        <v>304.23641379155794</v>
      </c>
      <c r="R49" s="30">
        <v>306.7976282952759</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3708.6355868175915</v>
      </c>
      <c r="D50" s="30">
        <v>3788.034634984861</v>
      </c>
      <c r="E50" s="30">
        <v>3976.2911158312013</v>
      </c>
      <c r="F50" s="30">
        <v>4231.4801322432049</v>
      </c>
      <c r="G50" s="30">
        <v>4332.2085292249258</v>
      </c>
      <c r="H50" s="30">
        <v>4554.3816482716475</v>
      </c>
      <c r="I50" s="30">
        <v>4491.6814488090113</v>
      </c>
      <c r="J50" s="30">
        <v>4378.3050364351175</v>
      </c>
      <c r="K50" s="30">
        <v>4057.0700059383753</v>
      </c>
      <c r="L50" s="30">
        <v>4202.3185427987337</v>
      </c>
      <c r="M50" s="30">
        <v>4970.2861580927893</v>
      </c>
      <c r="N50" s="30">
        <v>5190.3311658086322</v>
      </c>
      <c r="O50" s="30">
        <v>5274.7942734151629</v>
      </c>
      <c r="P50" s="30">
        <v>5324.8731329504608</v>
      </c>
      <c r="Q50" s="30">
        <v>5327.1110238669562</v>
      </c>
      <c r="R50" s="30">
        <v>5452.0204104096965</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3708.6355868175915</v>
      </c>
      <c r="D51" s="30">
        <v>3788.034634984861</v>
      </c>
      <c r="E51" s="30">
        <v>3976.2911158312013</v>
      </c>
      <c r="F51" s="30">
        <v>4231.4801322432049</v>
      </c>
      <c r="G51" s="30">
        <v>4332.2085292249258</v>
      </c>
      <c r="H51" s="30">
        <v>4554.3816482716475</v>
      </c>
      <c r="I51" s="30">
        <v>4491.6814488090113</v>
      </c>
      <c r="J51" s="30">
        <v>4378.3050364351175</v>
      </c>
      <c r="K51" s="30">
        <v>4057.0700059383753</v>
      </c>
      <c r="L51" s="30">
        <v>4202.3185427987337</v>
      </c>
      <c r="M51" s="30">
        <v>4970.2861580927893</v>
      </c>
      <c r="N51" s="30">
        <v>5190.3311658086322</v>
      </c>
      <c r="O51" s="30">
        <v>5274.7942734151629</v>
      </c>
      <c r="P51" s="30">
        <v>5324.8731329504608</v>
      </c>
      <c r="Q51" s="30">
        <v>5327.1110238669562</v>
      </c>
      <c r="R51" s="30">
        <v>5452.0204104096965</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3708.6355868175915</v>
      </c>
      <c r="D58" s="22">
        <v>3788.034634984861</v>
      </c>
      <c r="E58" s="22">
        <v>3976.2911158312013</v>
      </c>
      <c r="F58" s="22">
        <v>4231.4801322432049</v>
      </c>
      <c r="G58" s="22">
        <v>4332.2085292249258</v>
      </c>
      <c r="H58" s="22">
        <v>4554.3816482716475</v>
      </c>
      <c r="I58" s="22">
        <v>4491.6814488090113</v>
      </c>
      <c r="J58" s="22">
        <v>4378.3050364351175</v>
      </c>
      <c r="K58" s="22">
        <v>4057.0700059383753</v>
      </c>
      <c r="L58" s="22">
        <v>4202.3185427987337</v>
      </c>
      <c r="M58" s="22">
        <v>4970.2861580927893</v>
      </c>
      <c r="N58" s="22">
        <v>5190.3311658086322</v>
      </c>
      <c r="O58" s="22">
        <v>5274.7942734151629</v>
      </c>
      <c r="P58" s="22">
        <v>5324.8731329504608</v>
      </c>
      <c r="Q58" s="22">
        <v>5327.1110238669562</v>
      </c>
      <c r="R58" s="22">
        <v>5452.0204104096965</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19307.062902455338</v>
      </c>
      <c r="D61" s="20">
        <v>19399.897262826027</v>
      </c>
      <c r="E61" s="20">
        <v>19121.863160408902</v>
      </c>
      <c r="F61" s="20">
        <v>19309.862157256139</v>
      </c>
      <c r="G61" s="20">
        <v>18889.822986529092</v>
      </c>
      <c r="H61" s="20">
        <v>18657.331274481705</v>
      </c>
      <c r="I61" s="20">
        <v>18595.161584025987</v>
      </c>
      <c r="J61" s="20">
        <v>17793.095786758382</v>
      </c>
      <c r="K61" s="20">
        <v>16529.787083213909</v>
      </c>
      <c r="L61" s="20">
        <v>16393.297296264449</v>
      </c>
      <c r="M61" s="20">
        <v>16289.425145695996</v>
      </c>
      <c r="N61" s="20">
        <v>16520.580192509791</v>
      </c>
      <c r="O61" s="20">
        <v>16703.176454571512</v>
      </c>
      <c r="P61" s="20">
        <v>17121.664434317383</v>
      </c>
      <c r="Q61" s="20">
        <v>17412.773208058661</v>
      </c>
      <c r="R61" s="20">
        <v>17620.355271246681</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19307.062902455338</v>
      </c>
      <c r="D64" s="20">
        <v>19399.897262826027</v>
      </c>
      <c r="E64" s="20">
        <v>19121.863160408902</v>
      </c>
      <c r="F64" s="20">
        <v>19309.862157256139</v>
      </c>
      <c r="G64" s="20">
        <v>18889.822986529092</v>
      </c>
      <c r="H64" s="20">
        <v>18657.331274481705</v>
      </c>
      <c r="I64" s="20">
        <v>18595.161584025987</v>
      </c>
      <c r="J64" s="20">
        <v>17793.095786758382</v>
      </c>
      <c r="K64" s="20">
        <v>16529.787083213909</v>
      </c>
      <c r="L64" s="20">
        <v>16393.297296264449</v>
      </c>
      <c r="M64" s="20">
        <v>16884.243240661122</v>
      </c>
      <c r="N64" s="20">
        <v>17121.25173163275</v>
      </c>
      <c r="O64" s="20">
        <v>17307.35941052833</v>
      </c>
      <c r="P64" s="20">
        <v>17745.801722938766</v>
      </c>
      <c r="Q64" s="20">
        <v>18062.385322322538</v>
      </c>
      <c r="R64" s="20">
        <v>18299.705610407855</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19307.062902455338</v>
      </c>
      <c r="D65" s="20">
        <v>19399.897262826027</v>
      </c>
      <c r="E65" s="20">
        <v>19121.863160408902</v>
      </c>
      <c r="F65" s="20">
        <v>19309.862157256139</v>
      </c>
      <c r="G65" s="20">
        <v>18889.822986529092</v>
      </c>
      <c r="H65" s="20">
        <v>18657.331274481705</v>
      </c>
      <c r="I65" s="20">
        <v>18595.161584025987</v>
      </c>
      <c r="J65" s="20">
        <v>17793.095786758382</v>
      </c>
      <c r="K65" s="20">
        <v>16506.807049825165</v>
      </c>
      <c r="L65" s="20">
        <v>16349.533861186586</v>
      </c>
      <c r="M65" s="20">
        <v>16842.087103582686</v>
      </c>
      <c r="N65" s="20">
        <v>17007.471581434511</v>
      </c>
      <c r="O65" s="20">
        <v>17087.998456359037</v>
      </c>
      <c r="P65" s="20">
        <v>17393.505692555773</v>
      </c>
      <c r="Q65" s="20">
        <v>17635.820395125513</v>
      </c>
      <c r="R65" s="20">
        <v>17806.022563782441</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0.19208698938593882</v>
      </c>
      <c r="D67" s="25">
        <v>0.19526055131454079</v>
      </c>
      <c r="E67" s="25">
        <v>0.20794475321128553</v>
      </c>
      <c r="F67" s="25">
        <v>0.21913569852455556</v>
      </c>
      <c r="G67" s="25">
        <v>0.22934087483584972</v>
      </c>
      <c r="H67" s="25">
        <v>0.24410681148706606</v>
      </c>
      <c r="I67" s="25">
        <v>0.24155108459329289</v>
      </c>
      <c r="J67" s="25">
        <v>0.24606763707153487</v>
      </c>
      <c r="K67" s="25">
        <v>0.24578163382489809</v>
      </c>
      <c r="L67" s="25">
        <v>0.25702986877044492</v>
      </c>
      <c r="M67" s="25">
        <v>0.29511105883281524</v>
      </c>
      <c r="N67" s="25">
        <v>0.30517947014972163</v>
      </c>
      <c r="O67" s="25">
        <v>0.30868414969058178</v>
      </c>
      <c r="P67" s="25">
        <v>0.30614145457919084</v>
      </c>
      <c r="Q67" s="25">
        <v>0.30206199113591298</v>
      </c>
      <c r="R67" s="25">
        <v>0.30618968334338403</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8"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7">
        <v>0.20499999999999999</v>
      </c>
      <c r="J71" s="159">
        <v>0.22599999999999998</v>
      </c>
      <c r="K71" s="159"/>
      <c r="L71" s="159">
        <v>0.23649999999999999</v>
      </c>
      <c r="M71" s="159"/>
      <c r="N71" s="159">
        <v>0.25224999999999997</v>
      </c>
      <c r="O71" s="159"/>
      <c r="P71" s="159">
        <v>0.27324999999999999</v>
      </c>
      <c r="Q71" s="159"/>
      <c r="R71" s="44"/>
      <c r="S71" s="45">
        <v>0.31</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AW205"/>
  <sheetViews>
    <sheetView topLeftCell="A49" workbookViewId="0">
      <selection activeCell="A69" sqref="A69:XFD71"/>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G1" s="158" t="s">
        <v>84</v>
      </c>
      <c r="H1" s="158"/>
      <c r="I1" s="158"/>
      <c r="J1" s="158"/>
      <c r="K1" s="158"/>
      <c r="AA1" s="13">
        <v>1</v>
      </c>
    </row>
    <row r="2" spans="1:49" ht="12.75" customHeight="1" x14ac:dyDescent="0.25">
      <c r="G2" s="158"/>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1351.7807075011838</v>
      </c>
      <c r="D7" s="20">
        <v>1397.6455696171622</v>
      </c>
      <c r="E7" s="20">
        <v>1408.9364578219095</v>
      </c>
      <c r="F7" s="20">
        <v>1436.7852173616805</v>
      </c>
      <c r="G7" s="20">
        <v>1463.0942145840659</v>
      </c>
      <c r="H7" s="20">
        <v>1471.1461839010481</v>
      </c>
      <c r="I7" s="20">
        <v>1488.8586442906631</v>
      </c>
      <c r="J7" s="20">
        <v>1479.7900905432243</v>
      </c>
      <c r="K7" s="20">
        <v>1457.329345828693</v>
      </c>
      <c r="L7" s="20">
        <v>1385.1271458622241</v>
      </c>
      <c r="M7" s="20">
        <v>1386.6289583805221</v>
      </c>
      <c r="N7" s="20">
        <v>1416.7786199734389</v>
      </c>
      <c r="O7" s="20">
        <v>1435.0259659040619</v>
      </c>
      <c r="P7" s="20">
        <v>1410.5878030015306</v>
      </c>
      <c r="Q7" s="20">
        <v>1432.7636110505834</v>
      </c>
      <c r="R7" s="20">
        <v>1416.1451719899887</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0</v>
      </c>
      <c r="E8" s="20">
        <v>0</v>
      </c>
      <c r="F8" s="20">
        <v>0.14740203906154034</v>
      </c>
      <c r="G8" s="20">
        <v>0.36686729721983374</v>
      </c>
      <c r="H8" s="20">
        <v>0.83527822134872853</v>
      </c>
      <c r="I8" s="20">
        <v>25.617105815930298</v>
      </c>
      <c r="J8" s="20">
        <v>111.73942468623713</v>
      </c>
      <c r="K8" s="20">
        <v>227.44069739237369</v>
      </c>
      <c r="L8" s="20">
        <v>380.37816564732447</v>
      </c>
      <c r="M8" s="20">
        <v>512.33232862523334</v>
      </c>
      <c r="N8" s="20">
        <v>564.60593093809871</v>
      </c>
      <c r="O8" s="20">
        <v>550.91315192104389</v>
      </c>
      <c r="P8" s="20">
        <v>566.71287573194479</v>
      </c>
      <c r="Q8" s="20">
        <v>570.88170040916509</v>
      </c>
      <c r="R8" s="20">
        <v>580.34227275061494</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6.878761822871883E-4</v>
      </c>
      <c r="H9" s="20">
        <v>2.1496130696474634E-3</v>
      </c>
      <c r="I9" s="20">
        <v>3.095442820292347E-3</v>
      </c>
      <c r="J9" s="20">
        <v>0.12269991401547721</v>
      </c>
      <c r="K9" s="20">
        <v>0.68770421324161646</v>
      </c>
      <c r="L9" s="20">
        <v>36.127429062768698</v>
      </c>
      <c r="M9" s="20">
        <v>138.95021496130695</v>
      </c>
      <c r="N9" s="20">
        <v>170.42132416165089</v>
      </c>
      <c r="O9" s="20">
        <v>156.4696474634566</v>
      </c>
      <c r="P9" s="20">
        <v>159.55924333619947</v>
      </c>
      <c r="Q9" s="20">
        <v>152.2809114359415</v>
      </c>
      <c r="R9" s="20">
        <v>152.84737747205503</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0.34393809114359414</v>
      </c>
      <c r="D10" s="20">
        <v>0.51590713671539123</v>
      </c>
      <c r="E10" s="20">
        <v>0.38288907996560623</v>
      </c>
      <c r="F10" s="20">
        <v>2.8957867583834909</v>
      </c>
      <c r="G10" s="20">
        <v>1.982889079965606</v>
      </c>
      <c r="H10" s="20">
        <v>0.87102321582115205</v>
      </c>
      <c r="I10" s="20">
        <v>9.4441960447119513</v>
      </c>
      <c r="J10" s="20">
        <v>16.176182287188308</v>
      </c>
      <c r="K10" s="20">
        <v>16.53396388650043</v>
      </c>
      <c r="L10" s="20">
        <v>17.331384350816855</v>
      </c>
      <c r="M10" s="20">
        <v>38.991831470335335</v>
      </c>
      <c r="N10" s="20">
        <v>39.747635425623386</v>
      </c>
      <c r="O10" s="20">
        <v>40.052192605331044</v>
      </c>
      <c r="P10" s="20">
        <v>39.423387790197765</v>
      </c>
      <c r="Q10" s="20">
        <v>31.552966466036114</v>
      </c>
      <c r="R10" s="20">
        <v>38.721840068787621</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v>
      </c>
      <c r="D11" s="20">
        <v>0</v>
      </c>
      <c r="E11" s="20">
        <v>1.1508898353293969E-13</v>
      </c>
      <c r="F11" s="20">
        <v>0.19931212381768759</v>
      </c>
      <c r="G11" s="20">
        <v>7.0507308684348541E-2</v>
      </c>
      <c r="H11" s="20">
        <v>3.5167669819347179E-2</v>
      </c>
      <c r="I11" s="20">
        <v>5.623387790221316E-2</v>
      </c>
      <c r="J11" s="20">
        <v>0.7361134995700731</v>
      </c>
      <c r="K11" s="20">
        <v>1.6680137575239513</v>
      </c>
      <c r="L11" s="20">
        <v>4.2723129836629026</v>
      </c>
      <c r="M11" s="20">
        <v>4.3754084264831468</v>
      </c>
      <c r="N11" s="20">
        <v>5.234823731728345</v>
      </c>
      <c r="O11" s="20">
        <v>5.5880481513327043</v>
      </c>
      <c r="P11" s="20">
        <v>5.7329320722269674</v>
      </c>
      <c r="Q11" s="20">
        <v>6.0334479793637428</v>
      </c>
      <c r="R11" s="20">
        <v>4.6267411865864894</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1352.1246455923274</v>
      </c>
      <c r="D12" s="22">
        <v>1398.1614767538777</v>
      </c>
      <c r="E12" s="22">
        <v>1409.3193469018754</v>
      </c>
      <c r="F12" s="22">
        <v>1440.0277182829432</v>
      </c>
      <c r="G12" s="22">
        <v>1465.5151661461182</v>
      </c>
      <c r="H12" s="22">
        <v>1472.889802621107</v>
      </c>
      <c r="I12" s="22">
        <v>1523.9792754720279</v>
      </c>
      <c r="J12" s="22">
        <v>1608.5645109302354</v>
      </c>
      <c r="K12" s="22">
        <v>1703.6597250783329</v>
      </c>
      <c r="L12" s="22">
        <v>1823.2364379067972</v>
      </c>
      <c r="M12" s="22">
        <v>2081.2787418638809</v>
      </c>
      <c r="N12" s="22">
        <v>2196.7883342305399</v>
      </c>
      <c r="O12" s="22">
        <v>2188.0490060452262</v>
      </c>
      <c r="P12" s="22">
        <v>2182.0162419320995</v>
      </c>
      <c r="Q12" s="22">
        <v>2193.5126373410899</v>
      </c>
      <c r="R12" s="22">
        <v>2192.6834034680328</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4756.4058469475494</v>
      </c>
      <c r="D15" s="22">
        <v>4858.9853826311264</v>
      </c>
      <c r="E15" s="22">
        <v>5023.559759243336</v>
      </c>
      <c r="F15" s="22">
        <v>5123.2158211521928</v>
      </c>
      <c r="G15" s="22">
        <v>5219.9484092863286</v>
      </c>
      <c r="H15" s="22">
        <v>4767.5306104901119</v>
      </c>
      <c r="I15" s="22">
        <v>5016.7585554600173</v>
      </c>
      <c r="J15" s="22">
        <v>5167.080051590714</v>
      </c>
      <c r="K15" s="22">
        <v>5075.4141014617371</v>
      </c>
      <c r="L15" s="22">
        <v>4859.943680137575</v>
      </c>
      <c r="M15" s="22">
        <v>4993.5956147893376</v>
      </c>
      <c r="N15" s="22">
        <v>5089.7269131556322</v>
      </c>
      <c r="O15" s="22">
        <v>5122.7876182287182</v>
      </c>
      <c r="P15" s="22">
        <v>5199.6071367153909</v>
      </c>
      <c r="Q15" s="22">
        <v>5248.474806534824</v>
      </c>
      <c r="R15" s="22">
        <v>5257.1645743766121</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0.2842744477870956</v>
      </c>
      <c r="D16" s="25">
        <v>0.28774761944164923</v>
      </c>
      <c r="E16" s="25">
        <v>0.28054196913030283</v>
      </c>
      <c r="F16" s="25">
        <v>0.28107887087979172</v>
      </c>
      <c r="G16" s="25">
        <v>0.28075280658693014</v>
      </c>
      <c r="H16" s="25">
        <v>0.30894186591697437</v>
      </c>
      <c r="I16" s="25">
        <v>0.30377768007459649</v>
      </c>
      <c r="J16" s="25">
        <v>0.31131015871043649</v>
      </c>
      <c r="K16" s="25">
        <v>0.33566910817930562</v>
      </c>
      <c r="L16" s="25">
        <v>0.37515587790827754</v>
      </c>
      <c r="M16" s="25">
        <v>0.41678960460871894</v>
      </c>
      <c r="N16" s="25">
        <v>0.43161222040271124</v>
      </c>
      <c r="O16" s="25">
        <v>0.4271207727330647</v>
      </c>
      <c r="P16" s="25">
        <v>0.41965021290252447</v>
      </c>
      <c r="Q16" s="25">
        <v>0.41793334600939097</v>
      </c>
      <c r="R16" s="25">
        <v>0.41708479398859954</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1.2750825076538923</v>
      </c>
      <c r="K19" s="20">
        <v>1.6194510889617351</v>
      </c>
      <c r="L19" s="20">
        <v>1.2313213500154836</v>
      </c>
      <c r="M19" s="20">
        <v>1.327668011715224</v>
      </c>
      <c r="N19" s="20">
        <v>1.3548191635552587</v>
      </c>
      <c r="O19" s="20">
        <v>1.3259858444129493</v>
      </c>
      <c r="P19" s="20">
        <v>1.4156361261617734</v>
      </c>
      <c r="Q19" s="20">
        <v>1.4391362511021386</v>
      </c>
      <c r="R19" s="20">
        <v>1.405124586469235</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25.909794897190139</v>
      </c>
      <c r="D20" s="20">
        <v>24.100997894933467</v>
      </c>
      <c r="E20" s="20">
        <v>20.972267945084095</v>
      </c>
      <c r="F20" s="20">
        <v>22.960429135154808</v>
      </c>
      <c r="G20" s="20">
        <v>20.479804969185469</v>
      </c>
      <c r="H20" s="20">
        <v>20.108135904728009</v>
      </c>
      <c r="I20" s="20">
        <v>21.267688959852567</v>
      </c>
      <c r="J20" s="20">
        <v>27.812737198200526</v>
      </c>
      <c r="K20" s="20">
        <v>29.959845145792098</v>
      </c>
      <c r="L20" s="20">
        <v>28.400694616661482</v>
      </c>
      <c r="M20" s="20">
        <v>28.746898688442673</v>
      </c>
      <c r="N20" s="20">
        <v>32.967266313177959</v>
      </c>
      <c r="O20" s="20">
        <v>35.479080701859992</v>
      </c>
      <c r="P20" s="20">
        <v>38.224365012645073</v>
      </c>
      <c r="Q20" s="20">
        <v>36.655078696952145</v>
      </c>
      <c r="R20" s="20">
        <v>36.198060329227495</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13.614863922391422</v>
      </c>
      <c r="D21" s="20">
        <v>15.252558505515704</v>
      </c>
      <c r="E21" s="20">
        <v>11.952726136533942</v>
      </c>
      <c r="F21" s="20">
        <v>13.23688533115067</v>
      </c>
      <c r="G21" s="20">
        <v>14.232137728880367</v>
      </c>
      <c r="H21" s="20">
        <v>13.316806350366742</v>
      </c>
      <c r="I21" s="20">
        <v>11.442547749114778</v>
      </c>
      <c r="J21" s="20">
        <v>8.739628021211054</v>
      </c>
      <c r="K21" s="20">
        <v>0.49628339823020962</v>
      </c>
      <c r="L21" s="20">
        <v>0.50858925326726556</v>
      </c>
      <c r="M21" s="20">
        <v>0.57724696161531808</v>
      </c>
      <c r="N21" s="20">
        <v>0.58063678438082256</v>
      </c>
      <c r="O21" s="20">
        <v>0.75258656034248639</v>
      </c>
      <c r="P21" s="20">
        <v>0.78280280008206571</v>
      </c>
      <c r="Q21" s="20">
        <v>0.69859770756047523</v>
      </c>
      <c r="R21" s="20">
        <v>0.65025937117079413</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0</v>
      </c>
      <c r="H22" s="20">
        <v>0</v>
      </c>
      <c r="I22" s="26">
        <v>0</v>
      </c>
      <c r="J22" s="20">
        <v>60</v>
      </c>
      <c r="K22" s="20">
        <v>178.31</v>
      </c>
      <c r="L22" s="20">
        <v>203.45</v>
      </c>
      <c r="M22" s="20">
        <v>166.65</v>
      </c>
      <c r="N22" s="20">
        <v>202.48</v>
      </c>
      <c r="O22" s="20">
        <v>257.14999999999998</v>
      </c>
      <c r="P22" s="20">
        <v>297.20299999999997</v>
      </c>
      <c r="Q22" s="20">
        <v>297.07</v>
      </c>
      <c r="R22" s="20">
        <v>412.35</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60</v>
      </c>
      <c r="K24" s="30">
        <v>178.31</v>
      </c>
      <c r="L24" s="30">
        <v>203.45</v>
      </c>
      <c r="M24" s="30">
        <v>166.65</v>
      </c>
      <c r="N24" s="30">
        <v>202.48</v>
      </c>
      <c r="O24" s="30">
        <v>257.14999999999998</v>
      </c>
      <c r="P24" s="30">
        <v>297.20299999999997</v>
      </c>
      <c r="Q24" s="30">
        <v>297.07</v>
      </c>
      <c r="R24" s="30">
        <v>412.35</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135.99</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9.553835865099837E-2</v>
      </c>
      <c r="D28" s="20">
        <v>0.6687685105569886</v>
      </c>
      <c r="E28" s="20">
        <v>0.59711474156873989</v>
      </c>
      <c r="F28" s="20">
        <v>1.3853062004394765</v>
      </c>
      <c r="G28" s="20">
        <v>0.14330753797649756</v>
      </c>
      <c r="H28" s="20">
        <v>7.1653768988248781E-2</v>
      </c>
      <c r="I28" s="20">
        <v>0</v>
      </c>
      <c r="J28" s="20">
        <v>2.3884589662749593E-2</v>
      </c>
      <c r="K28" s="20">
        <v>2.3884589662749593E-2</v>
      </c>
      <c r="L28" s="20">
        <v>0.31049966561574471</v>
      </c>
      <c r="M28" s="20">
        <v>0.31049966561574471</v>
      </c>
      <c r="N28" s="20">
        <v>4.7769179325499185E-2</v>
      </c>
      <c r="O28" s="20">
        <v>0.14330753797649756</v>
      </c>
      <c r="P28" s="20">
        <v>0.12806916977166333</v>
      </c>
      <c r="Q28" s="20">
        <v>4.1989108627113789E-2</v>
      </c>
      <c r="R28" s="20">
        <v>3.4990923855928155E-2</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78.48488952401776</v>
      </c>
      <c r="D29" s="22">
        <v>76.173821753406358</v>
      </c>
      <c r="E29" s="22">
        <v>64.980510740812917</v>
      </c>
      <c r="F29" s="22">
        <v>72.023264369477175</v>
      </c>
      <c r="G29" s="22">
        <v>65.574957689820536</v>
      </c>
      <c r="H29" s="22">
        <v>63.658799881175014</v>
      </c>
      <c r="I29" s="32">
        <v>64.611770148746189</v>
      </c>
      <c r="J29" s="22">
        <v>144.64688355498183</v>
      </c>
      <c r="K29" s="22">
        <v>261.80315170751913</v>
      </c>
      <c r="L29" s="22">
        <v>281.11693254499835</v>
      </c>
      <c r="M29" s="22">
        <v>245.73283374129812</v>
      </c>
      <c r="N29" s="22">
        <v>292.25289838510201</v>
      </c>
      <c r="O29" s="22">
        <v>353.23021753705717</v>
      </c>
      <c r="P29" s="22">
        <v>400.62489596250356</v>
      </c>
      <c r="Q29" s="22">
        <v>396.60197570545154</v>
      </c>
      <c r="R29" s="22">
        <v>510.52103312658573</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4313.9697845403007</v>
      </c>
      <c r="D32" s="22">
        <v>4070.1473886929784</v>
      </c>
      <c r="E32" s="22">
        <v>4226.3152854563677</v>
      </c>
      <c r="F32" s="22">
        <v>4388.9770677019669</v>
      </c>
      <c r="G32" s="22">
        <v>4873.9692536465745</v>
      </c>
      <c r="H32" s="22">
        <v>4906.4792001310961</v>
      </c>
      <c r="I32" s="22">
        <v>4729.1118133671698</v>
      </c>
      <c r="J32" s="22">
        <v>5070.2829091793583</v>
      </c>
      <c r="K32" s="22">
        <v>5276.1245169304957</v>
      </c>
      <c r="L32" s="22">
        <v>5163.0893528068109</v>
      </c>
      <c r="M32" s="22">
        <v>5255.8475430264543</v>
      </c>
      <c r="N32" s="22">
        <v>5325.1409883204406</v>
      </c>
      <c r="O32" s="22">
        <v>5725.8353259347987</v>
      </c>
      <c r="P32" s="22">
        <v>6108.7381509730612</v>
      </c>
      <c r="Q32" s="22">
        <v>6253.6858435973309</v>
      </c>
      <c r="R32" s="22">
        <v>6506.4622427658869</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1.8193194075044074E-2</v>
      </c>
      <c r="D34" s="25">
        <v>1.8715248977228708E-2</v>
      </c>
      <c r="E34" s="25">
        <v>1.5375216081115483E-2</v>
      </c>
      <c r="F34" s="25">
        <v>1.6410034333396044E-2</v>
      </c>
      <c r="G34" s="25">
        <v>1.34541180457302E-2</v>
      </c>
      <c r="H34" s="25">
        <v>1.2974435900894905E-2</v>
      </c>
      <c r="I34" s="35">
        <v>1.3662559207442809E-2</v>
      </c>
      <c r="J34" s="25">
        <v>2.8528365407995231E-2</v>
      </c>
      <c r="K34" s="25">
        <v>4.9620351238379989E-2</v>
      </c>
      <c r="L34" s="25">
        <v>5.444742737062544E-2</v>
      </c>
      <c r="M34" s="25">
        <v>4.6754178413592022E-2</v>
      </c>
      <c r="N34" s="25">
        <v>5.4881720319911967E-2</v>
      </c>
      <c r="O34" s="25">
        <v>6.1690600136040219E-2</v>
      </c>
      <c r="P34" s="25">
        <v>6.5582266920163862E-2</v>
      </c>
      <c r="Q34" s="25">
        <v>6.3418915760135586E-2</v>
      </c>
      <c r="R34" s="25">
        <v>7.8463689494886552E-2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3059.0904748256426</v>
      </c>
      <c r="D37" s="20">
        <v>3183.4575331995793</v>
      </c>
      <c r="E37" s="20">
        <v>3055.7944014521831</v>
      </c>
      <c r="F37" s="20">
        <v>3230.557944014522</v>
      </c>
      <c r="G37" s="20">
        <v>3801.4235215438998</v>
      </c>
      <c r="H37" s="20">
        <v>3758.8372981752173</v>
      </c>
      <c r="I37" s="26">
        <v>3930.9974204643163</v>
      </c>
      <c r="J37" s="20">
        <v>3454.237126206172</v>
      </c>
      <c r="K37" s="20">
        <v>3637.049775484857</v>
      </c>
      <c r="L37" s="20">
        <v>3504.2753415496322</v>
      </c>
      <c r="M37" s="20">
        <v>3456.8166618897485</v>
      </c>
      <c r="N37" s="20">
        <v>3330.87322059807</v>
      </c>
      <c r="O37" s="20">
        <v>3426.4354638387313</v>
      </c>
      <c r="P37" s="20">
        <v>3481.2253749880579</v>
      </c>
      <c r="Q37" s="20">
        <v>3402.989657972676</v>
      </c>
      <c r="R37" s="20">
        <v>3419.2298652909135</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32.67411865864144</v>
      </c>
      <c r="D38" s="20">
        <v>18.104518964364193</v>
      </c>
      <c r="E38" s="20">
        <v>63.270278016623678</v>
      </c>
      <c r="F38" s="20">
        <v>22.762013948600362</v>
      </c>
      <c r="G38" s="20">
        <v>19.44205598547817</v>
      </c>
      <c r="H38" s="20">
        <v>20.899015954905892</v>
      </c>
      <c r="I38" s="26">
        <v>35.707461545810638</v>
      </c>
      <c r="J38" s="20">
        <v>49.918792395146653</v>
      </c>
      <c r="K38" s="20">
        <v>50.683099264354638</v>
      </c>
      <c r="L38" s="20">
        <v>46.933218687302947</v>
      </c>
      <c r="M38" s="20">
        <v>74.400496799464989</v>
      </c>
      <c r="N38" s="20">
        <v>78.747492118085418</v>
      </c>
      <c r="O38" s="20">
        <v>82.234642208846864</v>
      </c>
      <c r="P38" s="20">
        <v>76.170583739371367</v>
      </c>
      <c r="Q38" s="20">
        <v>66.534441578293681</v>
      </c>
      <c r="R38" s="20">
        <v>76.625680710805398</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3091.764593484284</v>
      </c>
      <c r="D40" s="22">
        <v>3201.5620521639439</v>
      </c>
      <c r="E40" s="22">
        <v>3119.0646794688068</v>
      </c>
      <c r="F40" s="22">
        <v>3253.3199579631223</v>
      </c>
      <c r="G40" s="22">
        <v>3820.8655775293778</v>
      </c>
      <c r="H40" s="22">
        <v>3779.7363141301234</v>
      </c>
      <c r="I40" s="22">
        <v>3966.7048820101272</v>
      </c>
      <c r="J40" s="22">
        <v>3504.1559186013187</v>
      </c>
      <c r="K40" s="22">
        <v>3687.732874749212</v>
      </c>
      <c r="L40" s="22">
        <v>3551.2085602369352</v>
      </c>
      <c r="M40" s="22">
        <v>3531.2171586892136</v>
      </c>
      <c r="N40" s="22">
        <v>3409.6207127161556</v>
      </c>
      <c r="O40" s="22">
        <v>3508.670106047578</v>
      </c>
      <c r="P40" s="22">
        <v>3557.3959587274294</v>
      </c>
      <c r="Q40" s="22">
        <v>3469.5240995509698</v>
      </c>
      <c r="R40" s="22">
        <v>3495.8555460017187</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17833.376874940288</v>
      </c>
      <c r="D42" s="22">
        <v>17857.929325499186</v>
      </c>
      <c r="E42" s="22">
        <v>17740.050229292061</v>
      </c>
      <c r="F42" s="22">
        <v>16713.562171586891</v>
      </c>
      <c r="G42" s="22">
        <v>16493.026296933218</v>
      </c>
      <c r="H42" s="22">
        <v>14299.073373459443</v>
      </c>
      <c r="I42" s="22">
        <v>14568.955717970763</v>
      </c>
      <c r="J42" s="22">
        <v>14416.931427343077</v>
      </c>
      <c r="K42" s="22">
        <v>14324.35060189166</v>
      </c>
      <c r="L42" s="22">
        <v>13556.765381675745</v>
      </c>
      <c r="M42" s="22">
        <v>13206.409787904842</v>
      </c>
      <c r="N42" s="22">
        <v>13171.531217158688</v>
      </c>
      <c r="O42" s="22">
        <v>13060.519203210089</v>
      </c>
      <c r="P42" s="22">
        <v>13383.351765764759</v>
      </c>
      <c r="Q42" s="22">
        <v>13641.548142251148</v>
      </c>
      <c r="R42" s="22">
        <v>13581.926702639343</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0.17336955390814821</v>
      </c>
      <c r="D44" s="25">
        <v>0.17927957904909281</v>
      </c>
      <c r="E44" s="25">
        <v>0.17582051004109683</v>
      </c>
      <c r="F44" s="25">
        <v>0.19465150065339012</v>
      </c>
      <c r="G44" s="25">
        <v>0.23166552388507652</v>
      </c>
      <c r="H44" s="25">
        <v>0.26433435338164668</v>
      </c>
      <c r="I44" s="25">
        <v>0.27227105077388691</v>
      </c>
      <c r="J44" s="25">
        <v>0.24305837454115617</v>
      </c>
      <c r="K44" s="25">
        <v>0.25744503030121407</v>
      </c>
      <c r="L44" s="25">
        <v>0.26195102299527828</v>
      </c>
      <c r="M44" s="25">
        <v>0.26738661115326717</v>
      </c>
      <c r="N44" s="25">
        <v>0.25886289577892113</v>
      </c>
      <c r="O44" s="25">
        <v>0.26864706153375562</v>
      </c>
      <c r="P44" s="25">
        <v>0.26580755112687204</v>
      </c>
      <c r="Q44" s="25">
        <v>0.25433506984482362</v>
      </c>
      <c r="R44" s="25">
        <v>0.25739025268943455</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1312.5999867727455</v>
      </c>
      <c r="D47" s="30">
        <v>1358.8079203534282</v>
      </c>
      <c r="E47" s="30">
        <v>1376.3943528202572</v>
      </c>
      <c r="F47" s="30">
        <v>1403.8304038166377</v>
      </c>
      <c r="G47" s="30">
        <v>1430.803223448052</v>
      </c>
      <c r="H47" s="30">
        <v>1439.4648603660123</v>
      </c>
      <c r="I47" s="30">
        <v>1491.2690387630603</v>
      </c>
      <c r="J47" s="30">
        <v>1570.7370632031698</v>
      </c>
      <c r="K47" s="30">
        <v>1671.5841454453484</v>
      </c>
      <c r="L47" s="30">
        <v>1793.0958326868526</v>
      </c>
      <c r="M47" s="30">
        <v>2050.6269282021076</v>
      </c>
      <c r="N47" s="30">
        <v>2161.8856119694265</v>
      </c>
      <c r="O47" s="30">
        <v>2150.4913529386108</v>
      </c>
      <c r="P47" s="30">
        <v>2141.5934379932105</v>
      </c>
      <c r="Q47" s="30">
        <v>2154.719824685475</v>
      </c>
      <c r="R47" s="30">
        <v>2154.4299591811655</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3091.764593484284</v>
      </c>
      <c r="D48" s="30">
        <v>3201.5620521639439</v>
      </c>
      <c r="E48" s="30">
        <v>3119.0646794688068</v>
      </c>
      <c r="F48" s="30">
        <v>3253.3199579631223</v>
      </c>
      <c r="G48" s="30">
        <v>3820.8655775293778</v>
      </c>
      <c r="H48" s="30">
        <v>3779.7363141301234</v>
      </c>
      <c r="I48" s="30">
        <v>3966.7048820101272</v>
      </c>
      <c r="J48" s="30">
        <v>3504.1559186013187</v>
      </c>
      <c r="K48" s="30">
        <v>3687.732874749212</v>
      </c>
      <c r="L48" s="30">
        <v>3551.2085602369352</v>
      </c>
      <c r="M48" s="30">
        <v>3531.2171586892136</v>
      </c>
      <c r="N48" s="30">
        <v>3409.6207127161556</v>
      </c>
      <c r="O48" s="30">
        <v>3508.670106047578</v>
      </c>
      <c r="P48" s="30">
        <v>3557.3959587274294</v>
      </c>
      <c r="Q48" s="30">
        <v>3469.5240995509698</v>
      </c>
      <c r="R48" s="30">
        <v>3495.8555460017187</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39.620197178232559</v>
      </c>
      <c r="D49" s="30">
        <v>40.022324911006159</v>
      </c>
      <c r="E49" s="30">
        <v>33.522108823186777</v>
      </c>
      <c r="F49" s="30">
        <v>37.582620666744958</v>
      </c>
      <c r="G49" s="30">
        <v>34.855250236042338</v>
      </c>
      <c r="H49" s="30">
        <v>33.496596024082997</v>
      </c>
      <c r="I49" s="30">
        <v>32.710236708967344</v>
      </c>
      <c r="J49" s="30">
        <v>97.827447727065476</v>
      </c>
      <c r="K49" s="30">
        <v>210.38557963298405</v>
      </c>
      <c r="L49" s="30">
        <v>233.59060521994425</v>
      </c>
      <c r="M49" s="30">
        <v>197.30181366177322</v>
      </c>
      <c r="N49" s="30">
        <v>237.38272226111403</v>
      </c>
      <c r="O49" s="30">
        <v>294.7076531066154</v>
      </c>
      <c r="P49" s="30">
        <v>337.62580393888885</v>
      </c>
      <c r="Q49" s="30">
        <v>335.86281265561473</v>
      </c>
      <c r="R49" s="30">
        <v>450.60344428686756</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4443.9847774352629</v>
      </c>
      <c r="D50" s="30">
        <v>4600.3922974283778</v>
      </c>
      <c r="E50" s="30">
        <v>4528.98114111225</v>
      </c>
      <c r="F50" s="30">
        <v>4694.732982446505</v>
      </c>
      <c r="G50" s="30">
        <v>5286.5240512134724</v>
      </c>
      <c r="H50" s="30">
        <v>5252.6977705202189</v>
      </c>
      <c r="I50" s="30">
        <v>5490.6841574821547</v>
      </c>
      <c r="J50" s="30">
        <v>5172.7204295315541</v>
      </c>
      <c r="K50" s="30">
        <v>5569.7025998275449</v>
      </c>
      <c r="L50" s="30">
        <v>5577.8949981437327</v>
      </c>
      <c r="M50" s="30">
        <v>5779.1459005530942</v>
      </c>
      <c r="N50" s="30">
        <v>5808.8890469466969</v>
      </c>
      <c r="O50" s="30">
        <v>5953.8691120928042</v>
      </c>
      <c r="P50" s="30">
        <v>6036.6152006595285</v>
      </c>
      <c r="Q50" s="30">
        <v>5960.1067368920603</v>
      </c>
      <c r="R50" s="30">
        <v>6100.8889494697523</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4443.9847774352629</v>
      </c>
      <c r="D51" s="30">
        <v>4600.3922974283778</v>
      </c>
      <c r="E51" s="30">
        <v>4528.98114111225</v>
      </c>
      <c r="F51" s="30">
        <v>4694.732982446505</v>
      </c>
      <c r="G51" s="30">
        <v>5286.5240512134724</v>
      </c>
      <c r="H51" s="30">
        <v>5252.6977705202189</v>
      </c>
      <c r="I51" s="30">
        <v>5490.6841574821547</v>
      </c>
      <c r="J51" s="30">
        <v>5172.7204295315541</v>
      </c>
      <c r="K51" s="30">
        <v>5569.7025998275449</v>
      </c>
      <c r="L51" s="30">
        <v>5577.8949981437327</v>
      </c>
      <c r="M51" s="30">
        <v>5779.1459005530942</v>
      </c>
      <c r="N51" s="30">
        <v>5808.8890469466969</v>
      </c>
      <c r="O51" s="30">
        <v>5953.8691120928042</v>
      </c>
      <c r="P51" s="30">
        <v>6036.6152006595275</v>
      </c>
      <c r="Q51" s="30">
        <v>5960.1067368920603</v>
      </c>
      <c r="R51" s="30">
        <v>6100.8889494697523</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4443.9847774352629</v>
      </c>
      <c r="D58" s="22">
        <v>4600.3922974283778</v>
      </c>
      <c r="E58" s="22">
        <v>4528.98114111225</v>
      </c>
      <c r="F58" s="22">
        <v>4694.732982446505</v>
      </c>
      <c r="G58" s="22">
        <v>5286.5240512134724</v>
      </c>
      <c r="H58" s="22">
        <v>5252.6977705202189</v>
      </c>
      <c r="I58" s="22">
        <v>5490.6841574821547</v>
      </c>
      <c r="J58" s="22">
        <v>5172.7204295315541</v>
      </c>
      <c r="K58" s="22">
        <v>5569.7025998275449</v>
      </c>
      <c r="L58" s="22">
        <v>5577.8949981437327</v>
      </c>
      <c r="M58" s="22">
        <v>5779.1459005530942</v>
      </c>
      <c r="N58" s="22">
        <v>5808.8890469466969</v>
      </c>
      <c r="O58" s="22">
        <v>5953.8691120928042</v>
      </c>
      <c r="P58" s="22">
        <v>6036.6152006595275</v>
      </c>
      <c r="Q58" s="22">
        <v>5960.1067368920603</v>
      </c>
      <c r="R58" s="22">
        <v>6100.8889494697523</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26435.648299417215</v>
      </c>
      <c r="D61" s="20">
        <v>26181.581327027801</v>
      </c>
      <c r="E61" s="20">
        <v>26492.233997324925</v>
      </c>
      <c r="F61" s="20">
        <v>25802.89739180281</v>
      </c>
      <c r="G61" s="20">
        <v>26165.809807012516</v>
      </c>
      <c r="H61" s="20">
        <v>23706.927414732017</v>
      </c>
      <c r="I61" s="20">
        <v>24046.054767364098</v>
      </c>
      <c r="J61" s="20">
        <v>24415.744012611067</v>
      </c>
      <c r="K61" s="20">
        <v>24401.329895863186</v>
      </c>
      <c r="L61" s="20">
        <v>23351.93373459444</v>
      </c>
      <c r="M61" s="20">
        <v>23261.116489920703</v>
      </c>
      <c r="N61" s="20">
        <v>23436.758876468899</v>
      </c>
      <c r="O61" s="20">
        <v>23785.025250788192</v>
      </c>
      <c r="P61" s="20">
        <v>24685.379082401785</v>
      </c>
      <c r="Q61" s="20">
        <v>24964.119193203427</v>
      </c>
      <c r="R61" s="20">
        <v>25117.041949162653</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26435.648299417215</v>
      </c>
      <c r="D64" s="20">
        <v>26181.581327027801</v>
      </c>
      <c r="E64" s="20">
        <v>26492.233997324925</v>
      </c>
      <c r="F64" s="20">
        <v>25802.89739180281</v>
      </c>
      <c r="G64" s="20">
        <v>26165.809807012516</v>
      </c>
      <c r="H64" s="20">
        <v>23706.927414732017</v>
      </c>
      <c r="I64" s="20">
        <v>24046.054767364098</v>
      </c>
      <c r="J64" s="20">
        <v>24415.744012611067</v>
      </c>
      <c r="K64" s="20">
        <v>24401.329895863186</v>
      </c>
      <c r="L64" s="20">
        <v>23351.93373459444</v>
      </c>
      <c r="M64" s="20">
        <v>23261.116489920703</v>
      </c>
      <c r="N64" s="20">
        <v>23436.758876468899</v>
      </c>
      <c r="O64" s="20">
        <v>23785.025250788192</v>
      </c>
      <c r="P64" s="20">
        <v>24685.379082401785</v>
      </c>
      <c r="Q64" s="20">
        <v>24964.119193203427</v>
      </c>
      <c r="R64" s="20">
        <v>25117.041949162653</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26435.648299417215</v>
      </c>
      <c r="D65" s="20">
        <v>26181.581327027801</v>
      </c>
      <c r="E65" s="20">
        <v>26492.233997324925</v>
      </c>
      <c r="F65" s="20">
        <v>25802.89739180281</v>
      </c>
      <c r="G65" s="20">
        <v>26165.809807012516</v>
      </c>
      <c r="H65" s="20">
        <v>23706.927414732017</v>
      </c>
      <c r="I65" s="20">
        <v>24046.054767364098</v>
      </c>
      <c r="J65" s="20">
        <v>24415.744012611067</v>
      </c>
      <c r="K65" s="20">
        <v>24401.329895863186</v>
      </c>
      <c r="L65" s="20">
        <v>23351.93373459444</v>
      </c>
      <c r="M65" s="20">
        <v>23261.116489920703</v>
      </c>
      <c r="N65" s="20">
        <v>23436.758876468899</v>
      </c>
      <c r="O65" s="20">
        <v>23785.025250788192</v>
      </c>
      <c r="P65" s="20">
        <v>24685.379082401785</v>
      </c>
      <c r="Q65" s="20">
        <v>24964.119193203427</v>
      </c>
      <c r="R65" s="20">
        <v>25117.041949162653</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0.16810576109583181</v>
      </c>
      <c r="D67" s="25">
        <v>0.17571101760302366</v>
      </c>
      <c r="E67" s="25">
        <v>0.17095504824431068</v>
      </c>
      <c r="F67" s="25">
        <v>0.18194596177164007</v>
      </c>
      <c r="G67" s="25">
        <v>0.20203938231625715</v>
      </c>
      <c r="H67" s="25">
        <v>0.22156805387002934</v>
      </c>
      <c r="I67" s="25">
        <v>0.22834033318988559</v>
      </c>
      <c r="J67" s="25">
        <v>0.21186003698514258</v>
      </c>
      <c r="K67" s="25">
        <v>0.22825405924993414</v>
      </c>
      <c r="L67" s="25">
        <v>0.23886223134833701</v>
      </c>
      <c r="M67" s="25">
        <v>0.24844662564057324</v>
      </c>
      <c r="N67" s="25">
        <v>0.24785377012087489</v>
      </c>
      <c r="O67" s="25">
        <v>0.25032006690409142</v>
      </c>
      <c r="P67" s="25">
        <v>0.24454213080985385</v>
      </c>
      <c r="Q67" s="25">
        <v>0.23874692676979051</v>
      </c>
      <c r="R67" s="25">
        <v>0.2428983859571546</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6"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5">
        <v>0.17799999999999999</v>
      </c>
      <c r="J71" s="159">
        <v>0.19039999999999999</v>
      </c>
      <c r="K71" s="159"/>
      <c r="L71" s="159">
        <v>0.1966</v>
      </c>
      <c r="M71" s="159"/>
      <c r="N71" s="159">
        <v>0.2059</v>
      </c>
      <c r="O71" s="159"/>
      <c r="P71" s="159">
        <v>0.21829999999999999</v>
      </c>
      <c r="Q71" s="159"/>
      <c r="R71" s="44"/>
      <c r="S71" s="45">
        <v>0.24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G1:K2"/>
    <mergeCell ref="J71:K71"/>
    <mergeCell ref="L71:M71"/>
    <mergeCell ref="N71:O71"/>
    <mergeCell ref="P71:Q71"/>
    <mergeCell ref="J69:Q69"/>
    <mergeCell ref="J70:K70"/>
    <mergeCell ref="L70:M70"/>
    <mergeCell ref="N70:O70"/>
    <mergeCell ref="P70:Q70"/>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96</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354.93430162613612</v>
      </c>
      <c r="D7" s="20">
        <v>354.66825923302378</v>
      </c>
      <c r="E7" s="20">
        <v>358.48064973299222</v>
      </c>
      <c r="F7" s="20">
        <v>353.94299110616663</v>
      </c>
      <c r="G7" s="20">
        <v>356.43849891968273</v>
      </c>
      <c r="H7" s="20">
        <v>370.77463679244966</v>
      </c>
      <c r="I7" s="20">
        <v>371.6129036696035</v>
      </c>
      <c r="J7" s="20">
        <v>360.90593488308781</v>
      </c>
      <c r="K7" s="20">
        <v>357.65906222534352</v>
      </c>
      <c r="L7" s="20">
        <v>371.86935935504169</v>
      </c>
      <c r="M7" s="20">
        <v>376.42646680984893</v>
      </c>
      <c r="N7" s="20">
        <v>368.83828002624654</v>
      </c>
      <c r="O7" s="20">
        <v>367.26206845683953</v>
      </c>
      <c r="P7" s="20">
        <v>383.78963535651656</v>
      </c>
      <c r="Q7" s="20">
        <v>389.45327641168905</v>
      </c>
      <c r="R7" s="20">
        <v>389.36246894916906</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0</v>
      </c>
      <c r="E8" s="20">
        <v>0</v>
      </c>
      <c r="F8" s="20">
        <v>0</v>
      </c>
      <c r="G8" s="20">
        <v>0</v>
      </c>
      <c r="H8" s="20">
        <v>0</v>
      </c>
      <c r="I8" s="20">
        <v>0</v>
      </c>
      <c r="J8" s="20">
        <v>0</v>
      </c>
      <c r="K8" s="20">
        <v>0</v>
      </c>
      <c r="L8" s="20">
        <v>0.34393809114359414</v>
      </c>
      <c r="M8" s="20">
        <v>0.45858412152479217</v>
      </c>
      <c r="N8" s="20">
        <v>0.51590713671539123</v>
      </c>
      <c r="O8" s="20">
        <v>0.55473885668321632</v>
      </c>
      <c r="P8" s="20">
        <v>0.5382099937506819</v>
      </c>
      <c r="Q8" s="20">
        <v>0.51612309483343521</v>
      </c>
      <c r="R8" s="20">
        <v>0.54671846122928613</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1.7196904557179707E-4</v>
      </c>
      <c r="D9" s="20">
        <v>3.0094582975064492E-3</v>
      </c>
      <c r="E9" s="20">
        <v>1.2295786758383491E-2</v>
      </c>
      <c r="F9" s="20">
        <v>3.7145313843508172E-2</v>
      </c>
      <c r="G9" s="20">
        <v>6.3370593293207225E-2</v>
      </c>
      <c r="H9" s="20">
        <v>0.34170249355116078</v>
      </c>
      <c r="I9" s="20">
        <v>1.1058469475494412</v>
      </c>
      <c r="J9" s="20">
        <v>5.6495270851246771</v>
      </c>
      <c r="K9" s="20">
        <v>13.998796216680999</v>
      </c>
      <c r="L9" s="20">
        <v>18.492175408426483</v>
      </c>
      <c r="M9" s="20">
        <v>22.082459157351675</v>
      </c>
      <c r="N9" s="20">
        <v>23.579707652622528</v>
      </c>
      <c r="O9" s="20">
        <v>22.998452278589852</v>
      </c>
      <c r="P9" s="20">
        <v>24.40816852966466</v>
      </c>
      <c r="Q9" s="20">
        <v>21.922699914015475</v>
      </c>
      <c r="R9" s="20">
        <v>26.056663800515906</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7.7781599312123832</v>
      </c>
      <c r="D10" s="20">
        <v>7.0124677558039554</v>
      </c>
      <c r="E10" s="20">
        <v>6.4947549441100607</v>
      </c>
      <c r="F10" s="20">
        <v>5.5884780739466891</v>
      </c>
      <c r="G10" s="20">
        <v>19.983490971625109</v>
      </c>
      <c r="H10" s="20">
        <v>10.287016337059329</v>
      </c>
      <c r="I10" s="20">
        <v>10.277558039552879</v>
      </c>
      <c r="J10" s="20">
        <v>10.759845227858985</v>
      </c>
      <c r="K10" s="20">
        <v>9.8179707652622508</v>
      </c>
      <c r="L10" s="20">
        <v>10.215821152192605</v>
      </c>
      <c r="M10" s="20">
        <v>10.731642304385211</v>
      </c>
      <c r="N10" s="20">
        <v>11.288306104901119</v>
      </c>
      <c r="O10" s="20">
        <v>11.743680137575236</v>
      </c>
      <c r="P10" s="20">
        <v>13.313155631986243</v>
      </c>
      <c r="Q10" s="20">
        <v>12.237919174548582</v>
      </c>
      <c r="R10" s="20">
        <v>13.023043852106619</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2.6065348237317143</v>
      </c>
      <c r="D11" s="20">
        <v>2.7659501289767676</v>
      </c>
      <c r="E11" s="20">
        <v>2.9854686156491943</v>
      </c>
      <c r="F11" s="20">
        <v>4.141014617368894</v>
      </c>
      <c r="G11" s="20">
        <v>4.8071367153911986</v>
      </c>
      <c r="H11" s="20">
        <v>5.9014617368873692</v>
      </c>
      <c r="I11" s="20">
        <v>8.3705073086844628</v>
      </c>
      <c r="J11" s="20">
        <v>10.886930352536554</v>
      </c>
      <c r="K11" s="20">
        <v>13.164832330180527</v>
      </c>
      <c r="L11" s="20">
        <v>12.119346517626841</v>
      </c>
      <c r="M11" s="20">
        <v>11.156319862424761</v>
      </c>
      <c r="N11" s="20">
        <v>11.375924333619951</v>
      </c>
      <c r="O11" s="20">
        <v>12.221496130696428</v>
      </c>
      <c r="P11" s="20">
        <v>11.187446259673255</v>
      </c>
      <c r="Q11" s="20">
        <v>10.219002579535712</v>
      </c>
      <c r="R11" s="20">
        <v>8.1134135855546212</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365.31916835012578</v>
      </c>
      <c r="D12" s="22">
        <v>364.44968657610207</v>
      </c>
      <c r="E12" s="22">
        <v>367.97316907950989</v>
      </c>
      <c r="F12" s="22">
        <v>363.70962911132574</v>
      </c>
      <c r="G12" s="22">
        <v>381.29249719999223</v>
      </c>
      <c r="H12" s="22">
        <v>387.30481735994755</v>
      </c>
      <c r="I12" s="22">
        <v>391.36681596539029</v>
      </c>
      <c r="J12" s="22">
        <v>388.20223754860808</v>
      </c>
      <c r="K12" s="22">
        <v>394.64066153746728</v>
      </c>
      <c r="L12" s="22">
        <v>413.04064052443124</v>
      </c>
      <c r="M12" s="22">
        <v>420.85547225553535</v>
      </c>
      <c r="N12" s="22">
        <v>415.59812525410547</v>
      </c>
      <c r="O12" s="22">
        <v>414.78043586038427</v>
      </c>
      <c r="P12" s="22">
        <v>433.2366157715914</v>
      </c>
      <c r="Q12" s="22">
        <v>434.34902117462229</v>
      </c>
      <c r="R12" s="22">
        <v>437.1023086485755</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1248.0653482373173</v>
      </c>
      <c r="D15" s="22">
        <v>1271.8830610490113</v>
      </c>
      <c r="E15" s="22">
        <v>1303.4393809114358</v>
      </c>
      <c r="F15" s="22">
        <v>1313.1556319862425</v>
      </c>
      <c r="G15" s="22">
        <v>1272.5709372312983</v>
      </c>
      <c r="H15" s="22">
        <v>1147.37747205503</v>
      </c>
      <c r="I15" s="22">
        <v>1215.4154772141014</v>
      </c>
      <c r="J15" s="22">
        <v>1250.4680997420464</v>
      </c>
      <c r="K15" s="22">
        <v>1247.5754084264831</v>
      </c>
      <c r="L15" s="22">
        <v>1248.4115219260532</v>
      </c>
      <c r="M15" s="22">
        <v>1239.8568357695615</v>
      </c>
      <c r="N15" s="22">
        <v>1269.8993121238177</v>
      </c>
      <c r="O15" s="22">
        <v>1293.6495270851246</v>
      </c>
      <c r="P15" s="22">
        <v>1336.0266552020635</v>
      </c>
      <c r="Q15" s="22">
        <v>1344.4625107480651</v>
      </c>
      <c r="R15" s="22">
        <v>1339.4552880481513</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0.29270836568459957</v>
      </c>
      <c r="D16" s="25">
        <v>0.28654339202812784</v>
      </c>
      <c r="E16" s="25">
        <v>0.28230938428621283</v>
      </c>
      <c r="F16" s="25">
        <v>0.27697374191754309</v>
      </c>
      <c r="G16" s="25">
        <v>0.29962376638080473</v>
      </c>
      <c r="H16" s="25">
        <v>0.3375565816768728</v>
      </c>
      <c r="I16" s="25">
        <v>0.32200249486904392</v>
      </c>
      <c r="J16" s="25">
        <v>0.31044553445920658</v>
      </c>
      <c r="K16" s="25">
        <v>0.31632609850430743</v>
      </c>
      <c r="L16" s="25">
        <v>0.33085295455074848</v>
      </c>
      <c r="M16" s="25">
        <v>0.33943876431049103</v>
      </c>
      <c r="N16" s="25">
        <v>0.32726856474868604</v>
      </c>
      <c r="O16" s="25">
        <v>0.32062813550048236</v>
      </c>
      <c r="P16" s="25">
        <v>0.32427243429964936</v>
      </c>
      <c r="Q16" s="25">
        <v>0.32306517861397899</v>
      </c>
      <c r="R16" s="25">
        <v>0.32632840569506372</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2.4425547222859802E-2</v>
      </c>
      <c r="Q19" s="20">
        <v>2.9112924427214908E-2</v>
      </c>
      <c r="R19" s="20">
        <v>5.5207172821436439E-2</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4.5303100449895037</v>
      </c>
      <c r="D20" s="20">
        <v>4.7064887689613188</v>
      </c>
      <c r="E20" s="20">
        <v>4.7316571581001492</v>
      </c>
      <c r="F20" s="20">
        <v>4.631999802346348</v>
      </c>
      <c r="G20" s="20">
        <v>4.5635566849362004</v>
      </c>
      <c r="H20" s="20">
        <v>3.5008718883816714</v>
      </c>
      <c r="I20" s="20">
        <v>4.2251330770809945</v>
      </c>
      <c r="J20" s="20">
        <v>4.556868729429838</v>
      </c>
      <c r="K20" s="20">
        <v>4.2084590902918899</v>
      </c>
      <c r="L20" s="20">
        <v>3.8972526251972623</v>
      </c>
      <c r="M20" s="20">
        <v>3.563088469824959</v>
      </c>
      <c r="N20" s="20">
        <v>4.1249938443558491</v>
      </c>
      <c r="O20" s="20">
        <v>4.6698368262836247</v>
      </c>
      <c r="P20" s="20">
        <v>6.3353059608508548</v>
      </c>
      <c r="Q20" s="20">
        <v>6.2129351666597774</v>
      </c>
      <c r="R20" s="20">
        <v>6.1982319752689392</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0.25168389138830516</v>
      </c>
      <c r="D21" s="20">
        <v>0.27685228052713606</v>
      </c>
      <c r="E21" s="20">
        <v>0.25168389138830516</v>
      </c>
      <c r="F21" s="20">
        <v>0.17246807774693784</v>
      </c>
      <c r="G21" s="20">
        <v>0.1941939014866465</v>
      </c>
      <c r="H21" s="20">
        <v>0.21433909520704064</v>
      </c>
      <c r="I21" s="20">
        <v>0.23186705910810396</v>
      </c>
      <c r="J21" s="20">
        <v>0.2031724911210748</v>
      </c>
      <c r="K21" s="20">
        <v>0.19381061600028426</v>
      </c>
      <c r="L21" s="20">
        <v>0.21354808905190448</v>
      </c>
      <c r="M21" s="20">
        <v>0.13599574312309026</v>
      </c>
      <c r="N21" s="20">
        <v>0.19913763386545524</v>
      </c>
      <c r="O21" s="20">
        <v>0.17511888098563599</v>
      </c>
      <c r="P21" s="20">
        <v>0.18957939129079099</v>
      </c>
      <c r="Q21" s="20">
        <v>0.1857327385096077</v>
      </c>
      <c r="R21" s="20">
        <v>0.18784379964546219</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4.0800993598929969</v>
      </c>
      <c r="F22" s="20">
        <v>13.768921371930828</v>
      </c>
      <c r="G22" s="20">
        <v>24.567555173402116</v>
      </c>
      <c r="H22" s="20">
        <v>29.68650042992261</v>
      </c>
      <c r="I22" s="26">
        <v>44.606458393044811</v>
      </c>
      <c r="J22" s="20">
        <v>34.990818763733643</v>
      </c>
      <c r="K22" s="20">
        <v>50.971290723225373</v>
      </c>
      <c r="L22" s="20">
        <v>57.987016337059316</v>
      </c>
      <c r="M22" s="20">
        <v>42.370755708416922</v>
      </c>
      <c r="N22" s="20">
        <v>29.073077290532147</v>
      </c>
      <c r="O22" s="20">
        <v>18.192070316231966</v>
      </c>
      <c r="P22" s="20">
        <v>24.11</v>
      </c>
      <c r="Q22" s="20">
        <v>71.998000000000005</v>
      </c>
      <c r="R22" s="20">
        <v>94.373650520684066</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9.35</v>
      </c>
      <c r="Q23" s="30">
        <v>20.047999999999998</v>
      </c>
      <c r="R23" s="30">
        <v>43.055316709658932</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14.76</v>
      </c>
      <c r="Q24" s="30">
        <v>51.95</v>
      </c>
      <c r="R24" s="30">
        <v>51.318333811025127</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34.990818763733643</v>
      </c>
      <c r="K26" s="30">
        <v>50.971290723225373</v>
      </c>
      <c r="L26" s="30">
        <v>57.987016337059316</v>
      </c>
      <c r="M26" s="30">
        <v>42.370755708416922</v>
      </c>
      <c r="N26" s="30">
        <v>29.073077290532147</v>
      </c>
      <c r="O26" s="30">
        <v>18.192070316231966</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3.12697047864674E-3</v>
      </c>
      <c r="Q27" s="20">
        <v>1.9999999999953388E-3</v>
      </c>
      <c r="R27" s="20">
        <v>-1.4210854715202004E-14</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11.577459003862066</v>
      </c>
      <c r="D29" s="22">
        <v>12.043074202930432</v>
      </c>
      <c r="E29" s="22">
        <v>16.160926146531672</v>
      </c>
      <c r="F29" s="22">
        <v>25.521388955543639</v>
      </c>
      <c r="G29" s="22">
        <v>36.170640787229267</v>
      </c>
      <c r="H29" s="22">
        <v>38.653019246083829</v>
      </c>
      <c r="I29" s="32">
        <v>55.401158144855401</v>
      </c>
      <c r="J29" s="22">
        <v>46.586163078429308</v>
      </c>
      <c r="K29" s="22">
        <v>61.686249064955383</v>
      </c>
      <c r="L29" s="22">
        <v>67.94369598910437</v>
      </c>
      <c r="M29" s="22">
        <v>51.414472626102409</v>
      </c>
      <c r="N29" s="22">
        <v>39.584699535287221</v>
      </c>
      <c r="O29" s="22">
        <v>30.041781262926662</v>
      </c>
      <c r="P29" s="22">
        <v>49.60997202953223</v>
      </c>
      <c r="Q29" s="22">
        <v>107.90963527729512</v>
      </c>
      <c r="R29" s="22">
        <v>153.38842683226798</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1361.362198611002</v>
      </c>
      <c r="D32" s="22">
        <v>1449.6125180965967</v>
      </c>
      <c r="E32" s="22">
        <v>1529.7311343470672</v>
      </c>
      <c r="F32" s="22">
        <v>1733.1225769462826</v>
      </c>
      <c r="G32" s="22">
        <v>2039.6912889779155</v>
      </c>
      <c r="H32" s="22">
        <v>1717.2870965017232</v>
      </c>
      <c r="I32" s="22">
        <v>1776.863714710682</v>
      </c>
      <c r="J32" s="22">
        <v>1880.9729643151252</v>
      </c>
      <c r="K32" s="22">
        <v>1897.0279365574786</v>
      </c>
      <c r="L32" s="22">
        <v>1802.4972690209142</v>
      </c>
      <c r="M32" s="22">
        <v>1787.9131528155619</v>
      </c>
      <c r="N32" s="22">
        <v>1765.5366739135673</v>
      </c>
      <c r="O32" s="22">
        <v>1875.8130479689564</v>
      </c>
      <c r="P32" s="22">
        <v>1929.5981247003288</v>
      </c>
      <c r="Q32" s="22">
        <v>1969.0394323668809</v>
      </c>
      <c r="R32" s="22">
        <v>1921.529042813386</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8.5043194351029795E-3</v>
      </c>
      <c r="D34" s="25">
        <v>8.3077884969864259E-3</v>
      </c>
      <c r="E34" s="25">
        <v>1.0564553328143914E-2</v>
      </c>
      <c r="F34" s="25">
        <v>1.4725668740933298E-2</v>
      </c>
      <c r="G34" s="25">
        <v>1.7733389843202347E-2</v>
      </c>
      <c r="H34" s="25">
        <v>2.2508187084631159E-2</v>
      </c>
      <c r="I34" s="35">
        <v>3.1179182559803752E-2</v>
      </c>
      <c r="J34" s="25">
        <v>2.4767056179030005E-2</v>
      </c>
      <c r="K34" s="25">
        <v>3.2517311883607222E-2</v>
      </c>
      <c r="L34" s="25">
        <v>3.7694201903568057E-2</v>
      </c>
      <c r="M34" s="25">
        <v>2.8756694666704673E-2</v>
      </c>
      <c r="N34" s="25">
        <v>2.2420774442222156E-2</v>
      </c>
      <c r="O34" s="25">
        <v>1.6015338679648546E-2</v>
      </c>
      <c r="P34" s="25">
        <v>2.5710002199155733E-2</v>
      </c>
      <c r="Q34" s="25">
        <v>5.4803186520029468E-2</v>
      </c>
      <c r="R34" s="25">
        <v>7.9826233907808117E-2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566.49469762109482</v>
      </c>
      <c r="D37" s="20">
        <v>678.01184675647266</v>
      </c>
      <c r="E37" s="20">
        <v>595.08455144740617</v>
      </c>
      <c r="F37" s="20">
        <v>660.40890417502624</v>
      </c>
      <c r="G37" s="20">
        <v>639.6531957580969</v>
      </c>
      <c r="H37" s="20">
        <v>610.06018916595019</v>
      </c>
      <c r="I37" s="26">
        <v>646.55584217063154</v>
      </c>
      <c r="J37" s="20">
        <v>642.73430782459161</v>
      </c>
      <c r="K37" s="20">
        <v>616.62845132320626</v>
      </c>
      <c r="L37" s="20">
        <v>644.00019107671721</v>
      </c>
      <c r="M37" s="20">
        <v>572.1553453711665</v>
      </c>
      <c r="N37" s="20">
        <v>620.71271615553644</v>
      </c>
      <c r="O37" s="20">
        <v>621.93083022833673</v>
      </c>
      <c r="P37" s="20">
        <v>594.08488583166138</v>
      </c>
      <c r="Q37" s="20">
        <v>529.96560619088564</v>
      </c>
      <c r="R37" s="20">
        <v>506.69160217827459</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9.673258813413586</v>
      </c>
      <c r="D38" s="20">
        <v>9.3627591477978402</v>
      </c>
      <c r="E38" s="20">
        <v>8.9806057131938477</v>
      </c>
      <c r="F38" s="20">
        <v>9.7687971720645841</v>
      </c>
      <c r="G38" s="20">
        <v>12.39610203496704</v>
      </c>
      <c r="H38" s="20">
        <v>18.725518295595684</v>
      </c>
      <c r="I38" s="26">
        <v>23.024744434890607</v>
      </c>
      <c r="J38" s="20">
        <v>24.792204069934076</v>
      </c>
      <c r="K38" s="20">
        <v>29.616891181809493</v>
      </c>
      <c r="L38" s="20">
        <v>29.569122002483994</v>
      </c>
      <c r="M38" s="20">
        <v>28.279354160695519</v>
      </c>
      <c r="N38" s="20">
        <v>34.680424190312408</v>
      </c>
      <c r="O38" s="20">
        <v>35.325308111206645</v>
      </c>
      <c r="P38" s="20">
        <v>36.032841310786274</v>
      </c>
      <c r="Q38" s="20">
        <v>34.744530428967224</v>
      </c>
      <c r="R38" s="20">
        <v>40.109654151141683</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1.6003485419040615</v>
      </c>
      <c r="D39" s="20">
        <v>2.3817082298575705</v>
      </c>
      <c r="E39" s="20">
        <v>3.0877030322718904</v>
      </c>
      <c r="F39" s="20">
        <v>3.9187248482243056</v>
      </c>
      <c r="G39" s="20">
        <v>5.339639970632172</v>
      </c>
      <c r="H39" s="20">
        <v>6.5624013417920217</v>
      </c>
      <c r="I39" s="20">
        <v>8.7104768138822433</v>
      </c>
      <c r="J39" s="20">
        <v>10.858648866439747</v>
      </c>
      <c r="K39" s="20">
        <v>16.031517050922339</v>
      </c>
      <c r="L39" s="20">
        <v>19.946232578267406</v>
      </c>
      <c r="M39" s="20">
        <v>20.816887592841184</v>
      </c>
      <c r="N39" s="20">
        <v>28.719842742401504</v>
      </c>
      <c r="O39" s="20">
        <v>34.03798184979258</v>
      </c>
      <c r="P39" s="20">
        <v>36.359249423138799</v>
      </c>
      <c r="Q39" s="20">
        <v>38.120412824395324</v>
      </c>
      <c r="R39" s="20">
        <v>39.626387384505705</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577.76830497641242</v>
      </c>
      <c r="D40" s="22">
        <v>689.75631413412816</v>
      </c>
      <c r="E40" s="22">
        <v>607.15286019287191</v>
      </c>
      <c r="F40" s="22">
        <v>674.09642619531519</v>
      </c>
      <c r="G40" s="22">
        <v>657.38893776369605</v>
      </c>
      <c r="H40" s="22">
        <v>635.34810880333782</v>
      </c>
      <c r="I40" s="22">
        <v>678.2910634194044</v>
      </c>
      <c r="J40" s="22">
        <v>678.38516076096539</v>
      </c>
      <c r="K40" s="22">
        <v>662.27685955593813</v>
      </c>
      <c r="L40" s="22">
        <v>693.51554565746858</v>
      </c>
      <c r="M40" s="22">
        <v>621.25158712470318</v>
      </c>
      <c r="N40" s="22">
        <v>684.1129830882503</v>
      </c>
      <c r="O40" s="22">
        <v>691.29412018933601</v>
      </c>
      <c r="P40" s="22">
        <v>666.47697656558637</v>
      </c>
      <c r="Q40" s="22">
        <v>602.83054944424805</v>
      </c>
      <c r="R40" s="22">
        <v>586.42764371392195</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2531.4222411567889</v>
      </c>
      <c r="D42" s="22">
        <v>2612.3355870872183</v>
      </c>
      <c r="E42" s="22">
        <v>2493.0317414386923</v>
      </c>
      <c r="F42" s="22">
        <v>2300.1162981739144</v>
      </c>
      <c r="G42" s="22">
        <v>2388.3783568904755</v>
      </c>
      <c r="H42" s="22">
        <v>2200.7449751451741</v>
      </c>
      <c r="I42" s="22">
        <v>2296.5345906956059</v>
      </c>
      <c r="J42" s="22">
        <v>2134.4058209310233</v>
      </c>
      <c r="K42" s="22">
        <v>1998.1985419864338</v>
      </c>
      <c r="L42" s="22">
        <v>1975.0258638002033</v>
      </c>
      <c r="M42" s="22">
        <v>1793.4871608325468</v>
      </c>
      <c r="N42" s="22">
        <v>1892.4531235296374</v>
      </c>
      <c r="O42" s="22">
        <v>1943.8809884419395</v>
      </c>
      <c r="P42" s="22">
        <v>1924.0560768330938</v>
      </c>
      <c r="Q42" s="22">
        <v>1864.2254320186248</v>
      </c>
      <c r="R42" s="22">
        <v>1823.5365558902856</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0.22823861447641722</v>
      </c>
      <c r="D44" s="25">
        <v>0.26403817240923999</v>
      </c>
      <c r="E44" s="25">
        <v>0.24353996385240279</v>
      </c>
      <c r="F44" s="25">
        <v>0.29307058374852052</v>
      </c>
      <c r="G44" s="25">
        <v>0.2752448898505247</v>
      </c>
      <c r="H44" s="25">
        <v>0.28869683492583076</v>
      </c>
      <c r="I44" s="25">
        <v>0.29535416804410264</v>
      </c>
      <c r="J44" s="25">
        <v>0.31783326024900699</v>
      </c>
      <c r="K44" s="25">
        <v>0.33143696466596384</v>
      </c>
      <c r="L44" s="25">
        <v>0.35114251330514512</v>
      </c>
      <c r="M44" s="25">
        <v>0.34639310539380425</v>
      </c>
      <c r="N44" s="25">
        <v>0.36149533881838131</v>
      </c>
      <c r="O44" s="25">
        <v>0.35562574267647035</v>
      </c>
      <c r="P44" s="25">
        <v>0.34639165905318947</v>
      </c>
      <c r="Q44" s="25">
        <v>0.32336783904481431</v>
      </c>
      <c r="R44" s="25">
        <v>0.32158809310385156</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360.53717441374795</v>
      </c>
      <c r="D47" s="30">
        <v>359.46634552661351</v>
      </c>
      <c r="E47" s="30">
        <v>362.98982803002139</v>
      </c>
      <c r="F47" s="30">
        <v>358.90516123123246</v>
      </c>
      <c r="G47" s="30">
        <v>376.53474661356938</v>
      </c>
      <c r="H47" s="30">
        <v>383.5896063763588</v>
      </c>
      <c r="I47" s="30">
        <v>386.90981582920119</v>
      </c>
      <c r="J47" s="30">
        <v>383.44219632805709</v>
      </c>
      <c r="K47" s="30">
        <v>390.23839183117508</v>
      </c>
      <c r="L47" s="30">
        <v>408.9298398101821</v>
      </c>
      <c r="M47" s="30">
        <v>417.15638804258737</v>
      </c>
      <c r="N47" s="30">
        <v>411.27399377588421</v>
      </c>
      <c r="O47" s="30">
        <v>409.93548015311495</v>
      </c>
      <c r="P47" s="30">
        <v>426.68730487222695</v>
      </c>
      <c r="Q47" s="30">
        <v>427.92124034502569</v>
      </c>
      <c r="R47" s="30">
        <v>430.66102570083967</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577.76830497641242</v>
      </c>
      <c r="D48" s="30">
        <v>689.75631413412816</v>
      </c>
      <c r="E48" s="30">
        <v>607.15286019287191</v>
      </c>
      <c r="F48" s="30">
        <v>674.09642619531519</v>
      </c>
      <c r="G48" s="30">
        <v>657.38893776369605</v>
      </c>
      <c r="H48" s="30">
        <v>635.34810880333782</v>
      </c>
      <c r="I48" s="30">
        <v>678.2910634194044</v>
      </c>
      <c r="J48" s="30">
        <v>678.38516076096539</v>
      </c>
      <c r="K48" s="30">
        <v>662.27685955593813</v>
      </c>
      <c r="L48" s="30">
        <v>693.51554565746858</v>
      </c>
      <c r="M48" s="30">
        <v>621.25158712470318</v>
      </c>
      <c r="N48" s="30">
        <v>684.1129830882503</v>
      </c>
      <c r="O48" s="30">
        <v>691.29412018933601</v>
      </c>
      <c r="P48" s="30">
        <v>666.47697656558637</v>
      </c>
      <c r="Q48" s="30">
        <v>602.83054944424805</v>
      </c>
      <c r="R48" s="30">
        <v>586.42764371392195</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4.781993936377809</v>
      </c>
      <c r="D49" s="30">
        <v>4.9833410494884554</v>
      </c>
      <c r="E49" s="30">
        <v>9.0634404093814513</v>
      </c>
      <c r="F49" s="30">
        <v>18.573389252024114</v>
      </c>
      <c r="G49" s="30">
        <v>29.32530575982496</v>
      </c>
      <c r="H49" s="30">
        <v>33.401711413511322</v>
      </c>
      <c r="I49" s="30">
        <v>49.063458529233912</v>
      </c>
      <c r="J49" s="30">
        <v>39.750859984284553</v>
      </c>
      <c r="K49" s="30">
        <v>55.373560429517546</v>
      </c>
      <c r="L49" s="30">
        <v>62.097817051308482</v>
      </c>
      <c r="M49" s="30">
        <v>46.069839921364974</v>
      </c>
      <c r="N49" s="30">
        <v>33.397208768753451</v>
      </c>
      <c r="O49" s="30">
        <v>23.037026023501227</v>
      </c>
      <c r="P49" s="30">
        <v>30.659310899364506</v>
      </c>
      <c r="Q49" s="30">
        <v>78.425780829596604</v>
      </c>
      <c r="R49" s="30">
        <v>100.81493346841991</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943.0874733265382</v>
      </c>
      <c r="D50" s="30">
        <v>1054.20600071023</v>
      </c>
      <c r="E50" s="30">
        <v>979.20612863227473</v>
      </c>
      <c r="F50" s="30">
        <v>1051.5749766785718</v>
      </c>
      <c r="G50" s="30">
        <v>1063.2489901370905</v>
      </c>
      <c r="H50" s="30">
        <v>1052.3394265932079</v>
      </c>
      <c r="I50" s="30">
        <v>1114.2643377778395</v>
      </c>
      <c r="J50" s="30">
        <v>1101.5782170733069</v>
      </c>
      <c r="K50" s="30">
        <v>1107.8888118166308</v>
      </c>
      <c r="L50" s="30">
        <v>1164.5432025189593</v>
      </c>
      <c r="M50" s="30">
        <v>1084.4778150886555</v>
      </c>
      <c r="N50" s="30">
        <v>1128.784185632888</v>
      </c>
      <c r="O50" s="30">
        <v>1124.2666263659523</v>
      </c>
      <c r="P50" s="30">
        <v>1123.8235923371778</v>
      </c>
      <c r="Q50" s="30">
        <v>1109.1775706188703</v>
      </c>
      <c r="R50" s="30">
        <v>1117.9036028831815</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943.0874733265382</v>
      </c>
      <c r="D51" s="30">
        <v>1054.20600071023</v>
      </c>
      <c r="E51" s="30">
        <v>979.20612863227473</v>
      </c>
      <c r="F51" s="30">
        <v>1051.5749766785718</v>
      </c>
      <c r="G51" s="30">
        <v>1063.2489901370905</v>
      </c>
      <c r="H51" s="30">
        <v>1052.3394265932079</v>
      </c>
      <c r="I51" s="30">
        <v>1114.2643377778395</v>
      </c>
      <c r="J51" s="30">
        <v>1101.5782170733069</v>
      </c>
      <c r="K51" s="30">
        <v>1107.8888118166308</v>
      </c>
      <c r="L51" s="30">
        <v>1164.5432025189593</v>
      </c>
      <c r="M51" s="30">
        <v>1084.4778150886555</v>
      </c>
      <c r="N51" s="30">
        <v>1128.784185632888</v>
      </c>
      <c r="O51" s="30">
        <v>1124.2666263659523</v>
      </c>
      <c r="P51" s="30">
        <v>1123.8235923371778</v>
      </c>
      <c r="Q51" s="30">
        <v>1109.1775706188703</v>
      </c>
      <c r="R51" s="30">
        <v>1117.9036028831815</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943.0874733265382</v>
      </c>
      <c r="D58" s="22">
        <v>1054.20600071023</v>
      </c>
      <c r="E58" s="22">
        <v>979.20612863227473</v>
      </c>
      <c r="F58" s="22">
        <v>1051.5749766785718</v>
      </c>
      <c r="G58" s="22">
        <v>1063.2489901370905</v>
      </c>
      <c r="H58" s="22">
        <v>1052.3394265932079</v>
      </c>
      <c r="I58" s="22">
        <v>1114.2643377778395</v>
      </c>
      <c r="J58" s="22">
        <v>1101.5782170733069</v>
      </c>
      <c r="K58" s="22">
        <v>1107.8888118166308</v>
      </c>
      <c r="L58" s="22">
        <v>1164.5432025189593</v>
      </c>
      <c r="M58" s="22">
        <v>1084.4778150886555</v>
      </c>
      <c r="N58" s="22">
        <v>1128.784185632888</v>
      </c>
      <c r="O58" s="22">
        <v>1124.2666263659523</v>
      </c>
      <c r="P58" s="22">
        <v>1123.8235923371778</v>
      </c>
      <c r="Q58" s="22">
        <v>1109.1775706188703</v>
      </c>
      <c r="R58" s="22">
        <v>1117.9036028831815</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5124.7798557370779</v>
      </c>
      <c r="D61" s="20">
        <v>5319.445614789337</v>
      </c>
      <c r="E61" s="20">
        <v>5313.9653816757427</v>
      </c>
      <c r="F61" s="20">
        <v>5340.9887551351867</v>
      </c>
      <c r="G61" s="20">
        <v>5697.122370306678</v>
      </c>
      <c r="H61" s="20">
        <v>5061.4820483424091</v>
      </c>
      <c r="I61" s="20">
        <v>5277.1384637431929</v>
      </c>
      <c r="J61" s="20">
        <v>5250.7305961593584</v>
      </c>
      <c r="K61" s="20">
        <v>5125.1183481417784</v>
      </c>
      <c r="L61" s="20">
        <v>5008.07835100793</v>
      </c>
      <c r="M61" s="20">
        <v>4807.5484331709185</v>
      </c>
      <c r="N61" s="20">
        <v>4904.7808971051873</v>
      </c>
      <c r="O61" s="20">
        <v>5081.730978312793</v>
      </c>
      <c r="P61" s="20">
        <v>5152.5845492977933</v>
      </c>
      <c r="Q61" s="20">
        <v>5150.287722452088</v>
      </c>
      <c r="R61" s="20">
        <v>5047.694302211713</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5126.3802042789821</v>
      </c>
      <c r="D64" s="20">
        <v>5321.8273230191944</v>
      </c>
      <c r="E64" s="20">
        <v>5317.0530847080145</v>
      </c>
      <c r="F64" s="20">
        <v>5344.9074799834107</v>
      </c>
      <c r="G64" s="20">
        <v>5702.4620102773106</v>
      </c>
      <c r="H64" s="20">
        <v>5068.044449684201</v>
      </c>
      <c r="I64" s="20">
        <v>5285.8489405570754</v>
      </c>
      <c r="J64" s="20">
        <v>5261.5892450257979</v>
      </c>
      <c r="K64" s="20">
        <v>5141.1498651927004</v>
      </c>
      <c r="L64" s="20">
        <v>5028.024583586197</v>
      </c>
      <c r="M64" s="20">
        <v>4828.3653207637599</v>
      </c>
      <c r="N64" s="20">
        <v>4933.5007398475891</v>
      </c>
      <c r="O64" s="20">
        <v>5115.7689601625852</v>
      </c>
      <c r="P64" s="20">
        <v>5188.9437987209321</v>
      </c>
      <c r="Q64" s="20">
        <v>5188.4081352764833</v>
      </c>
      <c r="R64" s="20">
        <v>5087.3206895962185</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5126.3802042789821</v>
      </c>
      <c r="D65" s="20">
        <v>5321.8273230191944</v>
      </c>
      <c r="E65" s="20">
        <v>5317.0530847080145</v>
      </c>
      <c r="F65" s="20">
        <v>5344.9074799834107</v>
      </c>
      <c r="G65" s="20">
        <v>5702.4620102773106</v>
      </c>
      <c r="H65" s="20">
        <v>5068.044449684201</v>
      </c>
      <c r="I65" s="20">
        <v>5285.8489405570754</v>
      </c>
      <c r="J65" s="20">
        <v>5261.5892450257979</v>
      </c>
      <c r="K65" s="20">
        <v>5141.1498651927004</v>
      </c>
      <c r="L65" s="20">
        <v>5028.024583586197</v>
      </c>
      <c r="M65" s="20">
        <v>4828.3653207637599</v>
      </c>
      <c r="N65" s="20">
        <v>4933.5007398475891</v>
      </c>
      <c r="O65" s="20">
        <v>5115.7689601625852</v>
      </c>
      <c r="P65" s="20">
        <v>5188.9437987209321</v>
      </c>
      <c r="Q65" s="20">
        <v>5188.4081352764833</v>
      </c>
      <c r="R65" s="20">
        <v>5087.3206895962185</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0.18396752401223468</v>
      </c>
      <c r="D67" s="25">
        <v>0.19809098204865369</v>
      </c>
      <c r="E67" s="25">
        <v>0.18416331622651982</v>
      </c>
      <c r="F67" s="25">
        <v>0.19674334506569152</v>
      </c>
      <c r="G67" s="25">
        <v>0.18645437500869641</v>
      </c>
      <c r="H67" s="25">
        <v>0.20764210674173963</v>
      </c>
      <c r="I67" s="25">
        <v>0.21080139639034165</v>
      </c>
      <c r="J67" s="25">
        <v>0.20936226029325969</v>
      </c>
      <c r="K67" s="25">
        <v>0.21549436232493582</v>
      </c>
      <c r="L67" s="25">
        <v>0.23161048303553808</v>
      </c>
      <c r="M67" s="25">
        <v>0.22460558450807336</v>
      </c>
      <c r="N67" s="25">
        <v>0.22879984115858459</v>
      </c>
      <c r="O67" s="25">
        <v>0.21976493370220962</v>
      </c>
      <c r="P67" s="25">
        <v>0.21658041326525812</v>
      </c>
      <c r="Q67" s="25">
        <v>0.2137799382198686</v>
      </c>
      <c r="R67" s="25">
        <v>0.21974309682685048</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45"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44">
        <v>0.16</v>
      </c>
      <c r="J71" s="159">
        <v>0.17799999999999999</v>
      </c>
      <c r="K71" s="159"/>
      <c r="L71" s="159">
        <v>0.187</v>
      </c>
      <c r="M71" s="159"/>
      <c r="N71" s="159">
        <v>0.20050000000000001</v>
      </c>
      <c r="O71" s="159"/>
      <c r="P71" s="159">
        <v>0.2185</v>
      </c>
      <c r="Q71" s="159"/>
      <c r="R71" s="44"/>
      <c r="S71" s="45">
        <v>0.25</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sheetPr>
  <dimension ref="A1:AW205"/>
  <sheetViews>
    <sheetView topLeftCell="A13"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169</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376.58016859193231</v>
      </c>
      <c r="D7" s="20">
        <v>376.68858658597344</v>
      </c>
      <c r="E7" s="20">
        <v>377.05771104490623</v>
      </c>
      <c r="F7" s="20">
        <v>377.92968928076635</v>
      </c>
      <c r="G7" s="20">
        <v>383.25101482166843</v>
      </c>
      <c r="H7" s="20">
        <v>369.28732417601867</v>
      </c>
      <c r="I7" s="20">
        <v>376.87807374239321</v>
      </c>
      <c r="J7" s="20">
        <v>376.65693979419495</v>
      </c>
      <c r="K7" s="20">
        <v>377.4581169585968</v>
      </c>
      <c r="L7" s="20">
        <v>382.11426796258115</v>
      </c>
      <c r="M7" s="20">
        <v>381.76787219822091</v>
      </c>
      <c r="N7" s="20">
        <v>378.47711614240922</v>
      </c>
      <c r="O7" s="20">
        <v>375.3007278727689</v>
      </c>
      <c r="P7" s="20">
        <v>369.25619496836515</v>
      </c>
      <c r="Q7" s="20">
        <v>370.73416001684569</v>
      </c>
      <c r="R7" s="20">
        <v>371.83960907690607</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0.45858412152479217</v>
      </c>
      <c r="D8" s="20">
        <v>0.56648626776591982</v>
      </c>
      <c r="E8" s="20">
        <v>0.63692239100665571</v>
      </c>
      <c r="F8" s="20">
        <v>0.65069368594734034</v>
      </c>
      <c r="G8" s="20">
        <v>0.64488392089423896</v>
      </c>
      <c r="H8" s="20">
        <v>0.49347639164080892</v>
      </c>
      <c r="I8" s="20">
        <v>0.3869303525365434</v>
      </c>
      <c r="J8" s="20">
        <v>0.41272570937231307</v>
      </c>
      <c r="K8" s="20">
        <v>0.42992261392949266</v>
      </c>
      <c r="L8" s="20">
        <v>0.58671792018613111</v>
      </c>
      <c r="M8" s="20">
        <v>0.58671792018613111</v>
      </c>
      <c r="N8" s="20">
        <v>0.44003844013959836</v>
      </c>
      <c r="O8" s="20">
        <v>0.45521217945475695</v>
      </c>
      <c r="P8" s="20">
        <v>0.51590713671539123</v>
      </c>
      <c r="Q8" s="20">
        <v>0.53108087603054976</v>
      </c>
      <c r="R8" s="20">
        <v>0.54717423591026337</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1.456749785038693</v>
      </c>
      <c r="J9" s="20">
        <v>34.135855546001721</v>
      </c>
      <c r="K9" s="20">
        <v>36.457437661220979</v>
      </c>
      <c r="L9" s="20">
        <v>50.558899398108345</v>
      </c>
      <c r="M9" s="20">
        <v>51.332760103181428</v>
      </c>
      <c r="N9" s="20">
        <v>43.508168529664658</v>
      </c>
      <c r="O9" s="20">
        <v>45.829750644883916</v>
      </c>
      <c r="P9" s="20">
        <v>43.508168529664658</v>
      </c>
      <c r="Q9" s="20">
        <v>50.300945829750646</v>
      </c>
      <c r="R9" s="20">
        <v>50.644883920894237</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0.25795356835769562</v>
      </c>
      <c r="D10" s="20">
        <v>0.34393809114359414</v>
      </c>
      <c r="E10" s="20">
        <v>31.556319862424765</v>
      </c>
      <c r="F10" s="20">
        <v>37.919174548581253</v>
      </c>
      <c r="G10" s="20">
        <v>41.272570937231293</v>
      </c>
      <c r="H10" s="20">
        <v>42.390369733447976</v>
      </c>
      <c r="I10" s="20">
        <v>52.106620808254512</v>
      </c>
      <c r="J10" s="20">
        <v>58.641444539982807</v>
      </c>
      <c r="K10" s="20">
        <v>62.252794496990539</v>
      </c>
      <c r="L10" s="20">
        <v>58.211521926053315</v>
      </c>
      <c r="M10" s="20">
        <v>78.761822871883055</v>
      </c>
      <c r="N10" s="20">
        <v>94.496990541702488</v>
      </c>
      <c r="O10" s="20">
        <v>97.076526225279451</v>
      </c>
      <c r="P10" s="20">
        <v>92.863284608770414</v>
      </c>
      <c r="Q10" s="20">
        <v>92.003439380911431</v>
      </c>
      <c r="R10" s="20">
        <v>97.162510748065344</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1.4617368873602492</v>
      </c>
      <c r="D11" s="20">
        <v>2.4075666380051914</v>
      </c>
      <c r="E11" s="20">
        <v>2.6925193465176922</v>
      </c>
      <c r="F11" s="20">
        <v>2.8374892519346466</v>
      </c>
      <c r="G11" s="20">
        <v>3.181427343078246</v>
      </c>
      <c r="H11" s="20">
        <v>3.7833190025795647</v>
      </c>
      <c r="I11" s="20">
        <v>4.815133276010318</v>
      </c>
      <c r="J11" s="20">
        <v>11.779879621668119</v>
      </c>
      <c r="K11" s="20">
        <v>18.658641444539985</v>
      </c>
      <c r="L11" s="20">
        <v>20.120378331900277</v>
      </c>
      <c r="M11" s="20">
        <v>43.078245915735188</v>
      </c>
      <c r="N11" s="20">
        <v>48.409286328460873</v>
      </c>
      <c r="O11" s="20">
        <v>51.762682717110877</v>
      </c>
      <c r="P11" s="20">
        <v>52.966466036113495</v>
      </c>
      <c r="Q11" s="20">
        <v>47.721410146173689</v>
      </c>
      <c r="R11" s="20">
        <v>48.409286328460837</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378.75844316917505</v>
      </c>
      <c r="D12" s="22">
        <v>380.0065775828881</v>
      </c>
      <c r="E12" s="22">
        <v>411.94347264485532</v>
      </c>
      <c r="F12" s="22">
        <v>419.33704676722954</v>
      </c>
      <c r="G12" s="22">
        <v>428.34989702287226</v>
      </c>
      <c r="H12" s="22">
        <v>415.95448930368701</v>
      </c>
      <c r="I12" s="22">
        <v>435.64350796423327</v>
      </c>
      <c r="J12" s="22">
        <v>481.62684521121986</v>
      </c>
      <c r="K12" s="22">
        <v>495.25691317527776</v>
      </c>
      <c r="L12" s="22">
        <v>511.59178553882919</v>
      </c>
      <c r="M12" s="22">
        <v>555.52741900920671</v>
      </c>
      <c r="N12" s="22">
        <v>565.33159998237682</v>
      </c>
      <c r="O12" s="22">
        <v>570.42489963949788</v>
      </c>
      <c r="P12" s="22">
        <v>559.11002127962911</v>
      </c>
      <c r="Q12" s="22">
        <v>561.29103624971196</v>
      </c>
      <c r="R12" s="22">
        <v>568.60346431023686</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2458.9853826311264</v>
      </c>
      <c r="D15" s="22">
        <v>2415.0472914875322</v>
      </c>
      <c r="E15" s="22">
        <v>2486.6723989681855</v>
      </c>
      <c r="F15" s="22">
        <v>2546.6036113499567</v>
      </c>
      <c r="G15" s="22">
        <v>2517.7128116938952</v>
      </c>
      <c r="H15" s="22">
        <v>2341.4445399828032</v>
      </c>
      <c r="I15" s="22">
        <v>2450.9888220120379</v>
      </c>
      <c r="J15" s="22">
        <v>2494.840928632846</v>
      </c>
      <c r="K15" s="22">
        <v>2469.5614789337919</v>
      </c>
      <c r="L15" s="22">
        <v>2459.5872742906276</v>
      </c>
      <c r="M15" s="22">
        <v>2429.0627687016336</v>
      </c>
      <c r="N15" s="22">
        <v>2495.2708512467752</v>
      </c>
      <c r="O15" s="22">
        <v>2533.7919174548579</v>
      </c>
      <c r="P15" s="22">
        <v>2619.6904557179705</v>
      </c>
      <c r="Q15" s="22">
        <v>2610.8340498710231</v>
      </c>
      <c r="R15" s="22">
        <v>2591.0576096302666</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0.15403037604229336</v>
      </c>
      <c r="D16" s="25">
        <v>0.15734953883608035</v>
      </c>
      <c r="E16" s="25">
        <v>0.16566053204908948</v>
      </c>
      <c r="F16" s="25">
        <v>0.16466522111972448</v>
      </c>
      <c r="G16" s="25">
        <v>0.17013453442081911</v>
      </c>
      <c r="H16" s="25">
        <v>0.17764866184135286</v>
      </c>
      <c r="I16" s="25">
        <v>0.17774193992717183</v>
      </c>
      <c r="J16" s="25">
        <v>0.19304911975896905</v>
      </c>
      <c r="K16" s="25">
        <v>0.20054447617521953</v>
      </c>
      <c r="L16" s="25">
        <v>0.20799903743459477</v>
      </c>
      <c r="M16" s="25">
        <v>0.22870031444520617</v>
      </c>
      <c r="N16" s="25">
        <v>0.22656121667109039</v>
      </c>
      <c r="O16" s="25">
        <v>0.22512697104680879</v>
      </c>
      <c r="P16" s="25">
        <v>0.21342598705097604</v>
      </c>
      <c r="Q16" s="25">
        <v>0.21498533630563005</v>
      </c>
      <c r="R16" s="25">
        <v>0.21944840678064825</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0.56192605331040413</v>
      </c>
      <c r="M19" s="20">
        <v>0.56247635425623388</v>
      </c>
      <c r="N19" s="20">
        <v>0.57717110920034398</v>
      </c>
      <c r="O19" s="20">
        <v>0.61650902837489252</v>
      </c>
      <c r="P19" s="20">
        <v>0.63736027515047289</v>
      </c>
      <c r="Q19" s="20">
        <v>0.62259673258813419</v>
      </c>
      <c r="R19" s="20">
        <v>0.64178847807394668</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8.555881341358555</v>
      </c>
      <c r="D20" s="20">
        <v>6.740997420464315</v>
      </c>
      <c r="E20" s="20">
        <v>7.191306964746345</v>
      </c>
      <c r="F20" s="20">
        <v>7.2481513327601022</v>
      </c>
      <c r="G20" s="20">
        <v>6.9128460877042137</v>
      </c>
      <c r="H20" s="20">
        <v>6.4383834909716251</v>
      </c>
      <c r="I20" s="20">
        <v>7.3888907996560604</v>
      </c>
      <c r="J20" s="20">
        <v>8.2190713671539122</v>
      </c>
      <c r="K20" s="20">
        <v>8.0805760963026643</v>
      </c>
      <c r="L20" s="20">
        <v>9.8337059329320713</v>
      </c>
      <c r="M20" s="20">
        <v>10.362545141874463</v>
      </c>
      <c r="N20" s="20">
        <v>11.774290627687016</v>
      </c>
      <c r="O20" s="20">
        <v>12.601444539982804</v>
      </c>
      <c r="P20" s="20">
        <v>12.619733447979362</v>
      </c>
      <c r="Q20" s="20">
        <v>12.892940670679279</v>
      </c>
      <c r="R20" s="20">
        <v>11.739380911435942</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1.1053052450558896</v>
      </c>
      <c r="D21" s="20">
        <v>1.0643680137575249</v>
      </c>
      <c r="E21" s="20">
        <v>0.95520206362854654</v>
      </c>
      <c r="F21" s="20">
        <v>1.0153052450558888</v>
      </c>
      <c r="G21" s="20">
        <v>1.0746861564918309</v>
      </c>
      <c r="H21" s="20">
        <v>1.1996044711951841</v>
      </c>
      <c r="I21" s="20">
        <v>1.1969045571797072</v>
      </c>
      <c r="J21" s="20">
        <v>1.3164746345657774</v>
      </c>
      <c r="K21" s="20">
        <v>2.1804729148753226</v>
      </c>
      <c r="L21" s="20">
        <v>0.98337059329320775</v>
      </c>
      <c r="M21" s="20">
        <v>1.4927257093723123</v>
      </c>
      <c r="N21" s="20">
        <v>1.5468185726569244</v>
      </c>
      <c r="O21" s="20">
        <v>1.7508856405846949</v>
      </c>
      <c r="P21" s="20">
        <v>1.6826311263972467</v>
      </c>
      <c r="Q21" s="20">
        <v>1.7380825451418753</v>
      </c>
      <c r="R21" s="20">
        <v>1.7916595012897665</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1</v>
      </c>
      <c r="D22" s="20">
        <v>11.17</v>
      </c>
      <c r="E22" s="20">
        <v>40.17</v>
      </c>
      <c r="F22" s="20">
        <v>59.49</v>
      </c>
      <c r="G22" s="20">
        <v>72.27</v>
      </c>
      <c r="H22" s="20">
        <v>84.45</v>
      </c>
      <c r="I22" s="26">
        <v>96.59</v>
      </c>
      <c r="J22" s="20">
        <v>100.27000000000001</v>
      </c>
      <c r="K22" s="20">
        <v>94.15</v>
      </c>
      <c r="L22" s="20">
        <v>102.11000000000001</v>
      </c>
      <c r="M22" s="20">
        <v>136.10999999999999</v>
      </c>
      <c r="N22" s="20">
        <v>149.37</v>
      </c>
      <c r="O22" s="20">
        <v>141.06</v>
      </c>
      <c r="P22" s="20">
        <v>146.22</v>
      </c>
      <c r="Q22" s="20">
        <v>145.41</v>
      </c>
      <c r="R22" s="20">
        <v>152.41</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0.67</v>
      </c>
      <c r="L23" s="30">
        <v>0</v>
      </c>
      <c r="M23" s="30">
        <v>0</v>
      </c>
      <c r="N23" s="30">
        <v>0</v>
      </c>
      <c r="O23" s="30">
        <v>0</v>
      </c>
      <c r="P23" s="30">
        <v>0</v>
      </c>
      <c r="Q23" s="30">
        <v>0.35</v>
      </c>
      <c r="R23" s="30">
        <v>30.05</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100.27000000000001</v>
      </c>
      <c r="K24" s="30">
        <v>93.48</v>
      </c>
      <c r="L24" s="30">
        <v>102.11000000000001</v>
      </c>
      <c r="M24" s="30">
        <v>136.10999999999999</v>
      </c>
      <c r="N24" s="30">
        <v>149.37</v>
      </c>
      <c r="O24" s="30">
        <v>141.06</v>
      </c>
      <c r="P24" s="30">
        <v>146.22</v>
      </c>
      <c r="Q24" s="30">
        <v>145.06</v>
      </c>
      <c r="R24" s="30">
        <v>122.36</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23.495008598452277</v>
      </c>
      <c r="D29" s="22">
        <v>29.086861564918308</v>
      </c>
      <c r="E29" s="22">
        <v>59.103469475494407</v>
      </c>
      <c r="F29" s="22">
        <v>78.625683576956135</v>
      </c>
      <c r="G29" s="22">
        <v>90.626801375752365</v>
      </c>
      <c r="H29" s="22">
        <v>101.74556319862425</v>
      </c>
      <c r="I29" s="32">
        <v>116.25913155631986</v>
      </c>
      <c r="J29" s="22">
        <v>122.13415305245057</v>
      </c>
      <c r="K29" s="22">
        <v>117.201913155632</v>
      </c>
      <c r="L29" s="22">
        <v>130.48726569217541</v>
      </c>
      <c r="M29" s="22">
        <v>166.32147033533963</v>
      </c>
      <c r="N29" s="22">
        <v>179.23772932072231</v>
      </c>
      <c r="O29" s="22">
        <v>177.3970421324162</v>
      </c>
      <c r="P29" s="22">
        <v>182.63876612209802</v>
      </c>
      <c r="Q29" s="22">
        <v>182.84341788478073</v>
      </c>
      <c r="R29" s="22">
        <v>216.80905417024937</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1565.9829096207127</v>
      </c>
      <c r="D32" s="22">
        <v>1751.890457628738</v>
      </c>
      <c r="E32" s="22">
        <v>1793.8616609343651</v>
      </c>
      <c r="F32" s="22">
        <v>1968.3893598929972</v>
      </c>
      <c r="G32" s="22">
        <v>2118.2750769083787</v>
      </c>
      <c r="H32" s="22">
        <v>1896.6727801662366</v>
      </c>
      <c r="I32" s="22">
        <v>2196.7103095442822</v>
      </c>
      <c r="J32" s="22">
        <v>2132.6521085315753</v>
      </c>
      <c r="K32" s="22">
        <v>2094.4957614407185</v>
      </c>
      <c r="L32" s="22">
        <v>2100.5521610776727</v>
      </c>
      <c r="M32" s="22">
        <v>2091.7847052641637</v>
      </c>
      <c r="N32" s="22">
        <v>2076.7046947549447</v>
      </c>
      <c r="O32" s="22">
        <v>2284.7161555364473</v>
      </c>
      <c r="P32" s="22">
        <v>2628.0472785898537</v>
      </c>
      <c r="Q32" s="22">
        <v>2616.5216475589946</v>
      </c>
      <c r="R32" s="22">
        <v>2609.6149441100597</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1.5003362076373402E-2</v>
      </c>
      <c r="D34" s="25">
        <v>1.6603128031354584E-2</v>
      </c>
      <c r="E34" s="25">
        <v>3.2947618404815734E-2</v>
      </c>
      <c r="F34" s="25">
        <v>3.9944172214602031E-2</v>
      </c>
      <c r="G34" s="25">
        <v>4.2783301547418544E-2</v>
      </c>
      <c r="H34" s="25">
        <v>5.3644236508580363E-2</v>
      </c>
      <c r="I34" s="35">
        <v>5.2924198084379349E-2</v>
      </c>
      <c r="J34" s="25">
        <v>5.7268671511803815E-2</v>
      </c>
      <c r="K34" s="25">
        <v>5.5957102092683904E-2</v>
      </c>
      <c r="L34" s="25">
        <v>6.2120459615356512E-2</v>
      </c>
      <c r="M34" s="25">
        <v>7.9511753727224771E-2</v>
      </c>
      <c r="N34" s="25">
        <v>8.6308722551365305E-2</v>
      </c>
      <c r="O34" s="25">
        <v>7.7645112152132392E-2</v>
      </c>
      <c r="P34" s="25">
        <v>6.9495997126846801E-2</v>
      </c>
      <c r="Q34" s="25">
        <v>6.9880338293917432E-2</v>
      </c>
      <c r="R34" s="25">
        <v>8.308086013210135E-2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316.18419795547914</v>
      </c>
      <c r="D37" s="20">
        <v>317.32110442342599</v>
      </c>
      <c r="E37" s="20">
        <v>274.41005063533004</v>
      </c>
      <c r="F37" s="20">
        <v>368.30037259959875</v>
      </c>
      <c r="G37" s="20">
        <v>348.40450941052836</v>
      </c>
      <c r="H37" s="20">
        <v>456.02847043087803</v>
      </c>
      <c r="I37" s="26">
        <v>442.98748447501669</v>
      </c>
      <c r="J37" s="20">
        <v>452.49355116079107</v>
      </c>
      <c r="K37" s="20">
        <v>349.59873889366582</v>
      </c>
      <c r="L37" s="20">
        <v>308.76791344224705</v>
      </c>
      <c r="M37" s="20">
        <v>378.0930543613261</v>
      </c>
      <c r="N37" s="20">
        <v>491.42543231107288</v>
      </c>
      <c r="O37" s="20">
        <v>429.15830706028476</v>
      </c>
      <c r="P37" s="20">
        <v>449.35153339065636</v>
      </c>
      <c r="Q37" s="20">
        <v>501.49421992930161</v>
      </c>
      <c r="R37" s="20">
        <v>1040.3862138148468</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33.462310117512182</v>
      </c>
      <c r="D38" s="20">
        <v>49.106716346613162</v>
      </c>
      <c r="E38" s="20">
        <v>42.848953854972763</v>
      </c>
      <c r="F38" s="20">
        <v>46.957103276965704</v>
      </c>
      <c r="G38" s="20">
        <v>55.985478169485042</v>
      </c>
      <c r="H38" s="20">
        <v>62.720932454380431</v>
      </c>
      <c r="I38" s="26">
        <v>103.13365816375274</v>
      </c>
      <c r="J38" s="20">
        <v>108.81819050348716</v>
      </c>
      <c r="K38" s="20">
        <v>178.70449985669248</v>
      </c>
      <c r="L38" s="20">
        <v>174.69188879335053</v>
      </c>
      <c r="M38" s="20">
        <v>124.24763542562339</v>
      </c>
      <c r="N38" s="20">
        <v>132.96551065252697</v>
      </c>
      <c r="O38" s="20">
        <v>141.56396293111683</v>
      </c>
      <c r="P38" s="20">
        <v>150.09076144071844</v>
      </c>
      <c r="Q38" s="20">
        <v>141.03850195853636</v>
      </c>
      <c r="R38" s="20">
        <v>147.72618706410623</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39.418744625967321</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349.64650807299131</v>
      </c>
      <c r="D40" s="22">
        <v>366.4278207700392</v>
      </c>
      <c r="E40" s="22">
        <v>317.2590044903028</v>
      </c>
      <c r="F40" s="22">
        <v>415.25747587656446</v>
      </c>
      <c r="G40" s="22">
        <v>404.38998758001338</v>
      </c>
      <c r="H40" s="22">
        <v>518.74940288525841</v>
      </c>
      <c r="I40" s="22">
        <v>546.12114263876947</v>
      </c>
      <c r="J40" s="22">
        <v>561.3117416642782</v>
      </c>
      <c r="K40" s="22">
        <v>528.30323875035822</v>
      </c>
      <c r="L40" s="22">
        <v>483.45980223559764</v>
      </c>
      <c r="M40" s="22">
        <v>502.3406897869495</v>
      </c>
      <c r="N40" s="22">
        <v>624.39094296359997</v>
      </c>
      <c r="O40" s="22">
        <v>570.72226999140162</v>
      </c>
      <c r="P40" s="22">
        <v>599.44229483137485</v>
      </c>
      <c r="Q40" s="22">
        <v>642.53272188783797</v>
      </c>
      <c r="R40" s="22">
        <v>1227.5311455049205</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6906.7749832807876</v>
      </c>
      <c r="D42" s="22">
        <v>7283.3399732492599</v>
      </c>
      <c r="E42" s="22">
        <v>7127.1059042705647</v>
      </c>
      <c r="F42" s="22">
        <v>6662.8164708130316</v>
      </c>
      <c r="G42" s="22">
        <v>6632.1533390656341</v>
      </c>
      <c r="H42" s="22">
        <v>6343.503009458298</v>
      </c>
      <c r="I42" s="22">
        <v>6914.3522976975264</v>
      </c>
      <c r="J42" s="22">
        <v>6063.1687923951467</v>
      </c>
      <c r="K42" s="22">
        <v>6001.2086080061144</v>
      </c>
      <c r="L42" s="22">
        <v>6139.0225231680524</v>
      </c>
      <c r="M42" s="22">
        <v>5666.3163991592619</v>
      </c>
      <c r="N42" s="22">
        <v>5786.1449078054839</v>
      </c>
      <c r="O42" s="22">
        <v>5777.2507881914589</v>
      </c>
      <c r="P42" s="22">
        <v>6094.0307633514858</v>
      </c>
      <c r="Q42" s="22">
        <v>6062.3424811311734</v>
      </c>
      <c r="R42" s="22">
        <v>6232.4408856405844</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5.0623700485303159E-2</v>
      </c>
      <c r="D44" s="25">
        <v>5.0310410075031495E-2</v>
      </c>
      <c r="E44" s="25">
        <v>4.4514422649479794E-2</v>
      </c>
      <c r="F44" s="25">
        <v>6.2324615678014103E-2</v>
      </c>
      <c r="G44" s="25">
        <v>6.0974161317715485E-2</v>
      </c>
      <c r="H44" s="25">
        <v>8.1776488812536546E-2</v>
      </c>
      <c r="I44" s="25">
        <v>7.8983702178529056E-2</v>
      </c>
      <c r="J44" s="25">
        <v>9.257729099811883E-2</v>
      </c>
      <c r="K44" s="25">
        <v>8.8032806932516472E-2</v>
      </c>
      <c r="L44" s="25">
        <v>7.8751918633800266E-2</v>
      </c>
      <c r="M44" s="25">
        <v>8.8653836884485332E-2</v>
      </c>
      <c r="N44" s="25">
        <v>0.10791139055665531</v>
      </c>
      <c r="O44" s="25">
        <v>9.878786483666975E-2</v>
      </c>
      <c r="P44" s="25">
        <v>9.8365485523362259E-2</v>
      </c>
      <c r="Q44" s="25">
        <v>0.10598753268851081</v>
      </c>
      <c r="R44" s="25">
        <v>0.19695832949384678</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369.09725658276062</v>
      </c>
      <c r="D47" s="30">
        <v>372.20121214866629</v>
      </c>
      <c r="E47" s="30">
        <v>403.79696361648041</v>
      </c>
      <c r="F47" s="30">
        <v>411.07359018941366</v>
      </c>
      <c r="G47" s="30">
        <v>420.36236477867624</v>
      </c>
      <c r="H47" s="30">
        <v>408.31650134152022</v>
      </c>
      <c r="I47" s="30">
        <v>427.05771260739755</v>
      </c>
      <c r="J47" s="30">
        <v>472.09129920950016</v>
      </c>
      <c r="K47" s="30">
        <v>484.99586416409983</v>
      </c>
      <c r="L47" s="30">
        <v>500.21278295929346</v>
      </c>
      <c r="M47" s="30">
        <v>543.10967180370369</v>
      </c>
      <c r="N47" s="30">
        <v>551.43331967283257</v>
      </c>
      <c r="O47" s="30">
        <v>555.45606043055545</v>
      </c>
      <c r="P47" s="30">
        <v>544.17029643010198</v>
      </c>
      <c r="Q47" s="30">
        <v>546.03741630130264</v>
      </c>
      <c r="R47" s="30">
        <v>554.43063541943707</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349.64650807299131</v>
      </c>
      <c r="D48" s="30">
        <v>366.4278207700392</v>
      </c>
      <c r="E48" s="30">
        <v>317.2590044903028</v>
      </c>
      <c r="F48" s="30">
        <v>415.25747587656446</v>
      </c>
      <c r="G48" s="30">
        <v>404.38998758001338</v>
      </c>
      <c r="H48" s="30">
        <v>518.74940288525841</v>
      </c>
      <c r="I48" s="30">
        <v>546.12114263876947</v>
      </c>
      <c r="J48" s="30">
        <v>561.3117416642782</v>
      </c>
      <c r="K48" s="30">
        <v>528.30323875035822</v>
      </c>
      <c r="L48" s="30">
        <v>483.45980223559764</v>
      </c>
      <c r="M48" s="30">
        <v>502.3406897869495</v>
      </c>
      <c r="N48" s="30">
        <v>624.39094296359997</v>
      </c>
      <c r="O48" s="30">
        <v>570.72226999140162</v>
      </c>
      <c r="P48" s="30">
        <v>599.44229483137485</v>
      </c>
      <c r="Q48" s="30">
        <v>642.53272188783797</v>
      </c>
      <c r="R48" s="30">
        <v>1227.5311455049205</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10.661186586414445</v>
      </c>
      <c r="D49" s="30">
        <v>18.975365434221843</v>
      </c>
      <c r="E49" s="30">
        <v>48.316509028374895</v>
      </c>
      <c r="F49" s="30">
        <v>67.753456577815996</v>
      </c>
      <c r="G49" s="30">
        <v>80.257532244196042</v>
      </c>
      <c r="H49" s="30">
        <v>92.087987962166821</v>
      </c>
      <c r="I49" s="30">
        <v>105.17579535683576</v>
      </c>
      <c r="J49" s="30">
        <v>109.8055460017197</v>
      </c>
      <c r="K49" s="30">
        <v>104.41104901117799</v>
      </c>
      <c r="L49" s="30">
        <v>113.48900257953569</v>
      </c>
      <c r="M49" s="30">
        <v>148.527747205503</v>
      </c>
      <c r="N49" s="30">
        <v>163.26828030954428</v>
      </c>
      <c r="O49" s="30">
        <v>156.0288392089424</v>
      </c>
      <c r="P49" s="30">
        <v>161.15972484952709</v>
      </c>
      <c r="Q49" s="30">
        <v>160.66361994840929</v>
      </c>
      <c r="R49" s="30">
        <v>166.58282889079965</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729.40495124216636</v>
      </c>
      <c r="D50" s="30">
        <v>757.60439835292732</v>
      </c>
      <c r="E50" s="30">
        <v>769.37247713515808</v>
      </c>
      <c r="F50" s="30">
        <v>894.08452264379412</v>
      </c>
      <c r="G50" s="30">
        <v>905.00988460288568</v>
      </c>
      <c r="H50" s="30">
        <v>1019.1538921889455</v>
      </c>
      <c r="I50" s="30">
        <v>1078.3546506030027</v>
      </c>
      <c r="J50" s="30">
        <v>1143.208586875498</v>
      </c>
      <c r="K50" s="30">
        <v>1117.710151925636</v>
      </c>
      <c r="L50" s="30">
        <v>1097.1615877744268</v>
      </c>
      <c r="M50" s="30">
        <v>1193.9781087961562</v>
      </c>
      <c r="N50" s="30">
        <v>1339.0925429459769</v>
      </c>
      <c r="O50" s="30">
        <v>1282.2071696308994</v>
      </c>
      <c r="P50" s="30">
        <v>1304.7723161110039</v>
      </c>
      <c r="Q50" s="30">
        <v>1349.23375813755</v>
      </c>
      <c r="R50" s="30">
        <v>1948.5446098151572</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729.40495124216636</v>
      </c>
      <c r="D51" s="30">
        <v>757.60439835292732</v>
      </c>
      <c r="E51" s="30">
        <v>769.37247713515808</v>
      </c>
      <c r="F51" s="30">
        <v>894.08452264379412</v>
      </c>
      <c r="G51" s="30">
        <v>905.00988460288568</v>
      </c>
      <c r="H51" s="30">
        <v>1019.1538921889455</v>
      </c>
      <c r="I51" s="30">
        <v>1078.3546506030027</v>
      </c>
      <c r="J51" s="30">
        <v>1143.208586875498</v>
      </c>
      <c r="K51" s="30">
        <v>1117.710151925636</v>
      </c>
      <c r="L51" s="30">
        <v>1097.1615877744268</v>
      </c>
      <c r="M51" s="30">
        <v>1193.9781087961562</v>
      </c>
      <c r="N51" s="30">
        <v>1335.091871578823</v>
      </c>
      <c r="O51" s="30">
        <v>1282.2071696308994</v>
      </c>
      <c r="P51" s="30">
        <v>1304.7723161110039</v>
      </c>
      <c r="Q51" s="30">
        <v>1349.23375813755</v>
      </c>
      <c r="R51" s="30">
        <v>1948.5446098151572</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729.40495124216636</v>
      </c>
      <c r="D58" s="22">
        <v>757.60439835292732</v>
      </c>
      <c r="E58" s="22">
        <v>769.37247713515808</v>
      </c>
      <c r="F58" s="22">
        <v>894.08452264379412</v>
      </c>
      <c r="G58" s="22">
        <v>905.00988460288568</v>
      </c>
      <c r="H58" s="22">
        <v>1019.1538921889455</v>
      </c>
      <c r="I58" s="22">
        <v>1078.3546506030027</v>
      </c>
      <c r="J58" s="22">
        <v>1143.208586875498</v>
      </c>
      <c r="K58" s="22">
        <v>1117.710151925636</v>
      </c>
      <c r="L58" s="22">
        <v>1097.1615877744268</v>
      </c>
      <c r="M58" s="22">
        <v>1193.9781087961562</v>
      </c>
      <c r="N58" s="22">
        <v>1335.091871578823</v>
      </c>
      <c r="O58" s="22">
        <v>1282.2071696308994</v>
      </c>
      <c r="P58" s="22">
        <v>1304.7723161110039</v>
      </c>
      <c r="Q58" s="22">
        <v>1349.23375813755</v>
      </c>
      <c r="R58" s="22">
        <v>1948.5446098151572</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11413.83770421324</v>
      </c>
      <c r="D61" s="20">
        <v>11912.577805483901</v>
      </c>
      <c r="E61" s="20">
        <v>11685.560608579342</v>
      </c>
      <c r="F61" s="20">
        <v>11513.207588611827</v>
      </c>
      <c r="G61" s="20">
        <v>11718.218146555842</v>
      </c>
      <c r="H61" s="20">
        <v>10878.820020063056</v>
      </c>
      <c r="I61" s="20">
        <v>11851.284325021496</v>
      </c>
      <c r="J61" s="20">
        <v>11048.107274290627</v>
      </c>
      <c r="K61" s="20">
        <v>10692.836395337728</v>
      </c>
      <c r="L61" s="20">
        <v>10827.363057227478</v>
      </c>
      <c r="M61" s="20">
        <v>10193.763458488584</v>
      </c>
      <c r="N61" s="20">
        <v>10363.641400592338</v>
      </c>
      <c r="O61" s="20">
        <v>10659.208371070985</v>
      </c>
      <c r="P61" s="20">
        <v>11380.959657972677</v>
      </c>
      <c r="Q61" s="20">
        <v>11342.277655488677</v>
      </c>
      <c r="R61" s="20">
        <v>11494.83980319098</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11413.83770421324</v>
      </c>
      <c r="D64" s="20">
        <v>11912.577805483901</v>
      </c>
      <c r="E64" s="20">
        <v>11685.560608579342</v>
      </c>
      <c r="F64" s="20">
        <v>11513.207588611827</v>
      </c>
      <c r="G64" s="20">
        <v>11718.218146555842</v>
      </c>
      <c r="H64" s="20">
        <v>10878.820020063056</v>
      </c>
      <c r="I64" s="20">
        <v>11851.284325021496</v>
      </c>
      <c r="J64" s="20">
        <v>11048.107274290627</v>
      </c>
      <c r="K64" s="20">
        <v>10692.836395337728</v>
      </c>
      <c r="L64" s="20">
        <v>10827.363057227478</v>
      </c>
      <c r="M64" s="20">
        <v>10193.763458488584</v>
      </c>
      <c r="N64" s="20">
        <v>10363.641400592338</v>
      </c>
      <c r="O64" s="20">
        <v>10659.208371070985</v>
      </c>
      <c r="P64" s="20">
        <v>11380.959657972677</v>
      </c>
      <c r="Q64" s="20">
        <v>11342.277655488677</v>
      </c>
      <c r="R64" s="20">
        <v>11534.258547816948</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11413.83770421324</v>
      </c>
      <c r="D65" s="20">
        <v>11912.577805483901</v>
      </c>
      <c r="E65" s="20">
        <v>11685.560608579342</v>
      </c>
      <c r="F65" s="20">
        <v>11513.207588611827</v>
      </c>
      <c r="G65" s="20">
        <v>11718.218146555842</v>
      </c>
      <c r="H65" s="20">
        <v>10878.820020063056</v>
      </c>
      <c r="I65" s="20">
        <v>11851.284325021496</v>
      </c>
      <c r="J65" s="20">
        <v>11048.107274290627</v>
      </c>
      <c r="K65" s="20">
        <v>10692.836395337728</v>
      </c>
      <c r="L65" s="20">
        <v>10827.363057227478</v>
      </c>
      <c r="M65" s="20">
        <v>10193.763458488584</v>
      </c>
      <c r="N65" s="20">
        <v>10363.641400592338</v>
      </c>
      <c r="O65" s="20">
        <v>10659.208371070985</v>
      </c>
      <c r="P65" s="20">
        <v>11380.959657972677</v>
      </c>
      <c r="Q65" s="20">
        <v>11342.277655488677</v>
      </c>
      <c r="R65" s="20">
        <v>11534.258547816948</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6.3905320028592824E-2</v>
      </c>
      <c r="D67" s="25">
        <v>6.3597015752893352E-2</v>
      </c>
      <c r="E67" s="25">
        <v>6.5839586384096774E-2</v>
      </c>
      <c r="F67" s="25">
        <v>7.7657291919948426E-2</v>
      </c>
      <c r="G67" s="25">
        <v>7.7231015269064729E-2</v>
      </c>
      <c r="H67" s="25">
        <v>9.3682392971792011E-2</v>
      </c>
      <c r="I67" s="25">
        <v>9.0990530733136121E-2</v>
      </c>
      <c r="J67" s="25">
        <v>0.10347551471877799</v>
      </c>
      <c r="K67" s="25">
        <v>0.1045288743417956</v>
      </c>
      <c r="L67" s="25">
        <v>0.10133229873011877</v>
      </c>
      <c r="M67" s="25">
        <v>0.11712829257401523</v>
      </c>
      <c r="N67" s="25">
        <v>0.12882459166355517</v>
      </c>
      <c r="O67" s="25">
        <v>0.12029103147198066</v>
      </c>
      <c r="P67" s="25">
        <v>0.114645192964635</v>
      </c>
      <c r="Q67" s="25">
        <v>0.11895615670143977</v>
      </c>
      <c r="R67" s="25">
        <v>0.16893540245670599</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8"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7">
        <v>6.7000000000000004E-2</v>
      </c>
      <c r="J71" s="159">
        <v>8.1600000000000006E-2</v>
      </c>
      <c r="K71" s="159"/>
      <c r="L71" s="159">
        <v>8.8900000000000007E-2</v>
      </c>
      <c r="M71" s="159"/>
      <c r="N71" s="159">
        <v>9.9850000000000008E-2</v>
      </c>
      <c r="O71" s="159"/>
      <c r="P71" s="159">
        <v>0.11445000000000001</v>
      </c>
      <c r="Q71" s="159"/>
      <c r="R71" s="44"/>
      <c r="S71" s="45">
        <v>0.14000000000000001</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FAC"/>
  </sheetPr>
  <dimension ref="A1:AA205"/>
  <sheetViews>
    <sheetView zoomScaleNormal="100" workbookViewId="0">
      <pane xSplit="2" ySplit="5" topLeftCell="J6" activePane="bottomRight" state="frozen"/>
      <selection activeCell="D11" sqref="D11"/>
      <selection pane="topRight" activeCell="D11" sqref="D11"/>
      <selection pane="bottomLeft" activeCell="D11" sqref="D11"/>
      <selection pane="bottomRight" activeCell="A9" sqref="A9:XFD9"/>
    </sheetView>
  </sheetViews>
  <sheetFormatPr defaultRowHeight="12.75" x14ac:dyDescent="0.25"/>
  <cols>
    <col min="1" max="1" width="11.42578125" style="12" customWidth="1"/>
    <col min="2" max="2" width="26.28515625" style="12" customWidth="1"/>
    <col min="3" max="13" width="11.42578125" style="12" customWidth="1"/>
    <col min="14" max="14" width="11.5703125" style="12" customWidth="1"/>
    <col min="15" max="19" width="11.42578125" style="12" customWidth="1"/>
    <col min="20" max="26" width="9.140625" style="12"/>
    <col min="27" max="27" width="11.28515625" style="12" bestFit="1" customWidth="1"/>
    <col min="28" max="16384" width="9.140625" style="12"/>
  </cols>
  <sheetData>
    <row r="1" spans="1:27" ht="12.75" customHeight="1" x14ac:dyDescent="0.25">
      <c r="A1" s="49" t="s">
        <v>70</v>
      </c>
      <c r="H1" s="158" t="s">
        <v>160</v>
      </c>
      <c r="I1" s="158"/>
      <c r="J1" s="158"/>
      <c r="K1" s="158"/>
      <c r="AA1" s="13">
        <v>1</v>
      </c>
    </row>
    <row r="2" spans="1:27" ht="12.75" customHeight="1" x14ac:dyDescent="0.25">
      <c r="H2" s="158"/>
      <c r="I2" s="158"/>
      <c r="J2" s="158"/>
      <c r="K2" s="158"/>
    </row>
    <row r="3" spans="1:27" ht="35.25" customHeight="1" x14ac:dyDescent="0.25">
      <c r="C3" s="141"/>
      <c r="D3" s="141"/>
      <c r="E3" s="141"/>
      <c r="F3" s="141"/>
      <c r="G3" s="141"/>
      <c r="H3" s="141"/>
      <c r="I3" s="141"/>
      <c r="J3" s="141"/>
      <c r="K3" s="141"/>
      <c r="L3" s="141"/>
      <c r="M3" s="141"/>
      <c r="N3" s="141"/>
      <c r="O3" s="141"/>
      <c r="P3" s="141"/>
      <c r="Q3" s="141"/>
      <c r="R3" s="141"/>
    </row>
    <row r="4" spans="1:27" s="15" customFormat="1" ht="15" customHeight="1" x14ac:dyDescent="0.25">
      <c r="A4" s="14"/>
      <c r="B4" s="14"/>
      <c r="C4" s="14"/>
      <c r="D4" s="14"/>
      <c r="E4" s="14"/>
      <c r="F4" s="14"/>
      <c r="G4" s="14"/>
      <c r="H4" s="14"/>
      <c r="I4" s="14"/>
      <c r="J4" s="14"/>
      <c r="K4" s="14"/>
      <c r="L4" s="14"/>
      <c r="M4" s="14"/>
      <c r="N4" s="14"/>
      <c r="O4" s="14"/>
      <c r="P4" s="14"/>
      <c r="Q4" s="14"/>
      <c r="R4" s="14"/>
      <c r="S4" s="14"/>
    </row>
    <row r="5" spans="1:27"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row>
    <row r="6" spans="1:27" s="18" customFormat="1" ht="27" customHeight="1" x14ac:dyDescent="0.25">
      <c r="A6" s="19" t="s">
        <v>8</v>
      </c>
    </row>
    <row r="7" spans="1:27" s="15" customFormat="1" ht="15" customHeight="1" x14ac:dyDescent="0.25">
      <c r="A7" s="15" t="s">
        <v>9</v>
      </c>
      <c r="C7" s="20">
        <f>BE!C7+BG!C7+CZ!C7+DK!C7+DE!C7+EE!C7+IE!C7+EL!C7+ES!C7+FR!C7+HR!C7+IT!C7+CY!C7+LV!C7+LT!C7+LU!C7+HU!C7+MT!C7+NL!C7+AT!C7+PL!C7+PT!C7+RO!C7+SI!C7+SK!C7+FI!C7+SE!C7</f>
        <v>29217.743073353689</v>
      </c>
      <c r="D7" s="20">
        <f>BE!D7+BG!D7+CZ!D7+DK!D7+DE!D7+EE!D7+IE!D7+EL!D7+ES!D7+FR!D7+HR!D7+IT!D7+CY!D7+LV!D7+LT!D7+LU!D7+HU!D7+MT!D7+NL!D7+AT!D7+PL!D7+PT!D7+RO!D7+SI!D7+SK!D7+FI!D7+SE!D7</f>
        <v>29320.09853053193</v>
      </c>
      <c r="E7" s="20">
        <f>BE!E7+BG!E7+CZ!E7+DK!E7+DE!E7+EE!E7+IE!E7+EL!E7+ES!E7+FR!E7+HR!E7+IT!E7+CY!E7+LV!E7+LT!E7+LU!E7+HU!E7+MT!E7+NL!E7+AT!E7+PL!E7+PT!E7+RO!E7+SI!E7+SK!E7+FI!E7+SE!E7</f>
        <v>29190.560757642525</v>
      </c>
      <c r="F7" s="20">
        <f>BE!F7+BG!F7+CZ!F7+DK!F7+DE!F7+EE!F7+IE!F7+EL!F7+ES!F7+FR!F7+HR!F7+IT!F7+CY!F7+LV!F7+LT!F7+LU!F7+HU!F7+MT!F7+NL!F7+AT!F7+PL!F7+PT!F7+RO!F7+SI!F7+SK!F7+FI!F7+SE!F7</f>
        <v>29269.284499047964</v>
      </c>
      <c r="G7" s="20">
        <f>BE!G7+BG!G7+CZ!G7+DK!G7+DE!G7+EE!G7+IE!G7+EL!G7+ES!G7+FR!G7+HR!G7+IT!G7+CY!G7+LV!G7+LT!G7+LU!G7+HU!G7+MT!G7+NL!G7+AT!G7+PL!G7+PT!G7+RO!G7+SI!G7+SK!G7+FI!G7+SE!G7</f>
        <v>29252.64234860097</v>
      </c>
      <c r="H7" s="20">
        <f>BE!H7+BG!H7+CZ!H7+DK!H7+DE!H7+EE!H7+IE!H7+EL!H7+ES!H7+FR!H7+HR!H7+IT!H7+CY!H7+LV!H7+LT!H7+LU!H7+HU!H7+MT!H7+NL!H7+AT!H7+PL!H7+PT!H7+RO!H7+SI!H7+SK!H7+FI!H7+SE!H7</f>
        <v>29350.103409555519</v>
      </c>
      <c r="I7" s="20">
        <f>BE!I7+BG!I7+CZ!I7+DK!I7+DE!I7+EE!I7+IE!I7+EL!I7+ES!I7+FR!I7+HR!I7+IT!I7+CY!I7+LV!I7+LT!I7+LU!I7+HU!I7+MT!I7+NL!I7+AT!I7+PL!I7+PT!I7+RO!I7+SI!I7+SK!I7+FI!I7+SE!I7</f>
        <v>29684.179732694764</v>
      </c>
      <c r="J7" s="20">
        <f>BE!J7+BG!J7+CZ!J7+DK!J7+DE!J7+EE!J7+IE!J7+EL!J7+ES!J7+FR!J7+HR!J7+IT!J7+CY!J7+LV!J7+LT!J7+LU!J7+HU!J7+MT!J7+NL!J7+AT!J7+PL!J7+PT!J7+RO!J7+SI!J7+SK!J7+FI!J7+SE!J7</f>
        <v>29682.836382507223</v>
      </c>
      <c r="K7" s="20">
        <f>BE!K7+BG!K7+CZ!K7+DK!K7+DE!K7+EE!K7+IE!K7+EL!K7+ES!K7+FR!K7+HR!K7+IT!K7+CY!K7+LV!K7+LT!K7+LU!K7+HU!K7+MT!K7+NL!K7+AT!K7+PL!K7+PT!K7+RO!K7+SI!K7+SK!K7+FI!K7+SE!K7</f>
        <v>29552.891777443561</v>
      </c>
      <c r="L7" s="20">
        <f>BE!L7+BG!L7+CZ!L7+DK!L7+DE!L7+EE!L7+IE!L7+EL!L7+ES!L7+FR!L7+HR!L7+IT!L7+CY!L7+LV!L7+LT!L7+LU!L7+HU!L7+MT!L7+NL!L7+AT!L7+PL!L7+PT!L7+RO!L7+SI!L7+SK!L7+FI!L7+SE!L7</f>
        <v>29714.737238220852</v>
      </c>
      <c r="M7" s="20">
        <f>BE!M7+BG!M7+CZ!M7+DK!M7+DE!M7+EE!M7+IE!M7+EL!M7+ES!M7+FR!M7+HR!M7+IT!M7+CY!M7+LV!M7+LT!M7+LU!M7+HU!M7+MT!M7+NL!M7+AT!M7+PL!M7+PT!M7+RO!M7+SI!M7+SK!M7+FI!M7+SE!M7</f>
        <v>29642.148278027675</v>
      </c>
      <c r="N7" s="20">
        <f>BE!N7+BG!N7+CZ!N7+DK!N7+DE!N7+EE!N7+IE!N7+EL!N7+ES!N7+FR!N7+HR!N7+IT!N7+CY!N7+LV!N7+LT!N7+LU!N7+HU!N7+MT!N7+NL!N7+AT!N7+PL!N7+PT!N7+RO!N7+SI!N7+SK!N7+FI!N7+SE!N7</f>
        <v>29681.958324246989</v>
      </c>
      <c r="O7" s="20">
        <f>BE!O7+BG!O7+CZ!O7+DK!O7+DE!O7+EE!O7+IE!O7+EL!O7+ES!O7+FR!O7+HR!O7+IT!O7+CY!O7+LV!O7+LT!O7+LU!O7+HU!O7+MT!O7+NL!O7+AT!O7+PL!O7+PT!O7+RO!O7+SI!O7+SK!O7+FI!O7+SE!O7</f>
        <v>29573.097876005395</v>
      </c>
      <c r="P7" s="20">
        <f>BE!P7+BG!P7+CZ!P7+DK!P7+DE!P7+EE!P7+IE!P7+EL!P7+ES!P7+FR!P7+HR!P7+IT!P7+CY!P7+LV!P7+LT!P7+LU!P7+HU!P7+MT!P7+NL!P7+AT!P7+PL!P7+PT!P7+RO!P7+SI!P7+SK!P7+FI!P7+SE!P7</f>
        <v>29433.894585875867</v>
      </c>
      <c r="Q7" s="20">
        <f>BE!Q7+BG!Q7+CZ!Q7+DK!Q7+DE!Q7+EE!Q7+IE!Q7+EL!Q7+ES!Q7+FR!Q7+HR!Q7+IT!Q7+CY!Q7+LV!Q7+LT!Q7+LU!Q7+HU!Q7+MT!Q7+NL!Q7+AT!Q7+PL!Q7+PT!Q7+RO!Q7+SI!Q7+SK!Q7+FI!Q7+SE!Q7</f>
        <v>29535.24134027434</v>
      </c>
      <c r="R7" s="20">
        <f>BE!R7+BG!R7+CZ!R7+DK!R7+DE!R7+EE!R7+IE!R7+EL!R7+ES!R7+FR!R7+HR!R7+IT!R7+CY!R7+LV!R7+LT!R7+LU!R7+HU!R7+MT!R7+NL!R7+AT!R7+PL!R7+PT!R7+RO!R7+SI!R7+SK!R7+FI!R7+SE!R7</f>
        <v>29467.245653620364</v>
      </c>
      <c r="S7" s="20">
        <f>BE!S7+BG!S7+CZ!S7+DK!S7+DE!S7+EE!S7+IE!S7+EL!S7+ES!S7+FR!S7+HR!S7+IT!S7+CY!S7+LV!S7+LT!S7+LU!S7+HU!S7+MT!S7+NL!S7+AT!S7+PL!S7+PT!S7+RO!S7+SI!S7+SK!S7+FI!S7+SE!S7</f>
        <v>0</v>
      </c>
    </row>
    <row r="8" spans="1:27" s="15" customFormat="1" ht="15" customHeight="1" x14ac:dyDescent="0.25">
      <c r="A8" s="15" t="s">
        <v>10</v>
      </c>
      <c r="C8" s="20">
        <f>BE!C8+BG!C8+CZ!C8+DK!C8+DE!C8+EE!C8+IE!C8+EL!C8+ES!C8+FR!C8+HR!C8+IT!C8+CY!C8+LV!C8+LT!C8+LU!C8+HU!C8+MT!C8+NL!C8+AT!C8+PL!C8+PT!C8+RO!C8+SI!C8+SK!C8+FI!C8+SE!C8</f>
        <v>4783.3242143220414</v>
      </c>
      <c r="D8" s="20">
        <f>BE!D8+BG!D8+CZ!D8+DK!D8+DE!D8+EE!D8+IE!D8+EL!D8+ES!D8+FR!D8+HR!D8+IT!D8+CY!D8+LV!D8+LT!D8+LU!D8+HU!D8+MT!D8+NL!D8+AT!D8+PL!D8+PT!D8+RO!D8+SI!D8+SK!D8+FI!D8+SE!D8</f>
        <v>5733.5081972079388</v>
      </c>
      <c r="E8" s="20">
        <f>BE!E8+BG!E8+CZ!E8+DK!E8+DE!E8+EE!E8+IE!E8+EL!E8+ES!E8+FR!E8+HR!E8+IT!E8+CY!E8+LV!E8+LT!E8+LU!E8+HU!E8+MT!E8+NL!E8+AT!E8+PL!E8+PT!E8+RO!E8+SI!E8+SK!E8+FI!E8+SE!E8</f>
        <v>6783.3053379750081</v>
      </c>
      <c r="F8" s="20">
        <f>BE!F8+BG!F8+CZ!F8+DK!F8+DE!F8+EE!F8+IE!F8+EL!F8+ES!F8+FR!F8+HR!F8+IT!F8+CY!F8+LV!F8+LT!F8+LU!F8+HU!F8+MT!F8+NL!F8+AT!F8+PL!F8+PT!F8+RO!F8+SI!F8+SK!F8+FI!F8+SE!F8</f>
        <v>8180.8626719145996</v>
      </c>
      <c r="G8" s="20">
        <f>BE!G8+BG!G8+CZ!G8+DK!G8+DE!G8+EE!G8+IE!G8+EL!G8+ES!G8+FR!G8+HR!G8+IT!G8+CY!G8+LV!G8+LT!G8+LU!G8+HU!G8+MT!G8+NL!G8+AT!G8+PL!G8+PT!G8+RO!G8+SI!G8+SK!G8+FI!G8+SE!G8</f>
        <v>9568.5009323096874</v>
      </c>
      <c r="H8" s="20">
        <f>BE!H8+BG!H8+CZ!H8+DK!H8+DE!H8+EE!H8+IE!H8+EL!H8+ES!H8+FR!H8+HR!H8+IT!H8+CY!H8+LV!H8+LT!H8+LU!H8+HU!H8+MT!H8+NL!H8+AT!H8+PL!H8+PT!H8+RO!H8+SI!H8+SK!H8+FI!H8+SE!H8</f>
        <v>10978.44895221389</v>
      </c>
      <c r="I8" s="20">
        <f>BE!I8+BG!I8+CZ!I8+DK!I8+DE!I8+EE!I8+IE!I8+EL!I8+ES!I8+FR!I8+HR!I8+IT!I8+CY!I8+LV!I8+LT!I8+LU!I8+HU!I8+MT!I8+NL!I8+AT!I8+PL!I8+PT!I8+RO!I8+SI!I8+SK!I8+FI!I8+SE!I8</f>
        <v>12442.353003143879</v>
      </c>
      <c r="J8" s="20">
        <f>BE!J8+BG!J8+CZ!J8+DK!J8+DE!J8+EE!J8+IE!J8+EL!J8+ES!J8+FR!J8+HR!J8+IT!J8+CY!J8+LV!J8+LT!J8+LU!J8+HU!J8+MT!J8+NL!J8+AT!J8+PL!J8+PT!J8+RO!J8+SI!J8+SK!J8+FI!J8+SE!J8</f>
        <v>13968.616861413346</v>
      </c>
      <c r="K8" s="20">
        <f>BE!K8+BG!K8+CZ!K8+DK!K8+DE!K8+EE!K8+IE!K8+EL!K8+ES!K8+FR!K8+HR!K8+IT!K8+CY!K8+LV!K8+LT!K8+LU!K8+HU!K8+MT!K8+NL!K8+AT!K8+PL!K8+PT!K8+RO!K8+SI!K8+SK!K8+FI!K8+SE!K8</f>
        <v>15573.941520922968</v>
      </c>
      <c r="L8" s="20">
        <f>BE!L8+BG!L8+CZ!L8+DK!L8+DE!L8+EE!L8+IE!L8+EL!L8+ES!L8+FR!L8+HR!L8+IT!L8+CY!L8+LV!L8+LT!L8+LU!L8+HU!L8+MT!L8+NL!L8+AT!L8+PL!L8+PT!L8+RO!L8+SI!L8+SK!L8+FI!L8+SE!L8</f>
        <v>17287.988888814751</v>
      </c>
      <c r="M8" s="20">
        <f>BE!M8+BG!M8+CZ!M8+DK!M8+DE!M8+EE!M8+IE!M8+EL!M8+ES!M8+FR!M8+HR!M8+IT!M8+CY!M8+LV!M8+LT!M8+LU!M8+HU!M8+MT!M8+NL!M8+AT!M8+PL!M8+PT!M8+RO!M8+SI!M8+SK!M8+FI!M8+SE!M8</f>
        <v>19000.365706475826</v>
      </c>
      <c r="N8" s="20">
        <f>BE!N8+BG!N8+CZ!N8+DK!N8+DE!N8+EE!N8+IE!N8+EL!N8+ES!N8+FR!N8+HR!N8+IT!N8+CY!N8+LV!N8+LT!N8+LU!N8+HU!N8+MT!N8+NL!N8+AT!N8+PL!N8+PT!N8+RO!N8+SI!N8+SK!N8+FI!N8+SE!N8</f>
        <v>21450.438718149318</v>
      </c>
      <c r="O8" s="20">
        <f>BE!O8+BG!O8+CZ!O8+DK!O8+DE!O8+EE!O8+IE!O8+EL!O8+ES!O8+FR!O8+HR!O8+IT!O8+CY!O8+LV!O8+LT!O8+LU!O8+HU!O8+MT!O8+NL!O8+AT!O8+PL!O8+PT!O8+RO!O8+SI!O8+SK!O8+FI!O8+SE!O8</f>
        <v>23379.349696645029</v>
      </c>
      <c r="P8" s="20">
        <f>BE!P8+BG!P8+CZ!P8+DK!P8+DE!P8+EE!P8+IE!P8+EL!P8+ES!P8+FR!P8+HR!P8+IT!P8+CY!P8+LV!P8+LT!P8+LU!P8+HU!P8+MT!P8+NL!P8+AT!P8+PL!P8+PT!P8+RO!P8+SI!P8+SK!P8+FI!P8+SE!P8</f>
        <v>25705.126084970958</v>
      </c>
      <c r="Q8" s="20">
        <f>BE!Q8+BG!Q8+CZ!Q8+DK!Q8+DE!Q8+EE!Q8+IE!Q8+EL!Q8+ES!Q8+FR!Q8+HR!Q8+IT!Q8+CY!Q8+LV!Q8+LT!Q8+LU!Q8+HU!Q8+MT!Q8+NL!Q8+AT!Q8+PL!Q8+PT!Q8+RO!Q8+SI!Q8+SK!Q8+FI!Q8+SE!Q8</f>
        <v>27520.972967877664</v>
      </c>
      <c r="R8" s="20">
        <f>BE!R8+BG!R8+CZ!R8+DK!R8+DE!R8+EE!R8+IE!R8+EL!R8+ES!R8+FR!R8+HR!R8+IT!R8+CY!R8+LV!R8+LT!R8+LU!R8+HU!R8+MT!R8+NL!R8+AT!R8+PL!R8+PT!R8+RO!R8+SI!R8+SK!R8+FI!R8+SE!R8</f>
        <v>29949.341393374692</v>
      </c>
      <c r="S8" s="20">
        <f>BE!S8+BG!S8+CZ!S8+DK!S8+DE!S8+EE!S8+IE!S8+EL!S8+ES!S8+FR!S8+HR!S8+IT!S8+CY!S8+LV!S8+LT!S8+LU!S8+HU!S8+MT!S8+NL!S8+AT!S8+PL!S8+PT!S8+RO!S8+SI!S8+SK!S8+FI!S8+SE!S8</f>
        <v>0</v>
      </c>
    </row>
    <row r="9" spans="1:27" s="15" customFormat="1" ht="15" customHeight="1" x14ac:dyDescent="0.25">
      <c r="A9" s="15" t="s">
        <v>11</v>
      </c>
      <c r="C9" s="20">
        <f>BE!C9+BG!C9+CZ!C9+DK!C9+DE!C9+EE!C9+IE!C9+EL!C9+ES!C9+FR!C9+HR!C9+IT!C9+CY!C9+LV!C9+LT!C9+LU!C9+HU!C9+MT!C9+NL!C9+AT!C9+PL!C9+PT!C9+RO!C9+SI!C9+SK!C9+FI!C9+SE!C9</f>
        <v>59.407824591573508</v>
      </c>
      <c r="D9" s="20">
        <f>BE!D9+BG!D9+CZ!D9+DK!D9+DE!D9+EE!D9+IE!D9+EL!D9+ES!D9+FR!D9+HR!D9+IT!D9+CY!D9+LV!D9+LT!D9+LU!D9+HU!D9+MT!D9+NL!D9+AT!D9+PL!D9+PT!D9+RO!D9+SI!D9+SK!D9+FI!D9+SE!D9</f>
        <v>125.42459157351675</v>
      </c>
      <c r="E9" s="20">
        <f>BE!E9+BG!E9+CZ!E9+DK!E9+DE!E9+EE!E9+IE!E9+EL!E9+ES!E9+FR!E9+HR!E9+IT!E9+CY!E9+LV!E9+LT!E9+LU!E9+HU!E9+MT!E9+NL!E9+AT!E9+PL!E9+PT!E9+RO!E9+SI!E9+SK!E9+FI!E9+SE!E9</f>
        <v>214.05588993981084</v>
      </c>
      <c r="F9" s="20">
        <f>BE!F9+BG!F9+CZ!F9+DK!F9+DE!F9+EE!F9+IE!F9+EL!F9+ES!F9+FR!F9+HR!F9+IT!F9+CY!F9+LV!F9+LT!F9+LU!F9+HU!F9+MT!F9+NL!F9+AT!F9+PL!F9+PT!F9+RO!F9+SI!F9+SK!F9+FI!F9+SE!F9</f>
        <v>324.55090283748916</v>
      </c>
      <c r="G9" s="20">
        <f>BE!G9+BG!G9+CZ!G9+DK!G9+DE!G9+EE!G9+IE!G9+EL!G9+ES!G9+FR!G9+HR!G9+IT!G9+CY!G9+LV!G9+LT!G9+LU!G9+HU!G9+MT!G9+NL!G9+AT!G9+PL!G9+PT!G9+RO!G9+SI!G9+SK!G9+FI!G9+SE!G9</f>
        <v>639.52029234737756</v>
      </c>
      <c r="H9" s="20">
        <f>BE!H9+BG!H9+CZ!H9+DK!H9+DE!H9+EE!H9+IE!H9+EL!H9+ES!H9+FR!H9+HR!H9+IT!H9+CY!H9+LV!H9+LT!H9+LU!H9+HU!H9+MT!H9+NL!H9+AT!H9+PL!H9+PT!H9+RO!H9+SI!H9+SK!H9+FI!H9+SE!H9</f>
        <v>1212.72407566638</v>
      </c>
      <c r="I9" s="20">
        <f>BE!I9+BG!I9+CZ!I9+DK!I9+DE!I9+EE!I9+IE!I9+EL!I9+ES!I9+FR!I9+HR!I9+IT!I9+CY!I9+LV!I9+LT!I9+LU!I9+HU!I9+MT!I9+NL!I9+AT!I9+PL!I9+PT!I9+RO!I9+SI!I9+SK!I9+FI!I9+SE!I9</f>
        <v>1996.9099742046433</v>
      </c>
      <c r="J9" s="20">
        <f>BE!J9+BG!J9+CZ!J9+DK!J9+DE!J9+EE!J9+IE!J9+EL!J9+ES!J9+FR!J9+HR!J9+IT!J9+CY!J9+LV!J9+LT!J9+LU!J9+HU!J9+MT!J9+NL!J9+AT!J9+PL!J9+PT!J9+RO!J9+SI!J9+SK!J9+FI!J9+SE!J9</f>
        <v>4066.0815133276014</v>
      </c>
      <c r="K9" s="20">
        <f>BE!K9+BG!K9+CZ!K9+DK!K9+DE!K9+EE!K9+IE!K9+EL!K9+ES!K9+FR!K9+HR!K9+IT!K9+CY!K9+LV!K9+LT!K9+LU!K9+HU!K9+MT!K9+NL!K9+AT!K9+PL!K9+PT!K9+RO!K9+SI!K9+SK!K9+FI!K9+SE!K9</f>
        <v>6034.0993981083402</v>
      </c>
      <c r="L9" s="20">
        <f>BE!L9+BG!L9+CZ!L9+DK!L9+DE!L9+EE!L9+IE!L9+EL!L9+ES!L9+FR!L9+HR!L9+IT!L9+CY!L9+LV!L9+LT!L9+LU!L9+HU!L9+MT!L9+NL!L9+AT!L9+PL!L9+PT!L9+RO!L9+SI!L9+SK!L9+FI!L9+SE!L9</f>
        <v>7231.682803095443</v>
      </c>
      <c r="M9" s="20">
        <f>BE!M9+BG!M9+CZ!M9+DK!M9+DE!M9+EE!M9+IE!M9+EL!M9+ES!M9+FR!M9+HR!M9+IT!M9+CY!M9+LV!M9+LT!M9+LU!M9+HU!M9+MT!M9+NL!M9+AT!M9+PL!M9+PT!M9+RO!M9+SI!M9+SK!M9+FI!M9+SE!M9</f>
        <v>8097.0707652622523</v>
      </c>
      <c r="N9" s="20">
        <f>BE!N9+BG!N9+CZ!N9+DK!N9+DE!N9+EE!N9+IE!N9+EL!N9+ES!N9+FR!N9+HR!N9+IT!N9+CY!N9+LV!N9+LT!N9+LU!N9+HU!N9+MT!N9+NL!N9+AT!N9+PL!N9+PT!N9+RO!N9+SI!N9+SK!N9+FI!N9+SE!N9</f>
        <v>8672.2211521926038</v>
      </c>
      <c r="O9" s="20">
        <f>BE!O9+BG!O9+CZ!O9+DK!O9+DE!O9+EE!O9+IE!O9+EL!O9+ES!O9+FR!O9+HR!O9+IT!O9+CY!O9+LV!O9+LT!O9+LU!O9+HU!O9+MT!O9+NL!O9+AT!O9+PL!O9+PT!O9+RO!O9+SI!O9+SK!O9+FI!O9+SE!O9</f>
        <v>8687.4165950128936</v>
      </c>
      <c r="P9" s="20">
        <f>BE!P9+BG!P9+CZ!P9+DK!P9+DE!P9+EE!P9+IE!P9+EL!P9+ES!P9+FR!P9+HR!P9+IT!P9+CY!P9+LV!P9+LT!P9+LU!P9+HU!P9+MT!P9+NL!P9+AT!P9+PL!P9+PT!P9+RO!P9+SI!P9+SK!P9+FI!P9+SE!P9</f>
        <v>9280.3704213241635</v>
      </c>
      <c r="Q9" s="20">
        <f>BE!Q9+BG!Q9+CZ!Q9+DK!Q9+DE!Q9+EE!Q9+IE!Q9+EL!Q9+ES!Q9+FR!Q9+HR!Q9+IT!Q9+CY!Q9+LV!Q9+LT!Q9+LU!Q9+HU!Q9+MT!Q9+NL!Q9+AT!Q9+PL!Q9+PT!Q9+RO!Q9+SI!Q9+SK!Q9+FI!Q9+SE!Q9</f>
        <v>9918.1030954428206</v>
      </c>
      <c r="R9" s="20">
        <f>BE!R9+BG!R9+CZ!R9+DK!R9+DE!R9+EE!R9+IE!R9+EL!R9+ES!R9+FR!R9+HR!R9+IT!R9+CY!R9+LV!R9+LT!R9+LU!R9+HU!R9+MT!R9+NL!R9+AT!R9+PL!R9+PT!R9+RO!R9+SI!R9+SK!R9+FI!R9+SE!R9</f>
        <v>10809.778245915732</v>
      </c>
      <c r="S9" s="20">
        <f>BE!S9+BG!S9+CZ!S9+DK!S9+DE!S9+EE!S9+IE!S9+EL!S9+ES!S9+FR!S9+HR!S9+IT!S9+CY!S9+LV!S9+LT!S9+LU!S9+HU!S9+MT!S9+NL!S9+AT!S9+PL!S9+PT!S9+RO!S9+SI!S9+SK!S9+FI!S9+SE!S9</f>
        <v>0</v>
      </c>
    </row>
    <row r="10" spans="1:27" s="15" customFormat="1" ht="15" customHeight="1" x14ac:dyDescent="0.25">
      <c r="A10" s="15" t="s">
        <v>12</v>
      </c>
      <c r="C10" s="20">
        <f>BE!C10+BG!C10+CZ!C10+DK!C10+DE!C10+EE!C10+IE!C10+EL!C10+ES!C10+FR!C10+HR!C10+IT!C10+CY!C10+LV!C10+LT!C10+LU!C10+HU!C10+MT!C10+NL!C10+AT!C10+PL!C10+PT!C10+RO!C10+SI!C10+SK!C10+FI!C10+SE!C10</f>
        <v>3116.9681857265687</v>
      </c>
      <c r="D10" s="20">
        <f>BE!D10+BG!D10+CZ!D10+DK!D10+DE!D10+EE!D10+IE!D10+EL!D10+ES!D10+FR!D10+HR!D10+IT!D10+CY!D10+LV!D10+LT!D10+LU!D10+HU!D10+MT!D10+NL!D10+AT!D10+PL!D10+PT!D10+RO!D10+SI!D10+SK!D10+FI!D10+SE!D10</f>
        <v>3489.5552880481509</v>
      </c>
      <c r="E10" s="20">
        <f>BE!E10+BG!E10+CZ!E10+DK!E10+DE!E10+EE!E10+IE!E10+EL!E10+ES!E10+FR!E10+HR!E10+IT!E10+CY!E10+LV!E10+LT!E10+LU!E10+HU!E10+MT!E10+NL!E10+AT!E10+PL!E10+PT!E10+RO!E10+SI!E10+SK!E10+FI!E10+SE!E10</f>
        <v>3883.3157351676696</v>
      </c>
      <c r="F10" s="20">
        <f>BE!F10+BG!F10+CZ!F10+DK!F10+DE!F10+EE!F10+IE!F10+EL!F10+ES!F10+FR!F10+HR!F10+IT!F10+CY!F10+LV!F10+LT!F10+LU!F10+HU!F10+MT!F10+NL!F10+AT!F10+PL!F10+PT!F10+RO!F10+SI!F10+SK!F10+FI!F10+SE!F10</f>
        <v>4098.6266552020634</v>
      </c>
      <c r="G10" s="20">
        <f>BE!G10+BG!G10+CZ!G10+DK!G10+DE!G10+EE!G10+IE!G10+EL!G10+ES!G10+FR!G10+HR!G10+IT!G10+CY!G10+LV!G10+LT!G10+LU!G10+HU!G10+MT!G10+NL!G10+AT!G10+PL!G10+PT!G10+RO!G10+SI!G10+SK!G10+FI!G10+SE!G10</f>
        <v>4572.555803955288</v>
      </c>
      <c r="H10" s="20">
        <f>BE!H10+BG!H10+CZ!H10+DK!H10+DE!H10+EE!H10+IE!H10+EL!H10+ES!H10+FR!H10+HR!H10+IT!H10+CY!H10+LV!H10+LT!H10+LU!H10+HU!H10+MT!H10+NL!H10+AT!H10+PL!H10+PT!H10+RO!H10+SI!H10+SK!H10+FI!H10+SE!H10</f>
        <v>4930.9172828890796</v>
      </c>
      <c r="I10" s="20">
        <f>BE!I10+BG!I10+CZ!I10+DK!I10+DE!I10+EE!I10+IE!I10+EL!I10+ES!I10+FR!I10+HR!I10+IT!I10+CY!I10+LV!I10+LT!I10+LU!I10+HU!I10+MT!I10+NL!I10+AT!I10+PL!I10+PT!I10+RO!I10+SI!I10+SK!I10+FI!I10+SE!I10</f>
        <v>5587.4471195184869</v>
      </c>
      <c r="J10" s="20">
        <f>BE!J10+BG!J10+CZ!J10+DK!J10+DE!J10+EE!J10+IE!J10+EL!J10+ES!J10+FR!J10+HR!J10+IT!J10+CY!J10+LV!J10+LT!J10+LU!J10+HU!J10+MT!J10+NL!J10+AT!J10+PL!J10+PT!J10+RO!J10+SI!J10+SK!J10+FI!J10+SE!J10</f>
        <v>5772.2558899398109</v>
      </c>
      <c r="K10" s="20">
        <f>BE!K10+BG!K10+CZ!K10+DK!K10+DE!K10+EE!K10+IE!K10+EL!K10+ES!K10+FR!K10+HR!K10+IT!K10+CY!K10+LV!K10+LT!K10+LU!K10+HU!K10+MT!K10+NL!K10+AT!K10+PL!K10+PT!K10+RO!K10+SI!K10+SK!K10+FI!K10+SE!K10</f>
        <v>6196.9263112639737</v>
      </c>
      <c r="L10" s="20">
        <f>BE!L10+BG!L10+CZ!L10+DK!L10+DE!L10+EE!L10+IE!L10+EL!L10+ES!L10+FR!L10+HR!L10+IT!L10+CY!L10+LV!L10+LT!L10+LU!L10+HU!L10+MT!L10+NL!L10+AT!L10+PL!L10+PT!L10+RO!L10+SI!L10+SK!L10+FI!L10+SE!L10</f>
        <v>6062.0761822871882</v>
      </c>
      <c r="M10" s="20">
        <f>BE!M10+BG!M10+CZ!M10+DK!M10+DE!M10+EE!M10+IE!M10+EL!M10+ES!M10+FR!M10+HR!M10+IT!M10+CY!M10+LV!M10+LT!M10+LU!M10+HU!M10+MT!M10+NL!M10+AT!M10+PL!M10+PT!M10+RO!M10+SI!M10+SK!M10+FI!M10+SE!M10</f>
        <v>6080.2908856405847</v>
      </c>
      <c r="N10" s="20">
        <f>BE!N10+BG!N10+CZ!N10+DK!N10+DE!N10+EE!N10+IE!N10+EL!N10+ES!N10+FR!N10+HR!N10+IT!N10+CY!N10+LV!N10+LT!N10+LU!N10+HU!N10+MT!N10+NL!N10+AT!N10+PL!N10+PT!N10+RO!N10+SI!N10+SK!N10+FI!N10+SE!N10</f>
        <v>6194.8600171969047</v>
      </c>
      <c r="O10" s="20">
        <f>BE!O10+BG!O10+CZ!O10+DK!O10+DE!O10+EE!O10+IE!O10+EL!O10+ES!O10+FR!O10+HR!O10+IT!O10+CY!O10+LV!O10+LT!O10+LU!O10+HU!O10+MT!O10+NL!O10+AT!O10+PL!O10+PT!O10+RO!O10+SI!O10+SK!O10+FI!O10+SE!O10</f>
        <v>6223.3707652622516</v>
      </c>
      <c r="P10" s="20">
        <f>BE!P10+BG!P10+CZ!P10+DK!P10+DE!P10+EE!P10+IE!P10+EL!P10+ES!P10+FR!P10+HR!P10+IT!P10+CY!P10+LV!P10+LT!P10+LU!P10+HU!P10+MT!P10+NL!P10+AT!P10+PL!P10+PT!P10+RO!P10+SI!P10+SK!P10+FI!P10+SE!P10</f>
        <v>6385.4151332760093</v>
      </c>
      <c r="Q10" s="20">
        <f>BE!Q10+BG!Q10+CZ!Q10+DK!Q10+DE!Q10+EE!Q10+IE!Q10+EL!Q10+ES!Q10+FR!Q10+HR!Q10+IT!Q10+CY!Q10+LV!Q10+LT!Q10+LU!Q10+HU!Q10+MT!Q10+NL!Q10+AT!Q10+PL!Q10+PT!Q10+RO!Q10+SI!Q10+SK!Q10+FI!Q10+SE!Q10</f>
        <v>6565.1457437661211</v>
      </c>
      <c r="R10" s="20">
        <f>BE!R10+BG!R10+CZ!R10+DK!R10+DE!R10+EE!R10+IE!R10+EL!R10+ES!R10+FR!R10+HR!R10+IT!R10+CY!R10+LV!R10+LT!R10+LU!R10+HU!R10+MT!R10+NL!R10+AT!R10+PL!R10+PT!R10+RO!R10+SI!R10+SK!R10+FI!R10+SE!R10</f>
        <v>6940.7176268271705</v>
      </c>
      <c r="S10" s="20">
        <f>BE!S10+BG!S10+CZ!S10+DK!S10+DE!S10+EE!S10+IE!S10+EL!S10+ES!S10+FR!S10+HR!S10+IT!S10+CY!S10+LV!S10+LT!S10+LU!S10+HU!S10+MT!S10+NL!S10+AT!S10+PL!S10+PT!S10+RO!S10+SI!S10+SK!S10+FI!S10+SE!S10</f>
        <v>0</v>
      </c>
    </row>
    <row r="11" spans="1:27" s="15" customFormat="1" ht="15" customHeight="1" x14ac:dyDescent="0.25">
      <c r="A11" s="15" t="s">
        <v>13</v>
      </c>
      <c r="C11" s="20">
        <f>BE!C11+BG!C11+CZ!C11+DK!C11+DE!C11+EE!C11+IE!C11+EL!C11+ES!C11+FR!C11+HR!C11+IT!C11+CY!C11+LV!C11+LT!C11+LU!C11+HU!C11+MT!C11+NL!C11+AT!C11+PL!C11+PT!C11+RO!C11+SI!C11+SK!C11+FI!C11+SE!C11</f>
        <v>1936.8294898834486</v>
      </c>
      <c r="D11" s="20">
        <f>BE!D11+BG!D11+CZ!D11+DK!D11+DE!D11+EE!D11+IE!D11+EL!D11+ES!D11+FR!D11+HR!D11+IT!D11+CY!D11+LV!D11+LT!D11+LU!D11+HU!D11+MT!D11+NL!D11+AT!D11+PL!D11+PT!D11+RO!D11+SI!D11+SK!D11+FI!D11+SE!D11</f>
        <v>2263.441760453064</v>
      </c>
      <c r="E11" s="20">
        <f>BE!E11+BG!E11+CZ!E11+DK!E11+DE!E11+EE!E11+IE!E11+EL!E11+ES!E11+FR!E11+HR!E11+IT!E11+CY!E11+LV!E11+LT!E11+LU!E11+HU!E11+MT!E11+NL!E11+AT!E11+PL!E11+PT!E11+RO!E11+SI!E11+SK!E11+FI!E11+SE!E11</f>
        <v>2649.3521803997464</v>
      </c>
      <c r="F11" s="20">
        <f>BE!F11+BG!F11+CZ!F11+DK!F11+DE!F11+EE!F11+IE!F11+EL!F11+ES!F11+FR!F11+HR!F11+IT!F11+CY!F11+LV!F11+LT!F11+LU!F11+HU!F11+MT!F11+NL!F11+AT!F11+PL!F11+PT!F11+RO!F11+SI!F11+SK!F11+FI!F11+SE!F11</f>
        <v>3183.6810582814364</v>
      </c>
      <c r="G11" s="20">
        <f>BE!G11+BG!G11+CZ!G11+DK!G11+DE!G11+EE!G11+IE!G11+EL!G11+ES!G11+FR!G11+HR!G11+IT!G11+CY!G11+LV!G11+LT!G11+LU!G11+HU!G11+MT!G11+NL!G11+AT!G11+PL!G11+PT!G11+RO!G11+SI!G11+SK!G11+FI!G11+SE!G11</f>
        <v>3534.4079821906125</v>
      </c>
      <c r="H11" s="20">
        <f>BE!H11+BG!H11+CZ!H11+DK!H11+DE!H11+EE!H11+IE!H11+EL!H11+ES!H11+FR!H11+HR!H11+IT!H11+CY!H11+LV!H11+LT!H11+LU!H11+HU!H11+MT!H11+NL!H11+AT!H11+PL!H11+PT!H11+RO!H11+SI!H11+SK!H11+FI!H11+SE!H11</f>
        <v>3945.4215360892763</v>
      </c>
      <c r="I11" s="20">
        <f>BE!I11+BG!I11+CZ!I11+DK!I11+DE!I11+EE!I11+IE!I11+EL!I11+ES!I11+FR!I11+HR!I11+IT!I11+CY!I11+LV!I11+LT!I11+LU!I11+HU!I11+MT!I11+NL!I11+AT!I11+PL!I11+PT!I11+RO!I11+SI!I11+SK!I11+FI!I11+SE!I11</f>
        <v>4530.5960820374576</v>
      </c>
      <c r="J11" s="20">
        <f>BE!J11+BG!J11+CZ!J11+DK!J11+DE!J11+EE!J11+IE!J11+EL!J11+ES!J11+FR!J11+HR!J11+IT!J11+CY!J11+LV!J11+LT!J11+LU!J11+HU!J11+MT!J11+NL!J11+AT!J11+PL!J11+PT!J11+RO!J11+SI!J11+SK!J11+FI!J11+SE!J11</f>
        <v>5011.7427280961556</v>
      </c>
      <c r="K11" s="20">
        <f>BE!K11+BG!K11+CZ!K11+DK!K11+DE!K11+EE!K11+IE!K11+EL!K11+ES!K11+FR!K11+HR!K11+IT!K11+CY!K11+LV!K11+LT!K11+LU!K11+HU!K11+MT!K11+NL!K11+AT!K11+PL!K11+PT!K11+RO!K11+SI!K11+SK!K11+FI!K11+SE!K11</f>
        <v>5751.7820466167959</v>
      </c>
      <c r="L11" s="20">
        <f>BE!L11+BG!L11+CZ!L11+DK!L11+DE!L11+EE!L11+IE!L11+EL!L11+ES!L11+FR!L11+HR!L11+IT!L11+CY!L11+LV!L11+LT!L11+LU!L11+HU!L11+MT!L11+NL!L11+AT!L11+PL!L11+PT!L11+RO!L11+SI!L11+SK!L11+FI!L11+SE!L11</f>
        <v>6439.4007895622854</v>
      </c>
      <c r="M11" s="20">
        <f>BE!M11+BG!M11+CZ!M11+DK!M11+DE!M11+EE!M11+IE!M11+EL!M11+ES!M11+FR!M11+HR!M11+IT!M11+CY!M11+LV!M11+LT!M11+LU!M11+HU!M11+MT!M11+NL!M11+AT!M11+PL!M11+PT!M11+RO!M11+SI!M11+SK!M11+FI!M11+SE!M11</f>
        <v>6910.4603583747303</v>
      </c>
      <c r="N11" s="20">
        <f>BE!N11+BG!N11+CZ!N11+DK!N11+DE!N11+EE!N11+IE!N11+EL!N11+ES!N11+FR!N11+HR!N11+IT!N11+CY!N11+LV!N11+LT!N11+LU!N11+HU!N11+MT!N11+NL!N11+AT!N11+PL!N11+PT!N11+RO!N11+SI!N11+SK!N11+FI!N11+SE!N11</f>
        <v>7261.8664195098527</v>
      </c>
      <c r="O11" s="20">
        <f>BE!O11+BG!O11+CZ!O11+DK!O11+DE!O11+EE!O11+IE!O11+EL!O11+ES!O11+FR!O11+HR!O11+IT!O11+CY!O11+LV!O11+LT!O11+LU!O11+HU!O11+MT!O11+NL!O11+AT!O11+PL!O11+PT!O11+RO!O11+SI!O11+SK!O11+FI!O11+SE!O11</f>
        <v>7393.3904008825502</v>
      </c>
      <c r="P11" s="20">
        <f>BE!P11+BG!P11+CZ!P11+DK!P11+DE!P11+EE!P11+IE!P11+EL!P11+ES!P11+FR!P11+HR!P11+IT!P11+CY!P11+LV!P11+LT!P11+LU!P11+HU!P11+MT!P11+NL!P11+AT!P11+PL!P11+PT!P11+RO!P11+SI!P11+SK!P11+FI!P11+SE!P11</f>
        <v>7460.1108482972604</v>
      </c>
      <c r="Q11" s="20">
        <f>BE!Q11+BG!Q11+CZ!Q11+DK!Q11+DE!Q11+EE!Q11+IE!Q11+EL!Q11+ES!Q11+FR!Q11+HR!Q11+IT!Q11+CY!Q11+LV!Q11+LT!Q11+LU!Q11+HU!Q11+MT!Q11+NL!Q11+AT!Q11+PL!Q11+PT!Q11+RO!Q11+SI!Q11+SK!Q11+FI!Q11+SE!Q11</f>
        <v>7453.1811357594852</v>
      </c>
      <c r="R11" s="20">
        <f>BE!R11+BG!R11+CZ!R11+DK!R11+DE!R11+EE!R11+IE!R11+EL!R11+ES!R11+FR!R11+HR!R11+IT!R11+CY!R11+LV!R11+LT!R11+LU!R11+HU!R11+MT!R11+NL!R11+AT!R11+PL!R11+PT!R11+RO!R11+SI!R11+SK!R11+FI!R11+SE!R11</f>
        <v>7466.8472433112302</v>
      </c>
      <c r="S11" s="20">
        <f>BE!S11+BG!S11+CZ!S11+DK!S11+DE!S11+EE!S11+IE!S11+EL!S11+ES!S11+FR!S11+HR!S11+IT!S11+CY!S11+LV!S11+LT!S11+LU!S11+HU!S11+MT!S11+NL!S11+AT!S11+PL!S11+PT!S11+RO!S11+SI!S11+SK!S11+FI!S11+SE!S11</f>
        <v>0</v>
      </c>
    </row>
    <row r="12" spans="1:27" s="15" customFormat="1" ht="15" customHeight="1" x14ac:dyDescent="0.25">
      <c r="A12" s="21" t="s">
        <v>14</v>
      </c>
      <c r="B12" s="21"/>
      <c r="C12" s="22">
        <f t="shared" ref="C12:D12" si="0">SUM(C7:C11)</f>
        <v>39114.272787877322</v>
      </c>
      <c r="D12" s="22">
        <f t="shared" si="0"/>
        <v>40932.028367814593</v>
      </c>
      <c r="E12" s="22">
        <f t="shared" ref="E12:S12" si="1">SUM(E7:E11)</f>
        <v>42720.589901124753</v>
      </c>
      <c r="F12" s="22">
        <f t="shared" si="1"/>
        <v>45057.005787283546</v>
      </c>
      <c r="G12" s="22">
        <f t="shared" si="1"/>
        <v>47567.62735940393</v>
      </c>
      <c r="H12" s="22">
        <f t="shared" si="1"/>
        <v>50417.615256414152</v>
      </c>
      <c r="I12" s="22">
        <f t="shared" si="1"/>
        <v>54241.485911599237</v>
      </c>
      <c r="J12" s="22">
        <f t="shared" si="1"/>
        <v>58501.53337528414</v>
      </c>
      <c r="K12" s="22">
        <f t="shared" si="1"/>
        <v>63109.641054355641</v>
      </c>
      <c r="L12" s="22">
        <f t="shared" si="1"/>
        <v>66735.88590198051</v>
      </c>
      <c r="M12" s="22">
        <f t="shared" si="1"/>
        <v>69730.335993781075</v>
      </c>
      <c r="N12" s="22">
        <f t="shared" si="1"/>
        <v>73261.344631295666</v>
      </c>
      <c r="O12" s="22">
        <f t="shared" si="1"/>
        <v>75256.625333808115</v>
      </c>
      <c r="P12" s="22">
        <f t="shared" si="1"/>
        <v>78264.917073744262</v>
      </c>
      <c r="Q12" s="22">
        <f t="shared" si="1"/>
        <v>80992.644283120419</v>
      </c>
      <c r="R12" s="22">
        <f t="shared" si="1"/>
        <v>84633.930163049197</v>
      </c>
      <c r="S12" s="22">
        <f t="shared" si="1"/>
        <v>0</v>
      </c>
    </row>
    <row r="13" spans="1:27" s="15" customFormat="1" ht="15" customHeight="1" x14ac:dyDescent="0.25">
      <c r="A13" s="15" t="s">
        <v>15</v>
      </c>
    </row>
    <row r="14" spans="1:27" s="18" customFormat="1" ht="27" customHeight="1" x14ac:dyDescent="0.25">
      <c r="A14" s="19" t="s">
        <v>16</v>
      </c>
    </row>
    <row r="15" spans="1:27" s="15" customFormat="1" ht="15" customHeight="1" x14ac:dyDescent="0.25">
      <c r="A15" s="21" t="s">
        <v>17</v>
      </c>
      <c r="C15" s="22">
        <f>BE!C15+BG!C15+CZ!C15+DK!C15+DE!C15+EE!C15+IE!C15+EL!C15+ES!C15+FR!C15+HR!C15+IT!C15+CY!C15+LV!C15+LT!C15+LU!C15+HU!C15+MT!C15+NL!C15+AT!C15+PL!C15+PT!C15+RO!C15+SI!C15+SK!C15+FI!C15+SE!C15</f>
        <v>246520.51995872744</v>
      </c>
      <c r="D15" s="22">
        <f>BE!D15+BG!D15+CZ!D15+DK!D15+DE!D15+EE!D15+IE!D15+EL!D15+ES!D15+FR!D15+HR!D15+IT!D15+CY!D15+LV!D15+LT!D15+LU!D15+HU!D15+MT!D15+NL!D15+AT!D15+PL!D15+PT!D15+RO!D15+SI!D15+SK!D15+FI!D15+SE!D15</f>
        <v>249614.28558555461</v>
      </c>
      <c r="E15" s="22">
        <f>BE!E15+BG!E15+CZ!E15+DK!E15+DE!E15+EE!E15+IE!E15+EL!E15+ES!E15+FR!E15+HR!E15+IT!E15+CY!E15+LV!E15+LT!E15+LU!E15+HU!E15+MT!E15+NL!E15+AT!E15+PL!E15+PT!E15+RO!E15+SI!E15+SK!E15+FI!E15+SE!E15</f>
        <v>253125.98767669819</v>
      </c>
      <c r="F15" s="22">
        <f>BE!F15+BG!F15+CZ!F15+DK!F15+DE!F15+EE!F15+IE!F15+EL!F15+ES!F15+FR!F15+HR!F15+IT!F15+CY!F15+LV!F15+LT!F15+LU!F15+HU!F15+MT!F15+NL!F15+AT!F15+PL!F15+PT!F15+RO!F15+SI!F15+SK!F15+FI!F15+SE!F15</f>
        <v>255326.86804697331</v>
      </c>
      <c r="G15" s="22">
        <f>BE!G15+BG!G15+CZ!G15+DK!G15+DE!G15+EE!G15+IE!G15+EL!G15+ES!G15+FR!G15+HR!G15+IT!G15+CY!G15+LV!G15+LT!G15+LU!G15+HU!G15+MT!G15+NL!G15+AT!G15+PL!G15+PT!G15+RO!G15+SI!G15+SK!G15+FI!G15+SE!G15</f>
        <v>256534.69894435082</v>
      </c>
      <c r="H15" s="22">
        <f>BE!H15+BG!H15+CZ!H15+DK!H15+DE!H15+EE!H15+IE!H15+EL!H15+ES!H15+FR!H15+HR!H15+IT!H15+CY!H15+LV!H15+LT!H15+LU!H15+HU!H15+MT!H15+NL!H15+AT!H15+PL!H15+PT!H15+RO!H15+SI!H15+SK!H15+FI!H15+SE!H15</f>
        <v>243905.2187191144</v>
      </c>
      <c r="I15" s="22">
        <f>BE!I15+BG!I15+CZ!I15+DK!I15+DE!I15+EE!I15+IE!I15+EL!I15+ES!I15+FR!I15+HR!I15+IT!I15+CY!I15+LV!I15+LT!I15+LU!I15+HU!I15+MT!I15+NL!I15+AT!I15+PL!I15+PT!I15+RO!I15+SI!I15+SK!I15+FI!I15+SE!I15</f>
        <v>254709.9010462338</v>
      </c>
      <c r="J15" s="22">
        <f>BE!J15+BG!J15+CZ!J15+DK!J15+DE!J15+EE!J15+IE!J15+EL!J15+ES!J15+FR!J15+HR!J15+IT!J15+CY!J15+LV!J15+LT!J15+LU!J15+HU!J15+MT!J15+NL!J15+AT!J15+PL!J15+PT!J15+RO!J15+SI!J15+SK!J15+FI!J15+SE!J15</f>
        <v>250847.03338110927</v>
      </c>
      <c r="K15" s="22">
        <f>BE!K15+BG!K15+CZ!K15+DK!K15+DE!K15+EE!K15+IE!K15+EL!K15+ES!K15+FR!K15+HR!K15+IT!K15+CY!K15+LV!K15+LT!K15+LU!K15+HU!K15+MT!K15+NL!K15+AT!K15+PL!K15+PT!K15+RO!K15+SI!K15+SK!K15+FI!K15+SE!K15</f>
        <v>250902.41278297509</v>
      </c>
      <c r="L15" s="22">
        <f>BE!L15+BG!L15+CZ!L15+DK!L15+DE!L15+EE!L15+IE!L15+EL!L15+ES!L15+FR!L15+HR!L15+IT!L15+CY!L15+LV!L15+LT!L15+LU!L15+HU!L15+MT!L15+NL!L15+AT!L15+PL!L15+PT!L15+RO!L15+SI!L15+SK!L15+FI!L15+SE!L15</f>
        <v>248549.06487832332</v>
      </c>
      <c r="M15" s="22">
        <f>BE!M15+BG!M15+CZ!M15+DK!M15+DE!M15+EE!M15+IE!M15+EL!M15+ES!M15+FR!M15+HR!M15+IT!M15+CY!M15+LV!M15+LT!M15+LU!M15+HU!M15+MT!M15+NL!M15+AT!M15+PL!M15+PT!M15+RO!M15+SI!M15+SK!M15+FI!M15+SE!M15</f>
        <v>243161.10151554079</v>
      </c>
      <c r="N15" s="22">
        <f>BE!N15+BG!N15+CZ!N15+DK!N15+DE!N15+EE!N15+IE!N15+EL!N15+ES!N15+FR!N15+HR!N15+IT!N15+CY!N15+LV!N15+LT!N15+LU!N15+HU!N15+MT!N15+NL!N15+AT!N15+PL!N15+PT!N15+RO!N15+SI!N15+SK!N15+FI!N15+SE!N15</f>
        <v>247021.49867453362</v>
      </c>
      <c r="O15" s="22">
        <f>BE!O15+BG!O15+CZ!O15+DK!O15+DE!O15+EE!O15+IE!O15+EL!O15+ES!O15+FR!O15+HR!O15+IT!O15+CY!O15+LV!O15+LT!O15+LU!O15+HU!O15+MT!O15+NL!O15+AT!O15+PL!O15+PT!O15+RO!O15+SI!O15+SK!O15+FI!O15+SE!O15</f>
        <v>249531.77074306109</v>
      </c>
      <c r="P15" s="22">
        <f>BE!P15+BG!P15+CZ!P15+DK!P15+DE!P15+EE!P15+IE!P15+EL!P15+ES!P15+FR!P15+HR!P15+IT!P15+CY!P15+LV!P15+LT!P15+LU!P15+HU!P15+MT!P15+NL!P15+AT!P15+PL!P15+PT!P15+RO!P15+SI!P15+SK!P15+FI!P15+SE!P15</f>
        <v>251743.05174149436</v>
      </c>
      <c r="Q15" s="22">
        <f>BE!Q15+BG!Q15+CZ!Q15+DK!Q15+DE!Q15+EE!Q15+IE!Q15+EL!Q15+ES!Q15+FR!Q15+HR!Q15+IT!Q15+CY!Q15+LV!Q15+LT!Q15+LU!Q15+HU!Q15+MT!Q15+NL!Q15+AT!Q15+PL!Q15+PT!Q15+RO!Q15+SI!Q15+SK!Q15+FI!Q15+SE!Q15</f>
        <v>251662.65161907667</v>
      </c>
      <c r="R15" s="22">
        <f>BE!R15+BG!R15+CZ!R15+DK!R15+DE!R15+EE!R15+IE!R15+EL!R15+ES!R15+FR!R15+HR!R15+IT!R15+CY!R15+LV!R15+LT!R15+LU!R15+HU!R15+MT!R15+NL!R15+AT!R15+PL!R15+PT!R15+RO!R15+SI!R15+SK!R15+FI!R15+SE!R15</f>
        <v>248175.9764539811</v>
      </c>
      <c r="S15" s="22">
        <f>BE!S15+BG!S15+CZ!S15+DK!S15+DE!S15+EE!S15+IE!S15+EL!S15+ES!S15+FR!S15+HR!S15+IT!S15+CY!S15+LV!S15+LT!S15+LU!S15+HU!S15+MT!S15+NL!S15+AT!S15+PL!S15+PT!S15+RO!S15+SI!S15+SK!S15+FI!S15+SE!S15</f>
        <v>0</v>
      </c>
    </row>
    <row r="16" spans="1:27" s="18" customFormat="1" ht="27" customHeight="1" thickBot="1" x14ac:dyDescent="0.3">
      <c r="A16" s="23" t="s">
        <v>18</v>
      </c>
      <c r="B16" s="24"/>
      <c r="C16" s="25">
        <f t="shared" ref="C16:S16" si="2">IF(C15&gt;0,C12/C15,"")</f>
        <v>0.1586653832890903</v>
      </c>
      <c r="D16" s="25">
        <f t="shared" si="2"/>
        <v>0.16398111298716217</v>
      </c>
      <c r="E16" s="25">
        <f t="shared" si="2"/>
        <v>0.16877204230680992</v>
      </c>
      <c r="F16" s="25">
        <f t="shared" si="2"/>
        <v>0.17646793747924039</v>
      </c>
      <c r="G16" s="25">
        <f t="shared" si="2"/>
        <v>0.18542375575369088</v>
      </c>
      <c r="H16" s="25">
        <f t="shared" si="2"/>
        <v>0.20670986673096148</v>
      </c>
      <c r="I16" s="25">
        <f t="shared" si="2"/>
        <v>0.21295397504690469</v>
      </c>
      <c r="J16" s="25">
        <f t="shared" si="2"/>
        <v>0.23321596666604133</v>
      </c>
      <c r="K16" s="25">
        <f t="shared" si="2"/>
        <v>0.25153062640710455</v>
      </c>
      <c r="L16" s="25">
        <f t="shared" si="2"/>
        <v>0.26850185871610871</v>
      </c>
      <c r="M16" s="25">
        <f t="shared" si="2"/>
        <v>0.28676599817641679</v>
      </c>
      <c r="N16" s="25">
        <f t="shared" si="2"/>
        <v>0.29657882016100184</v>
      </c>
      <c r="O16" s="25">
        <f t="shared" si="2"/>
        <v>0.30159135692303757</v>
      </c>
      <c r="P16" s="25">
        <f t="shared" si="2"/>
        <v>0.3108920644773609</v>
      </c>
      <c r="Q16" s="25">
        <f t="shared" si="2"/>
        <v>0.32183021104662385</v>
      </c>
      <c r="R16" s="25">
        <f t="shared" si="2"/>
        <v>0.34102386287474823</v>
      </c>
      <c r="S16" s="25" t="str">
        <f t="shared" si="2"/>
        <v/>
      </c>
    </row>
    <row r="17" spans="1:19" s="15" customFormat="1" ht="22.5" customHeight="1" x14ac:dyDescent="0.25"/>
    <row r="18" spans="1:19" s="18" customFormat="1" ht="27" customHeight="1" x14ac:dyDescent="0.25">
      <c r="A18" s="19" t="s">
        <v>20</v>
      </c>
    </row>
    <row r="19" spans="1:19" s="15" customFormat="1" ht="15" customHeight="1" x14ac:dyDescent="0.25">
      <c r="A19" s="15" t="s">
        <v>21</v>
      </c>
      <c r="C19" s="20">
        <f>BE!C19+BG!C19+CZ!C19+DK!C19+DE!C19+EE!C19+IE!C19+EL!C19+ES!C19+FR!C19+HR!C19+IT!C19+CY!C19+LV!C19+LT!C19+LU!C19+HU!C19+MT!C19+NL!C19+AT!C19+PL!C19+PT!C19+RO!C19+SI!C19+SK!C19+FI!C19+SE!C19</f>
        <v>6.7194911271570641</v>
      </c>
      <c r="D19" s="20">
        <f>BE!D19+BG!D19+CZ!D19+DK!D19+DE!D19+EE!D19+IE!D19+EL!D19+ES!D19+FR!D19+HR!D19+IT!D19+CY!D19+LV!D19+LT!D19+LU!D19+HU!D19+MT!D19+NL!D19+AT!D19+PL!D19+PT!D19+RO!D19+SI!D19+SK!D19+FI!D19+SE!D19</f>
        <v>6.6459324180287975</v>
      </c>
      <c r="E19" s="20">
        <f>BE!E19+BG!E19+CZ!E19+DK!E19+DE!E19+EE!E19+IE!E19+EL!E19+ES!E19+FR!E19+HR!E19+IT!E19+CY!E19+LV!E19+LT!E19+LU!E19+HU!E19+MT!E19+NL!E19+AT!E19+PL!E19+PT!E19+RO!E19+SI!E19+SK!E19+FI!E19+SE!E19</f>
        <v>6.7549959902244039</v>
      </c>
      <c r="F19" s="20">
        <f>BE!F19+BG!F19+CZ!F19+DK!F19+DE!F19+EE!F19+IE!F19+EL!F19+ES!F19+FR!F19+HR!F19+IT!F19+CY!F19+LV!F19+LT!F19+LU!F19+HU!F19+MT!F19+NL!F19+AT!F19+PL!F19+PT!F19+RO!F19+SI!F19+SK!F19+FI!F19+SE!F19</f>
        <v>6.5404337560720034</v>
      </c>
      <c r="G19" s="20">
        <f>BE!G19+BG!G19+CZ!G19+DK!G19+DE!G19+EE!G19+IE!G19+EL!G19+ES!G19+FR!G19+HR!G19+IT!G19+CY!G19+LV!G19+LT!G19+LU!G19+HU!G19+MT!G19+NL!G19+AT!G19+PL!G19+PT!G19+RO!G19+SI!G19+SK!G19+FI!G19+SE!G19</f>
        <v>6.4784946893029138</v>
      </c>
      <c r="H19" s="20">
        <f>BE!H19+BG!H19+CZ!H19+DK!H19+DE!H19+EE!H19+IE!H19+EL!H19+ES!H19+FR!H19+HR!H19+IT!H19+CY!H19+LV!H19+LT!H19+LU!H19+HU!H19+MT!H19+NL!H19+AT!H19+PL!H19+PT!H19+RO!H19+SI!H19+SK!H19+FI!H19+SE!H19</f>
        <v>7.0845723578519433</v>
      </c>
      <c r="I19" s="20">
        <f>BE!I19+BG!I19+CZ!I19+DK!I19+DE!I19+EE!I19+IE!I19+EL!I19+ES!I19+FR!I19+HR!I19+IT!I19+CY!I19+LV!I19+LT!I19+LU!I19+HU!I19+MT!I19+NL!I19+AT!I19+PL!I19+PT!I19+RO!I19+SI!I19+SK!I19+FI!I19+SE!I19</f>
        <v>8.2213435396304604</v>
      </c>
      <c r="J19" s="20">
        <f>BE!J19+BG!J19+CZ!J19+DK!J19+DE!J19+EE!J19+IE!J19+EL!J19+ES!J19+FR!J19+HR!J19+IT!J19+CY!J19+LV!J19+LT!J19+LU!J19+HU!J19+MT!J19+NL!J19+AT!J19+PL!J19+PT!J19+RO!J19+SI!J19+SK!J19+FI!J19+SE!J19</f>
        <v>10.754442273988065</v>
      </c>
      <c r="K19" s="20">
        <f>BE!K19+BG!K19+CZ!K19+DK!K19+DE!K19+EE!K19+IE!K19+EL!K19+ES!K19+FR!K19+HR!K19+IT!K19+CY!K19+LV!K19+LT!K19+LU!K19+HU!K19+MT!K19+NL!K19+AT!K19+PL!K19+PT!K19+RO!K19+SI!K19+SK!K19+FI!K19+SE!K19</f>
        <v>10.976050907135983</v>
      </c>
      <c r="L19" s="20">
        <f>BE!L19+BG!L19+CZ!L19+DK!L19+DE!L19+EE!L19+IE!L19+EL!L19+ES!L19+FR!L19+HR!L19+IT!L19+CY!L19+LV!L19+LT!L19+LU!L19+HU!L19+MT!L19+NL!L19+AT!L19+PL!L19+PT!L19+RO!L19+SI!L19+SK!L19+FI!L19+SE!L19</f>
        <v>14.534211843970864</v>
      </c>
      <c r="M19" s="20">
        <f>BE!M19+BG!M19+CZ!M19+DK!M19+DE!M19+EE!M19+IE!M19+EL!M19+ES!M19+FR!M19+HR!M19+IT!M19+CY!M19+LV!M19+LT!M19+LU!M19+HU!M19+MT!M19+NL!M19+AT!M19+PL!M19+PT!M19+RO!M19+SI!M19+SK!M19+FI!M19+SE!M19</f>
        <v>17.559296690259504</v>
      </c>
      <c r="N19" s="20">
        <f>BE!N19+BG!N19+CZ!N19+DK!N19+DE!N19+EE!N19+IE!N19+EL!N19+ES!N19+FR!N19+HR!N19+IT!N19+CY!N19+LV!N19+LT!N19+LU!N19+HU!N19+MT!N19+NL!N19+AT!N19+PL!N19+PT!N19+RO!N19+SI!N19+SK!N19+FI!N19+SE!N19</f>
        <v>21.329785155261995</v>
      </c>
      <c r="O19" s="20">
        <f>BE!O19+BG!O19+CZ!O19+DK!O19+DE!O19+EE!O19+IE!O19+EL!O19+ES!O19+FR!O19+HR!O19+IT!O19+CY!O19+LV!O19+LT!O19+LU!O19+HU!O19+MT!O19+NL!O19+AT!O19+PL!O19+PT!O19+RO!O19+SI!O19+SK!O19+FI!O19+SE!O19</f>
        <v>30.548966362206599</v>
      </c>
      <c r="P19" s="20">
        <f>BE!P19+BG!P19+CZ!P19+DK!P19+DE!P19+EE!P19+IE!P19+EL!P19+ES!P19+FR!P19+HR!P19+IT!P19+CY!P19+LV!P19+LT!P19+LU!P19+HU!P19+MT!P19+NL!P19+AT!P19+PL!P19+PT!P19+RO!P19+SI!P19+SK!P19+FI!P19+SE!P19</f>
        <v>38.295971067804111</v>
      </c>
      <c r="Q19" s="20">
        <f>BE!Q19+BG!Q19+CZ!Q19+DK!Q19+DE!Q19+EE!Q19+IE!Q19+EL!Q19+ES!Q19+FR!Q19+HR!Q19+IT!Q19+CY!Q19+LV!Q19+LT!Q19+LU!Q19+HU!Q19+MT!Q19+NL!Q19+AT!Q19+PL!Q19+PT!Q19+RO!Q19+SI!Q19+SK!Q19+FI!Q19+SE!Q19</f>
        <v>47.932916741158394</v>
      </c>
      <c r="R19" s="20">
        <f>BE!R19+BG!R19+CZ!R19+DK!R19+DE!R19+EE!R19+IE!R19+EL!R19+ES!R19+FR!R19+HR!R19+IT!R19+CY!R19+LV!R19+LT!R19+LU!R19+HU!R19+MT!R19+NL!R19+AT!R19+PL!R19+PT!R19+RO!R19+SI!R19+SK!R19+FI!R19+SE!R19</f>
        <v>82.569249168580598</v>
      </c>
      <c r="S19" s="20">
        <f>BE!S19+BG!S19+CZ!S19+DK!S19+DE!S19+EE!S19+IE!S19+EL!S19+ES!S19+FR!S19+HR!S19+IT!S19+CY!S19+LV!S19+LT!S19+LU!S19+HU!S19+MT!S19+NL!S19+AT!S19+PL!S19+PT!S19+RO!S19+SI!S19+SK!S19+FI!S19+SE!S19</f>
        <v>0</v>
      </c>
    </row>
    <row r="20" spans="1:19" s="15" customFormat="1" ht="15" customHeight="1" x14ac:dyDescent="0.25">
      <c r="A20" s="15" t="s">
        <v>22</v>
      </c>
      <c r="C20" s="20">
        <f>BE!C20+BG!C20+CZ!C20+DK!C20+DE!C20+EE!C20+IE!C20+EL!C20+ES!C20+FR!C20+HR!C20+IT!C20+CY!C20+LV!C20+LT!C20+LU!C20+HU!C20+MT!C20+NL!C20+AT!C20+PL!C20+PT!C20+RO!C20+SI!C20+SK!C20+FI!C20+SE!C20</f>
        <v>833.55887266450873</v>
      </c>
      <c r="D20" s="20">
        <f>BE!D20+BG!D20+CZ!D20+DK!D20+DE!D20+EE!D20+IE!D20+EL!D20+ES!D20+FR!D20+HR!D20+IT!D20+CY!D20+LV!D20+LT!D20+LU!D20+HU!D20+MT!D20+NL!D20+AT!D20+PL!D20+PT!D20+RO!D20+SI!D20+SK!D20+FI!D20+SE!D20</f>
        <v>818.3976452914286</v>
      </c>
      <c r="E20" s="20">
        <f>BE!E20+BG!E20+CZ!E20+DK!E20+DE!E20+EE!E20+IE!E20+EL!E20+ES!E20+FR!E20+HR!E20+IT!E20+CY!E20+LV!E20+LT!E20+LU!E20+HU!E20+MT!E20+NL!E20+AT!E20+PL!E20+PT!E20+RO!E20+SI!E20+SK!E20+FI!E20+SE!E20</f>
        <v>792.24736364325759</v>
      </c>
      <c r="F20" s="20">
        <f>BE!F20+BG!F20+CZ!F20+DK!F20+DE!F20+EE!F20+IE!F20+EL!F20+ES!F20+FR!F20+HR!F20+IT!F20+CY!F20+LV!F20+LT!F20+LU!F20+HU!F20+MT!F20+NL!F20+AT!F20+PL!F20+PT!F20+RO!F20+SI!F20+SK!F20+FI!F20+SE!F20</f>
        <v>824.15406231101576</v>
      </c>
      <c r="G20" s="20">
        <f>BE!G20+BG!G20+CZ!G20+DK!G20+DE!G20+EE!G20+IE!G20+EL!G20+ES!G20+FR!G20+HR!G20+IT!G20+CY!G20+LV!G20+LT!G20+LU!G20+HU!G20+MT!G20+NL!G20+AT!G20+PL!G20+PT!G20+RO!G20+SI!G20+SK!G20+FI!G20+SE!G20</f>
        <v>831.50483056325584</v>
      </c>
      <c r="H20" s="20">
        <f>BE!H20+BG!H20+CZ!H20+DK!H20+DE!H20+EE!H20+IE!H20+EL!H20+ES!H20+FR!H20+HR!H20+IT!H20+CY!H20+LV!H20+LT!H20+LU!H20+HU!H20+MT!H20+NL!H20+AT!H20+PL!H20+PT!H20+RO!H20+SI!H20+SK!H20+FI!H20+SE!H20</f>
        <v>865.29446053606364</v>
      </c>
      <c r="I20" s="20">
        <f>BE!I20+BG!I20+CZ!I20+DK!I20+DE!I20+EE!I20+IE!I20+EL!I20+ES!I20+FR!I20+HR!I20+IT!I20+CY!I20+LV!I20+LT!I20+LU!I20+HU!I20+MT!I20+NL!I20+AT!I20+PL!I20+PT!I20+RO!I20+SI!I20+SK!I20+FI!I20+SE!I20</f>
        <v>925.22514730233604</v>
      </c>
      <c r="J20" s="20">
        <f>BE!J20+BG!J20+CZ!J20+DK!J20+DE!J20+EE!J20+IE!J20+EL!J20+ES!J20+FR!J20+HR!J20+IT!J20+CY!J20+LV!J20+LT!J20+LU!J20+HU!J20+MT!J20+NL!J20+AT!J20+PL!J20+PT!J20+RO!J20+SI!J20+SK!J20+FI!J20+SE!J20</f>
        <v>1033.5921091045511</v>
      </c>
      <c r="K20" s="20">
        <f>BE!K20+BG!K20+CZ!K20+DK!K20+DE!K20+EE!K20+IE!K20+EL!K20+ES!K20+FR!K20+HR!K20+IT!K20+CY!K20+LV!K20+LT!K20+LU!K20+HU!K20+MT!K20+NL!K20+AT!K20+PL!K20+PT!K20+RO!K20+SI!K20+SK!K20+FI!K20+SE!K20</f>
        <v>1046.0837382577238</v>
      </c>
      <c r="L20" s="20">
        <f>BE!L20+BG!L20+CZ!L20+DK!L20+DE!L20+EE!L20+IE!L20+EL!L20+ES!L20+FR!L20+HR!L20+IT!L20+CY!L20+LV!L20+LT!L20+LU!L20+HU!L20+MT!L20+NL!L20+AT!L20+PL!L20+PT!L20+RO!L20+SI!L20+SK!L20+FI!L20+SE!L20</f>
        <v>1138.7936309061024</v>
      </c>
      <c r="M20" s="20">
        <f>BE!M20+BG!M20+CZ!M20+DK!M20+DE!M20+EE!M20+IE!M20+EL!M20+ES!M20+FR!M20+HR!M20+IT!M20+CY!M20+LV!M20+LT!M20+LU!M20+HU!M20+MT!M20+NL!M20+AT!M20+PL!M20+PT!M20+RO!M20+SI!M20+SK!M20+FI!M20+SE!M20</f>
        <v>1191.5351992600374</v>
      </c>
      <c r="N20" s="20">
        <f>BE!N20+BG!N20+CZ!N20+DK!N20+DE!N20+EE!N20+IE!N20+EL!N20+ES!N20+FR!N20+HR!N20+IT!N20+CY!N20+LV!N20+LT!N20+LU!N20+HU!N20+MT!N20+NL!N20+AT!N20+PL!N20+PT!N20+RO!N20+SI!N20+SK!N20+FI!N20+SE!N20</f>
        <v>1282.4492326526522</v>
      </c>
      <c r="O20" s="20">
        <f>BE!O20+BG!O20+CZ!O20+DK!O20+DE!O20+EE!O20+IE!O20+EL!O20+ES!O20+FR!O20+HR!O20+IT!O20+CY!O20+LV!O20+LT!O20+LU!O20+HU!O20+MT!O20+NL!O20+AT!O20+PL!O20+PT!O20+RO!O20+SI!O20+SK!O20+FI!O20+SE!O20</f>
        <v>1399.1139211812251</v>
      </c>
      <c r="P20" s="20">
        <f>BE!P20+BG!P20+CZ!P20+DK!P20+DE!P20+EE!P20+IE!P20+EL!P20+ES!P20+FR!P20+HR!P20+IT!P20+CY!P20+LV!P20+LT!P20+LU!P20+HU!P20+MT!P20+NL!P20+AT!P20+PL!P20+PT!P20+RO!P20+SI!P20+SK!P20+FI!P20+SE!P20</f>
        <v>1459.5363900215798</v>
      </c>
      <c r="Q20" s="20">
        <f>BE!Q20+BG!Q20+CZ!Q20+DK!Q20+DE!Q20+EE!Q20+IE!Q20+EL!Q20+ES!Q20+FR!Q20+HR!Q20+IT!Q20+CY!Q20+LV!Q20+LT!Q20+LU!Q20+HU!Q20+MT!Q20+NL!Q20+AT!Q20+PL!Q20+PT!Q20+RO!Q20+SI!Q20+SK!Q20+FI!Q20+SE!Q20</f>
        <v>1491.5609315710619</v>
      </c>
      <c r="R20" s="20">
        <f>BE!R20+BG!R20+CZ!R20+DK!R20+DE!R20+EE!R20+IE!R20+EL!R20+ES!R20+FR!R20+HR!R20+IT!R20+CY!R20+LV!R20+LT!R20+LU!R20+HU!R20+MT!R20+NL!R20+AT!R20+PL!R20+PT!R20+RO!R20+SI!R20+SK!R20+FI!R20+SE!R20</f>
        <v>1511.5166165839755</v>
      </c>
      <c r="S20" s="20">
        <f>BE!S20+BG!S20+CZ!S20+DK!S20+DE!S20+EE!S20+IE!S20+EL!S20+ES!S20+FR!S20+HR!S20+IT!S20+CY!S20+LV!S20+LT!S20+LU!S20+HU!S20+MT!S20+NL!S20+AT!S20+PL!S20+PT!S20+RO!S20+SI!S20+SK!S20+FI!S20+SE!S20</f>
        <v>0</v>
      </c>
    </row>
    <row r="21" spans="1:19" s="15" customFormat="1" ht="15" customHeight="1" x14ac:dyDescent="0.25">
      <c r="A21" s="8" t="s">
        <v>23</v>
      </c>
      <c r="C21" s="20">
        <f>BE!C21+BG!C21+CZ!C21+DK!C21+DE!C21+EE!C21+IE!C21+EL!C21+ES!C21+FR!C21+HR!C21+IT!C21+CY!C21+LV!C21+LT!C21+LU!C21+HU!C21+MT!C21+NL!C21+AT!C21+PL!C21+PT!C21+RO!C21+SI!C21+SK!C21+FI!C21+SE!C21</f>
        <v>191.89927787121238</v>
      </c>
      <c r="D21" s="20">
        <f>BE!D21+BG!D21+CZ!D21+DK!D21+DE!D21+EE!D21+IE!D21+EL!D21+ES!D21+FR!D21+HR!D21+IT!D21+CY!D21+LV!D21+LT!D21+LU!D21+HU!D21+MT!D21+NL!D21+AT!D21+PL!D21+PT!D21+RO!D21+SI!D21+SK!D21+FI!D21+SE!D21</f>
        <v>199.27701677768906</v>
      </c>
      <c r="E21" s="20">
        <f>BE!E21+BG!E21+CZ!E21+DK!E21+DE!E21+EE!E21+IE!E21+EL!E21+ES!E21+FR!E21+HR!E21+IT!E21+CY!E21+LV!E21+LT!E21+LU!E21+HU!E21+MT!E21+NL!E21+AT!E21+PL!E21+PT!E21+RO!E21+SI!E21+SK!E21+FI!E21+SE!E21</f>
        <v>198.82750166328222</v>
      </c>
      <c r="F21" s="20">
        <f>BE!F21+BG!F21+CZ!F21+DK!F21+DE!F21+EE!F21+IE!F21+EL!F21+ES!F21+FR!F21+HR!F21+IT!F21+CY!F21+LV!F21+LT!F21+LU!F21+HU!F21+MT!F21+NL!F21+AT!F21+PL!F21+PT!F21+RO!F21+SI!F21+SK!F21+FI!F21+SE!F21</f>
        <v>184.02953867216016</v>
      </c>
      <c r="G21" s="20">
        <f>BE!G21+BG!G21+CZ!G21+DK!G21+DE!G21+EE!G21+IE!G21+EL!G21+ES!G21+FR!G21+HR!G21+IT!G21+CY!G21+LV!G21+LT!G21+LU!G21+HU!G21+MT!G21+NL!G21+AT!G21+PL!G21+PT!G21+RO!G21+SI!G21+SK!G21+FI!G21+SE!G21</f>
        <v>187.83450298300531</v>
      </c>
      <c r="H21" s="20">
        <f>BE!H21+BG!H21+CZ!H21+DK!H21+DE!H21+EE!H21+IE!H21+EL!H21+ES!H21+FR!H21+HR!H21+IT!H21+CY!H21+LV!H21+LT!H21+LU!H21+HU!H21+MT!H21+NL!H21+AT!H21+PL!H21+PT!H21+RO!H21+SI!H21+SK!H21+FI!H21+SE!H21</f>
        <v>184.92515264502629</v>
      </c>
      <c r="I21" s="20">
        <f>BE!I21+BG!I21+CZ!I21+DK!I21+DE!I21+EE!I21+IE!I21+EL!I21+ES!I21+FR!I21+HR!I21+IT!I21+CY!I21+LV!I21+LT!I21+LU!I21+HU!I21+MT!I21+NL!I21+AT!I21+PL!I21+PT!I21+RO!I21+SI!I21+SK!I21+FI!I21+SE!I21</f>
        <v>178.42436598068639</v>
      </c>
      <c r="J21" s="20">
        <f>BE!J21+BG!J21+CZ!J21+DK!J21+DE!J21+EE!J21+IE!J21+EL!J21+ES!J21+FR!J21+HR!J21+IT!J21+CY!J21+LV!J21+LT!J21+LU!J21+HU!J21+MT!J21+NL!J21+AT!J21+PL!J21+PT!J21+RO!J21+SI!J21+SK!J21+FI!J21+SE!J21</f>
        <v>217.63801148708978</v>
      </c>
      <c r="K21" s="20">
        <f>BE!K21+BG!K21+CZ!K21+DK!K21+DE!K21+EE!K21+IE!K21+EL!K21+ES!K21+FR!K21+HR!K21+IT!K21+CY!K21+LV!K21+LT!K21+LU!K21+HU!K21+MT!K21+NL!K21+AT!K21+PL!K21+PT!K21+RO!K21+SI!K21+SK!K21+FI!K21+SE!K21</f>
        <v>213.42845253614928</v>
      </c>
      <c r="L21" s="20">
        <f>BE!L21+BG!L21+CZ!L21+DK!L21+DE!L21+EE!L21+IE!L21+EL!L21+ES!L21+FR!L21+HR!L21+IT!L21+CY!L21+LV!L21+LT!L21+LU!L21+HU!L21+MT!L21+NL!L21+AT!L21+PL!L21+PT!L21+RO!L21+SI!L21+SK!L21+FI!L21+SE!L21</f>
        <v>226.31219133547944</v>
      </c>
      <c r="M21" s="20">
        <f>BE!M21+BG!M21+CZ!M21+DK!M21+DE!M21+EE!M21+IE!M21+EL!M21+ES!M21+FR!M21+HR!M21+IT!M21+CY!M21+LV!M21+LT!M21+LU!M21+HU!M21+MT!M21+NL!M21+AT!M21+PL!M21+PT!M21+RO!M21+SI!M21+SK!M21+FI!M21+SE!M21</f>
        <v>241.39618310558188</v>
      </c>
      <c r="N21" s="20">
        <f>BE!N21+BG!N21+CZ!N21+DK!N21+DE!N21+EE!N21+IE!N21+EL!N21+ES!N21+FR!N21+HR!N21+IT!N21+CY!N21+LV!N21+LT!N21+LU!N21+HU!N21+MT!N21+NL!N21+AT!N21+PL!N21+PT!N21+RO!N21+SI!N21+SK!N21+FI!N21+SE!N21</f>
        <v>277.8069069475016</v>
      </c>
      <c r="O21" s="20">
        <f>BE!O21+BG!O21+CZ!O21+DK!O21+DE!O21+EE!O21+IE!O21+EL!O21+ES!O21+FR!O21+HR!O21+IT!O21+CY!O21+LV!O21+LT!O21+LU!O21+HU!O21+MT!O21+NL!O21+AT!O21+PL!O21+PT!O21+RO!O21+SI!O21+SK!O21+FI!O21+SE!O21</f>
        <v>290.45750470407557</v>
      </c>
      <c r="P21" s="20">
        <f>BE!P21+BG!P21+CZ!P21+DK!P21+DE!P21+EE!P21+IE!P21+EL!P21+ES!P21+FR!P21+HR!P21+IT!P21+CY!P21+LV!P21+LT!P21+LU!P21+HU!P21+MT!P21+NL!P21+AT!P21+PL!P21+PT!P21+RO!P21+SI!P21+SK!P21+FI!P21+SE!P21</f>
        <v>298.30548420384173</v>
      </c>
      <c r="Q21" s="20">
        <f>BE!Q21+BG!Q21+CZ!Q21+DK!Q21+DE!Q21+EE!Q21+IE!Q21+EL!Q21+ES!Q21+FR!Q21+HR!Q21+IT!Q21+CY!Q21+LV!Q21+LT!Q21+LU!Q21+HU!Q21+MT!Q21+NL!Q21+AT!Q21+PL!Q21+PT!Q21+RO!Q21+SI!Q21+SK!Q21+FI!Q21+SE!Q21</f>
        <v>301.12201942500894</v>
      </c>
      <c r="R21" s="20">
        <f>BE!R21+BG!R21+CZ!R21+DK!R21+DE!R21+EE!R21+IE!R21+EL!R21+ES!R21+FR!R21+HR!R21+IT!R21+CY!R21+LV!R21+LT!R21+LU!R21+HU!R21+MT!R21+NL!R21+AT!R21+PL!R21+PT!R21+RO!R21+SI!R21+SK!R21+FI!R21+SE!R21</f>
        <v>308.79298886461015</v>
      </c>
      <c r="S21" s="20">
        <f>BE!S21+BG!S21+CZ!S21+DK!S21+DE!S21+EE!S21+IE!S21+EL!S21+ES!S21+FR!S21+HR!S21+IT!S21+CY!S21+LV!S21+LT!S21+LU!S21+HU!S21+MT!S21+NL!S21+AT!S21+PL!S21+PT!S21+RO!S21+SI!S21+SK!S21+FI!S21+SE!S21</f>
        <v>0</v>
      </c>
    </row>
    <row r="22" spans="1:19" s="15" customFormat="1" ht="15" customHeight="1" x14ac:dyDescent="0.25">
      <c r="A22" s="15" t="s">
        <v>24</v>
      </c>
      <c r="C22" s="20">
        <f>BE!C22+BG!C22+CZ!C22+DK!C22+DE!C22+EE!C22+IE!C22+EL!C22+ES!C22+FR!C22+HR!C22+IT!C22+CY!C22+LV!C22+LT!C22+LU!C22+HU!C22+MT!C22+NL!C22+AT!C22+PL!C22+PT!C22+RO!C22+SI!C22+SK!C22+FI!C22+SE!C22</f>
        <v>1847.249786759425</v>
      </c>
      <c r="D22" s="20">
        <f>BE!D22+BG!D22+CZ!D22+DK!D22+DE!D22+EE!D22+IE!D22+EL!D22+ES!D22+FR!D22+HR!D22+IT!D22+CY!D22+LV!D22+LT!D22+LU!D22+HU!D22+MT!D22+NL!D22+AT!D22+PL!D22+PT!D22+RO!D22+SI!D22+SK!D22+FI!D22+SE!D22</f>
        <v>3164.3295407546384</v>
      </c>
      <c r="E22" s="20">
        <f>BE!E22+BG!E22+CZ!E22+DK!E22+DE!E22+EE!E22+IE!E22+EL!E22+ES!E22+FR!E22+HR!E22+IT!E22+CY!E22+LV!E22+LT!E22+LU!E22+HU!E22+MT!E22+NL!E22+AT!E22+PL!E22+PT!E22+RO!E22+SI!E22+SK!E22+FI!E22+SE!E22</f>
        <v>5214.4972326488169</v>
      </c>
      <c r="F22" s="20">
        <f>BE!F22+BG!F22+CZ!F22+DK!F22+DE!F22+EE!F22+IE!F22+EL!F22+ES!F22+FR!F22+HR!F22+IT!F22+CY!F22+LV!F22+LT!F22+LU!F22+HU!F22+MT!F22+NL!F22+AT!F22+PL!F22+PT!F22+RO!F22+SI!F22+SK!F22+FI!F22+SE!F22</f>
        <v>7229.4028100260548</v>
      </c>
      <c r="G22" s="20">
        <f>BE!G22+BG!G22+CZ!G22+DK!G22+DE!G22+EE!G22+IE!G22+EL!G22+ES!G22+FR!G22+HR!G22+IT!G22+CY!G22+LV!G22+LT!G22+LU!G22+HU!G22+MT!G22+NL!G22+AT!G22+PL!G22+PT!G22+RO!G22+SI!G22+SK!G22+FI!G22+SE!G22</f>
        <v>8951.3562918053995</v>
      </c>
      <c r="H22" s="20">
        <f>BE!H22+BG!H22+CZ!H22+DK!H22+DE!H22+EE!H22+IE!H22+EL!H22+ES!H22+FR!H22+HR!H22+IT!H22+CY!H22+LV!H22+LT!H22+LU!H22+HU!H22+MT!H22+NL!H22+AT!H22+PL!H22+PT!H22+RO!H22+SI!H22+SK!H22+FI!H22+SE!H22</f>
        <v>10466.677133145395</v>
      </c>
      <c r="I22" s="26">
        <f>BE!I22+BG!I22+CZ!I22+DK!I22+DE!I22+EE!I22+IE!I22+EL!I22+ES!I22+FR!I22+HR!I22+IT!I22+CY!I22+LV!I22+LT!I22+LU!I22+HU!I22+MT!I22+NL!I22+AT!I22+PL!I22+PT!I22+RO!I22+SI!I22+SK!I22+FI!I22+SE!I22</f>
        <v>11924.283255903396</v>
      </c>
      <c r="J22" s="20">
        <f>BE!J22+BG!J22+CZ!J22+DK!J22+DE!J22+EE!J22+IE!J22+EL!J22+ES!J22+FR!J22+HR!J22+IT!J22+CY!J22+LV!J22+LT!J22+LU!J22+HU!J22+MT!J22+NL!J22+AT!J22+PL!J22+PT!J22+RO!J22+SI!J22+SK!J22+FI!J22+SE!J22</f>
        <v>7360.9178908315507</v>
      </c>
      <c r="K22" s="20">
        <f>BE!K22+BG!K22+CZ!K22+DK!K22+DE!K22+EE!K22+IE!K22+EL!K22+ES!K22+FR!K22+HR!K22+IT!K22+CY!K22+LV!K22+LT!K22+LU!K22+HU!K22+MT!K22+NL!K22+AT!K22+PL!K22+PT!K22+RO!K22+SI!K22+SK!K22+FI!K22+SE!K22</f>
        <v>10594.469067985949</v>
      </c>
      <c r="L22" s="20">
        <f>BE!L22+BG!L22+CZ!L22+DK!L22+DE!L22+EE!L22+IE!L22+EL!L22+ES!L22+FR!L22+HR!L22+IT!L22+CY!L22+LV!L22+LT!L22+LU!L22+HU!L22+MT!L22+NL!L22+AT!L22+PL!L22+PT!L22+RO!L22+SI!L22+SK!L22+FI!L22+SE!L22</f>
        <v>10711.190024524574</v>
      </c>
      <c r="M22" s="20">
        <f>BE!M22+BG!M22+CZ!M22+DK!M22+DE!M22+EE!M22+IE!M22+EL!M22+ES!M22+FR!M22+HR!M22+IT!M22+CY!M22+LV!M22+LT!M22+LU!M22+HU!M22+MT!M22+NL!M22+AT!M22+PL!M22+PT!M22+RO!M22+SI!M22+SK!M22+FI!M22+SE!M22</f>
        <v>11744.370371699339</v>
      </c>
      <c r="N22" s="20">
        <f>BE!N22+BG!N22+CZ!N22+DK!N22+DE!N22+EE!N22+IE!N22+EL!N22+ES!N22+FR!N22+HR!N22+IT!N22+CY!N22+LV!N22+LT!N22+LU!N22+HU!N22+MT!N22+NL!N22+AT!N22+PL!N22+PT!N22+RO!N22+SI!N22+SK!N22+FI!N22+SE!N22</f>
        <v>11887.747766156583</v>
      </c>
      <c r="O22" s="20">
        <f>BE!O22+BG!O22+CZ!O22+DK!O22+DE!O22+EE!O22+IE!O22+EL!O22+ES!O22+FR!O22+HR!O22+IT!O22+CY!O22+LV!O22+LT!O22+LU!O22+HU!O22+MT!O22+NL!O22+AT!O22+PL!O22+PT!O22+RO!O22+SI!O22+SK!O22+FI!O22+SE!O22</f>
        <v>12560.737101673065</v>
      </c>
      <c r="P22" s="20">
        <f>BE!P22+BG!P22+CZ!P22+DK!P22+DE!P22+EE!P22+IE!P22+EL!P22+ES!P22+FR!P22+HR!P22+IT!P22+CY!P22+LV!P22+LT!P22+LU!P22+HU!P22+MT!P22+NL!P22+AT!P22+PL!P22+PT!P22+RO!P22+SI!P22+SK!P22+FI!P22+SE!P22</f>
        <v>13809.645466036916</v>
      </c>
      <c r="Q22" s="20">
        <f>BE!Q22+BG!Q22+CZ!Q22+DK!Q22+DE!Q22+EE!Q22+IE!Q22+EL!Q22+ES!Q22+FR!Q22+HR!Q22+IT!Q22+CY!Q22+LV!Q22+LT!Q22+LU!Q22+HU!Q22+MT!Q22+NL!Q22+AT!Q22+PL!Q22+PT!Q22+RO!Q22+SI!Q22+SK!Q22+FI!Q22+SE!Q22</f>
        <v>15297.688205246173</v>
      </c>
      <c r="R22" s="20">
        <f>BE!R22+BG!R22+CZ!R22+DK!R22+DE!R22+EE!R22+IE!R22+EL!R22+ES!R22+FR!R22+HR!R22+IT!R22+CY!R22+LV!R22+LT!R22+LU!R22+HU!R22+MT!R22+NL!R22+AT!R22+PL!R22+PT!R22+RO!R22+SI!R22+SK!R22+FI!R22+SE!R22</f>
        <v>15937.98941726609</v>
      </c>
      <c r="S22" s="20">
        <f>BE!S22+BG!S22+CZ!S22+DK!S22+DE!S22+EE!S22+IE!S22+EL!S22+ES!S22+FR!S22+HR!S22+IT!S22+CY!S22+LV!S22+LT!S22+LU!S22+HU!S22+MT!S22+NL!S22+AT!S22+PL!S22+PT!S22+RO!S22+SI!S22+SK!S22+FI!S22+SE!S22</f>
        <v>0</v>
      </c>
    </row>
    <row r="23" spans="1:19" s="31" customFormat="1" ht="15" customHeight="1" x14ac:dyDescent="0.25">
      <c r="A23" s="9"/>
      <c r="B23" s="27" t="s">
        <v>25</v>
      </c>
      <c r="C23" s="28" t="s">
        <v>26</v>
      </c>
      <c r="D23" s="28" t="s">
        <v>26</v>
      </c>
      <c r="E23" s="28" t="s">
        <v>26</v>
      </c>
      <c r="F23" s="28" t="s">
        <v>26</v>
      </c>
      <c r="G23" s="28" t="s">
        <v>26</v>
      </c>
      <c r="H23" s="28" t="s">
        <v>26</v>
      </c>
      <c r="I23" s="29" t="s">
        <v>26</v>
      </c>
      <c r="J23" s="20">
        <f>BE!J23+BG!J23+CZ!J23+DK!J23+DE!J23+EE!J23+IE!J23+EL!J23+ES!J23+FR!J23+HR!J23+IT!J23+CY!J23+LV!J23+LT!J23+LU!J23+HU!J23+MT!J23+NL!J23+AT!J23+PL!J23+PT!J23+RO!J23+SI!J23+SK!J23+FI!J23+SE!J23</f>
        <v>526.54060154138449</v>
      </c>
      <c r="K23" s="20">
        <f>BE!K23+BG!K23+CZ!K23+DK!K23+DE!K23+EE!K23+IE!K23+EL!K23+ES!K23+FR!K23+HR!K23+IT!K23+CY!K23+LV!K23+LT!K23+LU!K23+HU!K23+MT!K23+NL!K23+AT!K23+PL!K23+PT!K23+RO!K23+SI!K23+SK!K23+FI!K23+SE!K23</f>
        <v>1260.242643513227</v>
      </c>
      <c r="L23" s="20">
        <f>BE!L23+BG!L23+CZ!L23+DK!L23+DE!L23+EE!L23+IE!L23+EL!L23+ES!L23+FR!L23+HR!L23+IT!L23+CY!L23+LV!L23+LT!L23+LU!L23+HU!L23+MT!L23+NL!L23+AT!L23+PL!L23+PT!L23+RO!L23+SI!L23+SK!L23+FI!L23+SE!L23</f>
        <v>1444.6449001173351</v>
      </c>
      <c r="M23" s="20">
        <f>BE!M23+BG!M23+CZ!M23+DK!M23+DE!M23+EE!M23+IE!M23+EL!M23+ES!M23+FR!M23+HR!M23+IT!M23+CY!M23+LV!M23+LT!M23+LU!M23+HU!M23+MT!M23+NL!M23+AT!M23+PL!M23+PT!M23+RO!M23+SI!M23+SK!M23+FI!M23+SE!M23</f>
        <v>1696.5409727501831</v>
      </c>
      <c r="N23" s="20">
        <f>BE!N23+BG!N23+CZ!N23+DK!N23+DE!N23+EE!N23+IE!N23+EL!N23+ES!N23+FR!N23+HR!N23+IT!N23+CY!N23+LV!N23+LT!N23+LU!N23+HU!N23+MT!N23+NL!N23+AT!N23+PL!N23+PT!N23+RO!N23+SI!N23+SK!N23+FI!N23+SE!N23</f>
        <v>2129.0062370223632</v>
      </c>
      <c r="O23" s="20">
        <f>BE!O23+BG!O23+CZ!O23+DK!O23+DE!O23+EE!O23+IE!O23+EL!O23+ES!O23+FR!O23+HR!O23+IT!O23+CY!O23+LV!O23+LT!O23+LU!O23+HU!O23+MT!O23+NL!O23+AT!O23+PL!O23+PT!O23+RO!O23+SI!O23+SK!O23+FI!O23+SE!O23</f>
        <v>2544.0757808454928</v>
      </c>
      <c r="P23" s="20">
        <f>BE!P23+BG!P23+CZ!P23+DK!P23+DE!P23+EE!P23+IE!P23+EL!P23+ES!P23+FR!P23+HR!P23+IT!P23+CY!P23+LV!P23+LT!P23+LU!P23+HU!P23+MT!P23+NL!P23+AT!P23+PL!P23+PT!P23+RO!P23+SI!P23+SK!P23+FI!P23+SE!P23</f>
        <v>2318.9514048156152</v>
      </c>
      <c r="Q23" s="20">
        <f>BE!Q23+BG!Q23+CZ!Q23+DK!Q23+DE!Q23+EE!Q23+IE!Q23+EL!Q23+ES!Q23+FR!Q23+HR!Q23+IT!Q23+CY!Q23+LV!Q23+LT!Q23+LU!Q23+HU!Q23+MT!Q23+NL!Q23+AT!Q23+PL!Q23+PT!Q23+RO!Q23+SI!Q23+SK!Q23+FI!Q23+SE!Q23</f>
        <v>3022.6355840238407</v>
      </c>
      <c r="R23" s="20">
        <f>BE!R23+BG!R23+CZ!R23+DK!R23+DE!R23+EE!R23+IE!R23+EL!R23+ES!R23+FR!R23+HR!R23+IT!R23+CY!R23+LV!R23+LT!R23+LU!R23+HU!R23+MT!R23+NL!R23+AT!R23+PL!R23+PT!R23+RO!R23+SI!R23+SK!R23+FI!R23+SE!R23</f>
        <v>3988.9518254376821</v>
      </c>
      <c r="S23" s="20">
        <f>BE!S23+BG!S23+CZ!S23+DK!S23+DE!S23+EE!S23+IE!S23+EL!S23+ES!S23+FR!S23+HR!S23+IT!S23+CY!S23+LV!S23+LT!S23+LU!S23+HU!S23+MT!S23+NL!S23+AT!S23+PL!S23+PT!S23+RO!S23+SI!S23+SK!S23+FI!S23+SE!S23</f>
        <v>0</v>
      </c>
    </row>
    <row r="24" spans="1:19" s="31" customFormat="1" ht="15" customHeight="1" x14ac:dyDescent="0.25">
      <c r="B24" s="10" t="s">
        <v>27</v>
      </c>
      <c r="C24" s="28" t="s">
        <v>26</v>
      </c>
      <c r="D24" s="28" t="s">
        <v>26</v>
      </c>
      <c r="E24" s="28" t="s">
        <v>26</v>
      </c>
      <c r="F24" s="28" t="s">
        <v>26</v>
      </c>
      <c r="G24" s="28" t="s">
        <v>26</v>
      </c>
      <c r="H24" s="28" t="s">
        <v>26</v>
      </c>
      <c r="I24" s="29" t="s">
        <v>26</v>
      </c>
      <c r="J24" s="20">
        <f>BE!J24+BG!J24+CZ!J24+DK!J24+DE!J24+EE!J24+IE!J24+EL!J24+ES!J24+FR!J24+HR!J24+IT!J24+CY!J24+LV!J24+LT!J24+LU!J24+HU!J24+MT!J24+NL!J24+AT!J24+PL!J24+PT!J24+RO!J24+SI!J24+SK!J24+FI!J24+SE!J24</f>
        <v>6773.9041816744957</v>
      </c>
      <c r="K24" s="20">
        <f>BE!K24+BG!K24+CZ!K24+DK!K24+DE!K24+EE!K24+IE!K24+EL!K24+ES!K24+FR!K24+HR!K24+IT!K24+CY!K24+LV!K24+LT!K24+LU!K24+HU!K24+MT!K24+NL!K24+AT!K24+PL!K24+PT!K24+RO!K24+SI!K24+SK!K24+FI!K24+SE!K24</f>
        <v>9209.6163598642634</v>
      </c>
      <c r="L24" s="20">
        <f>BE!L24+BG!L24+CZ!L24+DK!L24+DE!L24+EE!L24+IE!L24+EL!L24+ES!L24+FR!L24+HR!L24+IT!L24+CY!L24+LV!L24+LT!L24+LU!L24+HU!L24+MT!L24+NL!L24+AT!L24+PL!L24+PT!L24+RO!L24+SI!L24+SK!L24+FI!L24+SE!L24</f>
        <v>9013.1336094311191</v>
      </c>
      <c r="M24" s="20">
        <f>BE!M24+BG!M24+CZ!M24+DK!M24+DE!M24+EE!M24+IE!M24+EL!M24+ES!M24+FR!M24+HR!M24+IT!M24+CY!M24+LV!M24+LT!M24+LU!M24+HU!M24+MT!M24+NL!M24+AT!M24+PL!M24+PT!M24+RO!M24+SI!M24+SK!M24+FI!M24+SE!M24</f>
        <v>9582.5324047344529</v>
      </c>
      <c r="N24" s="20">
        <f>BE!N24+BG!N24+CZ!N24+DK!N24+DE!N24+EE!N24+IE!N24+EL!N24+ES!N24+FR!N24+HR!N24+IT!N24+CY!N24+LV!N24+LT!N24+LU!N24+HU!N24+MT!N24+NL!N24+AT!N24+PL!N24+PT!N24+RO!N24+SI!N24+SK!N24+FI!N24+SE!N24</f>
        <v>9434.8529093050056</v>
      </c>
      <c r="O24" s="20">
        <f>BE!O24+BG!O24+CZ!O24+DK!O24+DE!O24+EE!O24+IE!O24+EL!O24+ES!O24+FR!O24+HR!O24+IT!O24+CY!O24+LV!O24+LT!O24+LU!O24+HU!O24+MT!O24+NL!O24+AT!O24+PL!O24+PT!O24+RO!O24+SI!O24+SK!O24+FI!O24+SE!O24</f>
        <v>9521.0109178595449</v>
      </c>
      <c r="P24" s="20">
        <f>BE!P24+BG!P24+CZ!P24+DK!P24+DE!P24+EE!P24+IE!P24+EL!P24+ES!P24+FR!P24+HR!P24+IT!P24+CY!P24+LV!P24+LT!P24+LU!P24+HU!P24+MT!P24+NL!P24+AT!P24+PL!P24+PT!P24+RO!P24+SI!P24+SK!P24+FI!P24+SE!P24</f>
        <v>10038.955390094327</v>
      </c>
      <c r="Q24" s="20">
        <f>BE!Q24+BG!Q24+CZ!Q24+DK!Q24+DE!Q24+EE!Q24+IE!Q24+EL!Q24+ES!Q24+FR!Q24+HR!Q24+IT!Q24+CY!Q24+LV!Q24+LT!Q24+LU!Q24+HU!Q24+MT!Q24+NL!Q24+AT!Q24+PL!Q24+PT!Q24+RO!Q24+SI!Q24+SK!Q24+FI!Q24+SE!Q24</f>
        <v>10740.498759503622</v>
      </c>
      <c r="R24" s="20">
        <f>BE!R24+BG!R24+CZ!R24+DK!R24+DE!R24+EE!R24+IE!R24+EL!R24+ES!R24+FR!R24+HR!R24+IT!R24+CY!R24+LV!R24+LT!R24+LU!R24+HU!R24+MT!R24+NL!R24+AT!R24+PL!R24+PT!R24+RO!R24+SI!R24+SK!R24+FI!R24+SE!R24</f>
        <v>11052.519495284927</v>
      </c>
      <c r="S24" s="20">
        <f>BE!S24+BG!S24+CZ!S24+DK!S24+DE!S24+EE!S24+IE!S24+EL!S24+ES!S24+FR!S24+HR!S24+IT!S24+CY!S24+LV!S24+LT!S24+LU!S24+HU!S24+MT!S24+NL!S24+AT!S24+PL!S24+PT!S24+RO!S24+SI!S24+SK!S24+FI!S24+SE!S24</f>
        <v>0</v>
      </c>
    </row>
    <row r="25" spans="1:19" s="31" customFormat="1" ht="15" customHeight="1" x14ac:dyDescent="0.25">
      <c r="B25" s="10" t="s">
        <v>28</v>
      </c>
      <c r="C25" s="28" t="s">
        <v>26</v>
      </c>
      <c r="D25" s="28" t="s">
        <v>26</v>
      </c>
      <c r="E25" s="28" t="s">
        <v>26</v>
      </c>
      <c r="F25" s="28" t="s">
        <v>26</v>
      </c>
      <c r="G25" s="28" t="s">
        <v>26</v>
      </c>
      <c r="H25" s="28" t="s">
        <v>26</v>
      </c>
      <c r="I25" s="29" t="s">
        <v>26</v>
      </c>
      <c r="J25" s="20">
        <f>BE!J25+BG!J25+CZ!J25+DK!J25+DE!J25+EE!J25+IE!J25+EL!J25+ES!J25+FR!J25+HR!J25+IT!J25+CY!J25+LV!J25+LT!J25+LU!J25+HU!J25+MT!J25+NL!J25+AT!J25+PL!J25+PT!J25+RO!J25+SI!J25+SK!J25+FI!J25+SE!J25</f>
        <v>1.5279940665979486</v>
      </c>
      <c r="K25" s="20">
        <f>BE!K25+BG!K25+CZ!K25+DK!K25+DE!K25+EE!K25+IE!K25+EL!K25+ES!K25+FR!K25+HR!K25+IT!K25+CY!K25+LV!K25+LT!K25+LU!K25+HU!K25+MT!K25+NL!K25+AT!K25+PL!K25+PT!K25+RO!K25+SI!K25+SK!K25+FI!K25+SE!K25</f>
        <v>0.91528625395824603</v>
      </c>
      <c r="L25" s="20">
        <f>BE!L25+BG!L25+CZ!L25+DK!L25+DE!L25+EE!L25+IE!L25+EL!L25+ES!L25+FR!L25+HR!L25+IT!L25+CY!L25+LV!L25+LT!L25+LU!L25+HU!L25+MT!L25+NL!L25+AT!L25+PL!L25+PT!L25+RO!L25+SI!L25+SK!L25+FI!L25+SE!L25</f>
        <v>0.79359503722794345</v>
      </c>
      <c r="M25" s="20">
        <f>BE!M25+BG!M25+CZ!M25+DK!M25+DE!M25+EE!M25+IE!M25+EL!M25+ES!M25+FR!M25+HR!M25+IT!M25+CY!M25+LV!M25+LT!M25+LU!M25+HU!M25+MT!M25+NL!M25+AT!M25+PL!M25+PT!M25+RO!M25+SI!M25+SK!M25+FI!M25+SE!M25</f>
        <v>0.69790600388213686</v>
      </c>
      <c r="N25" s="20">
        <f>BE!N25+BG!N25+CZ!N25+DK!N25+DE!N25+EE!N25+IE!N25+EL!N25+ES!N25+FR!N25+HR!N25+IT!N25+CY!N25+LV!N25+LT!N25+LU!N25+HU!N25+MT!N25+NL!N25+AT!N25+PL!N25+PT!N25+RO!N25+SI!N25+SK!N25+FI!N25+SE!N25</f>
        <v>1.057730130367486</v>
      </c>
      <c r="O25" s="20">
        <f>BE!O25+BG!O25+CZ!O25+DK!O25+DE!O25+EE!O25+IE!O25+EL!O25+ES!O25+FR!O25+HR!O25+IT!O25+CY!O25+LV!O25+LT!O25+LU!O25+HU!O25+MT!O25+NL!O25+AT!O25+PL!O25+PT!O25+RO!O25+SI!O25+SK!O25+FI!O25+SE!O25</f>
        <v>1.1661230969822818</v>
      </c>
      <c r="P25" s="20">
        <f>BE!P25+BG!P25+CZ!P25+DK!P25+DE!P25+EE!P25+IE!P25+EL!P25+ES!P25+FR!P25+HR!P25+IT!P25+CY!P25+LV!P25+LT!P25+LU!P25+HU!P25+MT!P25+NL!P25+AT!P25+PL!P25+PT!P25+RO!P25+SI!P25+SK!P25+FI!P25+SE!P25</f>
        <v>1.3419501051350033</v>
      </c>
      <c r="Q25" s="20">
        <f>BE!Q25+BG!Q25+CZ!Q25+DK!Q25+DE!Q25+EE!Q25+IE!Q25+EL!Q25+ES!Q25+FR!Q25+HR!Q25+IT!Q25+CY!Q25+LV!Q25+LT!Q25+LU!Q25+HU!Q25+MT!Q25+NL!Q25+AT!Q25+PL!Q25+PT!Q25+RO!Q25+SI!Q25+SK!Q25+FI!Q25+SE!Q25</f>
        <v>1.2806930903787919</v>
      </c>
      <c r="R25" s="20">
        <f>BE!R25+BG!R25+CZ!R25+DK!R25+DE!R25+EE!R25+IE!R25+EL!R25+ES!R25+FR!R25+HR!R25+IT!R25+CY!R25+LV!R25+LT!R25+LU!R25+HU!R25+MT!R25+NL!R25+AT!R25+PL!R25+PT!R25+RO!R25+SI!R25+SK!R25+FI!R25+SE!R25</f>
        <v>0</v>
      </c>
      <c r="S25" s="20">
        <f>BE!S25+BG!S25+CZ!S25+DK!S25+DE!S25+EE!S25+IE!S25+EL!S25+ES!S25+FR!S25+HR!S25+IT!S25+CY!S25+LV!S25+LT!S25+LU!S25+HU!S25+MT!S25+NL!S25+AT!S25+PL!S25+PT!S25+RO!S25+SI!S25+SK!S25+FI!S25+SE!S25</f>
        <v>0</v>
      </c>
    </row>
    <row r="26" spans="1:19" s="31" customFormat="1" ht="15" customHeight="1" x14ac:dyDescent="0.25">
      <c r="B26" s="10" t="s">
        <v>29</v>
      </c>
      <c r="C26" s="28" t="s">
        <v>26</v>
      </c>
      <c r="D26" s="28" t="s">
        <v>26</v>
      </c>
      <c r="E26" s="28" t="s">
        <v>26</v>
      </c>
      <c r="F26" s="28" t="s">
        <v>26</v>
      </c>
      <c r="G26" s="28" t="s">
        <v>26</v>
      </c>
      <c r="H26" s="28" t="s">
        <v>26</v>
      </c>
      <c r="I26" s="29" t="s">
        <v>26</v>
      </c>
      <c r="J26" s="20">
        <f>BE!J26+BG!J26+CZ!J26+DK!J26+DE!J26+EE!J26+IE!J26+EL!J26+ES!J26+FR!J26+HR!J26+IT!J26+CY!J26+LV!J26+LT!J26+LU!J26+HU!J26+MT!J26+NL!J26+AT!J26+PL!J26+PT!J26+RO!J26+SI!J26+SK!J26+FI!J26+SE!J26</f>
        <v>58.945113549073049</v>
      </c>
      <c r="K26" s="20">
        <f>BE!K26+BG!K26+CZ!K26+DK!K26+DE!K26+EE!K26+IE!K26+EL!K26+ES!K26+FR!K26+HR!K26+IT!K26+CY!K26+LV!K26+LT!K26+LU!K26+HU!K26+MT!K26+NL!K26+AT!K26+PL!K26+PT!K26+RO!K26+SI!K26+SK!K26+FI!K26+SE!K26</f>
        <v>123.69477835449806</v>
      </c>
      <c r="L26" s="20">
        <f>BE!L26+BG!L26+CZ!L26+DK!L26+DE!L26+EE!L26+IE!L26+EL!L26+ES!L26+FR!L26+HR!L26+IT!L26+CY!L26+LV!L26+LT!L26+LU!L26+HU!L26+MT!L26+NL!L26+AT!L26+PL!L26+PT!L26+RO!L26+SI!L26+SK!L26+FI!L26+SE!L26</f>
        <v>252.61791993889472</v>
      </c>
      <c r="M26" s="20">
        <f>BE!M26+BG!M26+CZ!M26+DK!M26+DE!M26+EE!M26+IE!M26+EL!M26+ES!M26+FR!M26+HR!M26+IT!M26+CY!M26+LV!M26+LT!M26+LU!M26+HU!M26+MT!M26+NL!M26+AT!M26+PL!M26+PT!M26+RO!M26+SI!M26+SK!M26+FI!M26+SE!M26</f>
        <v>464.59908821082144</v>
      </c>
      <c r="N26" s="20">
        <f>BE!N26+BG!N26+CZ!N26+DK!N26+DE!N26+EE!N26+IE!N26+EL!N26+ES!N26+FR!N26+HR!N26+IT!N26+CY!N26+LV!N26+LT!N26+LU!N26+HU!N26+MT!N26+NL!N26+AT!N26+PL!N26+PT!N26+RO!N26+SI!N26+SK!N26+FI!N26+SE!N26</f>
        <v>322.83088969884307</v>
      </c>
      <c r="O26" s="20">
        <f>BE!O26+BG!O26+CZ!O26+DK!O26+DE!O26+EE!O26+IE!O26+EL!O26+ES!O26+FR!O26+HR!O26+IT!O26+CY!O26+LV!O26+LT!O26+LU!O26+HU!O26+MT!O26+NL!O26+AT!O26+PL!O26+PT!O26+RO!O26+SI!O26+SK!O26+FI!O26+SE!O26</f>
        <v>494.48427987104617</v>
      </c>
      <c r="P26" s="20">
        <f>BE!P26+BG!P26+CZ!P26+DK!P26+DE!P26+EE!P26+IE!P26+EL!P26+ES!P26+FR!P26+HR!P26+IT!P26+CY!P26+LV!P26+LT!P26+LU!P26+HU!P26+MT!P26+NL!P26+AT!P26+PL!P26+PT!P26+RO!P26+SI!P26+SK!P26+FI!P26+SE!P26</f>
        <v>1450.396721021842</v>
      </c>
      <c r="Q26" s="20">
        <f>BE!Q26+BG!Q26+CZ!Q26+DK!Q26+DE!Q26+EE!Q26+IE!Q26+EL!Q26+ES!Q26+FR!Q26+HR!Q26+IT!Q26+CY!Q26+LV!Q26+LT!Q26+LU!Q26+HU!Q26+MT!Q26+NL!Q26+AT!Q26+PL!Q26+PT!Q26+RO!Q26+SI!Q26+SK!Q26+FI!Q26+SE!Q26</f>
        <v>1533.2731686283314</v>
      </c>
      <c r="R26" s="20">
        <f>BE!R26+BG!R26+CZ!R26+DK!R26+DE!R26+EE!R26+IE!R26+EL!R26+ES!R26+FR!R26+HR!R26+IT!R26+CY!R26+LV!R26+LT!R26+LU!R26+HU!R26+MT!R26+NL!R26+AT!R26+PL!R26+PT!R26+RO!R26+SI!R26+SK!R26+FI!R26+SE!R26</f>
        <v>896.51809654348529</v>
      </c>
      <c r="S26" s="20">
        <f>BE!S26+BG!S26+CZ!S26+DK!S26+DE!S26+EE!S26+IE!S26+EL!S26+ES!S26+FR!S26+HR!S26+IT!S26+CY!S26+LV!S26+LT!S26+LU!S26+HU!S26+MT!S26+NL!S26+AT!S26+PL!S26+PT!S26+RO!S26+SI!S26+SK!S26+FI!S26+SE!S26</f>
        <v>0</v>
      </c>
    </row>
    <row r="27" spans="1:19" s="15" customFormat="1" ht="15" customHeight="1" x14ac:dyDescent="0.25">
      <c r="A27" s="15" t="s">
        <v>30</v>
      </c>
      <c r="C27" s="50">
        <f>BE!C27+BG!C27+CZ!C27+DK!C27+DE!C27+EE!C27+IE!C27+EL!C27+ES!C27+FR!C27+HR!C27+IT!C27+CY!C27+LV!C27+LT!C27+LU!C27+HU!C27+MT!C27+NL!C27+AT!C27+PL!C27+PT!C27+RO!C27+SI!C27+SK!C27+FI!C27+SE!C27</f>
        <v>0</v>
      </c>
      <c r="D27" s="50">
        <f>BE!D27+BG!D27+CZ!D27+DK!D27+DE!D27+EE!D27+IE!D27+EL!D27+ES!D27+FR!D27+HR!D27+IT!D27+CY!D27+LV!D27+LT!D27+LU!D27+HU!D27+MT!D27+NL!D27+AT!D27+PL!D27+PT!D27+RO!D27+SI!D27+SK!D27+FI!D27+SE!D27</f>
        <v>0</v>
      </c>
      <c r="E27" s="50">
        <f>BE!E27+BG!E27+CZ!E27+DK!E27+DE!E27+EE!E27+IE!E27+EL!E27+ES!E27+FR!E27+HR!E27+IT!E27+CY!E27+LV!E27+LT!E27+LU!E27+HU!E27+MT!E27+NL!E27+AT!E27+PL!E27+PT!E27+RO!E27+SI!E27+SK!E27+FI!E27+SE!E27</f>
        <v>0</v>
      </c>
      <c r="F27" s="50">
        <f>BE!F27+BG!F27+CZ!F27+DK!F27+DE!F27+EE!F27+IE!F27+EL!F27+ES!F27+FR!F27+HR!F27+IT!F27+CY!F27+LV!F27+LT!F27+LU!F27+HU!F27+MT!F27+NL!F27+AT!F27+PL!F27+PT!F27+RO!F27+SI!F27+SK!F27+FI!F27+SE!F27</f>
        <v>0</v>
      </c>
      <c r="G27" s="50">
        <f>BE!G27+BG!G27+CZ!G27+DK!G27+DE!G27+EE!G27+IE!G27+EL!G27+ES!G27+FR!G27+HR!G27+IT!G27+CY!G27+LV!G27+LT!G27+LU!G27+HU!G27+MT!G27+NL!G27+AT!G27+PL!G27+PT!G27+RO!G27+SI!G27+SK!G27+FI!G27+SE!G27</f>
        <v>0</v>
      </c>
      <c r="H27" s="50">
        <f>BE!H27+BG!H27+CZ!H27+DK!H27+DE!H27+EE!H27+IE!H27+EL!H27+ES!H27+FR!H27+HR!H27+IT!H27+CY!H27+LV!H27+LT!H27+LU!H27+HU!H27+MT!H27+NL!H27+AT!H27+PL!H27+PT!H27+RO!H27+SI!H27+SK!H27+FI!H27+SE!H27</f>
        <v>0</v>
      </c>
      <c r="I27" s="50">
        <f>BE!I27+BG!I27+CZ!I27+DK!I27+DE!I27+EE!I27+IE!I27+EL!I27+ES!I27+FR!I27+HR!I27+IT!I27+CY!I27+LV!I27+LT!I27+LU!I27+HU!I27+MT!I27+NL!I27+AT!I27+PL!I27+PT!I27+RO!I27+SI!I27+SK!I27+FI!I27+SE!I27</f>
        <v>0</v>
      </c>
      <c r="J27" s="20">
        <f>BE!J27+BG!J27+CZ!J27+DK!J27+DE!J27+EE!J27+IE!J27+EL!J27+ES!J27+FR!J27+HR!J27+IT!J27+CY!J27+LV!J27+LT!J27+LU!J27+HU!J27+MT!J27+NL!J27+AT!J27+PL!J27+PT!J27+RO!J27+SI!J27+SK!J27+FI!J27+SE!J27</f>
        <v>5325.5098766463134</v>
      </c>
      <c r="K27" s="20">
        <f>BE!K27+BG!K27+CZ!K27+DK!K27+DE!K27+EE!K27+IE!K27+EL!K27+ES!K27+FR!K27+HR!K27+IT!K27+CY!K27+LV!K27+LT!K27+LU!K27+HU!K27+MT!K27+NL!K27+AT!K27+PL!K27+PT!K27+RO!K27+SI!K27+SK!K27+FI!K27+SE!K27</f>
        <v>2903.4075745331866</v>
      </c>
      <c r="L27" s="20">
        <f>BE!L27+BG!L27+CZ!L27+DK!L27+DE!L27+EE!L27+IE!L27+EL!L27+ES!L27+FR!L27+HR!L27+IT!L27+CY!L27+LV!L27+LT!L27+LU!L27+HU!L27+MT!L27+NL!L27+AT!L27+PL!L27+PT!L27+RO!L27+SI!L27+SK!L27+FI!L27+SE!L27</f>
        <v>1324.6660905015783</v>
      </c>
      <c r="M27" s="20">
        <f>BE!M27+BG!M27+CZ!M27+DK!M27+DE!M27+EE!M27+IE!M27+EL!M27+ES!M27+FR!M27+HR!M27+IT!M27+CY!M27+LV!M27+LT!M27+LU!M27+HU!M27+MT!M27+NL!M27+AT!M27+PL!M27+PT!M27+RO!M27+SI!M27+SK!M27+FI!M27+SE!M27</f>
        <v>1267.7143505149861</v>
      </c>
      <c r="N27" s="20">
        <f>BE!N27+BG!N27+CZ!N27+DK!N27+DE!N27+EE!N27+IE!N27+EL!N27+ES!N27+FR!N27+HR!N27+IT!N27+CY!N27+LV!N27+LT!N27+LU!N27+HU!N27+MT!N27+NL!N27+AT!N27+PL!N27+PT!N27+RO!N27+SI!N27+SK!N27+FI!N27+SE!N27</f>
        <v>1127.824513227737</v>
      </c>
      <c r="O27" s="20">
        <f>BE!O27+BG!O27+CZ!O27+DK!O27+DE!O27+EE!O27+IE!O27+EL!O27+ES!O27+FR!O27+HR!O27+IT!O27+CY!O27+LV!O27+LT!O27+LU!O27+HU!O27+MT!O27+NL!O27+AT!O27+PL!O27+PT!O27+RO!O27+SI!O27+SK!O27+FI!O27+SE!O27</f>
        <v>180.88239408840252</v>
      </c>
      <c r="P27" s="20">
        <f>BE!P27+BG!P27+CZ!P27+DK!P27+DE!P27+EE!P27+IE!P27+EL!P27+ES!P27+FR!P27+HR!P27+IT!P27+CY!P27+LV!P27+LT!P27+LU!P27+HU!P27+MT!P27+NL!P27+AT!P27+PL!P27+PT!P27+RO!P27+SI!P27+SK!P27+FI!P27+SE!P27</f>
        <v>109.08698543801361</v>
      </c>
      <c r="Q27" s="20">
        <f>BE!Q27+BG!Q27+CZ!Q27+DK!Q27+DE!Q27+EE!Q27+IE!Q27+EL!Q27+ES!Q27+FR!Q27+HR!Q27+IT!Q27+CY!Q27+LV!Q27+LT!Q27+LU!Q27+HU!Q27+MT!Q27+NL!Q27+AT!Q27+PL!Q27+PT!Q27+RO!Q27+SI!Q27+SK!Q27+FI!Q27+SE!Q27</f>
        <v>75.980075337531659</v>
      </c>
      <c r="R27" s="20">
        <f>BE!R27+BG!R27+CZ!R27+DK!R27+DE!R27+EE!R27+IE!R27+EL!R27+ES!R27+FR!R27+HR!R27+IT!R27+CY!R27+LV!R27+LT!R27+LU!R27+HU!R27+MT!R27+NL!R27+AT!R27+PL!R27+PT!R27+RO!R27+SI!R27+SK!R27+FI!R27+SE!R27</f>
        <v>72.166388383830665</v>
      </c>
      <c r="S27" s="20">
        <f>BE!S27+BG!S27+CZ!S27+DK!S27+DE!S27+EE!S27+IE!S27+EL!S27+ES!S27+FR!S27+HR!S27+IT!S27+CY!S27+LV!S27+LT!S27+LU!S27+HU!S27+MT!S27+NL!S27+AT!S27+PL!S27+PT!S27+RO!S27+SI!S27+SK!S27+FI!S27+SE!S27</f>
        <v>0</v>
      </c>
    </row>
    <row r="28" spans="1:19" s="15" customFormat="1" ht="15" customHeight="1" x14ac:dyDescent="0.25">
      <c r="A28" s="15" t="s">
        <v>31</v>
      </c>
      <c r="C28" s="50">
        <f>BE!C28+BG!C28+CZ!C28+DK!C28+DE!C28+EE!C28+IE!C28+EL!C28+ES!C28+FR!C28+HR!C28+IT!C28+CY!C28+LV!C28+LT!C28+LU!C28+HU!C28+MT!C28+NL!C28+AT!C28+PL!C28+PT!C28+RO!C28+SI!C28+SK!C28+FI!C28+SE!C28</f>
        <v>9.553835865099837E-2</v>
      </c>
      <c r="D28" s="50">
        <f>BE!D28+BG!D28+CZ!D28+DK!D28+DE!D28+EE!D28+IE!D28+EL!D28+ES!D28+FR!D28+HR!D28+IT!D28+CY!D28+LV!D28+LT!D28+LU!D28+HU!D28+MT!D28+NL!D28+AT!D28+PL!D28+PT!D28+RO!D28+SI!D28+SK!D28+FI!D28+SE!D28</f>
        <v>0.67619661794210373</v>
      </c>
      <c r="E28" s="50">
        <f>BE!E28+BG!E28+CZ!E28+DK!E28+DE!E28+EE!E28+IE!E28+EL!E28+ES!E28+FR!E28+HR!E28+IT!E28+CY!E28+LV!E28+LT!E28+LU!E28+HU!E28+MT!E28+NL!E28+AT!E28+PL!E28+PT!E28+RO!E28+SI!E28+SK!E28+FI!E28+SE!E28</f>
        <v>0.60454284895385502</v>
      </c>
      <c r="F28" s="50">
        <f>BE!F28+BG!F28+CZ!F28+DK!F28+DE!F28+EE!F28+IE!F28+EL!F28+ES!F28+FR!F28+HR!F28+IT!F28+CY!F28+LV!F28+LT!F28+LU!F28+HU!F28+MT!F28+NL!F28+AT!F28+PL!F28+PT!F28+RO!F28+SI!F28+SK!F28+FI!F28+SE!F28</f>
        <v>1.3927343078245915</v>
      </c>
      <c r="G28" s="50">
        <f>BE!G28+BG!G28+CZ!G28+DK!G28+DE!G28+EE!G28+IE!G28+EL!G28+ES!G28+FR!G28+HR!G28+IT!G28+CY!G28+LV!G28+LT!G28+LU!G28+HU!G28+MT!G28+NL!G28+AT!G28+PL!G28+PT!G28+RO!G28+SI!G28+SK!G28+FI!G28+SE!G28</f>
        <v>0.15073564536161269</v>
      </c>
      <c r="H28" s="50">
        <f>BE!H28+BG!H28+CZ!H28+DK!H28+DE!H28+EE!H28+IE!H28+EL!H28+ES!H28+FR!H28+HR!H28+IT!H28+CY!H28+LV!H28+LT!H28+LU!H28+HU!H28+MT!H28+NL!H28+AT!H28+PL!H28+PT!H28+RO!H28+SI!H28+SK!H28+FI!H28+SE!H28</f>
        <v>7.9081876373363905E-2</v>
      </c>
      <c r="I28" s="50">
        <f>BE!I28+BG!I28+CZ!I28+DK!I28+DE!I28+EE!I28+IE!I28+EL!I28+ES!I28+FR!I28+HR!I28+IT!I28+CY!I28+LV!I28+LT!I28+LU!I28+HU!I28+MT!I28+NL!I28+AT!I28+PL!I28+PT!I28+RO!I28+SI!I28+SK!I28+FI!I28+SE!I28</f>
        <v>7.4281073851151236E-3</v>
      </c>
      <c r="J28" s="20">
        <f>BE!J28+BG!J28+CZ!J28+DK!J28+DE!J28+EE!J28+IE!J28+EL!J28+ES!J28+FR!J28+HR!J28+IT!J28+CY!J28+LV!J28+LT!J28+LU!J28+HU!J28+MT!J28+NL!J28+AT!J28+PL!J28+PT!J28+RO!J28+SI!J28+SK!J28+FI!J28+SE!J28</f>
        <v>3.1312697047864713E-2</v>
      </c>
      <c r="K28" s="20">
        <f>BE!K28+BG!K28+CZ!K28+DK!K28+DE!K28+EE!K28+IE!K28+EL!K28+ES!K28+FR!K28+HR!K28+IT!K28+CY!K28+LV!K28+LT!K28+LU!K28+HU!K28+MT!K28+NL!K28+AT!K28+PL!K28+PT!K28+RO!K28+SI!K28+SK!K28+FI!K28+SE!K28</f>
        <v>3.1336581637527464E-2</v>
      </c>
      <c r="L28" s="20">
        <f>BE!L28+BG!L28+CZ!L28+DK!L28+DE!L28+EE!L28+IE!L28+EL!L28+ES!L28+FR!L28+HR!L28+IT!L28+CY!L28+LV!L28+LT!L28+LU!L28+HU!L28+MT!L28+NL!L28+AT!L28+PL!L28+PT!L28+RO!L28+SI!L28+SK!L28+FI!L28+SE!L28</f>
        <v>0.31749785038693035</v>
      </c>
      <c r="M28" s="20">
        <f>BE!M28+BG!M28+CZ!M28+DK!M28+DE!M28+EE!M28+IE!M28+EL!M28+ES!M28+FR!M28+HR!M28+IT!M28+CY!M28+LV!M28+LT!M28+LU!M28+HU!M28+MT!M28+NL!M28+AT!M28+PL!M28+PT!M28+RO!M28+SI!M28+SK!M28+FI!M28+SE!M28</f>
        <v>0.31749785038693035</v>
      </c>
      <c r="N28" s="20">
        <f>BE!N28+BG!N28+CZ!N28+DK!N28+DE!N28+EE!N28+IE!N28+EL!N28+ES!N28+FR!N28+HR!N28+IT!N28+CY!N28+LV!N28+LT!N28+LU!N28+HU!N28+MT!N28+NL!N28+AT!N28+PL!N28+PT!N28+RO!N28+SI!N28+SK!N28+FI!N28+SE!N28</f>
        <v>5.4767364096684819E-2</v>
      </c>
      <c r="O28" s="20">
        <f>BE!O28+BG!O28+CZ!O28+DK!O28+DE!O28+EE!O28+IE!O28+EL!O28+ES!O28+FR!O28+HR!O28+IT!O28+CY!O28+LV!O28+LT!O28+LU!O28+HU!O28+MT!O28+NL!O28+AT!O28+PL!O28+PT!O28+RO!O28+SI!O28+SK!O28+FI!O28+SE!O28</f>
        <v>0.1503057227476832</v>
      </c>
      <c r="P28" s="20">
        <f>BE!P28+BG!P28+CZ!P28+DK!P28+DE!P28+EE!P28+IE!P28+EL!P28+ES!P28+FR!P28+HR!P28+IT!P28+CY!P28+LV!P28+LT!P28+LU!P28+HU!P28+MT!P28+NL!P28+AT!P28+PL!P28+PT!P28+RO!P28+SI!P28+SK!P28+FI!P28+SE!P28</f>
        <v>0.12806916977166333</v>
      </c>
      <c r="Q28" s="20">
        <f>BE!Q28+BG!Q28+CZ!Q28+DK!Q28+DE!Q28+EE!Q28+IE!Q28+EL!Q28+ES!Q28+FR!Q28+HR!Q28+IT!Q28+CY!Q28+LV!Q28+LT!Q28+LU!Q28+HU!Q28+MT!Q28+NL!Q28+AT!Q28+PL!Q28+PT!Q28+RO!Q28+SI!Q28+SK!Q28+FI!Q28+SE!Q28</f>
        <v>4.1989108627113789E-2</v>
      </c>
      <c r="R28" s="20">
        <f>BE!R28+BG!R28+CZ!R28+DK!R28+DE!R28+EE!R28+IE!R28+EL!R28+ES!R28+FR!R28+HR!R28+IT!R28+CY!R28+LV!R28+LT!R28+LU!R28+HU!R28+MT!R28+NL!R28+AT!R28+PL!R28+PT!R28+RO!R28+SI!R28+SK!R28+FI!R28+SE!R28</f>
        <v>3.4990923855928155E-2</v>
      </c>
      <c r="S28" s="20">
        <f>BE!S28+BG!S28+CZ!S28+DK!S28+DE!S28+EE!S28+IE!S28+EL!S28+ES!S28+FR!S28+HR!S28+IT!S28+CY!S28+LV!S28+LT!S28+LU!S28+HU!S28+MT!S28+NL!S28+AT!S28+PL!S28+PT!S28+RO!S28+SI!S28+SK!S28+FI!S28+SE!S28</f>
        <v>0</v>
      </c>
    </row>
    <row r="29" spans="1:19" s="15" customFormat="1" ht="15" customHeight="1" x14ac:dyDescent="0.25">
      <c r="A29" s="21" t="s">
        <v>32</v>
      </c>
      <c r="C29" s="22">
        <f>BE!C29+BG!C29+CZ!C29+DK!C29+DE!C29+EE!C29+IE!C29+EL!C29+ES!C29+FR!C29+HR!C29+IT!C29+CY!C29+LV!C29+LT!C29+LU!C29+HU!C29+MT!C29+NL!C29+AT!C29+PL!C29+PT!C29+RO!C29+SI!C29+SK!C29+FI!C29+SE!C29</f>
        <v>4156.7392402863461</v>
      </c>
      <c r="D29" s="22">
        <f>BE!D29+BG!D29+CZ!D29+DK!D29+DE!D29+EE!D29+IE!D29+EL!D29+ES!D29+FR!D29+HR!D29+IT!D29+CY!D29+LV!D29+LT!D29+LU!D29+HU!D29+MT!D29+NL!D29+AT!D29+PL!D29+PT!D29+RO!D29+SI!D29+SK!D29+FI!D29+SE!D29</f>
        <v>5443.5065294689857</v>
      </c>
      <c r="E29" s="22">
        <f>BE!E29+BG!E29+CZ!E29+DK!E29+DE!E29+EE!E29+IE!E29+EL!E29+ES!E29+FR!E29+HR!E29+IT!E29+CY!E29+LV!E29+LT!E29+LU!E29+HU!E29+MT!E29+NL!E29+AT!E29+PL!E29+PT!E29+RO!E29+SI!E29+SK!E29+FI!E29+SE!E29</f>
        <v>7428.322666220316</v>
      </c>
      <c r="F29" s="22">
        <f>BE!F29+BG!F29+CZ!F29+DK!F29+DE!F29+EE!F29+IE!F29+EL!F29+ES!F29+FR!F29+HR!F29+IT!F29+CY!F29+LV!F29+LT!F29+LU!F29+HU!F29+MT!F29+NL!F29+AT!F29+PL!F29+PT!F29+RO!F29+SI!F29+SK!F29+FI!F29+SE!F29</f>
        <v>9380.5184893570477</v>
      </c>
      <c r="G29" s="22">
        <f>BE!G29+BG!G29+CZ!G29+DK!G29+DE!G29+EE!G29+IE!G29+EL!G29+ES!G29+FR!G29+HR!G29+IT!G29+CY!G29+LV!G29+LT!G29+LU!G29+HU!G29+MT!G29+NL!G29+AT!G29+PL!G29+PT!G29+RO!G29+SI!G29+SK!G29+FI!G29+SE!G29</f>
        <v>11277.175351139036</v>
      </c>
      <c r="H29" s="22">
        <f>BE!H29+BG!H29+CZ!H29+DK!H29+DE!H29+EE!H29+IE!H29+EL!H29+ES!H29+FR!H29+HR!H29+IT!H29+CY!H29+LV!H29+LT!H29+LU!H29+HU!H29+MT!H29+NL!H29+AT!H29+PL!H29+PT!H29+RO!H29+SI!H29+SK!H29+FI!H29+SE!H29</f>
        <v>13015.980036432051</v>
      </c>
      <c r="I29" s="32">
        <f>BE!I29+BG!I29+CZ!I29+DK!I29+DE!I29+EE!I29+IE!I29+EL!I29+ES!I29+FR!I29+HR!I29+IT!I29+CY!I29+LV!I29+LT!I29+LU!I29+HU!I29+MT!I29+NL!I29+AT!I29+PL!I29+PT!I29+RO!I29+SI!I29+SK!I29+FI!I29+SE!I29</f>
        <v>14613.773794182795</v>
      </c>
      <c r="J29" s="22">
        <f>BE!J29+BG!J29+CZ!J29+DK!J29+DE!J29+EE!J29+IE!J29+EL!J29+ES!J29+FR!J29+HR!J29+IT!J29+CY!J29+LV!J29+LT!J29+LU!J29+HU!J29+MT!J29+NL!J29+AT!J29+PL!J29+PT!J29+RO!J29+SI!J29+SK!J29+FI!J29+SE!J29</f>
        <v>10742.848987991343</v>
      </c>
      <c r="K29" s="22">
        <f>BE!K29+BG!K29+CZ!K29+DK!K29+DE!K29+EE!K29+IE!K29+EL!K29+ES!K29+FR!K29+HR!K29+IT!K29+CY!K29+LV!K29+LT!K29+LU!K29+HU!K29+MT!K29+NL!K29+AT!K29+PL!K29+PT!K29+RO!K29+SI!K29+SK!K29+FI!K29+SE!K29</f>
        <v>14738.229764215312</v>
      </c>
      <c r="L29" s="22">
        <f>BE!L29+BG!L29+CZ!L29+DK!L29+DE!L29+EE!L29+IE!L29+EL!L29+ES!L29+FR!L29+HR!L29+IT!L29+CY!L29+LV!L29+LT!L29+LU!L29+HU!L29+MT!L29+NL!L29+AT!L29+PL!L29+PT!L29+RO!L29+SI!L29+SK!L29+FI!L29+SE!L29</f>
        <v>15301.802252462501</v>
      </c>
      <c r="M29" s="22">
        <f>BE!M29+BG!M29+CZ!M29+DK!M29+DE!M29+EE!M29+IE!M29+EL!M29+ES!M29+FR!M29+HR!M29+IT!M29+CY!M29+LV!M29+LT!M29+LU!M29+HU!M29+MT!M29+NL!M29+AT!M29+PL!M29+PT!M29+RO!M29+SI!M29+SK!M29+FI!M29+SE!M29</f>
        <v>16748.94200915649</v>
      </c>
      <c r="N29" s="22">
        <f>BE!N29+BG!N29+CZ!N29+DK!N29+DE!N29+EE!N29+IE!N29+EL!N29+ES!N29+FR!N29+HR!N29+IT!N29+CY!N29+LV!N29+LT!N29+LU!N29+HU!N29+MT!N29+NL!N29+AT!N29+PL!N29+PT!N29+RO!N29+SI!N29+SK!N29+FI!N29+SE!N29</f>
        <v>17557.702179885993</v>
      </c>
      <c r="O29" s="22">
        <f>BE!O29+BG!O29+CZ!O29+DK!O29+DE!O29+EE!O29+IE!O29+EL!O29+ES!O29+FR!O29+HR!O29+IT!O29+CY!O29+LV!O29+LT!O29+LU!O29+HU!O29+MT!O29+NL!O29+AT!O29+PL!O29+PT!O29+RO!O29+SI!O29+SK!O29+FI!O29+SE!O29</f>
        <v>19045.800021986728</v>
      </c>
      <c r="P29" s="22">
        <f>BE!P29+BG!P29+CZ!P29+DK!P29+DE!P29+EE!P29+IE!P29+EL!P29+ES!P29+FR!P29+HR!P29+IT!P29+CY!P29+LV!P29+LT!P29+LU!P29+HU!P29+MT!P29+NL!P29+AT!P29+PL!P29+PT!P29+RO!P29+SI!P29+SK!P29+FI!P29+SE!P29</f>
        <v>20267.223185449344</v>
      </c>
      <c r="Q29" s="22">
        <f>BE!Q29+BG!Q29+CZ!Q29+DK!Q29+DE!Q29+EE!Q29+IE!Q29+EL!Q29+ES!Q29+FR!Q29+HR!Q29+IT!Q29+CY!Q29+LV!Q29+LT!Q29+LU!Q29+HU!Q29+MT!Q29+NL!Q29+AT!Q29+PL!Q29+PT!Q29+RO!Q29+SI!Q29+SK!Q29+FI!Q29+SE!Q29</f>
        <v>22590.012721328472</v>
      </c>
      <c r="R29" s="22">
        <f>BE!R29+BG!R29+CZ!R29+DK!R29+DE!R29+EE!R29+IE!R29+EL!R29+ES!R29+FR!R29+HR!R29+IT!R29+CY!R29+LV!R29+LT!R29+LU!R29+HU!R29+MT!R29+NL!R29+AT!R29+PL!R29+PT!R29+RO!R29+SI!R29+SK!R29+FI!R29+SE!R29</f>
        <v>24427.372018871218</v>
      </c>
      <c r="S29" s="22">
        <f>BE!S29+BG!S29+CZ!S29+DK!S29+DE!S29+EE!S29+IE!S29+EL!S29+ES!S29+FR!S29+HR!S29+IT!S29+CY!S29+LV!S29+LT!S29+LU!S29+HU!S29+MT!S29+NL!S29+AT!S29+PL!S29+PT!S29+RO!S29+SI!S29+SK!S29+FI!S29+SE!S29</f>
        <v>0</v>
      </c>
    </row>
    <row r="30" spans="1:19" s="15" customFormat="1" ht="15" customHeight="1" x14ac:dyDescent="0.25">
      <c r="A30" s="15" t="s">
        <v>33</v>
      </c>
      <c r="C30" s="20"/>
      <c r="D30" s="20"/>
      <c r="E30" s="20"/>
      <c r="F30" s="20"/>
      <c r="G30" s="20"/>
      <c r="H30" s="20"/>
      <c r="I30" s="20"/>
      <c r="J30" s="20"/>
      <c r="K30" s="20"/>
      <c r="L30" s="20"/>
      <c r="M30" s="20"/>
      <c r="N30" s="20"/>
      <c r="O30" s="20"/>
      <c r="P30" s="20"/>
      <c r="Q30" s="20"/>
      <c r="R30" s="20"/>
      <c r="S30" s="20"/>
    </row>
    <row r="31" spans="1:19" s="18" customFormat="1" ht="27" customHeight="1" x14ac:dyDescent="0.25">
      <c r="A31" s="19" t="s">
        <v>34</v>
      </c>
      <c r="C31" s="33"/>
      <c r="D31" s="33"/>
      <c r="E31" s="33"/>
      <c r="F31" s="33"/>
      <c r="G31" s="33"/>
      <c r="H31" s="33"/>
      <c r="I31" s="33"/>
      <c r="J31" s="33"/>
      <c r="K31" s="33"/>
      <c r="L31" s="33"/>
      <c r="M31" s="33"/>
      <c r="N31" s="33"/>
      <c r="O31" s="33"/>
      <c r="P31" s="33"/>
      <c r="Q31" s="33"/>
      <c r="R31" s="33"/>
      <c r="S31" s="33"/>
    </row>
    <row r="32" spans="1:19" s="15" customFormat="1" ht="15" customHeight="1" x14ac:dyDescent="0.25">
      <c r="A32" s="21" t="s">
        <v>35</v>
      </c>
      <c r="C32" s="22">
        <f>BE!C32+BG!C32+CZ!C32+DK!C32+DE!C32+EE!C32+IE!C32+EL!C32+ES!C32+FR!C32+HR!C32+IT!C32+CY!C32+LV!C32+LT!C32+LU!C32+HU!C32+MT!C32+NL!C32+AT!C32+PL!C32+PT!C32+RO!C32+SI!C32+SK!C32+FI!C32+SE!C32</f>
        <v>267201.55156666477</v>
      </c>
      <c r="D32" s="22">
        <f>BE!D32+BG!D32+CZ!D32+DK!D32+DE!D32+EE!D32+IE!D32+EL!D32+ES!D32+FR!D32+HR!D32+IT!D32+CY!D32+LV!D32+LT!D32+LU!D32+HU!D32+MT!D32+NL!D32+AT!D32+PL!D32+PT!D32+RO!D32+SI!D32+SK!D32+FI!D32+SE!D32</f>
        <v>267373.73020521417</v>
      </c>
      <c r="E32" s="22">
        <f>BE!E32+BG!E32+CZ!E32+DK!E32+DE!E32+EE!E32+IE!E32+EL!E32+ES!E32+FR!E32+HR!E32+IT!E32+CY!E32+LV!E32+LT!E32+LU!E32+HU!E32+MT!E32+NL!E32+AT!E32+PL!E32+PT!E32+RO!E32+SI!E32+SK!E32+FI!E32+SE!E32</f>
        <v>272611.82237193239</v>
      </c>
      <c r="F32" s="22">
        <f>BE!F32+BG!F32+CZ!F32+DK!F32+DE!F32+EE!F32+IE!F32+EL!F32+ES!F32+FR!F32+HR!F32+IT!F32+CY!F32+LV!F32+LT!F32+LU!F32+HU!F32+MT!F32+NL!F32+AT!F32+PL!F32+PT!F32+RO!F32+SI!F32+SK!F32+FI!F32+SE!F32</f>
        <v>276832.04542541865</v>
      </c>
      <c r="G32" s="22">
        <f>BE!G32+BG!G32+CZ!G32+DK!G32+DE!G32+EE!G32+IE!G32+EL!G32+ES!G32+FR!G32+HR!G32+IT!G32+CY!G32+LV!G32+LT!G32+LU!G32+HU!G32+MT!G32+NL!G32+AT!G32+PL!G32+PT!G32+RO!G32+SI!G32+SK!G32+FI!G32+SE!G32</f>
        <v>272953.72782541189</v>
      </c>
      <c r="H32" s="22">
        <f>BE!H32+BG!H32+CZ!H32+DK!H32+DE!H32+EE!H32+IE!H32+EL!H32+ES!H32+FR!H32+HR!H32+IT!H32+CY!H32+LV!H32+LT!H32+LU!H32+HU!H32+MT!H32+NL!H32+AT!H32+PL!H32+PT!H32+RO!H32+SI!H32+SK!H32+FI!H32+SE!H32</f>
        <v>266125.01455816178</v>
      </c>
      <c r="I32" s="22">
        <f>BE!I32+BG!I32+CZ!I32+DK!I32+DE!I32+EE!I32+IE!I32+EL!I32+ES!I32+FR!I32+HR!I32+IT!I32+CY!I32+LV!I32+LT!I32+LU!I32+HU!I32+MT!I32+NL!I32+AT!I32+PL!I32+PT!I32+RO!I32+SI!I32+SK!I32+FI!I32+SE!I32</f>
        <v>265711.67788666871</v>
      </c>
      <c r="J32" s="22">
        <f>BE!J32+BG!J32+CZ!J32+DK!J32+DE!J32+EE!J32+IE!J32+EL!J32+ES!J32+FR!J32+HR!J32+IT!J32+CY!J32+LV!J32+LT!J32+LU!J32+HU!J32+MT!J32+NL!J32+AT!J32+PL!J32+PT!J32+RO!J32+SI!J32+SK!J32+FI!J32+SE!J32</f>
        <v>264340.24009240343</v>
      </c>
      <c r="K32" s="22">
        <f>BE!K32+BG!K32+CZ!K32+DK!K32+DE!K32+EE!K32+IE!K32+EL!K32+ES!K32+FR!K32+HR!K32+IT!K32+CY!K32+LV!K32+LT!K32+LU!K32+HU!K32+MT!K32+NL!K32+AT!K32+PL!K32+PT!K32+RO!K32+SI!K32+SK!K32+FI!K32+SE!K32</f>
        <v>255569.09164247286</v>
      </c>
      <c r="L32" s="22">
        <f>BE!L32+BG!L32+CZ!L32+DK!L32+DE!L32+EE!L32+IE!L32+EL!L32+ES!L32+FR!L32+HR!L32+IT!L32+CY!L32+LV!L32+LT!L32+LU!L32+HU!L32+MT!L32+NL!L32+AT!L32+PL!L32+PT!L32+RO!L32+SI!L32+SK!L32+FI!L32+SE!L32</f>
        <v>252068.10650299524</v>
      </c>
      <c r="M32" s="22">
        <f>BE!M32+BG!M32+CZ!M32+DK!M32+DE!M32+EE!M32+IE!M32+EL!M32+ES!M32+FR!M32+HR!M32+IT!M32+CY!M32+LV!M32+LT!M32+LU!M32+HU!M32+MT!M32+NL!M32+AT!M32+PL!M32+PT!M32+RO!M32+SI!M32+SK!M32+FI!M32+SE!M32</f>
        <v>255377.96801198294</v>
      </c>
      <c r="N32" s="22">
        <f>BE!N32+BG!N32+CZ!N32+DK!N32+DE!N32+EE!N32+IE!N32+EL!N32+ES!N32+FR!N32+HR!N32+IT!N32+CY!N32+LV!N32+LT!N32+LU!N32+HU!N32+MT!N32+NL!N32+AT!N32+PL!N32+PT!N32+RO!N32+SI!N32+SK!N32+FI!N32+SE!N32</f>
        <v>259933.0160922283</v>
      </c>
      <c r="O32" s="22">
        <f>BE!O32+BG!O32+CZ!O32+DK!O32+DE!O32+EE!O32+IE!O32+EL!O32+ES!O32+FR!O32+HR!O32+IT!O32+CY!O32+LV!O32+LT!O32+LU!O32+HU!O32+MT!O32+NL!O32+AT!O32+PL!O32+PT!O32+RO!O32+SI!O32+SK!O32+FI!O32+SE!O32</f>
        <v>265492.27152462467</v>
      </c>
      <c r="P32" s="22">
        <f>BE!P32+BG!P32+CZ!P32+DK!P32+DE!P32+EE!P32+IE!P32+EL!P32+ES!P32+FR!P32+HR!P32+IT!P32+CY!P32+LV!P32+LT!P32+LU!P32+HU!P32+MT!P32+NL!P32+AT!P32+PL!P32+PT!P32+RO!P32+SI!P32+SK!P32+FI!P32+SE!P32</f>
        <v>270964.535650298</v>
      </c>
      <c r="Q32" s="22">
        <f>BE!Q32+BG!Q32+CZ!Q32+DK!Q32+DE!Q32+EE!Q32+IE!Q32+EL!Q32+ES!Q32+FR!Q32+HR!Q32+IT!Q32+CY!Q32+LV!Q32+LT!Q32+LU!Q32+HU!Q32+MT!Q32+NL!Q32+AT!Q32+PL!Q32+PT!Q32+RO!Q32+SI!Q32+SK!Q32+FI!Q32+SE!Q32</f>
        <v>272007.88210278639</v>
      </c>
      <c r="R32" s="22">
        <f>BE!R32+BG!R32+CZ!R32+DK!R32+DE!R32+EE!R32+IE!R32+EL!R32+ES!R32+FR!R32+HR!R32+IT!R32+CY!R32+LV!R32+LT!R32+LU!R32+HU!R32+MT!R32+NL!R32+AT!R32+PL!R32+PT!R32+RO!R32+SI!R32+SK!R32+FI!R32+SE!R32</f>
        <v>274442.61189761735</v>
      </c>
      <c r="S32" s="22">
        <f>BE!S32+BG!S32+CZ!S32+DK!S32+DE!S32+EE!S32+IE!S32+EL!S32+ES!S32+FR!S32+HR!S32+IT!S32+CY!S32+LV!S32+LT!S32+LU!S32+HU!S32+MT!S32+NL!S32+AT!S32+PL!S32+PT!S32+RO!S32+SI!S32+SK!S32+FI!S32+SE!S32</f>
        <v>0</v>
      </c>
    </row>
    <row r="33" spans="1:19" s="15" customFormat="1" ht="15" customHeight="1" x14ac:dyDescent="0.25">
      <c r="A33" s="31" t="s">
        <v>36</v>
      </c>
      <c r="B33" s="31"/>
      <c r="C33" s="34"/>
      <c r="D33" s="34"/>
      <c r="E33" s="34"/>
      <c r="F33" s="34"/>
      <c r="G33" s="34"/>
      <c r="H33" s="34"/>
      <c r="I33" s="22"/>
      <c r="J33" s="22"/>
      <c r="K33" s="22"/>
      <c r="L33" s="22"/>
      <c r="M33" s="22"/>
      <c r="N33" s="22"/>
      <c r="O33" s="22"/>
      <c r="P33" s="22"/>
      <c r="Q33" s="22"/>
      <c r="R33" s="22"/>
      <c r="S33" s="22"/>
    </row>
    <row r="34" spans="1:19" s="18" customFormat="1" ht="27" customHeight="1" thickBot="1" x14ac:dyDescent="0.3">
      <c r="A34" s="23" t="s">
        <v>37</v>
      </c>
      <c r="B34" s="24"/>
      <c r="C34" s="25">
        <f t="shared" ref="C34:S34" si="3">IF(C32&gt;0,C29/C32,"")</f>
        <v>1.5556568500124412E-2</v>
      </c>
      <c r="D34" s="25">
        <f t="shared" si="3"/>
        <v>2.0359167391990965E-2</v>
      </c>
      <c r="E34" s="25">
        <f t="shared" si="3"/>
        <v>2.7248717981444088E-2</v>
      </c>
      <c r="F34" s="25">
        <f t="shared" si="3"/>
        <v>3.388523346327784E-2</v>
      </c>
      <c r="G34" s="25">
        <f t="shared" si="3"/>
        <v>4.1315337368655405E-2</v>
      </c>
      <c r="H34" s="25">
        <f t="shared" si="3"/>
        <v>4.8909269420020642E-2</v>
      </c>
      <c r="I34" s="35">
        <f t="shared" si="3"/>
        <v>5.4998613197632426E-2</v>
      </c>
      <c r="J34" s="25">
        <f t="shared" si="3"/>
        <v>4.0640233148899488E-2</v>
      </c>
      <c r="K34" s="25">
        <f t="shared" si="3"/>
        <v>5.7668279327115525E-2</v>
      </c>
      <c r="L34" s="25">
        <f t="shared" si="3"/>
        <v>6.070503113126164E-2</v>
      </c>
      <c r="M34" s="25">
        <f t="shared" si="3"/>
        <v>6.5584913763471517E-2</v>
      </c>
      <c r="N34" s="25">
        <f t="shared" si="3"/>
        <v>6.7547025937083144E-2</v>
      </c>
      <c r="O34" s="25">
        <f t="shared" si="3"/>
        <v>7.1737681525016486E-2</v>
      </c>
      <c r="P34" s="25">
        <f t="shared" si="3"/>
        <v>7.4796589660005769E-2</v>
      </c>
      <c r="Q34" s="25">
        <f t="shared" si="3"/>
        <v>8.304911073419613E-2</v>
      </c>
      <c r="R34" s="25">
        <f t="shared" si="3"/>
        <v>8.9007213019762443E-2</v>
      </c>
      <c r="S34" s="25" t="str">
        <f t="shared" si="3"/>
        <v/>
      </c>
    </row>
    <row r="35" spans="1:19" s="15" customFormat="1" ht="22.5" customHeight="1" x14ac:dyDescent="0.25"/>
    <row r="36" spans="1:19" s="18" customFormat="1" ht="27" customHeight="1" x14ac:dyDescent="0.25">
      <c r="A36" s="19" t="s">
        <v>38</v>
      </c>
    </row>
    <row r="37" spans="1:19" s="15" customFormat="1" ht="15" customHeight="1" x14ac:dyDescent="0.25">
      <c r="A37" s="15" t="s">
        <v>39</v>
      </c>
      <c r="C37" s="20">
        <f>BE!C37+BG!C37+CZ!C37+DK!C37+DE!C37+EE!C37+IE!C37+EL!C37+ES!C37+FR!C37+HR!C37+IT!C37+CY!C37+LV!C37+LT!C37+LU!C37+HU!C37+MT!C37+NL!C37+AT!C37+PL!C37+PT!C37+RO!C37+SI!C37+SK!C37+FI!C37+SE!C37</f>
        <v>54131.135581379684</v>
      </c>
      <c r="D37" s="20">
        <f>BE!D37+BG!D37+CZ!D37+DK!D37+DE!D37+EE!D37+IE!D37+EL!D37+ES!D37+FR!D37+HR!D37+IT!D37+CY!D37+LV!D37+LT!D37+LU!D37+HU!D37+MT!D37+NL!D37+AT!D37+PL!D37+PT!D37+RO!D37+SI!D37+SK!D37+FI!D37+SE!D37</f>
        <v>56914.600541415777</v>
      </c>
      <c r="E37" s="20">
        <f>BE!E37+BG!E37+CZ!E37+DK!E37+DE!E37+EE!E37+IE!E37+EL!E37+ES!E37+FR!E37+HR!E37+IT!E37+CY!E37+LV!E37+LT!E37+LU!E37+HU!E37+MT!E37+NL!E37+AT!E37+PL!E37+PT!E37+RO!E37+SI!E37+SK!E37+FI!E37+SE!E37</f>
        <v>59218.250465792284</v>
      </c>
      <c r="F37" s="20">
        <f>BE!F37+BG!F37+CZ!F37+DK!F37+DE!F37+EE!F37+IE!F37+EL!F37+ES!F37+FR!F37+HR!F37+IT!F37+CY!F37+LV!F37+LT!F37+LU!F37+HU!F37+MT!F37+NL!F37+AT!F37+PL!F37+PT!F37+RO!F37+SI!F37+SK!F37+FI!F37+SE!F37</f>
        <v>63126.996555625017</v>
      </c>
      <c r="G37" s="20">
        <f>BE!G37+BG!G37+CZ!G37+DK!G37+DE!G37+EE!G37+IE!G37+EL!G37+ES!G37+FR!G37+HR!G37+IT!G37+CY!G37+LV!G37+LT!G37+LU!G37+HU!G37+MT!G37+NL!G37+AT!G37+PL!G37+PT!G37+RO!G37+SI!G37+SK!G37+FI!G37+SE!G37</f>
        <v>65943.8957143515</v>
      </c>
      <c r="H37" s="20">
        <f>BE!H37+BG!H37+CZ!H37+DK!H37+DE!H37+EE!H37+IE!H37+EL!H37+ES!H37+FR!H37+HR!H37+IT!H37+CY!H37+LV!H37+LT!H37+LU!H37+HU!H37+MT!H37+NL!H37+AT!H37+PL!H37+PT!H37+RO!H37+SI!H37+SK!H37+FI!H37+SE!H37</f>
        <v>66562.254357796191</v>
      </c>
      <c r="I37" s="26">
        <f>BE!I37+BG!I37+CZ!I37+DK!I37+DE!I37+EE!I37+IE!I37+EL!I37+ES!I37+FR!I37+HR!I37+IT!I37+CY!I37+LV!I37+LT!I37+LU!I37+HU!I37+MT!I37+NL!I37+AT!I37+PL!I37+PT!I37+RO!I37+SI!I37+SK!I37+FI!I37+SE!I37</f>
        <v>71381.583328893888</v>
      </c>
      <c r="J37" s="20">
        <f>BE!J37+BG!J37+CZ!J37+DK!J37+DE!J37+EE!J37+IE!J37+EL!J37+ES!J37+FR!J37+HR!J37+IT!J37+CY!J37+LV!J37+LT!J37+LU!J37+HU!J37+MT!J37+NL!J37+AT!J37+PL!J37+PT!J37+RO!J37+SI!J37+SK!J37+FI!J37+SE!J37</f>
        <v>66465.209504786006</v>
      </c>
      <c r="K37" s="20">
        <f>BE!K37+BG!K37+CZ!K37+DK!K37+DE!K37+EE!K37+IE!K37+EL!K37+ES!K37+FR!K37+HR!K37+IT!K37+CY!K37+LV!K37+LT!K37+LU!K37+HU!K37+MT!K37+NL!K37+AT!K37+PL!K37+PT!K37+RO!K37+SI!K37+SK!K37+FI!K37+SE!K37</f>
        <v>71594.695499008216</v>
      </c>
      <c r="L37" s="20">
        <f>BE!L37+BG!L37+CZ!L37+DK!L37+DE!L37+EE!L37+IE!L37+EL!L37+ES!L37+FR!L37+HR!L37+IT!L37+CY!L37+LV!L37+LT!L37+LU!L37+HU!L37+MT!L37+NL!L37+AT!L37+PL!L37+PT!L37+RO!L37+SI!L37+SK!L37+FI!L37+SE!L37</f>
        <v>73147.470673123724</v>
      </c>
      <c r="M37" s="20">
        <f>BE!M37+BG!M37+CZ!M37+DK!M37+DE!M37+EE!M37+IE!M37+EL!M37+ES!M37+FR!M37+HR!M37+IT!M37+CY!M37+LV!M37+LT!M37+LU!M37+HU!M37+MT!M37+NL!M37+AT!M37+PL!M37+PT!M37+RO!M37+SI!M37+SK!M37+FI!M37+SE!M37</f>
        <v>67951.897805034678</v>
      </c>
      <c r="N37" s="20">
        <f>BE!N37+BG!N37+CZ!N37+DK!N37+DE!N37+EE!N37+IE!N37+EL!N37+ES!N37+FR!N37+HR!N37+IT!N37+CY!N37+LV!N37+LT!N37+LU!N37+HU!N37+MT!N37+NL!N37+AT!N37+PL!N37+PT!N37+RO!N37+SI!N37+SK!N37+FI!N37+SE!N37</f>
        <v>70783.696995926803</v>
      </c>
      <c r="O37" s="20">
        <f>BE!O37+BG!O37+CZ!O37+DK!O37+DE!O37+EE!O37+IE!O37+EL!O37+ES!O37+FR!O37+HR!O37+IT!O37+CY!O37+LV!O37+LT!O37+LU!O37+HU!O37+MT!O37+NL!O37+AT!O37+PL!O37+PT!O37+RO!O37+SI!O37+SK!O37+FI!O37+SE!O37</f>
        <v>71846.589090709662</v>
      </c>
      <c r="P37" s="20">
        <f>BE!P37+BG!P37+CZ!P37+DK!P37+DE!P37+EE!P37+IE!P37+EL!P37+ES!P37+FR!P37+HR!P37+IT!P37+CY!P37+LV!P37+LT!P37+LU!P37+HU!P37+MT!P37+NL!P37+AT!P37+PL!P37+PT!P37+RO!P37+SI!P37+SK!P37+FI!P37+SE!P37</f>
        <v>73031.663575535727</v>
      </c>
      <c r="Q37" s="20">
        <f>BE!Q37+BG!Q37+CZ!Q37+DK!Q37+DE!Q37+EE!Q37+IE!Q37+EL!Q37+ES!Q37+FR!Q37+HR!Q37+IT!Q37+CY!Q37+LV!Q37+LT!Q37+LU!Q37+HU!Q37+MT!Q37+NL!Q37+AT!Q37+PL!Q37+PT!Q37+RO!Q37+SI!Q37+SK!Q37+FI!Q37+SE!Q37</f>
        <v>72768.212469055681</v>
      </c>
      <c r="R37" s="20">
        <f>BE!R37+BG!R37+CZ!R37+DK!R37+DE!R37+EE!R37+IE!R37+EL!R37+ES!R37+FR!R37+HR!R37+IT!R37+CY!R37+LV!R37+LT!R37+LU!R37+HU!R37+MT!R37+NL!R37+AT!R37+PL!R37+PT!R37+RO!R37+SI!R37+SK!R37+FI!R37+SE!R37</f>
        <v>73677.944763017716</v>
      </c>
      <c r="S37" s="20">
        <f>BE!S37+BG!S37+CZ!S37+DK!S37+DE!S37+EE!S37+IE!S37+EL!S37+ES!S37+FR!S37+HR!S37+IT!S37+CY!S37+LV!S37+LT!S37+LU!S37+HU!S37+MT!S37+NL!S37+AT!S37+PL!S37+PT!S37+RO!S37+SI!S37+SK!S37+FI!S37+SE!S37</f>
        <v>0</v>
      </c>
    </row>
    <row r="38" spans="1:19" s="15" customFormat="1" ht="15" customHeight="1" x14ac:dyDescent="0.25">
      <c r="A38" s="15" t="s">
        <v>40</v>
      </c>
      <c r="C38" s="20">
        <f>BE!C38+BG!C38+CZ!C38+DK!C38+DE!C38+EE!C38+IE!C38+EL!C38+ES!C38+FR!C38+HR!C38+IT!C38+CY!C38+LV!C38+LT!C38+LU!C38+HU!C38+MT!C38+NL!C38+AT!C38+PL!C38+PT!C38+RO!C38+SI!C38+SK!C38+FI!C38+SE!C38</f>
        <v>6152.358138418931</v>
      </c>
      <c r="D38" s="20">
        <f>BE!D38+BG!D38+CZ!D38+DK!D38+DE!D38+EE!D38+IE!D38+EL!D38+ES!D38+FR!D38+HR!D38+IT!D38+CY!D38+LV!D38+LT!D38+LU!D38+HU!D38+MT!D38+NL!D38+AT!D38+PL!D38+PT!D38+RO!D38+SI!D38+SK!D38+FI!D38+SE!D38</f>
        <v>6704.2994914644987</v>
      </c>
      <c r="E38" s="20">
        <f>BE!E38+BG!E38+CZ!E38+DK!E38+DE!E38+EE!E38+IE!E38+EL!E38+ES!E38+FR!E38+HR!E38+IT!E38+CY!E38+LV!E38+LT!E38+LU!E38+HU!E38+MT!E38+NL!E38+AT!E38+PL!E38+PT!E38+RO!E38+SI!E38+SK!E38+FI!E38+SE!E38</f>
        <v>7054.181673858403</v>
      </c>
      <c r="F38" s="20">
        <f>BE!F38+BG!F38+CZ!F38+DK!F38+DE!F38+EE!F38+IE!F38+EL!F38+ES!F38+FR!F38+HR!F38+IT!F38+CY!F38+LV!F38+LT!F38+LU!F38+HU!F38+MT!F38+NL!F38+AT!F38+PL!F38+PT!F38+RO!F38+SI!F38+SK!F38+FI!F38+SE!F38</f>
        <v>7324.8690335363499</v>
      </c>
      <c r="G38" s="20">
        <f>BE!G38+BG!G38+CZ!G38+DK!G38+DE!G38+EE!G38+IE!G38+EL!G38+ES!G38+FR!G38+HR!G38+IT!G38+CY!G38+LV!G38+LT!G38+LU!G38+HU!G38+MT!G38+NL!G38+AT!G38+PL!G38+PT!G38+RO!G38+SI!G38+SK!G38+FI!G38+SE!G38</f>
        <v>8012.7175822214258</v>
      </c>
      <c r="H38" s="20">
        <f>BE!H38+BG!H38+CZ!H38+DK!H38+DE!H38+EE!H38+IE!H38+EL!H38+ES!H38+FR!H38+HR!H38+IT!H38+CY!H38+LV!H38+LT!H38+LU!H38+HU!H38+MT!H38+NL!H38+AT!H38+PL!H38+PT!H38+RO!H38+SI!H38+SK!H38+FI!H38+SE!H38</f>
        <v>8474.4848219070482</v>
      </c>
      <c r="I38" s="26">
        <f>BE!I38+BG!I38+CZ!I38+DK!I38+DE!I38+EE!I38+IE!I38+EL!I38+ES!I38+FR!I38+HR!I38+IT!I38+CY!I38+LV!I38+LT!I38+LU!I38+HU!I38+MT!I38+NL!I38+AT!I38+PL!I38+PT!I38+RO!I38+SI!I38+SK!I38+FI!I38+SE!I38</f>
        <v>10099.703225678271</v>
      </c>
      <c r="J38" s="20">
        <f>BE!J38+BG!J38+CZ!J38+DK!J38+DE!J38+EE!J38+IE!J38+EL!J38+ES!J38+FR!J38+HR!J38+IT!J38+CY!J38+LV!J38+LT!J38+LU!J38+HU!J38+MT!J38+NL!J38+AT!J38+PL!J38+PT!J38+RO!J38+SI!J38+SK!J38+FI!J38+SE!J38</f>
        <v>9965.9278438001402</v>
      </c>
      <c r="K38" s="20">
        <f>BE!K38+BG!K38+CZ!K38+DK!K38+DE!K38+EE!K38+IE!K38+EL!K38+ES!K38+FR!K38+HR!K38+IT!K38+CY!K38+LV!K38+LT!K38+LU!K38+HU!K38+MT!K38+NL!K38+AT!K38+PL!K38+PT!K38+RO!K38+SI!K38+SK!K38+FI!K38+SE!K38</f>
        <v>11376.841087370813</v>
      </c>
      <c r="L38" s="20">
        <f>BE!L38+BG!L38+CZ!L38+DK!L38+DE!L38+EE!L38+IE!L38+EL!L38+ES!L38+FR!L38+HR!L38+IT!L38+CY!L38+LV!L38+LT!L38+LU!L38+HU!L38+MT!L38+NL!L38+AT!L38+PL!L38+PT!L38+RO!L38+SI!L38+SK!L38+FI!L38+SE!L38</f>
        <v>12196.325230533312</v>
      </c>
      <c r="M38" s="20">
        <f>BE!M38+BG!M38+CZ!M38+DK!M38+DE!M38+EE!M38+IE!M38+EL!M38+ES!M38+FR!M38+HR!M38+IT!M38+CY!M38+LV!M38+LT!M38+LU!M38+HU!M38+MT!M38+NL!M38+AT!M38+PL!M38+PT!M38+RO!M38+SI!M38+SK!M38+FI!M38+SE!M38</f>
        <v>12512.357456363166</v>
      </c>
      <c r="N38" s="20">
        <f>BE!N38+BG!N38+CZ!N38+DK!N38+DE!N38+EE!N38+IE!N38+EL!N38+ES!N38+FR!N38+HR!N38+IT!N38+CY!N38+LV!N38+LT!N38+LU!N38+HU!N38+MT!N38+NL!N38+AT!N38+PL!N38+PT!N38+RO!N38+SI!N38+SK!N38+FI!N38+SE!N38</f>
        <v>13162.048489839859</v>
      </c>
      <c r="O38" s="20">
        <f>BE!O38+BG!O38+CZ!O38+DK!O38+DE!O38+EE!O38+IE!O38+EL!O38+ES!O38+FR!O38+HR!O38+IT!O38+CY!O38+LV!O38+LT!O38+LU!O38+HU!O38+MT!O38+NL!O38+AT!O38+PL!O38+PT!O38+RO!O38+SI!O38+SK!O38+FI!O38+SE!O38</f>
        <v>14126.20474797852</v>
      </c>
      <c r="P38" s="20">
        <f>BE!P38+BG!P38+CZ!P38+DK!P38+DE!P38+EE!P38+IE!P38+EL!P38+ES!P38+FR!P38+HR!P38+IT!P38+CY!P38+LV!P38+LT!P38+LU!P38+HU!P38+MT!P38+NL!P38+AT!P38+PL!P38+PT!P38+RO!P38+SI!P38+SK!P38+FI!P38+SE!P38</f>
        <v>14768.424660172133</v>
      </c>
      <c r="Q38" s="20">
        <f>BE!Q38+BG!Q38+CZ!Q38+DK!Q38+DE!Q38+EE!Q38+IE!Q38+EL!Q38+ES!Q38+FR!Q38+HR!Q38+IT!Q38+CY!Q38+LV!Q38+LT!Q38+LU!Q38+HU!Q38+MT!Q38+NL!Q38+AT!Q38+PL!Q38+PT!Q38+RO!Q38+SI!Q38+SK!Q38+FI!Q38+SE!Q38</f>
        <v>14944.824189624405</v>
      </c>
      <c r="R38" s="20">
        <f>BE!R38+BG!R38+CZ!R38+DK!R38+DE!R38+EE!R38+IE!R38+EL!R38+ES!R38+FR!R38+HR!R38+IT!R38+CY!R38+LV!R38+LT!R38+LU!R38+HU!R38+MT!R38+NL!R38+AT!R38+PL!R38+PT!R38+RO!R38+SI!R38+SK!R38+FI!R38+SE!R38</f>
        <v>15715.07385505234</v>
      </c>
      <c r="S38" s="20">
        <f>BE!S38+BG!S38+CZ!S38+DK!S38+DE!S38+EE!S38+IE!S38+EL!S38+ES!S38+FR!S38+HR!S38+IT!S38+CY!S38+LV!S38+LT!S38+LU!S38+HU!S38+MT!S38+NL!S38+AT!S38+PL!S38+PT!S38+RO!S38+SI!S38+SK!S38+FI!S38+SE!S38</f>
        <v>0</v>
      </c>
    </row>
    <row r="39" spans="1:19" s="15" customFormat="1" ht="15" customHeight="1" x14ac:dyDescent="0.25">
      <c r="A39" s="15" t="s">
        <v>41</v>
      </c>
      <c r="C39" s="20">
        <f>BE!C39+BG!C39+CZ!C39+DK!C39+DE!C39+EE!C39+IE!C39+EL!C39+ES!C39+FR!C39+HR!C39+IT!C39+CY!C39+LV!C39+LT!C39+LU!C39+HU!C39+MT!C39+NL!C39+AT!C39+PL!C39+PT!C39+RO!C39+SI!C39+SK!C39+FI!C39+SE!C39</f>
        <v>1752.4561630456237</v>
      </c>
      <c r="D39" s="20">
        <f>BE!D39+BG!D39+CZ!D39+DK!D39+DE!D39+EE!D39+IE!D39+EL!D39+ES!D39+FR!D39+HR!D39+IT!D39+CY!D39+LV!D39+LT!D39+LU!D39+HU!D39+MT!D39+NL!D39+AT!D39+PL!D39+PT!D39+RO!D39+SI!D39+SK!D39+FI!D39+SE!D39</f>
        <v>2290.9069344316413</v>
      </c>
      <c r="E39" s="20">
        <f>BE!E39+BG!E39+CZ!E39+DK!E39+DE!E39+EE!E39+IE!E39+EL!E39+ES!E39+FR!E39+HR!E39+IT!E39+CY!E39+LV!E39+LT!E39+LU!E39+HU!E39+MT!E39+NL!E39+AT!E39+PL!E39+PT!E39+RO!E39+SI!E39+SK!E39+FI!E39+SE!E39</f>
        <v>2854.2074999141305</v>
      </c>
      <c r="F39" s="20">
        <f>BE!F39+BG!F39+CZ!F39+DK!F39+DE!F39+EE!F39+IE!F39+EL!F39+ES!F39+FR!F39+HR!F39+IT!F39+CY!F39+LV!F39+LT!F39+LU!F39+HU!F39+MT!F39+NL!F39+AT!F39+PL!F39+PT!F39+RO!F39+SI!F39+SK!F39+FI!F39+SE!F39</f>
        <v>3520.008948362416</v>
      </c>
      <c r="G39" s="20">
        <f>BE!G39+BG!G39+CZ!G39+DK!G39+DE!G39+EE!G39+IE!G39+EL!G39+ES!G39+FR!G39+HR!G39+IT!G39+CY!G39+LV!G39+LT!G39+LU!G39+HU!G39+MT!G39+NL!G39+AT!G39+PL!G39+PT!G39+RO!G39+SI!G39+SK!G39+FI!G39+SE!G39</f>
        <v>4221.32541915818</v>
      </c>
      <c r="H39" s="20">
        <f>BE!H39+BG!H39+CZ!H39+DK!H39+DE!H39+EE!H39+IE!H39+EL!H39+ES!H39+FR!H39+HR!H39+IT!H39+CY!H39+LV!H39+LT!H39+LU!H39+HU!H39+MT!H39+NL!H39+AT!H39+PL!H39+PT!H39+RO!H39+SI!H39+SK!H39+FI!H39+SE!H39</f>
        <v>4970.4904413814456</v>
      </c>
      <c r="I39" s="26">
        <f>BE!I39+BG!I39+CZ!I39+DK!I39+DE!I39+EE!I39+IE!I39+EL!I39+ES!I39+FR!I39+HR!I39+IT!I39+CY!I39+LV!I39+LT!I39+LU!I39+HU!I39+MT!I39+NL!I39+AT!I39+PL!I39+PT!I39+RO!I39+SI!I39+SK!I39+FI!I39+SE!I39</f>
        <v>5507.1614039235665</v>
      </c>
      <c r="J39" s="20">
        <f>BE!J39+BG!J39+CZ!J39+DK!J39+DE!J39+EE!J39+IE!J39+EL!J39+ES!J39+FR!J39+HR!J39+IT!J39+CY!J39+LV!J39+LT!J39+LU!J39+HU!J39+MT!J39+NL!J39+AT!J39+PL!J39+PT!J39+RO!J39+SI!J39+SK!J39+FI!J39+SE!J39</f>
        <v>6330.1326794903434</v>
      </c>
      <c r="K39" s="20">
        <f>BE!K39+BG!K39+CZ!K39+DK!K39+DE!K39+EE!K39+IE!K39+EL!K39+ES!K39+FR!K39+HR!K39+IT!K39+CY!K39+LV!K39+LT!K39+LU!K39+HU!K39+MT!K39+NL!K39+AT!K39+PL!K39+PT!K39+RO!K39+SI!K39+SK!K39+FI!K39+SE!K39</f>
        <v>6909.6060850067743</v>
      </c>
      <c r="L39" s="20">
        <f>BE!L39+BG!L39+CZ!L39+DK!L39+DE!L39+EE!L39+IE!L39+EL!L39+ES!L39+FR!L39+HR!L39+IT!L39+CY!L39+LV!L39+LT!L39+LU!L39+HU!L39+MT!L39+NL!L39+AT!L39+PL!L39+PT!L39+RO!L39+SI!L39+SK!L39+FI!L39+SE!L39</f>
        <v>7441.5049695817297</v>
      </c>
      <c r="M39" s="20">
        <f>BE!M39+BG!M39+CZ!M39+DK!M39+DE!M39+EE!M39+IE!M39+EL!M39+ES!M39+FR!M39+HR!M39+IT!M39+CY!M39+LV!M39+LT!M39+LU!M39+HU!M39+MT!M39+NL!M39+AT!M39+PL!M39+PT!M39+RO!M39+SI!M39+SK!M39+FI!M39+SE!M39</f>
        <v>8831.6739433137955</v>
      </c>
      <c r="N39" s="20">
        <f>BE!N39+BG!N39+CZ!N39+DK!N39+DE!N39+EE!N39+IE!N39+EL!N39+ES!N39+FR!N39+HR!N39+IT!N39+CY!N39+LV!N39+LT!N39+LU!N39+HU!N39+MT!N39+NL!N39+AT!N39+PL!N39+PT!N39+RO!N39+SI!N39+SK!N39+FI!N39+SE!N39</f>
        <v>9390.2321817239135</v>
      </c>
      <c r="O39" s="20">
        <f>BE!O39+BG!O39+CZ!O39+DK!O39+DE!O39+EE!O39+IE!O39+EL!O39+ES!O39+FR!O39+HR!O39+IT!O39+CY!O39+LV!O39+LT!O39+LU!O39+HU!O39+MT!O39+NL!O39+AT!O39+PL!O39+PT!O39+RO!O39+SI!O39+SK!O39+FI!O39+SE!O39</f>
        <v>10142.671302706047</v>
      </c>
      <c r="P39" s="20">
        <f>BE!P39+BG!P39+CZ!P39+DK!P39+DE!P39+EE!P39+IE!P39+EL!P39+ES!P39+FR!P39+HR!P39+IT!P39+CY!P39+LV!P39+LT!P39+LU!P39+HU!P39+MT!P39+NL!P39+AT!P39+PL!P39+PT!P39+RO!P39+SI!P39+SK!P39+FI!P39+SE!P39</f>
        <v>10778.777567252097</v>
      </c>
      <c r="Q39" s="20">
        <f>BE!Q39+BG!Q39+CZ!Q39+DK!Q39+DE!Q39+EE!Q39+IE!Q39+EL!Q39+ES!Q39+FR!Q39+HR!Q39+IT!Q39+CY!Q39+LV!Q39+LT!Q39+LU!Q39+HU!Q39+MT!Q39+NL!Q39+AT!Q39+PL!Q39+PT!Q39+RO!Q39+SI!Q39+SK!Q39+FI!Q39+SE!Q39</f>
        <v>11565.668400075267</v>
      </c>
      <c r="R39" s="20">
        <f>BE!R39+BG!R39+CZ!R39+DK!R39+DE!R39+EE!R39+IE!R39+EL!R39+ES!R39+FR!R39+HR!R39+IT!R39+CY!R39+LV!R39+LT!R39+LU!R39+HU!R39+MT!R39+NL!R39+AT!R39+PL!R39+PT!R39+RO!R39+SI!R39+SK!R39+FI!R39+SE!R39</f>
        <v>12367.151691345343</v>
      </c>
      <c r="S39" s="20">
        <f>BE!S39+BG!S39+CZ!S39+DK!S39+DE!S39+EE!S39+IE!S39+EL!S39+ES!S39+FR!S39+HR!S39+IT!S39+CY!S39+LV!S39+LT!S39+LU!S39+HU!S39+MT!S39+NL!S39+AT!S39+PL!S39+PT!S39+RO!S39+SI!S39+SK!S39+FI!S39+SE!S39</f>
        <v>0</v>
      </c>
    </row>
    <row r="40" spans="1:19" s="15" customFormat="1" ht="15" customHeight="1" x14ac:dyDescent="0.25">
      <c r="A40" s="21" t="s">
        <v>42</v>
      </c>
      <c r="C40" s="22">
        <f>BE!C40+BG!C40+CZ!C40+DK!C40+DE!C40+EE!C40+IE!C40+EL!C40+ES!C40+FR!C40+HR!C40+IT!C40+CY!C40+LV!C40+LT!C40+LU!C40+HU!C40+MT!C40+NL!C40+AT!C40+PL!C40+PT!C40+RO!C40+SI!C40+SK!C40+FI!C40+SE!C40</f>
        <v>62035.94988284423</v>
      </c>
      <c r="D40" s="22">
        <f>BE!D40+BG!D40+CZ!D40+DK!D40+DE!D40+EE!D40+IE!D40+EL!D40+ES!D40+FR!D40+HR!D40+IT!D40+CY!D40+LV!D40+LT!D40+LU!D40+HU!D40+MT!D40+NL!D40+AT!D40+PL!D40+PT!D40+RO!D40+SI!D40+SK!D40+FI!D40+SE!D40</f>
        <v>65909.806967311903</v>
      </c>
      <c r="E40" s="22">
        <f>BE!E40+BG!E40+CZ!E40+DK!E40+DE!E40+EE!E40+IE!E40+EL!E40+ES!E40+FR!E40+HR!E40+IT!E40+CY!E40+LV!E40+LT!E40+LU!E40+HU!E40+MT!E40+NL!E40+AT!E40+PL!E40+PT!E40+RO!E40+SI!E40+SK!E40+FI!E40+SE!E40</f>
        <v>69126.639639564819</v>
      </c>
      <c r="F40" s="22">
        <f>BE!F40+BG!F40+CZ!F40+DK!F40+DE!F40+EE!F40+IE!F40+EL!F40+ES!F40+FR!F40+HR!F40+IT!F40+CY!F40+LV!F40+LT!F40+LU!F40+HU!F40+MT!F40+NL!F40+AT!F40+PL!F40+PT!F40+RO!F40+SI!F40+SK!F40+FI!F40+SE!F40</f>
        <v>73971.874537523763</v>
      </c>
      <c r="G40" s="22">
        <f>BE!G40+BG!G40+CZ!G40+DK!G40+DE!G40+EE!G40+IE!G40+EL!G40+ES!G40+FR!G40+HR!G40+IT!G40+CY!G40+LV!G40+LT!G40+LU!G40+HU!G40+MT!G40+NL!G40+AT!G40+PL!G40+PT!G40+RO!G40+SI!G40+SK!G40+FI!G40+SE!G40</f>
        <v>78177.938715731128</v>
      </c>
      <c r="H40" s="22">
        <f>BE!H40+BG!H40+CZ!H40+DK!H40+DE!H40+EE!H40+IE!H40+EL!H40+ES!H40+FR!H40+HR!H40+IT!H40+CY!H40+LV!H40+LT!H40+LU!H40+HU!H40+MT!H40+NL!H40+AT!H40+PL!H40+PT!H40+RO!H40+SI!H40+SK!H40+FI!H40+SE!H40</f>
        <v>80007.229621084683</v>
      </c>
      <c r="I40" s="22">
        <f>BE!I40+BG!I40+CZ!I40+DK!I40+DE!I40+EE!I40+IE!I40+EL!I40+ES!I40+FR!I40+HR!I40+IT!I40+CY!I40+LV!I40+LT!I40+LU!I40+HU!I40+MT!I40+NL!I40+AT!I40+PL!I40+PT!I40+RO!I40+SI!I40+SK!I40+FI!I40+SE!I40</f>
        <v>86988.447958495744</v>
      </c>
      <c r="J40" s="22">
        <f>BE!J40+BG!J40+CZ!J40+DK!J40+DE!J40+EE!J40+IE!J40+EL!J40+ES!J40+FR!J40+HR!J40+IT!J40+CY!J40+LV!J40+LT!J40+LU!J40+HU!J40+MT!J40+NL!J40+AT!J40+PL!J40+PT!J40+RO!J40+SI!J40+SK!J40+FI!J40+SE!J40</f>
        <v>82761.270028076484</v>
      </c>
      <c r="K40" s="22">
        <f>BE!K40+BG!K40+CZ!K40+DK!K40+DE!K40+EE!K40+IE!K40+EL!K40+ES!K40+FR!K40+HR!K40+IT!K40+CY!K40+LV!K40+LT!K40+LU!K40+HU!K40+MT!K40+NL!K40+AT!K40+PL!K40+PT!K40+RO!K40+SI!K40+SK!K40+FI!K40+SE!K40</f>
        <v>89881.142671385809</v>
      </c>
      <c r="L40" s="22">
        <f>BE!L40+BG!L40+CZ!L40+DK!L40+DE!L40+EE!L40+IE!L40+EL!L40+ES!L40+FR!L40+HR!L40+IT!L40+CY!L40+LV!L40+LT!L40+LU!L40+HU!L40+MT!L40+NL!L40+AT!L40+PL!L40+PT!L40+RO!L40+SI!L40+SK!L40+FI!L40+SE!L40</f>
        <v>92785.300873238753</v>
      </c>
      <c r="M40" s="22">
        <f>BE!M40+BG!M40+CZ!M40+DK!M40+DE!M40+EE!M40+IE!M40+EL!M40+ES!M40+FR!M40+HR!M40+IT!M40+CY!M40+LV!M40+LT!M40+LU!M40+HU!M40+MT!M40+NL!M40+AT!M40+PL!M40+PT!M40+RO!M40+SI!M40+SK!M40+FI!M40+SE!M40</f>
        <v>89295.929204711647</v>
      </c>
      <c r="N40" s="22">
        <f>BE!N40+BG!N40+CZ!N40+DK!N40+DE!N40+EE!N40+IE!N40+EL!N40+ES!N40+FR!N40+HR!N40+IT!N40+CY!N40+LV!N40+LT!N40+LU!N40+HU!N40+MT!N40+NL!N40+AT!N40+PL!N40+PT!N40+RO!N40+SI!N40+SK!N40+FI!N40+SE!N40</f>
        <v>93335.977667490573</v>
      </c>
      <c r="O40" s="22">
        <f>BE!O40+BG!O40+CZ!O40+DK!O40+DE!O40+EE!O40+IE!O40+EL!O40+ES!O40+FR!O40+HR!O40+IT!O40+CY!O40+LV!O40+LT!O40+LU!O40+HU!O40+MT!O40+NL!O40+AT!O40+PL!O40+PT!O40+RO!O40+SI!O40+SK!O40+FI!O40+SE!O40</f>
        <v>96115.465141394219</v>
      </c>
      <c r="P40" s="22">
        <f>BE!P40+BG!P40+CZ!P40+DK!P40+DE!P40+EE!P40+IE!P40+EL!P40+ES!P40+FR!P40+HR!P40+IT!P40+CY!P40+LV!P40+LT!P40+LU!P40+HU!P40+MT!P40+NL!P40+AT!P40+PL!P40+PT!P40+RO!P40+SI!P40+SK!P40+FI!P40+SE!P40</f>
        <v>98578.865802959961</v>
      </c>
      <c r="Q40" s="22">
        <f>BE!Q40+BG!Q40+CZ!Q40+DK!Q40+DE!Q40+EE!Q40+IE!Q40+EL!Q40+ES!Q40+FR!Q40+HR!Q40+IT!Q40+CY!Q40+LV!Q40+LT!Q40+LU!Q40+HU!Q40+MT!Q40+NL!Q40+AT!Q40+PL!Q40+PT!Q40+RO!Q40+SI!Q40+SK!Q40+FI!Q40+SE!Q40</f>
        <v>99278.705058755353</v>
      </c>
      <c r="R40" s="22">
        <f>BE!R40+BG!R40+CZ!R40+DK!R40+DE!R40+EE!R40+IE!R40+EL!R40+ES!R40+FR!R40+HR!R40+IT!R40+CY!R40+LV!R40+LT!R40+LU!R40+HU!R40+MT!R40+NL!R40+AT!R40+PL!R40+PT!R40+RO!R40+SI!R40+SK!R40+FI!R40+SE!R40</f>
        <v>101760.17030941539</v>
      </c>
      <c r="S40" s="22">
        <f>BE!S40+BG!S40+CZ!S40+DK!S40+DE!S40+EE!S40+IE!S40+EL!S40+ES!S40+FR!S40+HR!S40+IT!S40+CY!S40+LV!S40+LT!S40+LU!S40+HU!S40+MT!S40+NL!S40+AT!S40+PL!S40+PT!S40+RO!S40+SI!S40+SK!S40+FI!S40+SE!S40</f>
        <v>0</v>
      </c>
    </row>
    <row r="41" spans="1:19" s="18" customFormat="1" ht="27" customHeight="1" x14ac:dyDescent="0.25">
      <c r="A41" s="19" t="s">
        <v>43</v>
      </c>
      <c r="C41" s="33"/>
      <c r="D41" s="33"/>
      <c r="E41" s="33"/>
      <c r="F41" s="33"/>
      <c r="G41" s="33"/>
      <c r="H41" s="33"/>
      <c r="I41" s="33"/>
      <c r="J41" s="33"/>
      <c r="K41" s="33"/>
      <c r="L41" s="33"/>
      <c r="M41" s="33"/>
      <c r="N41" s="33"/>
      <c r="O41" s="33"/>
      <c r="P41" s="33"/>
      <c r="Q41" s="33"/>
      <c r="R41" s="33"/>
      <c r="S41" s="33"/>
    </row>
    <row r="42" spans="1:19" s="15" customFormat="1" ht="15" customHeight="1" x14ac:dyDescent="0.25">
      <c r="A42" s="21" t="s">
        <v>44</v>
      </c>
      <c r="C42" s="22">
        <f>BE!C42+BG!C42+CZ!C42+DK!C42+DE!C42+EE!C42+IE!C42+EL!C42+ES!C42+FR!C42+HR!C42+IT!C42+CY!C42+LV!C42+LT!C42+LU!C42+HU!C42+MT!C42+NL!C42+AT!C42+PL!C42+PT!C42+RO!C42+SI!C42+SK!C42+FI!C42+SE!C42</f>
        <v>528898.81059677131</v>
      </c>
      <c r="D42" s="22">
        <f>BE!D42+BG!D42+CZ!D42+DK!D42+DE!D42+EE!D42+IE!D42+EL!D42+ES!D42+FR!D42+HR!D42+IT!D42+CY!D42+LV!D42+LT!D42+LU!D42+HU!D42+MT!D42+NL!D42+AT!D42+PL!D42+PT!D42+RO!D42+SI!D42+SK!D42+FI!D42+SE!D42</f>
        <v>529597.97822168795</v>
      </c>
      <c r="E42" s="22">
        <f>BE!E42+BG!E42+CZ!E42+DK!E42+DE!E42+EE!E42+IE!E42+EL!E42+ES!E42+FR!E42+HR!E42+IT!E42+CY!E42+LV!E42+LT!E42+LU!E42+HU!E42+MT!E42+NL!E42+AT!E42+PL!E42+PT!E42+RO!E42+SI!E42+SK!E42+FI!E42+SE!E42</f>
        <v>523440.28312596038</v>
      </c>
      <c r="F42" s="22">
        <f>BE!F42+BG!F42+CZ!F42+DK!F42+DE!F42+EE!F42+IE!F42+EL!F42+ES!F42+FR!F42+HR!F42+IT!F42+CY!F42+LV!F42+LT!F42+LU!F42+HU!F42+MT!F42+NL!F42+AT!F42+PL!F42+PT!F42+RO!F42+SI!F42+SK!F42+FI!F42+SE!F42</f>
        <v>499313.35132954037</v>
      </c>
      <c r="G42" s="22">
        <f>BE!G42+BG!G42+CZ!G42+DK!G42+DE!G42+EE!G42+IE!G42+EL!G42+ES!G42+FR!G42+HR!G42+IT!G42+CY!G42+LV!G42+LT!G42+LU!G42+HU!G42+MT!G42+NL!G42+AT!G42+PL!G42+PT!G42+RO!G42+SI!G42+SK!G42+FI!G42+SE!G42</f>
        <v>510093.57589610544</v>
      </c>
      <c r="H42" s="22">
        <f>BE!H42+BG!H42+CZ!H42+DK!H42+DE!H42+EE!H42+IE!H42+EL!H42+ES!H42+FR!H42+HR!H42+IT!H42+CY!H42+LV!H42+LT!H42+LU!H42+HU!H42+MT!H42+NL!H42+AT!H42+PL!H42+PT!H42+RO!H42+SI!H42+SK!H42+FI!H42+SE!H42</f>
        <v>476514.51913008589</v>
      </c>
      <c r="I42" s="22">
        <f>BE!I42+BG!I42+CZ!I42+DK!I42+DE!I42+EE!I42+IE!I42+EL!I42+ES!I42+FR!I42+HR!I42+IT!I42+CY!I42+LV!I42+LT!I42+LU!I42+HU!I42+MT!I42+NL!I42+AT!I42+PL!I42+PT!I42+RO!I42+SI!I42+SK!I42+FI!I42+SE!I42</f>
        <v>511112.03190573229</v>
      </c>
      <c r="J42" s="22">
        <f>BE!J42+BG!J42+CZ!J42+DK!J42+DE!J42+EE!J42+IE!J42+EL!J42+ES!J42+FR!J42+HR!J42+IT!J42+CY!J42+LV!J42+LT!J42+LU!J42+HU!J42+MT!J42+NL!J42+AT!J42+PL!J42+PT!J42+RO!J42+SI!J42+SK!J42+FI!J42+SE!J42</f>
        <v>474432.31189446052</v>
      </c>
      <c r="K42" s="22">
        <f>BE!K42+BG!K42+CZ!K42+DK!K42+DE!K42+EE!K42+IE!K42+EL!K42+ES!K42+FR!K42+HR!K42+IT!K42+CY!K42+LV!K42+LT!K42+LU!K42+HU!K42+MT!K42+NL!K42+AT!K42+PL!K42+PT!K42+RO!K42+SI!K42+SK!K42+FI!K42+SE!K42</f>
        <v>482716.50606247323</v>
      </c>
      <c r="L42" s="22">
        <f>BE!L42+BG!L42+CZ!L42+DK!L42+DE!L42+EE!L42+IE!L42+EL!L42+ES!L42+FR!L42+HR!L42+IT!L42+CY!L42+LV!L42+LT!L42+LU!L42+HU!L42+MT!L42+NL!L42+AT!L42+PL!L42+PT!L42+RO!L42+SI!L42+SK!L42+FI!L42+SE!L42</f>
        <v>486220.8878222187</v>
      </c>
      <c r="M42" s="22">
        <f>BE!M42+BG!M42+CZ!M42+DK!M42+DE!M42+EE!M42+IE!M42+EL!M42+ES!M42+FR!M42+HR!M42+IT!M42+CY!M42+LV!M42+LT!M42+LU!M42+HU!M42+MT!M42+NL!M42+AT!M42+PL!M42+PT!M42+RO!M42+SI!M42+SK!M42+FI!M42+SE!M42</f>
        <v>446656.96450766962</v>
      </c>
      <c r="N42" s="22">
        <f>BE!N42+BG!N42+CZ!N42+DK!N42+DE!N42+EE!N42+IE!N42+EL!N42+ES!N42+FR!N42+HR!N42+IT!N42+CY!N42+LV!N42+LT!N42+LU!N42+HU!N42+MT!N42+NL!N42+AT!N42+PL!N42+PT!N42+RO!N42+SI!N42+SK!N42+FI!N42+SE!N42</f>
        <v>458666.4388572296</v>
      </c>
      <c r="O42" s="22">
        <f>BE!O42+BG!O42+CZ!O42+DK!O42+DE!O42+EE!O42+IE!O42+EL!O42+ES!O42+FR!O42+HR!O42+IT!O42+CY!O42+LV!O42+LT!O42+LU!O42+HU!O42+MT!O42+NL!O42+AT!O42+PL!O42+PT!O42+RO!O42+SI!O42+SK!O42+FI!O42+SE!O42</f>
        <v>468503.56845920021</v>
      </c>
      <c r="P42" s="22">
        <f>BE!P42+BG!P42+CZ!P42+DK!P42+DE!P42+EE!P42+IE!P42+EL!P42+ES!P42+FR!P42+HR!P42+IT!P42+CY!P42+LV!P42+LT!P42+LU!P42+HU!P42+MT!P42+NL!P42+AT!P42+PL!P42+PT!P42+RO!P42+SI!P42+SK!P42+FI!P42+SE!P42</f>
        <v>470581.62513524876</v>
      </c>
      <c r="Q42" s="22">
        <f>BE!Q42+BG!Q42+CZ!Q42+DK!Q42+DE!Q42+EE!Q42+IE!Q42+EL!Q42+ES!Q42+FR!Q42+HR!Q42+IT!Q42+CY!Q42+LV!Q42+LT!Q42+LU!Q42+HU!Q42+MT!Q42+NL!Q42+AT!Q42+PL!Q42+PT!Q42+RO!Q42+SI!Q42+SK!Q42+FI!Q42+SE!Q42</f>
        <v>468779.40714102756</v>
      </c>
      <c r="R42" s="22">
        <f>BE!R42+BG!R42+CZ!R42+DK!R42+DE!R42+EE!R42+IE!R42+EL!R42+ES!R42+FR!R42+HR!R42+IT!R42+CY!R42+LV!R42+LT!R42+LU!R42+HU!R42+MT!R42+NL!R42+AT!R42+PL!R42+PT!R42+RO!R42+SI!R42+SK!R42+FI!R42+SE!R42</f>
        <v>460519.6146592485</v>
      </c>
      <c r="S42" s="22">
        <f>BE!S42+BG!S42+CZ!S42+DK!S42+DE!S42+EE!S42+IE!S42+EL!S42+ES!S42+FR!S42+HR!S42+IT!S42+CY!S42+LV!S42+LT!S42+LU!S42+HU!S42+MT!S42+NL!S42+AT!S42+PL!S42+PT!S42+RO!S42+SI!S42+SK!S42+FI!S42+SE!S42</f>
        <v>0</v>
      </c>
    </row>
    <row r="43" spans="1:19" s="15" customFormat="1" ht="15" customHeight="1" x14ac:dyDescent="0.25">
      <c r="A43" s="15" t="s">
        <v>45</v>
      </c>
    </row>
    <row r="44" spans="1:19" s="15" customFormat="1" ht="27" customHeight="1" thickBot="1" x14ac:dyDescent="0.3">
      <c r="A44" s="23" t="s">
        <v>46</v>
      </c>
      <c r="B44" s="24"/>
      <c r="C44" s="25">
        <f t="shared" ref="C44:S44" si="4">IF(C42&gt;0,C40/C42,"")</f>
        <v>0.11729266286843666</v>
      </c>
      <c r="D44" s="25">
        <f t="shared" si="4"/>
        <v>0.12445252753537189</v>
      </c>
      <c r="E44" s="25">
        <f t="shared" si="4"/>
        <v>0.13206213176170514</v>
      </c>
      <c r="F44" s="25">
        <f t="shared" si="4"/>
        <v>0.14814719922981448</v>
      </c>
      <c r="G44" s="25">
        <f t="shared" si="4"/>
        <v>0.15326195508028553</v>
      </c>
      <c r="H44" s="25">
        <f t="shared" si="4"/>
        <v>0.16790092727320055</v>
      </c>
      <c r="I44" s="25">
        <f t="shared" si="4"/>
        <v>0.17019448286934397</v>
      </c>
      <c r="J44" s="25">
        <f t="shared" si="4"/>
        <v>0.17444273493430834</v>
      </c>
      <c r="K44" s="25">
        <f t="shared" si="4"/>
        <v>0.18619861045263983</v>
      </c>
      <c r="L44" s="25">
        <f t="shared" si="4"/>
        <v>0.19082952459904329</v>
      </c>
      <c r="M44" s="25">
        <f t="shared" si="4"/>
        <v>0.19992060193920547</v>
      </c>
      <c r="N44" s="25">
        <f t="shared" si="4"/>
        <v>0.20349423842746761</v>
      </c>
      <c r="O44" s="25">
        <f t="shared" si="4"/>
        <v>0.20515417941744976</v>
      </c>
      <c r="P44" s="25">
        <f t="shared" si="4"/>
        <v>0.20948303235305382</v>
      </c>
      <c r="Q44" s="25">
        <f t="shared" si="4"/>
        <v>0.21178128464352181</v>
      </c>
      <c r="R44" s="25">
        <f t="shared" si="4"/>
        <v>0.22096815655661187</v>
      </c>
      <c r="S44" s="25" t="str">
        <f t="shared" si="4"/>
        <v/>
      </c>
    </row>
    <row r="45" spans="1:19" s="15" customFormat="1" ht="22.5" customHeight="1" x14ac:dyDescent="0.25">
      <c r="C45" s="20"/>
      <c r="D45" s="20"/>
      <c r="E45" s="20"/>
      <c r="F45" s="20"/>
      <c r="G45" s="20"/>
      <c r="H45" s="20"/>
      <c r="I45" s="20"/>
      <c r="J45" s="20"/>
      <c r="K45" s="20"/>
      <c r="L45" s="20"/>
      <c r="M45" s="20"/>
      <c r="N45" s="20"/>
      <c r="O45" s="20"/>
      <c r="P45" s="20"/>
      <c r="Q45" s="20"/>
      <c r="R45" s="20"/>
      <c r="S45" s="20"/>
    </row>
    <row r="46" spans="1:19" s="15" customFormat="1" ht="27" customHeight="1" x14ac:dyDescent="0.25">
      <c r="A46" s="36" t="s">
        <v>47</v>
      </c>
      <c r="C46" s="20"/>
      <c r="D46" s="20"/>
      <c r="E46" s="20"/>
      <c r="F46" s="20"/>
      <c r="G46" s="20"/>
      <c r="H46" s="20"/>
      <c r="I46" s="20"/>
      <c r="J46" s="20"/>
      <c r="K46" s="20"/>
      <c r="L46" s="20"/>
      <c r="M46" s="20"/>
      <c r="N46" s="20"/>
      <c r="O46" s="20"/>
      <c r="P46" s="20"/>
      <c r="Q46" s="20"/>
      <c r="R46" s="20"/>
      <c r="S46" s="20"/>
    </row>
    <row r="47" spans="1:19" s="15" customFormat="1" ht="15" customHeight="1" x14ac:dyDescent="0.25">
      <c r="A47" s="39" t="s">
        <v>48</v>
      </c>
      <c r="B47" s="39"/>
      <c r="C47" s="20">
        <f>BE!C47+BG!C47+CZ!C47+DK!C47+DE!C47+EE!C47+IE!C47+EL!C47+ES!C47+FR!C47+HR!C47+IT!C47+CY!C47+LV!C47+LT!C47+LU!C47+HU!C47+MT!C47+NL!C47+AT!C47+PL!C47+PT!C47+RO!C47+SI!C47+SK!C47+FI!C47+SE!C47</f>
        <v>38082.095146214429</v>
      </c>
      <c r="D47" s="20">
        <f>BE!D47+BG!D47+CZ!D47+DK!D47+DE!D47+EE!D47+IE!D47+EL!D47+ES!D47+FR!D47+HR!D47+IT!D47+CY!D47+LV!D47+LT!D47+LU!D47+HU!D47+MT!D47+NL!D47+AT!D47+PL!D47+PT!D47+RO!D47+SI!D47+SK!D47+FI!D47+SE!D47</f>
        <v>39907.707773327456</v>
      </c>
      <c r="E47" s="20">
        <f>BE!E47+BG!E47+CZ!E47+DK!E47+DE!E47+EE!E47+IE!E47+EL!E47+ES!E47+FR!E47+HR!E47+IT!E47+CY!E47+LV!E47+LT!E47+LU!E47+HU!E47+MT!E47+NL!E47+AT!E47+PL!E47+PT!E47+RO!E47+SI!E47+SK!E47+FI!E47+SE!E47</f>
        <v>41722.760039828012</v>
      </c>
      <c r="F47" s="20">
        <f>BE!F47+BG!F47+CZ!F47+DK!F47+DE!F47+EE!F47+IE!F47+EL!F47+ES!F47+FR!F47+HR!F47+IT!F47+CY!F47+LV!F47+LT!F47+LU!F47+HU!F47+MT!F47+NL!F47+AT!F47+PL!F47+PT!F47+RO!F47+SI!F47+SK!F47+FI!F47+SE!F47</f>
        <v>44042.28175254431</v>
      </c>
      <c r="G47" s="20">
        <f>BE!G47+BG!G47+CZ!G47+DK!G47+DE!G47+EE!G47+IE!G47+EL!G47+ES!G47+FR!G47+HR!G47+IT!G47+CY!G47+LV!G47+LT!G47+LU!G47+HU!G47+MT!G47+NL!G47+AT!G47+PL!G47+PT!G47+RO!G47+SI!G47+SK!G47+FI!G47+SE!G47</f>
        <v>46541.809531168365</v>
      </c>
      <c r="H47" s="20">
        <f>BE!H47+BG!H47+CZ!H47+DK!H47+DE!H47+EE!H47+IE!H47+EL!H47+ES!H47+FR!H47+HR!H47+IT!H47+CY!H47+LV!H47+LT!H47+LU!H47+HU!H47+MT!H47+NL!H47+AT!H47+PL!H47+PT!H47+RO!H47+SI!H47+SK!H47+FI!H47+SE!H47</f>
        <v>49360.311070875199</v>
      </c>
      <c r="I47" s="20">
        <f>BE!I47+BG!I47+CZ!I47+DK!I47+DE!I47+EE!I47+IE!I47+EL!I47+ES!I47+FR!I47+HR!I47+IT!I47+CY!I47+LV!I47+LT!I47+LU!I47+HU!I47+MT!I47+NL!I47+AT!I47+PL!I47+PT!I47+RO!I47+SI!I47+SK!I47+FI!I47+SE!I47</f>
        <v>53129.615054776565</v>
      </c>
      <c r="J47" s="20">
        <f>BE!J47+BG!J47+CZ!J47+DK!J47+DE!J47+EE!J47+IE!J47+EL!J47+ES!J47+FR!J47+HR!J47+IT!J47+CY!J47+LV!J47+LT!J47+LU!J47+HU!J47+MT!J47+NL!J47+AT!J47+PL!J47+PT!J47+RO!J47+SI!J47+SK!J47+FI!J47+SE!J47</f>
        <v>57239.548812418492</v>
      </c>
      <c r="K47" s="20">
        <f>BE!K47+BG!K47+CZ!K47+DK!K47+DE!K47+EE!K47+IE!K47+EL!K47+ES!K47+FR!K47+HR!K47+IT!K47+CY!K47+LV!K47+LT!K47+LU!K47+HU!K47+MT!K47+NL!K47+AT!K47+PL!K47+PT!K47+RO!K47+SI!K47+SK!K47+FI!K47+SE!K47</f>
        <v>61839.152812654633</v>
      </c>
      <c r="L47" s="20">
        <f>BE!L47+BG!L47+CZ!L47+DK!L47+DE!L47+EE!L47+IE!L47+EL!L47+ES!L47+FR!L47+HR!L47+IT!L47+CY!L47+LV!L47+LT!L47+LU!L47+HU!L47+MT!L47+NL!L47+AT!L47+PL!L47+PT!L47+RO!L47+SI!L47+SK!L47+FI!L47+SE!L47</f>
        <v>65356.245867894955</v>
      </c>
      <c r="M47" s="20">
        <f>BE!M47+BG!M47+CZ!M47+DK!M47+DE!M47+EE!M47+IE!M47+EL!M47+ES!M47+FR!M47+HR!M47+IT!M47+CY!M47+LV!M47+LT!M47+LU!M47+HU!M47+MT!M47+NL!M47+AT!M47+PL!M47+PT!M47+RO!M47+SI!M47+SK!M47+FI!M47+SE!M47</f>
        <v>68279.8453147252</v>
      </c>
      <c r="N47" s="20">
        <f>BE!N47+BG!N47+CZ!N47+DK!N47+DE!N47+EE!N47+IE!N47+EL!N47+ES!N47+FR!N47+HR!N47+IT!N47+CY!N47+LV!N47+LT!N47+LU!N47+HU!N47+MT!N47+NL!N47+AT!N47+PL!N47+PT!N47+RO!N47+SI!N47+SK!N47+FI!N47+SE!N47</f>
        <v>71679.758706540248</v>
      </c>
      <c r="O47" s="20">
        <f>BE!O47+BG!O47+CZ!O47+DK!O47+DE!O47+EE!O47+IE!O47+EL!O47+ES!O47+FR!O47+HR!O47+IT!O47+CY!O47+LV!O47+LT!O47+LU!O47+HU!O47+MT!O47+NL!O47+AT!O47+PL!O47+PT!O47+RO!O47+SI!O47+SK!O47+FI!O47+SE!O47</f>
        <v>73536.504941560619</v>
      </c>
      <c r="P47" s="20">
        <f>BE!P47+BG!P47+CZ!P47+DK!P47+DE!P47+EE!P47+IE!P47+EL!P47+ES!P47+FR!P47+HR!P47+IT!P47+CY!P47+LV!P47+LT!P47+LU!P47+HU!P47+MT!P47+NL!P47+AT!P47+PL!P47+PT!P47+RO!P47+SI!P47+SK!P47+FI!P47+SE!P47</f>
        <v>76468.779228451021</v>
      </c>
      <c r="Q47" s="20">
        <f>BE!Q47+BG!Q47+CZ!Q47+DK!Q47+DE!Q47+EE!Q47+IE!Q47+EL!Q47+ES!Q47+FR!Q47+HR!Q47+IT!Q47+CY!Q47+LV!Q47+LT!Q47+LU!Q47+HU!Q47+MT!Q47+NL!Q47+AT!Q47+PL!Q47+PT!Q47+RO!Q47+SI!Q47+SK!Q47+FI!Q47+SE!Q47</f>
        <v>79152.028415383204</v>
      </c>
      <c r="R47" s="20">
        <f>BE!R47+BG!R47+CZ!R47+DK!R47+DE!R47+EE!R47+IE!R47+EL!R47+ES!R47+FR!R47+HR!R47+IT!R47+CY!R47+LV!R47+LT!R47+LU!R47+HU!R47+MT!R47+NL!R47+AT!R47+PL!R47+PT!R47+RO!R47+SI!R47+SK!R47+FI!R47+SE!R47</f>
        <v>82731.051308432056</v>
      </c>
      <c r="S47" s="20">
        <f>BE!S47+BG!S47+CZ!S47+DK!S47+DE!S47+EE!S47+IE!S47+EL!S47+ES!S47+FR!S47+HR!S47+IT!S47+CY!S47+LV!S47+LT!S47+LU!S47+HU!S47+MT!S47+NL!S47+AT!S47+PL!S47+PT!S47+RO!S47+SI!S47+SK!S47+FI!S47+SE!S47</f>
        <v>0</v>
      </c>
    </row>
    <row r="48" spans="1:19" s="15" customFormat="1" ht="15" customHeight="1" x14ac:dyDescent="0.25">
      <c r="A48" s="39" t="s">
        <v>49</v>
      </c>
      <c r="B48" s="39"/>
      <c r="C48" s="20">
        <f>BE!C48+BG!C48+CZ!C48+DK!C48+DE!C48+EE!C48+IE!C48+EL!C48+ES!C48+FR!C48+HR!C48+IT!C48+CY!C48+LV!C48+LT!C48+LU!C48+HU!C48+MT!C48+NL!C48+AT!C48+PL!C48+PT!C48+RO!C48+SI!C48+SK!C48+FI!C48+SE!C48</f>
        <v>62035.94988284423</v>
      </c>
      <c r="D48" s="20">
        <f>BE!D48+BG!D48+CZ!D48+DK!D48+DE!D48+EE!D48+IE!D48+EL!D48+ES!D48+FR!D48+HR!D48+IT!D48+CY!D48+LV!D48+LT!D48+LU!D48+HU!D48+MT!D48+NL!D48+AT!D48+PL!D48+PT!D48+RO!D48+SI!D48+SK!D48+FI!D48+SE!D48</f>
        <v>65909.806967311903</v>
      </c>
      <c r="E48" s="20">
        <f>BE!E48+BG!E48+CZ!E48+DK!E48+DE!E48+EE!E48+IE!E48+EL!E48+ES!E48+FR!E48+HR!E48+IT!E48+CY!E48+LV!E48+LT!E48+LU!E48+HU!E48+MT!E48+NL!E48+AT!E48+PL!E48+PT!E48+RO!E48+SI!E48+SK!E48+FI!E48+SE!E48</f>
        <v>69126.639639564819</v>
      </c>
      <c r="F48" s="20">
        <f>BE!F48+BG!F48+CZ!F48+DK!F48+DE!F48+EE!F48+IE!F48+EL!F48+ES!F48+FR!F48+HR!F48+IT!F48+CY!F48+LV!F48+LT!F48+LU!F48+HU!F48+MT!F48+NL!F48+AT!F48+PL!F48+PT!F48+RO!F48+SI!F48+SK!F48+FI!F48+SE!F48</f>
        <v>73971.874537523763</v>
      </c>
      <c r="G48" s="20">
        <f>BE!G48+BG!G48+CZ!G48+DK!G48+DE!G48+EE!G48+IE!G48+EL!G48+ES!G48+FR!G48+HR!G48+IT!G48+CY!G48+LV!G48+LT!G48+LU!G48+HU!G48+MT!G48+NL!G48+AT!G48+PL!G48+PT!G48+RO!G48+SI!G48+SK!G48+FI!G48+SE!G48</f>
        <v>78177.938715731128</v>
      </c>
      <c r="H48" s="20">
        <f>BE!H48+BG!H48+CZ!H48+DK!H48+DE!H48+EE!H48+IE!H48+EL!H48+ES!H48+FR!H48+HR!H48+IT!H48+CY!H48+LV!H48+LT!H48+LU!H48+HU!H48+MT!H48+NL!H48+AT!H48+PL!H48+PT!H48+RO!H48+SI!H48+SK!H48+FI!H48+SE!H48</f>
        <v>80007.229621084683</v>
      </c>
      <c r="I48" s="20">
        <f>BE!I48+BG!I48+CZ!I48+DK!I48+DE!I48+EE!I48+IE!I48+EL!I48+ES!I48+FR!I48+HR!I48+IT!I48+CY!I48+LV!I48+LT!I48+LU!I48+HU!I48+MT!I48+NL!I48+AT!I48+PL!I48+PT!I48+RO!I48+SI!I48+SK!I48+FI!I48+SE!I48</f>
        <v>86988.447958495744</v>
      </c>
      <c r="J48" s="20">
        <f>BE!J48+BG!J48+CZ!J48+DK!J48+DE!J48+EE!J48+IE!J48+EL!J48+ES!J48+FR!J48+HR!J48+IT!J48+CY!J48+LV!J48+LT!J48+LU!J48+HU!J48+MT!J48+NL!J48+AT!J48+PL!J48+PT!J48+RO!J48+SI!J48+SK!J48+FI!J48+SE!J48</f>
        <v>82761.270028076484</v>
      </c>
      <c r="K48" s="20">
        <f>BE!K48+BG!K48+CZ!K48+DK!K48+DE!K48+EE!K48+IE!K48+EL!K48+ES!K48+FR!K48+HR!K48+IT!K48+CY!K48+LV!K48+LT!K48+LU!K48+HU!K48+MT!K48+NL!K48+AT!K48+PL!K48+PT!K48+RO!K48+SI!K48+SK!K48+FI!K48+SE!K48</f>
        <v>89881.142671385809</v>
      </c>
      <c r="L48" s="20">
        <f>BE!L48+BG!L48+CZ!L48+DK!L48+DE!L48+EE!L48+IE!L48+EL!L48+ES!L48+FR!L48+HR!L48+IT!L48+CY!L48+LV!L48+LT!L48+LU!L48+HU!L48+MT!L48+NL!L48+AT!L48+PL!L48+PT!L48+RO!L48+SI!L48+SK!L48+FI!L48+SE!L48</f>
        <v>92785.300873238753</v>
      </c>
      <c r="M48" s="20">
        <f>BE!M48+BG!M48+CZ!M48+DK!M48+DE!M48+EE!M48+IE!M48+EL!M48+ES!M48+FR!M48+HR!M48+IT!M48+CY!M48+LV!M48+LT!M48+LU!M48+HU!M48+MT!M48+NL!M48+AT!M48+PL!M48+PT!M48+RO!M48+SI!M48+SK!M48+FI!M48+SE!M48</f>
        <v>89295.929204711647</v>
      </c>
      <c r="N48" s="20">
        <f>BE!N48+BG!N48+CZ!N48+DK!N48+DE!N48+EE!N48+IE!N48+EL!N48+ES!N48+FR!N48+HR!N48+IT!N48+CY!N48+LV!N48+LT!N48+LU!N48+HU!N48+MT!N48+NL!N48+AT!N48+PL!N48+PT!N48+RO!N48+SI!N48+SK!N48+FI!N48+SE!N48</f>
        <v>93335.977667490573</v>
      </c>
      <c r="O48" s="20">
        <f>BE!O48+BG!O48+CZ!O48+DK!O48+DE!O48+EE!O48+IE!O48+EL!O48+ES!O48+FR!O48+HR!O48+IT!O48+CY!O48+LV!O48+LT!O48+LU!O48+HU!O48+MT!O48+NL!O48+AT!O48+PL!O48+PT!O48+RO!O48+SI!O48+SK!O48+FI!O48+SE!O48</f>
        <v>96115.465141394219</v>
      </c>
      <c r="P48" s="20">
        <f>BE!P48+BG!P48+CZ!P48+DK!P48+DE!P48+EE!P48+IE!P48+EL!P48+ES!P48+FR!P48+HR!P48+IT!P48+CY!P48+LV!P48+LT!P48+LU!P48+HU!P48+MT!P48+NL!P48+AT!P48+PL!P48+PT!P48+RO!P48+SI!P48+SK!P48+FI!P48+SE!P48</f>
        <v>98578.865802959961</v>
      </c>
      <c r="Q48" s="20">
        <f>BE!Q48+BG!Q48+CZ!Q48+DK!Q48+DE!Q48+EE!Q48+IE!Q48+EL!Q48+ES!Q48+FR!Q48+HR!Q48+IT!Q48+CY!Q48+LV!Q48+LT!Q48+LU!Q48+HU!Q48+MT!Q48+NL!Q48+AT!Q48+PL!Q48+PT!Q48+RO!Q48+SI!Q48+SK!Q48+FI!Q48+SE!Q48</f>
        <v>99278.705058755353</v>
      </c>
      <c r="R48" s="20">
        <f>BE!R48+BG!R48+CZ!R48+DK!R48+DE!R48+EE!R48+IE!R48+EL!R48+ES!R48+FR!R48+HR!R48+IT!R48+CY!R48+LV!R48+LT!R48+LU!R48+HU!R48+MT!R48+NL!R48+AT!R48+PL!R48+PT!R48+RO!R48+SI!R48+SK!R48+FI!R48+SE!R48</f>
        <v>101760.17030941539</v>
      </c>
      <c r="S48" s="20">
        <f>BE!S48+BG!S48+CZ!S48+DK!S48+DE!S48+EE!S48+IE!S48+EL!S48+ES!S48+FR!S48+HR!S48+IT!S48+CY!S48+LV!S48+LT!S48+LU!S48+HU!S48+MT!S48+NL!S48+AT!S48+PL!S48+PT!S48+RO!S48+SI!S48+SK!S48+FI!S48+SE!S48</f>
        <v>0</v>
      </c>
    </row>
    <row r="49" spans="1:19" s="15" customFormat="1" ht="15" customHeight="1" x14ac:dyDescent="0.25">
      <c r="A49" s="39" t="s">
        <v>50</v>
      </c>
      <c r="B49" s="39"/>
      <c r="C49" s="20">
        <f>BE!C49+BG!C49+CZ!C49+DK!C49+DE!C49+EE!C49+IE!C49+EL!C49+ES!C49+FR!C49+HR!C49+IT!C49+CY!C49+LV!C49+LT!C49+LU!C49+HU!C49+MT!C49+NL!C49+AT!C49+PL!C49+PT!C49+RO!C49+SI!C49+SK!C49+FI!C49+SE!C49</f>
        <v>2879.522966780954</v>
      </c>
      <c r="D49" s="20">
        <f>BE!D49+BG!D49+CZ!D49+DK!D49+DE!D49+EE!D49+IE!D49+EL!D49+ES!D49+FR!D49+HR!D49+IT!D49+CY!D49+LV!D49+LT!D49+LU!D49+HU!D49+MT!D49+NL!D49+AT!D49+PL!D49+PT!D49+RO!D49+SI!D49+SK!D49+FI!D49+SE!D49</f>
        <v>4189.3263318597274</v>
      </c>
      <c r="E49" s="20">
        <f>BE!E49+BG!E49+CZ!E49+DK!E49+DE!E49+EE!E49+IE!E49+EL!E49+ES!E49+FR!E49+HR!E49+IT!E49+CY!E49+LV!E49+LT!E49+LU!E49+HU!E49+MT!E49+NL!E49+AT!E49+PL!E49+PT!E49+RO!E49+SI!E49+SK!E49+FI!E49+SE!E49</f>
        <v>6212.9316367945348</v>
      </c>
      <c r="F49" s="20">
        <f>BE!F49+BG!F49+CZ!F49+DK!F49+DE!F49+EE!F49+IE!F49+EL!F49+ES!F49+FR!F49+HR!F49+IT!F49+CY!F49+LV!F49+LT!F49+LU!F49+HU!F49+MT!F49+NL!F49+AT!F49+PL!F49+PT!F49+RO!F49+SI!F49+SK!F49+FI!F49+SE!F49</f>
        <v>8245.5195790731268</v>
      </c>
      <c r="G49" s="20">
        <f>BE!G49+BG!G49+CZ!G49+DK!G49+DE!G49+EE!G49+IE!G49+EL!G49+ES!G49+FR!G49+HR!G49+IT!G49+CY!G49+LV!G49+LT!G49+LU!G49+HU!G49+MT!G49+NL!G49+AT!G49+PL!G49+PT!G49+RO!G49+SI!G49+SK!G49+FI!G49+SE!G49</f>
        <v>9977.3248556863218</v>
      </c>
      <c r="H49" s="20">
        <f>BE!H49+BG!H49+CZ!H49+DK!H49+DE!H49+EE!H49+IE!H49+EL!H49+ES!H49+FR!H49+HR!H49+IT!H49+CY!H49+LV!H49+LT!H49+LU!H49+HU!H49+MT!H49+NL!H49+AT!H49+PL!H49+PT!H49+RO!H49+SI!H49+SK!H49+FI!H49+SE!H49</f>
        <v>11524.060400560709</v>
      </c>
      <c r="I49" s="20">
        <f>BE!I49+BG!I49+CZ!I49+DK!I49+DE!I49+EE!I49+IE!I49+EL!I49+ES!I49+FR!I49+HR!I49+IT!I49+CY!I49+LV!I49+LT!I49+LU!I49+HU!I49+MT!I49+NL!I49+AT!I49+PL!I49+PT!I49+RO!I49+SI!I49+SK!I49+FI!I49+SE!I49</f>
        <v>13036.161540833427</v>
      </c>
      <c r="J49" s="20">
        <f>BE!J49+BG!J49+CZ!J49+DK!J49+DE!J49+EE!J49+IE!J49+EL!J49+ES!J49+FR!J49+HR!J49+IT!J49+CY!J49+LV!J49+LT!J49+LU!J49+HU!J49+MT!J49+NL!J49+AT!J49+PL!J49+PT!J49+RO!J49+SI!J49+SK!J49+FI!J49+SE!J49</f>
        <v>8622.9024536971792</v>
      </c>
      <c r="K49" s="20">
        <f>BE!K49+BG!K49+CZ!K49+DK!K49+DE!K49+EE!K49+IE!K49+EL!K49+ES!K49+FR!K49+HR!K49+IT!K49+CY!K49+LV!K49+LT!K49+LU!K49+HU!K49+MT!K49+NL!K49+AT!K49+PL!K49+PT!K49+RO!K49+SI!K49+SK!K49+FI!K49+SE!K49</f>
        <v>11864.957309686961</v>
      </c>
      <c r="L49" s="20">
        <f>BE!L49+BG!L49+CZ!L49+DK!L49+DE!L49+EE!L49+IE!L49+EL!L49+ES!L49+FR!L49+HR!L49+IT!L49+CY!L49+LV!L49+LT!L49+LU!L49+HU!L49+MT!L49+NL!L49+AT!L49+PL!L49+PT!L49+RO!L49+SI!L49+SK!L49+FI!L49+SE!L49</f>
        <v>12090.830058610127</v>
      </c>
      <c r="M49" s="20">
        <f>BE!M49+BG!M49+CZ!M49+DK!M49+DE!M49+EE!M49+IE!M49+EL!M49+ES!M49+FR!M49+HR!M49+IT!M49+CY!M49+LV!M49+LT!M49+LU!M49+HU!M49+MT!M49+NL!M49+AT!M49+PL!M49+PT!M49+RO!M49+SI!M49+SK!M49+FI!M49+SE!M49</f>
        <v>13194.861050755218</v>
      </c>
      <c r="N49" s="20">
        <f>BE!N49+BG!N49+CZ!N49+DK!N49+DE!N49+EE!N49+IE!N49+EL!N49+ES!N49+FR!N49+HR!N49+IT!N49+CY!N49+LV!N49+LT!N49+LU!N49+HU!N49+MT!N49+NL!N49+AT!N49+PL!N49+PT!N49+RO!N49+SI!N49+SK!N49+FI!N49+SE!N49</f>
        <v>13469.333690912001</v>
      </c>
      <c r="O49" s="20">
        <f>BE!O49+BG!O49+CZ!O49+DK!O49+DE!O49+EE!O49+IE!O49+EL!O49+ES!O49+FR!O49+HR!O49+IT!O49+CY!O49+LV!O49+LT!O49+LU!O49+HU!O49+MT!O49+NL!O49+AT!O49+PL!O49+PT!O49+RO!O49+SI!O49+SK!O49+FI!O49+SE!O49</f>
        <v>14280.857493920568</v>
      </c>
      <c r="P49" s="20">
        <f>BE!P49+BG!P49+CZ!P49+DK!P49+DE!P49+EE!P49+IE!P49+EL!P49+ES!P49+FR!P49+HR!P49+IT!P49+CY!P49+LV!P49+LT!P49+LU!P49+HU!P49+MT!P49+NL!P49+AT!P49+PL!P49+PT!P49+RO!P49+SI!P49+SK!P49+FI!P49+SE!P49</f>
        <v>15605.783311330146</v>
      </c>
      <c r="Q49" s="20">
        <f>BE!Q49+BG!Q49+CZ!Q49+DK!Q49+DE!Q49+EE!Q49+IE!Q49+EL!Q49+ES!Q49+FR!Q49+HR!Q49+IT!Q49+CY!Q49+LV!Q49+LT!Q49+LU!Q49+HU!Q49+MT!Q49+NL!Q49+AT!Q49+PL!Q49+PT!Q49+RO!Q49+SI!Q49+SK!Q49+FI!Q49+SE!Q49</f>
        <v>17138.304072983407</v>
      </c>
      <c r="R49" s="20">
        <f>BE!R49+BG!R49+CZ!R49+DK!R49+DE!R49+EE!R49+IE!R49+EL!R49+ES!R49+FR!R49+HR!R49+IT!R49+CY!R49+LV!R49+LT!R49+LU!R49+HU!R49+MT!R49+NL!R49+AT!R49+PL!R49+PT!R49+RO!R49+SI!R49+SK!R49+FI!R49+SE!R49</f>
        <v>17840.868271883257</v>
      </c>
      <c r="S49" s="20">
        <f>BE!S49+BG!S49+CZ!S49+DK!S49+DE!S49+EE!S49+IE!S49+EL!S49+ES!S49+FR!S49+HR!S49+IT!S49+CY!S49+LV!S49+LT!S49+LU!S49+HU!S49+MT!S49+NL!S49+AT!S49+PL!S49+PT!S49+RO!S49+SI!S49+SK!S49+FI!S49+SE!S49</f>
        <v>0</v>
      </c>
    </row>
    <row r="50" spans="1:19" s="15" customFormat="1" ht="15" customHeight="1" x14ac:dyDescent="0.25">
      <c r="A50" s="15" t="s">
        <v>51</v>
      </c>
      <c r="B50" s="39"/>
      <c r="C50" s="20">
        <f>BE!C50+BG!C50+CZ!C50+DK!C50+DE!C50+EE!C50+IE!C50+EL!C50+ES!C50+FR!C50+HR!C50+IT!C50+CY!C50+LV!C50+LT!C50+LU!C50+HU!C50+MT!C50+NL!C50+AT!C50+PL!C50+PT!C50+RO!C50+SI!C50+SK!C50+FI!C50+SE!C50</f>
        <v>102997.56799583961</v>
      </c>
      <c r="D50" s="20">
        <f>BE!D50+BG!D50+CZ!D50+DK!D50+DE!D50+EE!D50+IE!D50+EL!D50+ES!D50+FR!D50+HR!D50+IT!D50+CY!D50+LV!D50+LT!D50+LU!D50+HU!D50+MT!D50+NL!D50+AT!D50+PL!D50+PT!D50+RO!D50+SI!D50+SK!D50+FI!D50+SE!D50</f>
        <v>110006.8410724991</v>
      </c>
      <c r="E50" s="20">
        <f>BE!E50+BG!E50+CZ!E50+DK!E50+DE!E50+EE!E50+IE!E50+EL!E50+ES!E50+FR!E50+HR!E50+IT!E50+CY!E50+LV!E50+LT!E50+LU!E50+HU!E50+MT!E50+NL!E50+AT!E50+PL!E50+PT!E50+RO!E50+SI!E50+SK!E50+FI!E50+SE!E50</f>
        <v>117062.33131618735</v>
      </c>
      <c r="F50" s="20">
        <f>BE!F50+BG!F50+CZ!F50+DK!F50+DE!F50+EE!F50+IE!F50+EL!F50+ES!F50+FR!F50+HR!F50+IT!F50+CY!F50+LV!F50+LT!F50+LU!F50+HU!F50+MT!F50+NL!F50+AT!F50+PL!F50+PT!F50+RO!F50+SI!F50+SK!F50+FI!F50+SE!F50</f>
        <v>126259.67586914121</v>
      </c>
      <c r="G50" s="20">
        <f>BE!G50+BG!G50+CZ!G50+DK!G50+DE!G50+EE!G50+IE!G50+EL!G50+ES!G50+FR!G50+HR!G50+IT!G50+CY!G50+LV!G50+LT!G50+LU!G50+HU!G50+MT!G50+NL!G50+AT!G50+PL!G50+PT!G50+RO!G50+SI!G50+SK!G50+FI!G50+SE!G50</f>
        <v>134697.07310258583</v>
      </c>
      <c r="H50" s="20">
        <f>BE!H50+BG!H50+CZ!H50+DK!H50+DE!H50+EE!H50+IE!H50+EL!H50+ES!H50+FR!H50+HR!H50+IT!H50+CY!H50+LV!H50+LT!H50+LU!H50+HU!H50+MT!H50+NL!H50+AT!H50+PL!H50+PT!H50+RO!H50+SI!H50+SK!H50+FI!H50+SE!H50</f>
        <v>140891.60109252058</v>
      </c>
      <c r="I50" s="20">
        <f>BE!I50+BG!I50+CZ!I50+DK!I50+DE!I50+EE!I50+IE!I50+EL!I50+ES!I50+FR!I50+HR!I50+IT!I50+CY!I50+LV!I50+LT!I50+LU!I50+HU!I50+MT!I50+NL!I50+AT!I50+PL!I50+PT!I50+RO!I50+SI!I50+SK!I50+FI!I50+SE!I50</f>
        <v>153154.22455410572</v>
      </c>
      <c r="J50" s="20">
        <f>BE!J50+BG!J50+CZ!J50+DK!J50+DE!J50+EE!J50+IE!J50+EL!J50+ES!J50+FR!J50+HR!J50+IT!J50+CY!J50+LV!J50+LT!J50+LU!J50+HU!J50+MT!J50+NL!J50+AT!J50+PL!J50+PT!J50+RO!J50+SI!J50+SK!J50+FI!J50+SE!J50</f>
        <v>148623.72129419216</v>
      </c>
      <c r="K50" s="20">
        <f>BE!K50+BG!K50+CZ!K50+DK!K50+DE!K50+EE!K50+IE!K50+EL!K50+ES!K50+FR!K50+HR!K50+IT!K50+CY!K50+LV!K50+LT!K50+LU!K50+HU!K50+MT!K50+NL!K50+AT!K50+PL!K50+PT!K50+RO!K50+SI!K50+SK!K50+FI!K50+SE!K50</f>
        <v>163585.25279372738</v>
      </c>
      <c r="L50" s="20">
        <f>BE!L50+BG!L50+CZ!L50+DK!L50+DE!L50+EE!L50+IE!L50+EL!L50+ES!L50+FR!L50+HR!L50+IT!L50+CY!L50+LV!L50+LT!L50+LU!L50+HU!L50+MT!L50+NL!L50+AT!L50+PL!L50+PT!L50+RO!L50+SI!L50+SK!L50+FI!L50+SE!L50</f>
        <v>170232.37679974388</v>
      </c>
      <c r="M50" s="20">
        <f>BE!M50+BG!M50+CZ!M50+DK!M50+DE!M50+EE!M50+IE!M50+EL!M50+ES!M50+FR!M50+HR!M50+IT!M50+CY!M50+LV!M50+LT!M50+LU!M50+HU!M50+MT!M50+NL!M50+AT!M50+PL!M50+PT!M50+RO!M50+SI!M50+SK!M50+FI!M50+SE!M50</f>
        <v>170770.63557019207</v>
      </c>
      <c r="N50" s="20">
        <f>BE!N50+BG!N50+CZ!N50+DK!N50+DE!N50+EE!N50+IE!N50+EL!N50+ES!N50+FR!N50+HR!N50+IT!N50+CY!N50+LV!N50+LT!N50+LU!N50+HU!N50+MT!N50+NL!N50+AT!N50+PL!N50+PT!N50+RO!N50+SI!N50+SK!N50+FI!N50+SE!N50</f>
        <v>178485.07006494282</v>
      </c>
      <c r="O50" s="20">
        <f>BE!O50+BG!O50+CZ!O50+DK!O50+DE!O50+EE!O50+IE!O50+EL!O50+ES!O50+FR!O50+HR!O50+IT!O50+CY!O50+LV!O50+LT!O50+LU!O50+HU!O50+MT!O50+NL!O50+AT!O50+PL!O50+PT!O50+RO!O50+SI!O50+SK!O50+FI!O50+SE!O50</f>
        <v>183932.8275768754</v>
      </c>
      <c r="P50" s="20">
        <f>BE!P50+BG!P50+CZ!P50+DK!P50+DE!P50+EE!P50+IE!P50+EL!P50+ES!P50+FR!P50+HR!P50+IT!P50+CY!P50+LV!P50+LT!P50+LU!P50+HU!P50+MT!P50+NL!P50+AT!P50+PL!P50+PT!P50+RO!P50+SI!P50+SK!P50+FI!P50+SE!P50</f>
        <v>190653.4283427411</v>
      </c>
      <c r="Q50" s="20">
        <f>BE!Q50+BG!Q50+CZ!Q50+DK!Q50+DE!Q50+EE!Q50+IE!Q50+EL!Q50+ES!Q50+FR!Q50+HR!Q50+IT!Q50+CY!Q50+LV!Q50+LT!Q50+LU!Q50+HU!Q50+MT!Q50+NL!Q50+AT!Q50+PL!Q50+PT!Q50+RO!Q50+SI!Q50+SK!Q50+FI!Q50+SE!Q50</f>
        <v>195569.0375471219</v>
      </c>
      <c r="R50" s="20">
        <f>BE!R50+BG!R50+CZ!R50+DK!R50+DE!R50+EE!R50+IE!R50+EL!R50+ES!R50+FR!R50+HR!R50+IT!R50+CY!R50+LV!R50+LT!R50+LU!R50+HU!R50+MT!R50+NL!R50+AT!R50+PL!R50+PT!R50+RO!R50+SI!R50+SK!R50+FI!R50+SE!R50</f>
        <v>202332.08988973068</v>
      </c>
      <c r="S50" s="20">
        <f>BE!S50+BG!S50+CZ!S50+DK!S50+DE!S50+EE!S50+IE!S50+EL!S50+ES!S50+FR!S50+HR!S50+IT!S50+CY!S50+LV!S50+LT!S50+LU!S50+HU!S50+MT!S50+NL!S50+AT!S50+PL!S50+PT!S50+RO!S50+SI!S50+SK!S50+FI!S50+SE!S50</f>
        <v>0</v>
      </c>
    </row>
    <row r="51" spans="1:19" s="15" customFormat="1" ht="15" customHeight="1" x14ac:dyDescent="0.25">
      <c r="A51" s="15" t="s">
        <v>52</v>
      </c>
      <c r="B51" s="39"/>
      <c r="C51" s="20">
        <f>BE!C51+BG!C51+CZ!C51+DK!C51+DE!C51+EE!C51+IE!C51+EL!C51+ES!C51+FR!C51+HR!C51+IT!C51+CY!C51+LV!C51+LT!C51+LU!C51+HU!C51+MT!C51+NL!C51+AT!C51+PL!C51+PT!C51+RO!C51+SI!C51+SK!C51+FI!C51+SE!C51</f>
        <v>102997.56799583961</v>
      </c>
      <c r="D51" s="20">
        <f>BE!D51+BG!D51+CZ!D51+DK!D51+DE!D51+EE!D51+IE!D51+EL!D51+ES!D51+FR!D51+HR!D51+IT!D51+CY!D51+LV!D51+LT!D51+LU!D51+HU!D51+MT!D51+NL!D51+AT!D51+PL!D51+PT!D51+RO!D51+SI!D51+SK!D51+FI!D51+SE!D51</f>
        <v>110006.8410724991</v>
      </c>
      <c r="E51" s="20">
        <f>BE!E51+BG!E51+CZ!E51+DK!E51+DE!E51+EE!E51+IE!E51+EL!E51+ES!E51+FR!E51+HR!E51+IT!E51+CY!E51+LV!E51+LT!E51+LU!E51+HU!E51+MT!E51+NL!E51+AT!E51+PL!E51+PT!E51+RO!E51+SI!E51+SK!E51+FI!E51+SE!E51</f>
        <v>117062.33131618735</v>
      </c>
      <c r="F51" s="20">
        <f>BE!F51+BG!F51+CZ!F51+DK!F51+DE!F51+EE!F51+IE!F51+EL!F51+ES!F51+FR!F51+HR!F51+IT!F51+CY!F51+LV!F51+LT!F51+LU!F51+HU!F51+MT!F51+NL!F51+AT!F51+PL!F51+PT!F51+RO!F51+SI!F51+SK!F51+FI!F51+SE!F51</f>
        <v>126259.67586914121</v>
      </c>
      <c r="G51" s="20">
        <f>BE!G51+BG!G51+CZ!G51+DK!G51+DE!G51+EE!G51+IE!G51+EL!G51+ES!G51+FR!G51+HR!G51+IT!G51+CY!G51+LV!G51+LT!G51+LU!G51+HU!G51+MT!G51+NL!G51+AT!G51+PL!G51+PT!G51+RO!G51+SI!G51+SK!G51+FI!G51+SE!G51</f>
        <v>134697.07310258583</v>
      </c>
      <c r="H51" s="20">
        <f>BE!H51+BG!H51+CZ!H51+DK!H51+DE!H51+EE!H51+IE!H51+EL!H51+ES!H51+FR!H51+HR!H51+IT!H51+CY!H51+LV!H51+LT!H51+LU!H51+HU!H51+MT!H51+NL!H51+AT!H51+PL!H51+PT!H51+RO!H51+SI!H51+SK!H51+FI!H51+SE!H51</f>
        <v>140891.60109252058</v>
      </c>
      <c r="I51" s="20">
        <f>BE!I51+BG!I51+CZ!I51+DK!I51+DE!I51+EE!I51+IE!I51+EL!I51+ES!I51+FR!I51+HR!I51+IT!I51+CY!I51+LV!I51+LT!I51+LU!I51+HU!I51+MT!I51+NL!I51+AT!I51+PL!I51+PT!I51+RO!I51+SI!I51+SK!I51+FI!I51+SE!I51</f>
        <v>153154.22455410572</v>
      </c>
      <c r="J51" s="20">
        <f>BE!J51+BG!J51+CZ!J51+DK!J51+DE!J51+EE!J51+IE!J51+EL!J51+ES!J51+FR!J51+HR!J51+IT!J51+CY!J51+LV!J51+LT!J51+LU!J51+HU!J51+MT!J51+NL!J51+AT!J51+PL!J51+PT!J51+RO!J51+SI!J51+SK!J51+FI!J51+SE!J51</f>
        <v>148623.72129419216</v>
      </c>
      <c r="K51" s="20">
        <f>BE!K51+BG!K51+CZ!K51+DK!K51+DE!K51+EE!K51+IE!K51+EL!K51+ES!K51+FR!K51+HR!K51+IT!K51+CY!K51+LV!K51+LT!K51+LU!K51+HU!K51+MT!K51+NL!K51+AT!K51+PL!K51+PT!K51+RO!K51+SI!K51+SK!K51+FI!K51+SE!K51</f>
        <v>163585.25279372738</v>
      </c>
      <c r="L51" s="20">
        <f>BE!L51+BG!L51+CZ!L51+DK!L51+DE!L51+EE!L51+IE!L51+EL!L51+ES!L51+FR!L51+HR!L51+IT!L51+CY!L51+LV!L51+LT!L51+LU!L51+HU!L51+MT!L51+NL!L51+AT!L51+PL!L51+PT!L51+RO!L51+SI!L51+SK!L51+FI!L51+SE!L51</f>
        <v>170232.37679974388</v>
      </c>
      <c r="M51" s="20">
        <f>BE!M51+BG!M51+CZ!M51+DK!M51+DE!M51+EE!M51+IE!M51+EL!M51+ES!M51+FR!M51+HR!M51+IT!M51+CY!M51+LV!M51+LT!M51+LU!M51+HU!M51+MT!M51+NL!M51+AT!M51+PL!M51+PT!M51+RO!M51+SI!M51+SK!M51+FI!M51+SE!M51</f>
        <v>170770.63557019207</v>
      </c>
      <c r="N51" s="20">
        <f>BE!N51+BG!N51+CZ!N51+DK!N51+DE!N51+EE!N51+IE!N51+EL!N51+ES!N51+FR!N51+HR!N51+IT!N51+CY!N51+LV!N51+LT!N51+LU!N51+HU!N51+MT!N51+NL!N51+AT!N51+PL!N51+PT!N51+RO!N51+SI!N51+SK!N51+FI!N51+SE!N51</f>
        <v>178435.43932729441</v>
      </c>
      <c r="O51" s="20">
        <f>BE!O51+BG!O51+CZ!O51+DK!O51+DE!O51+EE!O51+IE!O51+EL!O51+ES!O51+FR!O51+HR!O51+IT!O51+CY!O51+LV!O51+LT!O51+LU!O51+HU!O51+MT!O51+NL!O51+AT!O51+PL!O51+PT!O51+RO!O51+SI!O51+SK!O51+FI!O51+SE!O51</f>
        <v>183932.8275768754</v>
      </c>
      <c r="P51" s="20">
        <f>BE!P51+BG!P51+CZ!P51+DK!P51+DE!P51+EE!P51+IE!P51+EL!P51+ES!P51+FR!P51+HR!P51+IT!P51+CY!P51+LV!P51+LT!P51+LU!P51+HU!P51+MT!P51+NL!P51+AT!P51+PL!P51+PT!P51+RO!P51+SI!P51+SK!P51+FI!P51+SE!P51</f>
        <v>190610.69721323423</v>
      </c>
      <c r="Q51" s="20">
        <f>BE!Q51+BG!Q51+CZ!Q51+DK!Q51+DE!Q51+EE!Q51+IE!Q51+EL!Q51+ES!Q51+FR!Q51+HR!Q51+IT!Q51+CY!Q51+LV!Q51+LT!Q51+LU!Q51+HU!Q51+MT!Q51+NL!Q51+AT!Q51+PL!Q51+PT!Q51+RO!Q51+SI!Q51+SK!Q51+FI!Q51+SE!Q51</f>
        <v>195393.14783162918</v>
      </c>
      <c r="R51" s="20">
        <f>BE!R51+BG!R51+CZ!R51+DK!R51+DE!R51+EE!R51+IE!R51+EL!R51+ES!R51+FR!R51+HR!R51+IT!R51+CY!R51+LV!R51+LT!R51+LU!R51+HU!R51+MT!R51+NL!R51+AT!R51+PL!R51+PT!R51+RO!R51+SI!R51+SK!R51+FI!R51+SE!R51</f>
        <v>202156.50693122551</v>
      </c>
      <c r="S51" s="20">
        <f>BE!S51+BG!S51+CZ!S51+DK!S51+DE!S51+EE!S51+IE!S51+EL!S51+ES!S51+FR!S51+HR!S51+IT!S51+CY!S51+LV!S51+LT!S51+LU!S51+HU!S51+MT!S51+NL!S51+AT!S51+PL!S51+PT!S51+RO!S51+SI!S51+SK!S51+FI!S51+SE!S51</f>
        <v>0</v>
      </c>
    </row>
    <row r="52" spans="1:19" ht="15" customHeight="1" x14ac:dyDescent="0.25">
      <c r="A52" s="15" t="s">
        <v>53</v>
      </c>
      <c r="B52" s="15"/>
      <c r="C52" s="20"/>
      <c r="D52" s="20"/>
      <c r="E52" s="20"/>
      <c r="F52" s="20"/>
      <c r="G52" s="20"/>
      <c r="H52" s="20"/>
      <c r="I52" s="20"/>
      <c r="J52" s="20"/>
      <c r="K52" s="20"/>
      <c r="L52" s="20"/>
      <c r="M52" s="20"/>
      <c r="N52" s="20"/>
      <c r="O52" s="20"/>
      <c r="P52" s="20"/>
      <c r="Q52" s="20"/>
      <c r="R52" s="20"/>
      <c r="S52" s="20"/>
    </row>
    <row r="53" spans="1:19" s="15" customFormat="1" ht="15" customHeight="1" x14ac:dyDescent="0.25">
      <c r="A53" s="12"/>
      <c r="B53" s="12"/>
      <c r="C53" s="12"/>
      <c r="D53" s="12"/>
      <c r="E53" s="12"/>
      <c r="F53" s="12"/>
      <c r="G53" s="12"/>
      <c r="H53" s="12"/>
      <c r="I53" s="12"/>
      <c r="J53" s="12"/>
      <c r="K53" s="12"/>
      <c r="L53" s="12"/>
      <c r="M53" s="12"/>
      <c r="N53" s="12"/>
      <c r="O53" s="12"/>
      <c r="P53" s="12"/>
      <c r="Q53" s="12"/>
      <c r="R53" s="12"/>
      <c r="S53" s="12"/>
    </row>
    <row r="54" spans="1:19" ht="27" customHeight="1" x14ac:dyDescent="0.25">
      <c r="A54" s="38" t="s">
        <v>54</v>
      </c>
      <c r="B54" s="39"/>
      <c r="C54" s="20"/>
      <c r="D54" s="20"/>
      <c r="E54" s="20"/>
      <c r="F54" s="20"/>
      <c r="G54" s="20"/>
      <c r="H54" s="20"/>
      <c r="I54" s="20"/>
      <c r="J54" s="20"/>
      <c r="K54" s="20"/>
      <c r="L54" s="20"/>
      <c r="M54" s="20"/>
      <c r="N54" s="20"/>
      <c r="O54" s="20"/>
      <c r="P54" s="20"/>
      <c r="Q54" s="20"/>
      <c r="R54" s="20"/>
      <c r="S54" s="20"/>
    </row>
    <row r="55" spans="1:19" ht="15" customHeight="1" x14ac:dyDescent="0.25">
      <c r="A55" s="39" t="s">
        <v>55</v>
      </c>
      <c r="B55" s="39"/>
      <c r="C55" s="20">
        <f>BE!C55+BG!C55+CZ!C55+DK!C55+DE!C55+EE!C55+IE!C55+EL!C55+ES!C55+FR!C55+HR!C55+IT!C55+CY!C55+LV!C55+LT!C55+LU!C55+HU!C55+MT!C55+NL!C55+AT!C55+PL!C55+PT!C55+RO!C55+SI!C55+SK!C55+FI!C55+SE!C55</f>
        <v>0</v>
      </c>
      <c r="D55" s="20">
        <f>BE!D55+BG!D55+CZ!D55+DK!D55+DE!D55+EE!D55+IE!D55+EL!D55+ES!D55+FR!D55+HR!D55+IT!D55+CY!D55+LV!D55+LT!D55+LU!D55+HU!D55+MT!D55+NL!D55+AT!D55+PL!D55+PT!D55+RO!D55+SI!D55+SK!D55+FI!D55+SE!D55</f>
        <v>0</v>
      </c>
      <c r="E55" s="20">
        <f>BE!E55+BG!E55+CZ!E55+DK!E55+DE!E55+EE!E55+IE!E55+EL!E55+ES!E55+FR!E55+HR!E55+IT!E55+CY!E55+LV!E55+LT!E55+LU!E55+HU!E55+MT!E55+NL!E55+AT!E55+PL!E55+PT!E55+RO!E55+SI!E55+SK!E55+FI!E55+SE!E55</f>
        <v>0</v>
      </c>
      <c r="F55" s="20">
        <f>BE!F55+BG!F55+CZ!F55+DK!F55+DE!F55+EE!F55+IE!F55+EL!F55+ES!F55+FR!F55+HR!F55+IT!F55+CY!F55+LV!F55+LT!F55+LU!F55+HU!F55+MT!F55+NL!F55+AT!F55+PL!F55+PT!F55+RO!F55+SI!F55+SK!F55+FI!F55+SE!F55</f>
        <v>0</v>
      </c>
      <c r="G55" s="20">
        <f>BE!G55+BG!G55+CZ!G55+DK!G55+DE!G55+EE!G55+IE!G55+EL!G55+ES!G55+FR!G55+HR!G55+IT!G55+CY!G55+LV!G55+LT!G55+LU!G55+HU!G55+MT!G55+NL!G55+AT!G55+PL!G55+PT!G55+RO!G55+SI!G55+SK!G55+FI!G55+SE!G55</f>
        <v>0</v>
      </c>
      <c r="H55" s="20">
        <f>BE!H55+BG!H55+CZ!H55+DK!H55+DE!H55+EE!H55+IE!H55+EL!H55+ES!H55+FR!H55+HR!H55+IT!H55+CY!H55+LV!H55+LT!H55+LU!H55+HU!H55+MT!H55+NL!H55+AT!H55+PL!H55+PT!H55+RO!H55+SI!H55+SK!H55+FI!H55+SE!H55</f>
        <v>0</v>
      </c>
      <c r="I55" s="20">
        <f>BE!I55+BG!I55+CZ!I55+DK!I55+DE!I55+EE!I55+IE!I55+EL!I55+ES!I55+FR!I55+HR!I55+IT!I55+CY!I55+LV!I55+LT!I55+LU!I55+HU!I55+MT!I55+NL!I55+AT!I55+PL!I55+PT!I55+RO!I55+SI!I55+SK!I55+FI!I55+SE!I55</f>
        <v>0</v>
      </c>
      <c r="J55" s="20">
        <f>BE!J55+BG!J55+CZ!J55+DK!J55+DE!J55+EE!J55+IE!J55+EL!J55+ES!J55+FR!J55+HR!J55+IT!J55+CY!J55+LV!J55+LT!J55+LU!J55+HU!J55+MT!J55+NL!J55+AT!J55+PL!J55+PT!J55+RO!J55+SI!J55+SK!J55+FI!J55+SE!J55</f>
        <v>0</v>
      </c>
      <c r="K55" s="20">
        <f>BE!K55+BG!K55+CZ!K55+DK!K55+DE!K55+EE!K55+IE!K55+EL!K55+ES!K55+FR!K55+HR!K55+IT!K55+CY!K55+LV!K55+LT!K55+LU!K55+HU!K55+MT!K55+NL!K55+AT!K55+PL!K55+PT!K55+RO!K55+SI!K55+SK!K55+FI!K55+SE!K55</f>
        <v>0</v>
      </c>
      <c r="L55" s="20">
        <f>BE!L55+BG!L55+CZ!L55+DK!L55+DE!L55+EE!L55+IE!L55+EL!L55+ES!L55+FR!L55+HR!L55+IT!L55+CY!L55+LV!L55+LT!L55+LU!L55+HU!L55+MT!L55+NL!L55+AT!L55+PL!L55+PT!L55+RO!L55+SI!L55+SK!L55+FI!L55+SE!L55</f>
        <v>0</v>
      </c>
      <c r="M55" s="20">
        <f>BE!M55+BG!M55+CZ!M55+DK!M55+DE!M55+EE!M55+IE!M55+EL!M55+ES!M55+FR!M55+HR!M55+IT!M55+CY!M55+LV!M55+LT!M55+LU!M55+HU!M55+MT!M55+NL!M55+AT!M55+PL!M55+PT!M55+RO!M55+SI!M55+SK!M55+FI!M55+SE!M55</f>
        <v>0</v>
      </c>
      <c r="N55" s="20">
        <f>BE!N55+BG!N55+CZ!N55+DK!N55+DE!N55+EE!N55+IE!N55+EL!N55+ES!N55+FR!N55+HR!N55+IT!N55+CY!N55+LV!N55+LT!N55+LU!N55+HU!N55+MT!N55+NL!N55+AT!N55+PL!N55+PT!N55+RO!N55+SI!N55+SK!N55+FI!N55+SE!N55</f>
        <v>0</v>
      </c>
      <c r="O55" s="20">
        <f>BE!O55+BG!O55+CZ!O55+DK!O55+DE!O55+EE!O55+IE!O55+EL!O55+ES!O55+FR!O55+HR!O55+IT!O55+CY!O55+LV!O55+LT!O55+LU!O55+HU!O55+MT!O55+NL!O55+AT!O55+PL!O55+PT!O55+RO!O55+SI!O55+SK!O55+FI!O55+SE!O55</f>
        <v>0</v>
      </c>
      <c r="P55" s="20">
        <f>BE!P55+BG!P55+CZ!P55+DK!P55+DE!P55+EE!P55+IE!P55+EL!P55+ES!P55+FR!P55+HR!P55+IT!P55+CY!P55+LV!P55+LT!P55+LU!P55+HU!P55+MT!P55+NL!P55+AT!P55+PL!P55+PT!P55+RO!P55+SI!P55+SK!P55+FI!P55+SE!P55</f>
        <v>0</v>
      </c>
      <c r="Q55" s="20">
        <f>BE!Q55+BG!Q55+CZ!Q55+DK!Q55+DE!Q55+EE!Q55+IE!Q55+EL!Q55+ES!Q55+FR!Q55+HR!Q55+IT!Q55+CY!Q55+LV!Q55+LT!Q55+LU!Q55+HU!Q55+MT!Q55+NL!Q55+AT!Q55+PL!Q55+PT!Q55+RO!Q55+SI!Q55+SK!Q55+FI!Q55+SE!Q55</f>
        <v>97.299875064488347</v>
      </c>
      <c r="R55" s="20">
        <f>BE!R55+BG!R55+CZ!R55+DK!R55+DE!R55+EE!R55+IE!R55+EL!R55+ES!R55+FR!R55+HR!R55+IT!R55+CY!R55+LV!R55+LT!R55+LU!R55+HU!R55+MT!R55+NL!R55+AT!R55+PL!R55+PT!R55+RO!R55+SI!R55+SK!R55+FI!R55+SE!R55</f>
        <v>3.9333999999999998</v>
      </c>
      <c r="S55" s="20">
        <f>BE!S55+BG!S55+CZ!S55+DK!S55+DE!S55+EE!S55+IE!S55+EL!S55+ES!S55+FR!S55+HR!S55+IT!S55+CY!S55+LV!S55+LT!S55+LU!S55+HU!S55+MT!S55+NL!S55+AT!S55+PL!S55+PT!S55+RO!S55+SI!S55+SK!S55+FI!S55+SE!S55</f>
        <v>0</v>
      </c>
    </row>
    <row r="56" spans="1:19" s="15" customFormat="1" ht="15" customHeight="1" x14ac:dyDescent="0.25">
      <c r="A56" s="39" t="s">
        <v>56</v>
      </c>
      <c r="B56" s="39"/>
      <c r="C56" s="20">
        <f>BE!C56+BG!C56+CZ!C56+DK!C56+DE!C56+EE!C56+IE!C56+EL!C56+ES!C56+FR!C56+HR!C56+IT!C56+CY!C56+LV!C56+LT!C56+LU!C56+HU!C56+MT!C56+NL!C56+AT!C56+PL!C56+PT!C56+RO!C56+SI!C56+SK!C56+FI!C56+SE!C56</f>
        <v>0</v>
      </c>
      <c r="D56" s="20">
        <f>BE!D56+BG!D56+CZ!D56+DK!D56+DE!D56+EE!D56+IE!D56+EL!D56+ES!D56+FR!D56+HR!D56+IT!D56+CY!D56+LV!D56+LT!D56+LU!D56+HU!D56+MT!D56+NL!D56+AT!D56+PL!D56+PT!D56+RO!D56+SI!D56+SK!D56+FI!D56+SE!D56</f>
        <v>0</v>
      </c>
      <c r="E56" s="20">
        <f>BE!E56+BG!E56+CZ!E56+DK!E56+DE!E56+EE!E56+IE!E56+EL!E56+ES!E56+FR!E56+HR!E56+IT!E56+CY!E56+LV!E56+LT!E56+LU!E56+HU!E56+MT!E56+NL!E56+AT!E56+PL!E56+PT!E56+RO!E56+SI!E56+SK!E56+FI!E56+SE!E56</f>
        <v>0</v>
      </c>
      <c r="F56" s="20">
        <f>BE!F56+BG!F56+CZ!F56+DK!F56+DE!F56+EE!F56+IE!F56+EL!F56+ES!F56+FR!F56+HR!F56+IT!F56+CY!F56+LV!F56+LT!F56+LU!F56+HU!F56+MT!F56+NL!F56+AT!F56+PL!F56+PT!F56+RO!F56+SI!F56+SK!F56+FI!F56+SE!F56</f>
        <v>0</v>
      </c>
      <c r="G56" s="20">
        <f>BE!G56+BG!G56+CZ!G56+DK!G56+DE!G56+EE!G56+IE!G56+EL!G56+ES!G56+FR!G56+HR!G56+IT!G56+CY!G56+LV!G56+LT!G56+LU!G56+HU!G56+MT!G56+NL!G56+AT!G56+PL!G56+PT!G56+RO!G56+SI!G56+SK!G56+FI!G56+SE!G56</f>
        <v>0</v>
      </c>
      <c r="H56" s="20">
        <f>BE!H56+BG!H56+CZ!H56+DK!H56+DE!H56+EE!H56+IE!H56+EL!H56+ES!H56+FR!H56+HR!H56+IT!H56+CY!H56+LV!H56+LT!H56+LU!H56+HU!H56+MT!H56+NL!H56+AT!H56+PL!H56+PT!H56+RO!H56+SI!H56+SK!H56+FI!H56+SE!H56</f>
        <v>0</v>
      </c>
      <c r="I56" s="20">
        <f>BE!I56+BG!I56+CZ!I56+DK!I56+DE!I56+EE!I56+IE!I56+EL!I56+ES!I56+FR!I56+HR!I56+IT!I56+CY!I56+LV!I56+LT!I56+LU!I56+HU!I56+MT!I56+NL!I56+AT!I56+PL!I56+PT!I56+RO!I56+SI!I56+SK!I56+FI!I56+SE!I56</f>
        <v>0</v>
      </c>
      <c r="J56" s="20">
        <f>BE!J56+BG!J56+CZ!J56+DK!J56+DE!J56+EE!J56+IE!J56+EL!J56+ES!J56+FR!J56+HR!J56+IT!J56+CY!J56+LV!J56+LT!J56+LU!J56+HU!J56+MT!J56+NL!J56+AT!J56+PL!J56+PT!J56+RO!J56+SI!J56+SK!J56+FI!J56+SE!J56</f>
        <v>0</v>
      </c>
      <c r="K56" s="20">
        <f>BE!K56+BG!K56+CZ!K56+DK!K56+DE!K56+EE!K56+IE!K56+EL!K56+ES!K56+FR!K56+HR!K56+IT!K56+CY!K56+LV!K56+LT!K56+LU!K56+HU!K56+MT!K56+NL!K56+AT!K56+PL!K56+PT!K56+RO!K56+SI!K56+SK!K56+FI!K56+SE!K56</f>
        <v>30.22</v>
      </c>
      <c r="L56" s="20">
        <f>BE!L56+BG!L56+CZ!L56+DK!L56+DE!L56+EE!L56+IE!L56+EL!L56+ES!L56+FR!L56+HR!L56+IT!L56+CY!L56+LV!L56+LT!L56+LU!L56+HU!L56+MT!L56+NL!L56+AT!L56+PL!L56+PT!L56+RO!L56+SI!L56+SK!L56+FI!L56+SE!L56</f>
        <v>144.79793637145312</v>
      </c>
      <c r="M56" s="20">
        <f>BE!M56+BG!M56+CZ!M56+DK!M56+DE!M56+EE!M56+IE!M56+EL!M56+ES!M56+FR!M56+HR!M56+IT!M56+CY!M56+LV!M56+LT!M56+LU!M56+HU!M56+MT!M56+NL!M56+AT!M56+PL!M56+PT!M56+RO!M56+SI!M56+SK!M56+FI!M56+SE!M56</f>
        <v>221.66809974204642</v>
      </c>
      <c r="N56" s="20">
        <f>BE!N56+BG!N56+CZ!N56+DK!N56+DE!N56+EE!N56+IE!N56+EL!N56+ES!N56+FR!N56+HR!N56+IT!N56+CY!N56+LV!N56+LT!N56+LU!N56+HU!N56+MT!N56+NL!N56+AT!N56+PL!N56+PT!N56+RO!N56+SI!N56+SK!N56+FI!N56+SE!N56</f>
        <v>347.54944110060188</v>
      </c>
      <c r="O56" s="20">
        <f>BE!O56+BG!O56+CZ!O56+DK!O56+DE!O56+EE!O56+IE!O56+EL!O56+ES!O56+FR!O56+HR!O56+IT!O56+CY!O56+LV!O56+LT!O56+LU!O56+HU!O56+MT!O56+NL!O56+AT!O56+PL!O56+PT!O56+RO!O56+SI!O56+SK!O56+FI!O56+SE!O56</f>
        <v>430.56749785038693</v>
      </c>
      <c r="P56" s="20">
        <f>BE!P56+BG!P56+CZ!P56+DK!P56+DE!P56+EE!P56+IE!P56+EL!P56+ES!P56+FR!P56+HR!P56+IT!P56+CY!P56+LV!P56+LT!P56+LU!P56+HU!P56+MT!P56+NL!P56+AT!P56+PL!P56+PT!P56+RO!P56+SI!P56+SK!P56+FI!P56+SE!P56</f>
        <v>461.04901117798795</v>
      </c>
      <c r="Q56" s="20">
        <f>BE!Q56+BG!Q56+CZ!Q56+DK!Q56+DE!Q56+EE!Q56+IE!Q56+EL!Q56+ES!Q56+FR!Q56+HR!Q56+IT!Q56+CY!Q56+LV!Q56+LT!Q56+LU!Q56+HU!Q56+MT!Q56+NL!Q56+AT!Q56+PL!Q56+PT!Q56+RO!Q56+SI!Q56+SK!Q56+FI!Q56+SE!Q56</f>
        <v>528.90769</v>
      </c>
      <c r="R56" s="20">
        <f>BE!R56+BG!R56+CZ!R56+DK!R56+DE!R56+EE!R56+IE!R56+EL!R56+ES!R56+FR!R56+HR!R56+IT!R56+CY!R56+LV!R56+LT!R56+LU!R56+HU!R56+MT!R56+NL!R56+AT!R56+PL!R56+PT!R56+RO!R56+SI!R56+SK!R56+FI!R56+SE!R56</f>
        <v>508.79152553740323</v>
      </c>
      <c r="S56" s="20">
        <f>BE!S56+BG!S56+CZ!S56+DK!S56+DE!S56+EE!S56+IE!S56+EL!S56+ES!S56+FR!S56+HR!S56+IT!S56+CY!S56+LV!S56+LT!S56+LU!S56+HU!S56+MT!S56+NL!S56+AT!S56+PL!S56+PT!S56+RO!S56+SI!S56+SK!S56+FI!S56+SE!S56</f>
        <v>0</v>
      </c>
    </row>
    <row r="57" spans="1:19" s="15" customFormat="1" ht="15" customHeight="1" x14ac:dyDescent="0.25">
      <c r="A57" s="39"/>
      <c r="B57" s="39"/>
      <c r="C57" s="20"/>
      <c r="D57" s="20"/>
      <c r="E57" s="20"/>
      <c r="F57" s="20"/>
      <c r="G57" s="20"/>
      <c r="H57" s="20"/>
      <c r="I57" s="20"/>
      <c r="J57" s="20"/>
      <c r="K57" s="20"/>
      <c r="L57" s="20"/>
      <c r="M57" s="20"/>
      <c r="N57" s="20"/>
      <c r="O57" s="20"/>
      <c r="P57" s="20"/>
      <c r="Q57" s="20"/>
      <c r="R57" s="20"/>
      <c r="S57" s="20"/>
    </row>
    <row r="58" spans="1:19" s="15" customFormat="1" ht="15" customHeight="1" x14ac:dyDescent="0.25">
      <c r="A58" s="21" t="s">
        <v>57</v>
      </c>
      <c r="B58" s="39"/>
      <c r="C58" s="22">
        <f>BE!C58+BG!C58+CZ!C58+DK!C58+DE!C58+EE!C58+IE!C58+EL!C58+ES!C58+FR!C58+HR!C58+IT!C58+CY!C58+LV!C58+LT!C58+LU!C58+HU!C58+MT!C58+NL!C58+AT!C58+PL!C58+PT!C58+RO!C58+SI!C58+SK!C58+FI!C58+SE!C58</f>
        <v>102997.56799583961</v>
      </c>
      <c r="D58" s="22">
        <f>BE!D58+BG!D58+CZ!D58+DK!D58+DE!D58+EE!D58+IE!D58+EL!D58+ES!D58+FR!D58+HR!D58+IT!D58+CY!D58+LV!D58+LT!D58+LU!D58+HU!D58+MT!D58+NL!D58+AT!D58+PL!D58+PT!D58+RO!D58+SI!D58+SK!D58+FI!D58+SE!D58</f>
        <v>110006.8410724991</v>
      </c>
      <c r="E58" s="22">
        <f>BE!E58+BG!E58+CZ!E58+DK!E58+DE!E58+EE!E58+IE!E58+EL!E58+ES!E58+FR!E58+HR!E58+IT!E58+CY!E58+LV!E58+LT!E58+LU!E58+HU!E58+MT!E58+NL!E58+AT!E58+PL!E58+PT!E58+RO!E58+SI!E58+SK!E58+FI!E58+SE!E58</f>
        <v>117062.33131618735</v>
      </c>
      <c r="F58" s="22">
        <f>BE!F58+BG!F58+CZ!F58+DK!F58+DE!F58+EE!F58+IE!F58+EL!F58+ES!F58+FR!F58+HR!F58+IT!F58+CY!F58+LV!F58+LT!F58+LU!F58+HU!F58+MT!F58+NL!F58+AT!F58+PL!F58+PT!F58+RO!F58+SI!F58+SK!F58+FI!F58+SE!F58</f>
        <v>126259.67586914121</v>
      </c>
      <c r="G58" s="22">
        <f>BE!G58+BG!G58+CZ!G58+DK!G58+DE!G58+EE!G58+IE!G58+EL!G58+ES!G58+FR!G58+HR!G58+IT!G58+CY!G58+LV!G58+LT!G58+LU!G58+HU!G58+MT!G58+NL!G58+AT!G58+PL!G58+PT!G58+RO!G58+SI!G58+SK!G58+FI!G58+SE!G58</f>
        <v>134697.07310258583</v>
      </c>
      <c r="H58" s="22">
        <f>BE!H58+BG!H58+CZ!H58+DK!H58+DE!H58+EE!H58+IE!H58+EL!H58+ES!H58+FR!H58+HR!H58+IT!H58+CY!H58+LV!H58+LT!H58+LU!H58+HU!H58+MT!H58+NL!H58+AT!H58+PL!H58+PT!H58+RO!H58+SI!H58+SK!H58+FI!H58+SE!H58</f>
        <v>140891.60109252058</v>
      </c>
      <c r="I58" s="22">
        <f>BE!I58+BG!I58+CZ!I58+DK!I58+DE!I58+EE!I58+IE!I58+EL!I58+ES!I58+FR!I58+HR!I58+IT!I58+CY!I58+LV!I58+LT!I58+LU!I58+HU!I58+MT!I58+NL!I58+AT!I58+PL!I58+PT!I58+RO!I58+SI!I58+SK!I58+FI!I58+SE!I58</f>
        <v>153154.22455410572</v>
      </c>
      <c r="J58" s="22">
        <f>BE!J58+BG!J58+CZ!J58+DK!J58+DE!J58+EE!J58+IE!J58+EL!J58+ES!J58+FR!J58+HR!J58+IT!J58+CY!J58+LV!J58+LT!J58+LU!J58+HU!J58+MT!J58+NL!J58+AT!J58+PL!J58+PT!J58+RO!J58+SI!J58+SK!J58+FI!J58+SE!J58</f>
        <v>148623.72129419216</v>
      </c>
      <c r="K58" s="22">
        <f>BE!K58+BG!K58+CZ!K58+DK!K58+DE!K58+EE!K58+IE!K58+EL!K58+ES!K58+FR!K58+HR!K58+IT!K58+CY!K58+LV!K58+LT!K58+LU!K58+HU!K58+MT!K58+NL!K58+AT!K58+PL!K58+PT!K58+RO!K58+SI!K58+SK!K58+FI!K58+SE!K58</f>
        <v>163555.03279372738</v>
      </c>
      <c r="L58" s="22">
        <f>BE!L58+BG!L58+CZ!L58+DK!L58+DE!L58+EE!L58+IE!L58+EL!L58+ES!L58+FR!L58+HR!L58+IT!L58+CY!L58+LV!L58+LT!L58+LU!L58+HU!L58+MT!L58+NL!L58+AT!L58+PL!L58+PT!L58+RO!L58+SI!L58+SK!L58+FI!L58+SE!L58</f>
        <v>170087.57886337244</v>
      </c>
      <c r="M58" s="22">
        <f>BE!M58+BG!M58+CZ!M58+DK!M58+DE!M58+EE!M58+IE!M58+EL!M58+ES!M58+FR!M58+HR!M58+IT!M58+CY!M58+LV!M58+LT!M58+LU!M58+HU!M58+MT!M58+NL!M58+AT!M58+PL!M58+PT!M58+RO!M58+SI!M58+SK!M58+FI!M58+SE!M58</f>
        <v>170548.96747045001</v>
      </c>
      <c r="N58" s="22">
        <f>BE!N58+BG!N58+CZ!N58+DK!N58+DE!N58+EE!N58+IE!N58+EL!N58+ES!N58+FR!N58+HR!N58+IT!N58+CY!N58+LV!N58+LT!N58+LU!N58+HU!N58+MT!N58+NL!N58+AT!N58+PL!N58+PT!N58+RO!N58+SI!N58+SK!N58+FI!N58+SE!N58</f>
        <v>178087.88988619382</v>
      </c>
      <c r="O58" s="22">
        <f>BE!O58+BG!O58+CZ!O58+DK!O58+DE!O58+EE!O58+IE!O58+EL!O58+ES!O58+FR!O58+HR!O58+IT!O58+CY!O58+LV!O58+LT!O58+LU!O58+HU!O58+MT!O58+NL!O58+AT!O58+PL!O58+PT!O58+RO!O58+SI!O58+SK!O58+FI!O58+SE!O58</f>
        <v>183502.260079025</v>
      </c>
      <c r="P58" s="22">
        <f>BE!P58+BG!P58+CZ!P58+DK!P58+DE!P58+EE!P58+IE!P58+EL!P58+ES!P58+FR!P58+HR!P58+IT!P58+CY!P58+LV!P58+LT!P58+LU!P58+HU!P58+MT!P58+NL!P58+AT!P58+PL!P58+PT!P58+RO!P58+SI!P58+SK!P58+FI!P58+SE!P58</f>
        <v>190149.64820205627</v>
      </c>
      <c r="Q58" s="22">
        <f>BE!Q58+BG!Q58+CZ!Q58+DK!Q58+DE!Q58+EE!Q58+IE!Q58+EL!Q58+ES!Q58+FR!Q58+HR!Q58+IT!Q58+CY!Q58+LV!Q58+LT!Q58+LU!Q58+HU!Q58+MT!Q58+NL!Q58+AT!Q58+PL!Q58+PT!Q58+RO!Q58+SI!Q58+SK!Q58+FI!Q58+SE!Q58</f>
        <v>194961.54001669367</v>
      </c>
      <c r="R58" s="22">
        <f>BE!R58+BG!R58+CZ!R58+DK!R58+DE!R58+EE!R58+IE!R58+EL!R58+ES!R58+FR!R58+HR!R58+IT!R58+CY!R58+LV!R58+LT!R58+LU!R58+HU!R58+MT!R58+NL!R58+AT!R58+PL!R58+PT!R58+RO!R58+SI!R58+SK!R58+FI!R58+SE!R58</f>
        <v>201651.64880568811</v>
      </c>
      <c r="S58" s="22">
        <f>BE!S58+BG!S58+CZ!S58+DK!S58+DE!S58+EE!S58+IE!S58+EL!S58+ES!S58+FR!S58+HR!S58+IT!S58+CY!S58+LV!S58+LT!S58+LU!S58+HU!S58+MT!S58+NL!S58+AT!S58+PL!S58+PT!S58+RO!S58+SI!S58+SK!S58+FI!S58+SE!S58</f>
        <v>0</v>
      </c>
    </row>
    <row r="59" spans="1:19" ht="15" customHeight="1" x14ac:dyDescent="0.25"/>
    <row r="60" spans="1:19" s="15" customFormat="1" ht="27" customHeight="1" x14ac:dyDescent="0.25">
      <c r="A60" s="38" t="s">
        <v>58</v>
      </c>
      <c r="C60" s="20"/>
      <c r="D60" s="20"/>
      <c r="E60" s="20"/>
      <c r="F60" s="20"/>
      <c r="G60" s="20"/>
      <c r="H60" s="20"/>
      <c r="I60" s="20"/>
      <c r="J60" s="20"/>
      <c r="K60" s="20"/>
      <c r="L60" s="20"/>
      <c r="M60" s="20"/>
      <c r="N60" s="20"/>
      <c r="O60" s="20"/>
      <c r="P60" s="20"/>
      <c r="Q60" s="20"/>
      <c r="R60" s="20"/>
      <c r="S60" s="20"/>
    </row>
    <row r="61" spans="1:19" s="15" customFormat="1" ht="15" customHeight="1" x14ac:dyDescent="0.25">
      <c r="A61" s="15" t="s">
        <v>59</v>
      </c>
      <c r="C61" s="20">
        <f>BE!C61+BG!C61+CZ!C61+DK!C61+DE!C61+EE!C61+IE!C61+EL!C61+ES!C61+FR!C61+HR!C61+IT!C61+CY!C61+LV!C61+LT!C61+LU!C61+HU!C61+MT!C61+NL!C61+AT!C61+PL!C61+PT!C61+RO!C61+SI!C61+SK!C61+FI!C61+SE!C61</f>
        <v>1068083.8771364077</v>
      </c>
      <c r="D61" s="20">
        <f>BE!D61+BG!D61+CZ!D61+DK!D61+DE!D61+EE!D61+IE!D61+EL!D61+ES!D61+FR!D61+HR!D61+IT!D61+CY!D61+LV!D61+LT!D61+LU!D61+HU!D61+MT!D61+NL!D61+AT!D61+PL!D61+PT!D61+RO!D61+SI!D61+SK!D61+FI!D61+SE!D61</f>
        <v>1073151.1878703781</v>
      </c>
      <c r="E61" s="20">
        <f>BE!E61+BG!E61+CZ!E61+DK!E61+DE!E61+EE!E61+IE!E61+EL!E61+ES!E61+FR!E61+HR!E61+IT!E61+CY!E61+LV!E61+LT!E61+LU!E61+HU!E61+MT!E61+NL!E61+AT!E61+PL!E61+PT!E61+RO!E61+SI!E61+SK!E61+FI!E61+SE!E61</f>
        <v>1078068.3472744823</v>
      </c>
      <c r="F61" s="20">
        <f>BE!F61+BG!F61+CZ!F61+DK!F61+DE!F61+EE!F61+IE!F61+EL!F61+ES!F61+FR!F61+HR!F61+IT!F61+CY!F61+LV!F61+LT!F61+LU!F61+HU!F61+MT!F61+NL!F61+AT!F61+PL!F61+PT!F61+RO!F61+SI!F61+SK!F61+FI!F61+SE!F61</f>
        <v>1061391.1048737834</v>
      </c>
      <c r="G61" s="20">
        <f>BE!G61+BG!G61+CZ!G61+DK!G61+DE!G61+EE!G61+IE!G61+EL!G61+ES!G61+FR!G61+HR!G61+IT!G61+CY!G61+LV!G61+LT!G61+LU!G61+HU!G61+MT!G61+NL!G61+AT!G61+PL!G61+PT!G61+RO!G61+SI!G61+SK!G61+FI!G61+SE!G61</f>
        <v>1069289.3122007889</v>
      </c>
      <c r="H61" s="20">
        <f>BE!H61+BG!H61+CZ!H61+DK!H61+DE!H61+EE!H61+IE!H61+EL!H61+ES!H61+FR!H61+HR!H61+IT!H61+CY!H61+LV!H61+LT!H61+LU!H61+HU!H61+MT!H61+NL!H61+AT!H61+PL!H61+PT!H61+RO!H61+SI!H61+SK!H61+FI!H61+SE!H61</f>
        <v>1012333.7586341259</v>
      </c>
      <c r="I61" s="20">
        <f>BE!I61+BG!I61+CZ!I61+DK!I61+DE!I61+EE!I61+IE!I61+EL!I61+ES!I61+FR!I61+HR!I61+IT!I61+CY!I61+LV!I61+LT!I61+LU!I61+HU!I61+MT!I61+NL!I61+AT!I61+PL!I61+PT!I61+RO!I61+SI!I61+SK!I61+FI!I61+SE!I61</f>
        <v>1056971.7579288513</v>
      </c>
      <c r="J61" s="20">
        <f>BE!J61+BG!J61+CZ!J61+DK!J61+DE!J61+EE!J61+IE!J61+EL!J61+ES!J61+FR!J61+HR!J61+IT!J61+CY!J61+LV!J61+LT!J61+LU!J61+HU!J61+MT!J61+NL!J61+AT!J61+PL!J61+PT!J61+RO!J61+SI!J61+SK!J61+FI!J61+SE!J61</f>
        <v>1016196.3627751986</v>
      </c>
      <c r="K61" s="20">
        <f>BE!K61+BG!K61+CZ!K61+DK!K61+DE!K61+EE!K61+IE!K61+EL!K61+ES!K61+FR!K61+HR!K61+IT!K61+CY!K61+LV!K61+LT!K61+LU!K61+HU!K61+MT!K61+NL!K61+AT!K61+PL!K61+PT!K61+RO!K61+SI!K61+SK!K61+FI!K61+SE!K61</f>
        <v>1014619.7498688466</v>
      </c>
      <c r="L61" s="20">
        <f>BE!L61+BG!L61+CZ!L61+DK!L61+DE!L61+EE!L61+IE!L61+EL!L61+ES!L61+FR!L61+HR!L61+IT!L61+CY!L61+LV!L61+LT!L61+LU!L61+HU!L61+MT!L61+NL!L61+AT!L61+PL!L61+PT!L61+RO!L61+SI!L61+SK!L61+FI!L61+SE!L61</f>
        <v>1011999.233926964</v>
      </c>
      <c r="M61" s="20">
        <f>BE!M61+BG!M61+CZ!M61+DK!M61+DE!M61+EE!M61+IE!M61+EL!M61+ES!M61+FR!M61+HR!M61+IT!M61+CY!M61+LV!M61+LT!M61+LU!M61+HU!M61+MT!M61+NL!M61+AT!M61+PL!M61+PT!M61+RO!M61+SI!M61+SK!M61+FI!M61+SE!M61</f>
        <v>969280.12489360303</v>
      </c>
      <c r="N61" s="20">
        <f>BE!N61+BG!N61+CZ!N61+DK!N61+DE!N61+EE!N61+IE!N61+EL!N61+ES!N61+FR!N61+HR!N61+IT!N61+CY!N61+LV!N61+LT!N61+LU!N61+HU!N61+MT!N61+NL!N61+AT!N61+PL!N61+PT!N61+RO!N61+SI!N61+SK!N61+FI!N61+SE!N61</f>
        <v>990879.78158820432</v>
      </c>
      <c r="O61" s="20">
        <f>BE!O61+BG!O61+CZ!O61+DK!O61+DE!O61+EE!O61+IE!O61+EL!O61+ES!O61+FR!O61+HR!O61+IT!O61+CY!O61+LV!O61+LT!O61+LU!O61+HU!O61+MT!O61+NL!O61+AT!O61+PL!O61+PT!O61+RO!O61+SI!O61+SK!O61+FI!O61+SE!O61</f>
        <v>1010220.0975077872</v>
      </c>
      <c r="P61" s="20">
        <f>BE!P61+BG!P61+CZ!P61+DK!P61+DE!P61+EE!P61+IE!P61+EL!P61+ES!P61+FR!P61+HR!P61+IT!P61+CY!P61+LV!P61+LT!P61+LU!P61+HU!P61+MT!P61+NL!P61+AT!P61+PL!P61+PT!P61+RO!P61+SI!P61+SK!P61+FI!P61+SE!P61</f>
        <v>1022491.0535248009</v>
      </c>
      <c r="Q61" s="20">
        <f>BE!Q61+BG!Q61+CZ!Q61+DK!Q61+DE!Q61+EE!Q61+IE!Q61+EL!Q61+ES!Q61+FR!Q61+HR!Q61+IT!Q61+CY!Q61+LV!Q61+LT!Q61+LU!Q61+HU!Q61+MT!Q61+NL!Q61+AT!Q61+PL!Q61+PT!Q61+RO!Q61+SI!Q61+SK!Q61+FI!Q61+SE!Q61</f>
        <v>1023588.6714630799</v>
      </c>
      <c r="R61" s="20">
        <f>BE!R61+BG!R61+CZ!R61+DK!R61+DE!R61+EE!R61+IE!R61+EL!R61+ES!R61+FR!R61+HR!R61+IT!R61+CY!R61+LV!R61+LT!R61+LU!R61+HU!R61+MT!R61+NL!R61+AT!R61+PL!R61+PT!R61+RO!R61+SI!R61+SK!R61+FI!R61+SE!R61</f>
        <v>1014256.6035424059</v>
      </c>
      <c r="S61" s="20">
        <f>BE!S61+BG!S61+CZ!S61+DK!S61+DE!S61+EE!S61+IE!S61+EL!S61+ES!S61+FR!S61+HR!S61+IT!S61+CY!S61+LV!S61+LT!S61+LU!S61+HU!S61+MT!S61+NL!S61+AT!S61+PL!S61+PT!S61+RO!S61+SI!S61+SK!S61+FI!S61+SE!S61</f>
        <v>0</v>
      </c>
    </row>
    <row r="62" spans="1:19" s="15" customFormat="1" ht="15" customHeight="1" x14ac:dyDescent="0.25">
      <c r="A62" s="12"/>
      <c r="B62" s="12"/>
      <c r="C62" s="12"/>
      <c r="D62" s="12"/>
      <c r="E62" s="12"/>
      <c r="F62" s="12"/>
      <c r="G62" s="12"/>
      <c r="H62" s="12"/>
      <c r="I62" s="12"/>
      <c r="J62" s="12"/>
      <c r="K62" s="12"/>
      <c r="L62" s="12"/>
      <c r="M62" s="12"/>
      <c r="N62" s="12"/>
      <c r="O62" s="12"/>
      <c r="P62" s="12"/>
      <c r="Q62" s="12"/>
      <c r="R62" s="12"/>
      <c r="S62" s="12"/>
    </row>
    <row r="63" spans="1:19" s="15" customFormat="1" ht="27" customHeight="1" x14ac:dyDescent="0.25">
      <c r="A63" s="38" t="s">
        <v>60</v>
      </c>
      <c r="B63" s="12"/>
      <c r="C63" s="12"/>
      <c r="D63" s="12"/>
      <c r="E63" s="12"/>
      <c r="F63" s="12"/>
      <c r="G63" s="12"/>
      <c r="H63" s="12"/>
      <c r="I63" s="12"/>
      <c r="J63" s="12"/>
      <c r="K63" s="12"/>
      <c r="L63" s="12"/>
      <c r="M63" s="12"/>
      <c r="N63" s="12"/>
      <c r="O63" s="12"/>
      <c r="P63" s="12"/>
      <c r="Q63" s="12"/>
      <c r="R63" s="12"/>
      <c r="S63" s="12"/>
    </row>
    <row r="64" spans="1:19" s="15" customFormat="1" ht="15" customHeight="1" x14ac:dyDescent="0.25">
      <c r="A64" s="12" t="s">
        <v>61</v>
      </c>
      <c r="B64" s="12"/>
      <c r="C64" s="20">
        <f>BE!C64+BG!C64+CZ!C64+DK!C64+DE!C64+EE!C64+IE!C64+EL!C64+ES!C64+FR!C64+HR!C64+IT!C64+CY!C64+LV!C64+LT!C64+LU!C64+HU!C64+MT!C64+NL!C64+AT!C64+PL!C64+PT!C64+RO!C64+SI!C64+SK!C64+FI!C64+SE!C64</f>
        <v>1069836.3332994534</v>
      </c>
      <c r="D64" s="20">
        <f>BE!D64+BG!D64+CZ!D64+DK!D64+DE!D64+EE!D64+IE!D64+EL!D64+ES!D64+FR!D64+HR!D64+IT!D64+CY!D64+LV!D64+LT!D64+LU!D64+HU!D64+MT!D64+NL!D64+AT!D64+PL!D64+PT!D64+RO!D64+SI!D64+SK!D64+FI!D64+SE!D64</f>
        <v>1075442.0948048099</v>
      </c>
      <c r="E64" s="20">
        <f>BE!E64+BG!E64+CZ!E64+DK!E64+DE!E64+EE!E64+IE!E64+EL!E64+ES!E64+FR!E64+HR!E64+IT!E64+CY!E64+LV!E64+LT!E64+LU!E64+HU!E64+MT!E64+NL!E64+AT!E64+PL!E64+PT!E64+RO!E64+SI!E64+SK!E64+FI!E64+SE!E64</f>
        <v>1080922.5547743966</v>
      </c>
      <c r="F64" s="20">
        <f>BE!F64+BG!F64+CZ!F64+DK!F64+DE!F64+EE!F64+IE!F64+EL!F64+ES!F64+FR!F64+HR!F64+IT!F64+CY!F64+LV!F64+LT!F64+LU!F64+HU!F64+MT!F64+NL!F64+AT!F64+PL!F64+PT!F64+RO!F64+SI!F64+SK!F64+FI!F64+SE!F64</f>
        <v>1064911.1138221461</v>
      </c>
      <c r="G64" s="20">
        <f>BE!G64+BG!G64+CZ!G64+DK!G64+DE!G64+EE!G64+IE!G64+EL!G64+ES!G64+FR!G64+HR!G64+IT!G64+CY!G64+LV!G64+LT!G64+LU!G64+HU!G64+MT!G64+NL!G64+AT!G64+PL!G64+PT!G64+RO!G64+SI!G64+SK!G64+FI!G64+SE!G64</f>
        <v>1073510.6376199473</v>
      </c>
      <c r="H64" s="20">
        <f>BE!H64+BG!H64+CZ!H64+DK!H64+DE!H64+EE!H64+IE!H64+EL!H64+ES!H64+FR!H64+HR!H64+IT!H64+CY!H64+LV!H64+LT!H64+LU!H64+HU!H64+MT!H64+NL!H64+AT!H64+PL!H64+PT!H64+RO!H64+SI!H64+SK!H64+FI!H64+SE!H64</f>
        <v>1017304.2490755074</v>
      </c>
      <c r="I64" s="20">
        <f>BE!I64+BG!I64+CZ!I64+DK!I64+DE!I64+EE!I64+IE!I64+EL!I64+ES!I64+FR!I64+HR!I64+IT!I64+CY!I64+LV!I64+LT!I64+LU!I64+HU!I64+MT!I64+NL!I64+AT!I64+PL!I64+PT!I64+RO!I64+SI!I64+SK!I64+FI!I64+SE!I64</f>
        <v>1062478.9193327748</v>
      </c>
      <c r="J64" s="20">
        <f>BE!J64+BG!J64+CZ!J64+DK!J64+DE!J64+EE!J64+IE!J64+EL!J64+ES!J64+FR!J64+HR!J64+IT!J64+CY!J64+LV!J64+LT!J64+LU!J64+HU!J64+MT!J64+NL!J64+AT!J64+PL!J64+PT!J64+RO!J64+SI!J64+SK!J64+FI!J64+SE!J64</f>
        <v>1022526.4954546889</v>
      </c>
      <c r="K64" s="20">
        <f>BE!K64+BG!K64+CZ!K64+DK!K64+DE!K64+EE!K64+IE!K64+EL!K64+ES!K64+FR!K64+HR!K64+IT!K64+CY!K64+LV!K64+LT!K64+LU!K64+HU!K64+MT!K64+NL!K64+AT!K64+PL!K64+PT!K64+RO!K64+SI!K64+SK!K64+FI!K64+SE!K64</f>
        <v>1021529.3559538532</v>
      </c>
      <c r="L64" s="20">
        <f>BE!L64+BG!L64+CZ!L64+DK!L64+DE!L64+EE!L64+IE!L64+EL!L64+ES!L64+FR!L64+HR!L64+IT!L64+CY!L64+LV!L64+LT!L64+LU!L64+HU!L64+MT!L64+NL!L64+AT!L64+PL!L64+PT!L64+RO!L64+SI!L64+SK!L64+FI!L64+SE!L64</f>
        <v>1019440.7388965461</v>
      </c>
      <c r="M64" s="20">
        <f>BE!M64+BG!M64+CZ!M64+DK!M64+DE!M64+EE!M64+IE!M64+EL!M64+ES!M64+FR!M64+HR!M64+IT!M64+CY!M64+LV!M64+LT!M64+LU!M64+HU!M64+MT!M64+NL!M64+AT!M64+PL!M64+PT!M64+RO!M64+SI!M64+SK!M64+FI!M64+SE!M64</f>
        <v>978111.79883691657</v>
      </c>
      <c r="N64" s="20">
        <f>BE!N64+BG!N64+CZ!N64+DK!N64+DE!N64+EE!N64+IE!N64+EL!N64+ES!N64+FR!N64+HR!N64+IT!N64+CY!N64+LV!N64+LT!N64+LU!N64+HU!N64+MT!N64+NL!N64+AT!N64+PL!N64+PT!N64+RO!N64+SI!N64+SK!N64+FI!N64+SE!N64</f>
        <v>1000270.0137699282</v>
      </c>
      <c r="O64" s="20">
        <f>BE!O64+BG!O64+CZ!O64+DK!O64+DE!O64+EE!O64+IE!O64+EL!O64+ES!O64+FR!O64+HR!O64+IT!O64+CY!O64+LV!O64+LT!O64+LU!O64+HU!O64+MT!O64+NL!O64+AT!O64+PL!O64+PT!O64+RO!O64+SI!O64+SK!O64+FI!O64+SE!O64</f>
        <v>1020362.7688104929</v>
      </c>
      <c r="P64" s="20">
        <f>BE!P64+BG!P64+CZ!P64+DK!P64+DE!P64+EE!P64+IE!P64+EL!P64+ES!P64+FR!P64+HR!P64+IT!P64+CY!P64+LV!P64+LT!P64+LU!P64+HU!P64+MT!P64+NL!P64+AT!P64+PL!P64+PT!P64+RO!P64+SI!P64+SK!P64+FI!P64+SE!P64</f>
        <v>1033269.8310920533</v>
      </c>
      <c r="Q64" s="20">
        <f>BE!Q64+BG!Q64+CZ!Q64+DK!Q64+DE!Q64+EE!Q64+IE!Q64+EL!Q64+ES!Q64+FR!Q64+HR!Q64+IT!Q64+CY!Q64+LV!Q64+LT!Q64+LU!Q64+HU!Q64+MT!Q64+NL!Q64+AT!Q64+PL!Q64+PT!Q64+RO!Q64+SI!Q64+SK!Q64+FI!Q64+SE!Q64</f>
        <v>1035154.3398631553</v>
      </c>
      <c r="R64" s="20">
        <f>BE!R64+BG!R64+CZ!R64+DK!R64+DE!R64+EE!R64+IE!R64+EL!R64+ES!R64+FR!R64+HR!R64+IT!R64+CY!R64+LV!R64+LT!R64+LU!R64+HU!R64+MT!R64+NL!R64+AT!R64+PL!R64+PT!R64+RO!R64+SI!R64+SK!R64+FI!R64+SE!R64</f>
        <v>1026623.7552337508</v>
      </c>
      <c r="S64" s="20">
        <f>BE!S64+BG!S64+CZ!S64+DK!S64+DE!S64+EE!S64+IE!S64+EL!S64+ES!S64+FR!S64+HR!S64+IT!S64+CY!S64+LV!S64+LT!S64+LU!S64+HU!S64+MT!S64+NL!S64+AT!S64+PL!S64+PT!S64+RO!S64+SI!S64+SK!S64+FI!S64+SE!S64</f>
        <v>0</v>
      </c>
    </row>
    <row r="65" spans="1:27" s="15" customFormat="1" ht="15" customHeight="1" x14ac:dyDescent="0.25">
      <c r="A65" s="21" t="s">
        <v>62</v>
      </c>
      <c r="C65" s="20">
        <f>BE!C65+BG!C65+CZ!C65+DK!C65+DE!C65+EE!C65+IE!C65+EL!C65+ES!C65+FR!C65+HR!C65+IT!C65+CY!C65+LV!C65+LT!C65+LU!C65+HU!C65+MT!C65+NL!C65+AT!C65+PL!C65+PT!C65+RO!C65+SI!C65+SK!C65+FI!C65+SE!C65</f>
        <v>1069251.7533406259</v>
      </c>
      <c r="D65" s="20">
        <f>BE!D65+BG!D65+CZ!D65+DK!D65+DE!D65+EE!D65+IE!D65+EL!D65+ES!D65+FR!D65+HR!D65+IT!D65+CY!D65+LV!D65+LT!D65+LU!D65+HU!D65+MT!D65+NL!D65+AT!D65+PL!D65+PT!D65+RO!D65+SI!D65+SK!D65+FI!D65+SE!D65</f>
        <v>1074669.4384502212</v>
      </c>
      <c r="E65" s="20">
        <f>BE!E65+BG!E65+CZ!E65+DK!E65+DE!E65+EE!E65+IE!E65+EL!E65+ES!E65+FR!E65+HR!E65+IT!E65+CY!E65+LV!E65+LT!E65+LU!E65+HU!E65+MT!E65+NL!E65+AT!E65+PL!E65+PT!E65+RO!E65+SI!E65+SK!E65+FI!E65+SE!E65</f>
        <v>1080098.809996444</v>
      </c>
      <c r="F65" s="20">
        <f>BE!F65+BG!F65+CZ!F65+DK!F65+DE!F65+EE!F65+IE!F65+EL!F65+ES!F65+FR!F65+HR!F65+IT!F65+CY!F65+LV!F65+LT!F65+LU!F65+HU!F65+MT!F65+NL!F65+AT!F65+PL!F65+PT!F65+RO!F65+SI!F65+SK!F65+FI!F65+SE!F65</f>
        <v>1063836.5218055882</v>
      </c>
      <c r="G65" s="20">
        <f>BE!G65+BG!G65+CZ!G65+DK!G65+DE!G65+EE!G65+IE!G65+EL!G65+ES!G65+FR!G65+HR!G65+IT!G65+CY!G65+LV!G65+LT!G65+LU!G65+HU!G65+MT!G65+NL!G65+AT!G65+PL!G65+PT!G65+RO!G65+SI!G65+SK!G65+FI!G65+SE!G65</f>
        <v>1072510.8509139158</v>
      </c>
      <c r="H65" s="20">
        <f>BE!H65+BG!H65+CZ!H65+DK!H65+DE!H65+EE!H65+IE!H65+EL!H65+ES!H65+FR!H65+HR!H65+IT!H65+CY!H65+LV!H65+LT!H65+LU!H65+HU!H65+MT!H65+NL!H65+AT!H65+PL!H65+PT!H65+RO!H65+SI!H65+SK!H65+FI!H65+SE!H65</f>
        <v>1016618.5258015431</v>
      </c>
      <c r="I65" s="20">
        <f>BE!I65+BG!I65+CZ!I65+DK!I65+DE!I65+EE!I65+IE!I65+EL!I65+ES!I65+FR!I65+HR!I65+IT!I65+CY!I65+LV!I65+LT!I65+LU!I65+HU!I65+MT!I65+NL!I65+AT!I65+PL!I65+PT!I65+RO!I65+SI!I65+SK!I65+FI!I65+SE!I65</f>
        <v>1062010.1678777353</v>
      </c>
      <c r="J65" s="20">
        <f>BE!J65+BG!J65+CZ!J65+DK!J65+DE!J65+EE!J65+IE!J65+EL!J65+ES!J65+FR!J65+HR!J65+IT!J65+CY!J65+LV!J65+LT!J65+LU!J65+HU!J65+MT!J65+NL!J65+AT!J65+PL!J65+PT!J65+RO!J65+SI!J65+SK!J65+FI!J65+SE!J65</f>
        <v>1021409.2071700462</v>
      </c>
      <c r="K65" s="20">
        <f>BE!K65+BG!K65+CZ!K65+DK!K65+DE!K65+EE!K65+IE!K65+EL!K65+ES!K65+FR!K65+HR!K65+IT!K65+CY!K65+LV!K65+LT!K65+LU!K65+HU!K65+MT!K65+NL!K65+AT!K65+PL!K65+PT!K65+RO!K65+SI!K65+SK!K65+FI!K65+SE!K65</f>
        <v>1020711.3004294453</v>
      </c>
      <c r="L65" s="20">
        <f>BE!L65+BG!L65+CZ!L65+DK!L65+DE!L65+EE!L65+IE!L65+EL!L65+ES!L65+FR!L65+HR!L65+IT!L65+CY!L65+LV!L65+LT!L65+LU!L65+HU!L65+MT!L65+NL!L65+AT!L65+PL!L65+PT!L65+RO!L65+SI!L65+SK!L65+FI!L65+SE!L65</f>
        <v>1018685.0597115818</v>
      </c>
      <c r="M65" s="20">
        <f>BE!M65+BG!M65+CZ!M65+DK!M65+DE!M65+EE!M65+IE!M65+EL!M65+ES!M65+FR!M65+HR!M65+IT!M65+CY!M65+LV!M65+LT!M65+LU!M65+HU!M65+MT!M65+NL!M65+AT!M65+PL!M65+PT!M65+RO!M65+SI!M65+SK!M65+FI!M65+SE!M65</f>
        <v>976605.17724920122</v>
      </c>
      <c r="N65" s="20">
        <f>BE!N65+BG!N65+CZ!N65+DK!N65+DE!N65+EE!N65+IE!N65+EL!N65+ES!N65+FR!N65+HR!N65+IT!N65+CY!N65+LV!N65+LT!N65+LU!N65+HU!N65+MT!N65+NL!N65+AT!N65+PL!N65+PT!N65+RO!N65+SI!N65+SK!N65+FI!N65+SE!N65</f>
        <v>998222.28346165677</v>
      </c>
      <c r="O65" s="20">
        <f>BE!O65+BG!O65+CZ!O65+DK!O65+DE!O65+EE!O65+IE!O65+EL!O65+ES!O65+FR!O65+HR!O65+IT!O65+CY!O65+LV!O65+LT!O65+LU!O65+HU!O65+MT!O65+NL!O65+AT!O65+PL!O65+PT!O65+RO!O65+SI!O65+SK!O65+FI!O65+SE!O65</f>
        <v>1017810.3204193877</v>
      </c>
      <c r="P65" s="20">
        <f>BE!P65+BG!P65+CZ!P65+DK!P65+DE!P65+EE!P65+IE!P65+EL!P65+ES!P65+FR!P65+HR!P65+IT!P65+CY!P65+LV!P65+LT!P65+LU!P65+HU!P65+MT!P65+NL!P65+AT!P65+PL!P65+PT!P65+RO!P65+SI!P65+SK!P65+FI!P65+SE!P65</f>
        <v>1029686.0487502688</v>
      </c>
      <c r="Q65" s="20">
        <f>BE!Q65+BG!Q65+CZ!Q65+DK!Q65+DE!Q65+EE!Q65+IE!Q65+EL!Q65+ES!Q65+FR!Q65+HR!Q65+IT!Q65+CY!Q65+LV!Q65+LT!Q65+LU!Q65+HU!Q65+MT!Q65+NL!Q65+AT!Q65+PL!Q65+PT!Q65+RO!Q65+SI!Q65+SK!Q65+FI!Q65+SE!Q65</f>
        <v>1031040.1004572599</v>
      </c>
      <c r="R65" s="20">
        <f>BE!R65+BG!R65+CZ!R65+DK!R65+DE!R65+EE!R65+IE!R65+EL!R65+ES!R65+FR!R65+HR!R65+IT!R65+CY!R65+LV!R65+LT!R65+LU!R65+HU!R65+MT!R65+NL!R65+AT!R65+PL!R65+PT!R65+RO!R65+SI!R65+SK!R65+FI!R65+SE!R65</f>
        <v>1022099.972317355</v>
      </c>
      <c r="S65" s="20">
        <f>BE!S65+BG!S65+CZ!S65+DK!S65+DE!S65+EE!S65+IE!S65+EL!S65+ES!S65+FR!S65+HR!S65+IT!S65+CY!S65+LV!S65+LT!S65+LU!S65+HU!S65+MT!S65+NL!S65+AT!S65+PL!S65+PT!S65+RO!S65+SI!S65+SK!S65+FI!S65+SE!S65</f>
        <v>0</v>
      </c>
    </row>
    <row r="66" spans="1:27" s="18" customFormat="1" ht="15" customHeight="1" x14ac:dyDescent="0.25">
      <c r="A66" s="15"/>
      <c r="B66" s="15"/>
      <c r="C66" s="15"/>
      <c r="D66" s="15"/>
      <c r="E66" s="15"/>
      <c r="F66" s="15"/>
      <c r="G66" s="15"/>
      <c r="H66" s="15"/>
      <c r="I66" s="15"/>
      <c r="J66" s="15"/>
      <c r="K66" s="15"/>
      <c r="L66" s="15"/>
      <c r="M66" s="15"/>
      <c r="N66" s="15"/>
      <c r="O66" s="15"/>
      <c r="P66" s="15"/>
      <c r="Q66" s="15"/>
      <c r="R66" s="15"/>
      <c r="S66" s="15"/>
    </row>
    <row r="67" spans="1:27" s="15" customFormat="1" ht="27" customHeight="1" thickBot="1" x14ac:dyDescent="0.3">
      <c r="A67" s="23" t="s">
        <v>63</v>
      </c>
      <c r="B67" s="24"/>
      <c r="C67" s="25">
        <f>IF(C65&gt;0,(C51+C55-C56)/C65,"")</f>
        <v>9.6326770261585176E-2</v>
      </c>
      <c r="D67" s="25">
        <f t="shared" ref="D67:S67" si="5">IF(D65&gt;0,(D51+D55-D56)/D65,"")</f>
        <v>0.10236342184545581</v>
      </c>
      <c r="E67" s="25">
        <f t="shared" si="5"/>
        <v>0.10838113164532859</v>
      </c>
      <c r="F67" s="25">
        <f t="shared" si="5"/>
        <v>0.11868334399240964</v>
      </c>
      <c r="G67" s="25">
        <f t="shared" si="5"/>
        <v>0.12559040590387199</v>
      </c>
      <c r="H67" s="25">
        <f t="shared" si="5"/>
        <v>0.13858846510930534</v>
      </c>
      <c r="I67" s="25">
        <f t="shared" si="5"/>
        <v>0.14421163674935522</v>
      </c>
      <c r="J67" s="25">
        <f t="shared" si="5"/>
        <v>0.14550849967955007</v>
      </c>
      <c r="K67" s="25">
        <f t="shared" si="5"/>
        <v>0.16023633002291113</v>
      </c>
      <c r="L67" s="25">
        <f t="shared" si="5"/>
        <v>0.16696777599892257</v>
      </c>
      <c r="M67" s="25">
        <f t="shared" si="5"/>
        <v>0.17463451089910709</v>
      </c>
      <c r="N67" s="25">
        <f t="shared" si="5"/>
        <v>0.17840504348251654</v>
      </c>
      <c r="O67" s="25">
        <f t="shared" si="5"/>
        <v>0.18029121575758153</v>
      </c>
      <c r="P67" s="25">
        <f t="shared" si="5"/>
        <v>0.18466759691737214</v>
      </c>
      <c r="Q67" s="25">
        <f t="shared" si="5"/>
        <v>0.18909210216967259</v>
      </c>
      <c r="R67" s="25">
        <f t="shared" si="5"/>
        <v>0.19729151185523822</v>
      </c>
      <c r="S67" s="25" t="str">
        <f t="shared" si="5"/>
        <v/>
      </c>
    </row>
    <row r="68" spans="1:27" s="15" customFormat="1" ht="15" customHeight="1" x14ac:dyDescent="0.25"/>
    <row r="69" spans="1:27" s="15" customFormat="1" ht="22.5" customHeight="1" x14ac:dyDescent="0.25">
      <c r="D69" s="51"/>
      <c r="E69" s="51"/>
      <c r="F69" s="51"/>
      <c r="G69" s="51"/>
      <c r="H69" s="51"/>
      <c r="I69" s="51"/>
      <c r="J69" s="52"/>
      <c r="K69" s="52"/>
      <c r="L69" s="52"/>
      <c r="M69" s="52"/>
      <c r="N69" s="52"/>
      <c r="O69" s="52"/>
      <c r="P69" s="52"/>
      <c r="Q69" s="52"/>
      <c r="R69" s="51"/>
      <c r="S69" s="52"/>
      <c r="T69" s="51"/>
      <c r="AA69" s="21"/>
    </row>
    <row r="70" spans="1:27" s="15" customFormat="1" ht="22.5" customHeight="1" x14ac:dyDescent="0.25">
      <c r="D70" s="53"/>
      <c r="E70" s="51"/>
      <c r="F70" s="51"/>
      <c r="G70" s="51"/>
      <c r="H70" s="51"/>
      <c r="I70" s="51"/>
      <c r="J70" s="52"/>
      <c r="K70" s="52"/>
      <c r="L70" s="52"/>
      <c r="M70" s="52"/>
      <c r="N70" s="52"/>
      <c r="O70" s="52"/>
      <c r="P70" s="52"/>
      <c r="Q70" s="52"/>
      <c r="R70" s="51"/>
      <c r="S70" s="53"/>
      <c r="T70" s="51"/>
    </row>
    <row r="71" spans="1:27" s="15" customFormat="1" ht="22.5" customHeight="1" x14ac:dyDescent="0.25">
      <c r="D71" s="54"/>
      <c r="E71" s="51"/>
      <c r="F71" s="51"/>
      <c r="G71" s="51"/>
      <c r="H71" s="51"/>
      <c r="I71" s="51"/>
      <c r="J71" s="55"/>
      <c r="K71" s="55"/>
      <c r="L71" s="55"/>
      <c r="M71" s="55"/>
      <c r="N71" s="55"/>
      <c r="O71" s="55"/>
      <c r="P71" s="55"/>
      <c r="Q71" s="55"/>
      <c r="R71" s="11"/>
      <c r="S71" s="54"/>
      <c r="T71" s="51"/>
    </row>
    <row r="72" spans="1:27" s="46" customFormat="1" ht="15" customHeight="1" x14ac:dyDescent="0.25">
      <c r="D72" s="8"/>
      <c r="E72" s="8"/>
      <c r="F72" s="8"/>
      <c r="G72" s="8"/>
      <c r="H72" s="8"/>
      <c r="I72" s="8"/>
      <c r="J72" s="8"/>
      <c r="K72" s="8"/>
      <c r="L72" s="8"/>
      <c r="M72" s="8"/>
      <c r="N72" s="8"/>
      <c r="O72" s="8"/>
      <c r="P72" s="8"/>
      <c r="Q72" s="8"/>
      <c r="R72" s="8"/>
      <c r="S72" s="8"/>
      <c r="T72" s="8"/>
    </row>
    <row r="75" spans="1:27" ht="15" customHeight="1" x14ac:dyDescent="0.25">
      <c r="A75" s="15"/>
      <c r="B75" s="15"/>
      <c r="C75" s="20"/>
      <c r="D75" s="20"/>
      <c r="E75" s="20"/>
      <c r="F75" s="20"/>
      <c r="G75" s="20"/>
      <c r="H75" s="20"/>
      <c r="I75" s="20"/>
      <c r="J75" s="20"/>
      <c r="K75" s="20"/>
      <c r="L75" s="20"/>
      <c r="M75" s="20"/>
      <c r="N75" s="20"/>
      <c r="O75" s="20"/>
      <c r="P75" s="20"/>
      <c r="Q75" s="20"/>
      <c r="R75" s="20"/>
      <c r="S75" s="20"/>
    </row>
    <row r="76" spans="1:27" s="46" customFormat="1" ht="15" customHeight="1" x14ac:dyDescent="0.25"/>
    <row r="77" spans="1:27" s="46" customFormat="1" ht="15" customHeight="1" x14ac:dyDescent="0.25"/>
    <row r="78" spans="1:27" s="46" customFormat="1" ht="15" customHeight="1" x14ac:dyDescent="0.25"/>
    <row r="79" spans="1:27" s="46" customFormat="1" ht="15" customHeight="1" x14ac:dyDescent="0.25"/>
    <row r="80" spans="1:27" s="46" customFormat="1" ht="15" customHeight="1" x14ac:dyDescent="0.25"/>
    <row r="81" spans="1:20" s="46" customFormat="1" ht="15" customHeight="1" x14ac:dyDescent="0.25"/>
    <row r="82" spans="1:20" s="46" customFormat="1" ht="15" customHeight="1" x14ac:dyDescent="0.25">
      <c r="T82" s="56"/>
    </row>
    <row r="83" spans="1:20" s="46" customFormat="1" ht="15" customHeight="1" x14ac:dyDescent="0.25"/>
    <row r="84" spans="1:20" s="46" customFormat="1" ht="15" customHeight="1" x14ac:dyDescent="0.25"/>
    <row r="85" spans="1:20" s="46" customFormat="1" ht="15" customHeight="1" x14ac:dyDescent="0.25"/>
    <row r="86" spans="1:20" s="46" customFormat="1" ht="15" customHeight="1" x14ac:dyDescent="0.25"/>
    <row r="87" spans="1:20" s="46" customFormat="1" ht="15" customHeight="1" x14ac:dyDescent="0.25"/>
    <row r="88" spans="1:20" s="15" customFormat="1" ht="15" customHeight="1" x14ac:dyDescent="0.25"/>
    <row r="89" spans="1:20" s="15" customFormat="1" ht="15" customHeight="1" x14ac:dyDescent="0.25"/>
    <row r="90" spans="1:20" s="15" customFormat="1" ht="15" customHeight="1" x14ac:dyDescent="0.25"/>
    <row r="91" spans="1:20" s="15" customFormat="1" ht="15" customHeight="1" x14ac:dyDescent="0.25"/>
    <row r="92" spans="1:20" ht="15" customHeight="1" x14ac:dyDescent="0.25"/>
    <row r="93" spans="1:20"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f>41.868/3.6</f>
        <v>11.63</v>
      </c>
      <c r="B204" s="21" t="s">
        <v>75</v>
      </c>
    </row>
    <row r="205" spans="1:2" s="15" customFormat="1" ht="13.5" x14ac:dyDescent="0.25">
      <c r="A205" s="48">
        <v>39.68</v>
      </c>
      <c r="B205" s="21" t="s">
        <v>76</v>
      </c>
    </row>
  </sheetData>
  <mergeCells count="1">
    <mergeCell ref="H1:K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W205"/>
  <sheetViews>
    <sheetView workbookViewId="0">
      <selection activeCell="D18" sqref="D18"/>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107</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1175.0902180499943</v>
      </c>
      <c r="D7" s="20">
        <v>1196.1307511351547</v>
      </c>
      <c r="E7" s="20">
        <v>1185.1805747885965</v>
      </c>
      <c r="F7" s="20">
        <v>1181.6598031996693</v>
      </c>
      <c r="G7" s="20">
        <v>1199.0621602442159</v>
      </c>
      <c r="H7" s="20">
        <v>1202.9488268842233</v>
      </c>
      <c r="I7" s="20">
        <v>1196.671561502787</v>
      </c>
      <c r="J7" s="20">
        <v>1205.5432333104834</v>
      </c>
      <c r="K7" s="20">
        <v>1223.7930965557214</v>
      </c>
      <c r="L7" s="20">
        <v>1211.5607809995686</v>
      </c>
      <c r="M7" s="20">
        <v>1214.7847551884518</v>
      </c>
      <c r="N7" s="20">
        <v>1216.5451938723095</v>
      </c>
      <c r="O7" s="20">
        <v>1223.4081328760308</v>
      </c>
      <c r="P7" s="20">
        <v>1248.1740198002453</v>
      </c>
      <c r="Q7" s="20">
        <v>1269.0435353872001</v>
      </c>
      <c r="R7" s="20">
        <v>1240.6958341668635</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10.553488303139918</v>
      </c>
      <c r="D8" s="20">
        <v>13.20734731516443</v>
      </c>
      <c r="E8" s="20">
        <v>13.546774644327629</v>
      </c>
      <c r="F8" s="20">
        <v>16.185081401331907</v>
      </c>
      <c r="G8" s="20">
        <v>21.278585155218508</v>
      </c>
      <c r="H8" s="20">
        <v>24.493144922055954</v>
      </c>
      <c r="I8" s="20">
        <v>27.805373929575175</v>
      </c>
      <c r="J8" s="20">
        <v>34.556359976908006</v>
      </c>
      <c r="K8" s="20">
        <v>40.742127026680912</v>
      </c>
      <c r="L8" s="20">
        <v>64.12639332226135</v>
      </c>
      <c r="M8" s="20">
        <v>97.812454282775164</v>
      </c>
      <c r="N8" s="20">
        <v>170.65075072033727</v>
      </c>
      <c r="O8" s="20">
        <v>266.78314746105178</v>
      </c>
      <c r="P8" s="20">
        <v>390.64034841441543</v>
      </c>
      <c r="Q8" s="20">
        <v>464.06821483004302</v>
      </c>
      <c r="R8" s="20">
        <v>505.61056829880351</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0.20300945829750647</v>
      </c>
      <c r="D9" s="20">
        <v>0.226225279449699</v>
      </c>
      <c r="E9" s="20">
        <v>0.29054170249355116</v>
      </c>
      <c r="F9" s="20">
        <v>0.32768701633705932</v>
      </c>
      <c r="G9" s="20">
        <v>0.33912295786758379</v>
      </c>
      <c r="H9" s="20">
        <v>0.37119518486672404</v>
      </c>
      <c r="I9" s="20">
        <v>0.40748065348237317</v>
      </c>
      <c r="J9" s="20">
        <v>0.45571797076526221</v>
      </c>
      <c r="K9" s="20">
        <v>0.49432502149613067</v>
      </c>
      <c r="L9" s="20">
        <v>0.55477214101461736</v>
      </c>
      <c r="M9" s="20">
        <v>0.66655202063628549</v>
      </c>
      <c r="N9" s="20">
        <v>0.97257093723129828</v>
      </c>
      <c r="O9" s="20">
        <v>1.8973344797936371</v>
      </c>
      <c r="P9" s="20">
        <v>4.1713671539122954</v>
      </c>
      <c r="Q9" s="20">
        <v>7.7579535683576957</v>
      </c>
      <c r="R9" s="20">
        <v>12.661220980223559</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874.79802235597583</v>
      </c>
      <c r="D10" s="20">
        <v>792.18632846087701</v>
      </c>
      <c r="E10" s="20">
        <v>907.09862424763537</v>
      </c>
      <c r="F10" s="20">
        <v>827.75331040412732</v>
      </c>
      <c r="G10" s="20">
        <v>865.31977644024084</v>
      </c>
      <c r="H10" s="20">
        <v>721.98271711092002</v>
      </c>
      <c r="I10" s="20">
        <v>908.83361994840925</v>
      </c>
      <c r="J10" s="20">
        <v>930.23998280309524</v>
      </c>
      <c r="K10" s="20">
        <v>920.52949269131545</v>
      </c>
      <c r="L10" s="20">
        <v>972.24273430782455</v>
      </c>
      <c r="M10" s="20">
        <v>943.01779879621654</v>
      </c>
      <c r="N10" s="20">
        <v>910.44600171969023</v>
      </c>
      <c r="O10" s="20">
        <v>911.67695614789329</v>
      </c>
      <c r="P10" s="20">
        <v>936.39363714531385</v>
      </c>
      <c r="Q10" s="20">
        <v>1016.4540842648324</v>
      </c>
      <c r="R10" s="20">
        <v>1059.0787618228717</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22.842304385210735</v>
      </c>
      <c r="D11" s="20">
        <v>25.717024935511756</v>
      </c>
      <c r="E11" s="20">
        <v>22.73284608770404</v>
      </c>
      <c r="F11" s="20">
        <v>28.212037833190163</v>
      </c>
      <c r="G11" s="20">
        <v>29.318056749784965</v>
      </c>
      <c r="H11" s="20">
        <v>29.004557179707682</v>
      </c>
      <c r="I11" s="20">
        <v>34.778933791917396</v>
      </c>
      <c r="J11" s="20">
        <v>36.657201949856869</v>
      </c>
      <c r="K11" s="20">
        <v>42.574550481567819</v>
      </c>
      <c r="L11" s="20">
        <v>61.068015221706538</v>
      </c>
      <c r="M11" s="20">
        <v>68.557392588353224</v>
      </c>
      <c r="N11" s="20">
        <v>72.513807663800009</v>
      </c>
      <c r="O11" s="20">
        <v>79.86902059305315</v>
      </c>
      <c r="P11" s="20">
        <v>84.037376559819165</v>
      </c>
      <c r="Q11" s="20">
        <v>94.485606633080991</v>
      </c>
      <c r="R11" s="20">
        <v>84.910904821166213</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2083.4870425526183</v>
      </c>
      <c r="D12" s="22">
        <v>2027.4676771261575</v>
      </c>
      <c r="E12" s="22">
        <v>2128.8493614707568</v>
      </c>
      <c r="F12" s="22">
        <v>2054.1379198546556</v>
      </c>
      <c r="G12" s="22">
        <v>2115.3177015473275</v>
      </c>
      <c r="H12" s="22">
        <v>1978.8004412817738</v>
      </c>
      <c r="I12" s="22">
        <v>2168.4969698261712</v>
      </c>
      <c r="J12" s="22">
        <v>2207.4524960111089</v>
      </c>
      <c r="K12" s="22">
        <v>2228.1335917767815</v>
      </c>
      <c r="L12" s="22">
        <v>2309.5526959923754</v>
      </c>
      <c r="M12" s="22">
        <v>2324.8389528764333</v>
      </c>
      <c r="N12" s="22">
        <v>2371.128324913368</v>
      </c>
      <c r="O12" s="22">
        <v>2483.6345915578227</v>
      </c>
      <c r="P12" s="22">
        <v>2663.4167490737063</v>
      </c>
      <c r="Q12" s="22">
        <v>2851.8093946835138</v>
      </c>
      <c r="R12" s="22">
        <v>2902.9572900899284</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7800.0859845227851</v>
      </c>
      <c r="D15" s="22">
        <v>7531.9862424763542</v>
      </c>
      <c r="E15" s="22">
        <v>8057.8675838349091</v>
      </c>
      <c r="F15" s="22">
        <v>8065.5202063628549</v>
      </c>
      <c r="G15" s="22">
        <v>7756.1478933791923</v>
      </c>
      <c r="H15" s="22">
        <v>7235.9415305245057</v>
      </c>
      <c r="I15" s="22">
        <v>7839.6388650042991</v>
      </c>
      <c r="J15" s="22">
        <v>7511.0060189165943</v>
      </c>
      <c r="K15" s="22">
        <v>7554.1702493551156</v>
      </c>
      <c r="L15" s="22">
        <v>7478.2459157351677</v>
      </c>
      <c r="M15" s="22">
        <v>7399.9140154772149</v>
      </c>
      <c r="N15" s="22">
        <v>7303.1814273430791</v>
      </c>
      <c r="O15" s="22">
        <v>7541.5305245055879</v>
      </c>
      <c r="P15" s="22">
        <v>7562.1668099742037</v>
      </c>
      <c r="Q15" s="22">
        <v>7755.7179707652622</v>
      </c>
      <c r="R15" s="22">
        <v>7625.4514187446257</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0.26711077886663676</v>
      </c>
      <c r="D16" s="25">
        <v>0.26918101173530157</v>
      </c>
      <c r="E16" s="25">
        <v>0.26419512846568677</v>
      </c>
      <c r="F16" s="25">
        <v>0.25468139280516028</v>
      </c>
      <c r="G16" s="25">
        <v>0.27272787092585049</v>
      </c>
      <c r="H16" s="25">
        <v>0.27346827402270873</v>
      </c>
      <c r="I16" s="25">
        <v>0.27660674262767615</v>
      </c>
      <c r="J16" s="25">
        <v>0.29389571655935343</v>
      </c>
      <c r="K16" s="25">
        <v>0.29495411385082204</v>
      </c>
      <c r="L16" s="25">
        <v>0.30883615249035695</v>
      </c>
      <c r="M16" s="25">
        <v>0.3141710765846657</v>
      </c>
      <c r="N16" s="25">
        <v>0.32467060396937064</v>
      </c>
      <c r="O16" s="25">
        <v>0.32932765882037535</v>
      </c>
      <c r="P16" s="25">
        <v>0.35220285613916413</v>
      </c>
      <c r="Q16" s="25">
        <v>0.36770411268605269</v>
      </c>
      <c r="R16" s="25">
        <v>0.3806931722040714</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2.5270482937175699E-2</v>
      </c>
      <c r="M19" s="20">
        <v>7.6084466169601572E-2</v>
      </c>
      <c r="N19" s="20">
        <v>0.13277564595458169</v>
      </c>
      <c r="O19" s="20">
        <v>0.27013850093264463</v>
      </c>
      <c r="P19" s="20">
        <v>0.61416623278814764</v>
      </c>
      <c r="Q19" s="20">
        <v>1.3025857528578904</v>
      </c>
      <c r="R19" s="20">
        <v>2.180447604644868</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14.469457496644983</v>
      </c>
      <c r="D20" s="20">
        <v>14.882870567977697</v>
      </c>
      <c r="E20" s="20">
        <v>15.502990174976766</v>
      </c>
      <c r="F20" s="20">
        <v>16.757270206049729</v>
      </c>
      <c r="G20" s="20">
        <v>16.674051959915229</v>
      </c>
      <c r="H20" s="20">
        <v>15.67943914432457</v>
      </c>
      <c r="I20" s="20">
        <v>17.353278115660306</v>
      </c>
      <c r="J20" s="20">
        <v>17.165248498415934</v>
      </c>
      <c r="K20" s="20">
        <v>17.528733389217308</v>
      </c>
      <c r="L20" s="20">
        <v>18.523263992949786</v>
      </c>
      <c r="M20" s="20">
        <v>18.285633369427575</v>
      </c>
      <c r="N20" s="20">
        <v>18.615145562832353</v>
      </c>
      <c r="O20" s="20">
        <v>18.855667365098597</v>
      </c>
      <c r="P20" s="20">
        <v>21.021235149521598</v>
      </c>
      <c r="Q20" s="20">
        <v>22.568714022342146</v>
      </c>
      <c r="R20" s="20">
        <v>23.833503678548766</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5</v>
      </c>
      <c r="D22" s="20">
        <v>0</v>
      </c>
      <c r="E22" s="20">
        <v>1</v>
      </c>
      <c r="F22" s="20">
        <v>2</v>
      </c>
      <c r="G22" s="20">
        <v>79.400000000000006</v>
      </c>
      <c r="H22" s="20">
        <v>145.03988458966273</v>
      </c>
      <c r="I22" s="26">
        <v>142.08276917932551</v>
      </c>
      <c r="J22" s="20">
        <v>0</v>
      </c>
      <c r="K22" s="20">
        <v>0</v>
      </c>
      <c r="L22" s="20">
        <v>222.67699999999999</v>
      </c>
      <c r="M22" s="20">
        <v>494.81299999999999</v>
      </c>
      <c r="N22" s="20">
        <v>496.94400000000002</v>
      </c>
      <c r="O22" s="20">
        <v>174.73599999999999</v>
      </c>
      <c r="P22" s="20">
        <v>389.71600000000001</v>
      </c>
      <c r="Q22" s="20">
        <v>366.32099999999997</v>
      </c>
      <c r="R22" s="20">
        <v>429.108</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170.32</v>
      </c>
      <c r="M23" s="30">
        <v>448.24700000000001</v>
      </c>
      <c r="N23" s="30">
        <v>456.31</v>
      </c>
      <c r="O23" s="30">
        <v>142.44999999999999</v>
      </c>
      <c r="P23" s="30">
        <v>331.93700000000001</v>
      </c>
      <c r="Q23" s="30">
        <v>309.36099999999999</v>
      </c>
      <c r="R23" s="30">
        <v>377.56200000000001</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52.356999999999999</v>
      </c>
      <c r="M24" s="30">
        <v>46.566000000000003</v>
      </c>
      <c r="N24" s="30">
        <v>40.634</v>
      </c>
      <c r="O24" s="30">
        <v>32.286000000000001</v>
      </c>
      <c r="P24" s="30">
        <v>57.779000000000003</v>
      </c>
      <c r="Q24" s="30">
        <v>56.96</v>
      </c>
      <c r="R24" s="30">
        <v>51.545999999999999</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196.36414216107769</v>
      </c>
      <c r="K27" s="20">
        <v>194.01260733734594</v>
      </c>
      <c r="L27" s="20">
        <v>2.0144877652870434</v>
      </c>
      <c r="M27" s="20">
        <v>2.9172047847141584</v>
      </c>
      <c r="N27" s="20">
        <v>1.2478032481011496</v>
      </c>
      <c r="O27" s="20">
        <v>4.1772085848521954</v>
      </c>
      <c r="P27" s="20">
        <v>2.9559318295091543</v>
      </c>
      <c r="Q27" s="20">
        <v>5.9091204914046216</v>
      </c>
      <c r="R27" s="20">
        <v>6.0183882213146376</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41.173643741612459</v>
      </c>
      <c r="D29" s="22">
        <v>37.207176419944247</v>
      </c>
      <c r="E29" s="22">
        <v>39.757475437441911</v>
      </c>
      <c r="F29" s="22">
        <v>43.893175515124319</v>
      </c>
      <c r="G29" s="22">
        <v>121.08512989978809</v>
      </c>
      <c r="H29" s="22">
        <v>184.23848245047415</v>
      </c>
      <c r="I29" s="32">
        <v>185.46596446847627</v>
      </c>
      <c r="J29" s="22">
        <v>42.913121246039836</v>
      </c>
      <c r="K29" s="22">
        <v>43.82183347304327</v>
      </c>
      <c r="L29" s="22">
        <v>439.43151239706026</v>
      </c>
      <c r="M29" s="22">
        <v>989.15450575441696</v>
      </c>
      <c r="N29" s="22">
        <v>1000.4557421368538</v>
      </c>
      <c r="O29" s="22">
        <v>365.67586091740969</v>
      </c>
      <c r="P29" s="22">
        <v>777.27691903774473</v>
      </c>
      <c r="Q29" s="22">
        <v>738.61671382014481</v>
      </c>
      <c r="R29" s="22">
        <v>877.15599721959632</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4078.1205424119685</v>
      </c>
      <c r="D32" s="22">
        <v>4090.6772245488232</v>
      </c>
      <c r="E32" s="22">
        <v>4156.5679466171987</v>
      </c>
      <c r="F32" s="22">
        <v>4280.7448668071165</v>
      </c>
      <c r="G32" s="22">
        <v>4161.7427871211094</v>
      </c>
      <c r="H32" s="22">
        <v>4043.5844565095508</v>
      </c>
      <c r="I32" s="22">
        <v>4209.5277049827964</v>
      </c>
      <c r="J32" s="22">
        <v>4193.9186854924401</v>
      </c>
      <c r="K32" s="22">
        <v>4109.5022438690557</v>
      </c>
      <c r="L32" s="22">
        <v>4114.3082872448776</v>
      </c>
      <c r="M32" s="22">
        <v>4031.1657445518113</v>
      </c>
      <c r="N32" s="22">
        <v>4037.3475197555972</v>
      </c>
      <c r="O32" s="22">
        <v>4111.8707819173051</v>
      </c>
      <c r="P32" s="22">
        <v>4132.7550621350456</v>
      </c>
      <c r="Q32" s="22">
        <v>4176.9716213030297</v>
      </c>
      <c r="R32" s="22">
        <v>4119.8963432220362</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1.0096230190699726E-2</v>
      </c>
      <c r="D34" s="25">
        <v>9.0956030939468632E-3</v>
      </c>
      <c r="E34" s="25">
        <v>9.5649766701873182E-3</v>
      </c>
      <c r="F34" s="25">
        <v>1.0253630356593282E-2</v>
      </c>
      <c r="G34" s="25">
        <v>2.9094813421554309E-2</v>
      </c>
      <c r="H34" s="25">
        <v>4.5563159229647952E-2</v>
      </c>
      <c r="I34" s="35">
        <v>4.4058615946140745E-2</v>
      </c>
      <c r="J34" s="25">
        <v>1.0232225387317226E-2</v>
      </c>
      <c r="K34" s="25">
        <v>1.0663538032719371E-2</v>
      </c>
      <c r="L34" s="25">
        <v>0.10680568438669991</v>
      </c>
      <c r="M34" s="25">
        <v>0.24537678885847747</v>
      </c>
      <c r="N34" s="25">
        <v>0.24780025431088401</v>
      </c>
      <c r="O34" s="25">
        <v>8.8931749150662848E-2</v>
      </c>
      <c r="P34" s="25">
        <v>0.18807718031955936</v>
      </c>
      <c r="Q34" s="25">
        <v>0.17683067561510729</v>
      </c>
      <c r="R34" s="25">
        <v>0.21290729769516514</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4611.636572083692</v>
      </c>
      <c r="D37" s="20">
        <v>4234.6660934365145</v>
      </c>
      <c r="E37" s="20">
        <v>4730.1757905799177</v>
      </c>
      <c r="F37" s="20">
        <v>4765.6682908187631</v>
      </c>
      <c r="G37" s="20">
        <v>4653.9503917072698</v>
      </c>
      <c r="H37" s="20">
        <v>4130.0640470765256</v>
      </c>
      <c r="I37" s="26">
        <v>4695.4314225900453</v>
      </c>
      <c r="J37" s="20">
        <v>4498.1750725817119</v>
      </c>
      <c r="K37" s="20">
        <v>4714.7921773179633</v>
      </c>
      <c r="L37" s="20">
        <v>4736.0466428752479</v>
      </c>
      <c r="M37" s="20">
        <v>4911.453683374375</v>
      </c>
      <c r="N37" s="20">
        <v>4884.1243988964943</v>
      </c>
      <c r="O37" s="20">
        <v>5232.0549923434082</v>
      </c>
      <c r="P37" s="20">
        <v>5433.1188836986075</v>
      </c>
      <c r="Q37" s="20">
        <v>5656.8442775031863</v>
      </c>
      <c r="R37" s="20">
        <v>5732.86989399495</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1168.6252030190121</v>
      </c>
      <c r="D38" s="20">
        <v>1187.1835291869686</v>
      </c>
      <c r="E38" s="20">
        <v>1313.4135855546003</v>
      </c>
      <c r="F38" s="20">
        <v>1200.6305531670967</v>
      </c>
      <c r="G38" s="20">
        <v>1329.7506448839208</v>
      </c>
      <c r="H38" s="20">
        <v>1298.0796789911149</v>
      </c>
      <c r="I38" s="26">
        <v>1584.9574854304003</v>
      </c>
      <c r="J38" s="20">
        <v>1520.8465845229928</v>
      </c>
      <c r="K38" s="20">
        <v>1757.678824938389</v>
      </c>
      <c r="L38" s="20">
        <v>1836.747823460583</v>
      </c>
      <c r="M38" s="20">
        <v>1821.7031887179262</v>
      </c>
      <c r="N38" s="20">
        <v>1776.4070944176924</v>
      </c>
      <c r="O38" s="20">
        <v>1949.9144435137687</v>
      </c>
      <c r="P38" s="20">
        <v>1896.3406012312764</v>
      </c>
      <c r="Q38" s="20">
        <v>1784.1561551050784</v>
      </c>
      <c r="R38" s="20">
        <v>1840.3035926263599</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31.673160545387539</v>
      </c>
      <c r="D39" s="20">
        <v>51.351578430168281</v>
      </c>
      <c r="E39" s="20">
        <v>77.25522663063505</v>
      </c>
      <c r="F39" s="20">
        <v>107.78830610490111</v>
      </c>
      <c r="G39" s="20">
        <v>153.2795971010932</v>
      </c>
      <c r="H39" s="20">
        <v>191.50915120992502</v>
      </c>
      <c r="I39" s="20">
        <v>229.91924824960077</v>
      </c>
      <c r="J39" s="20">
        <v>276.48193096671173</v>
      </c>
      <c r="K39" s="20">
        <v>315.31182901363474</v>
      </c>
      <c r="L39" s="20">
        <v>352.61813045080459</v>
      </c>
      <c r="M39" s="20">
        <v>387.93740326741181</v>
      </c>
      <c r="N39" s="20">
        <v>408.26864021618962</v>
      </c>
      <c r="O39" s="20">
        <v>425.5671784793023</v>
      </c>
      <c r="P39" s="20">
        <v>439.35943987225164</v>
      </c>
      <c r="Q39" s="20">
        <v>463.34597715268393</v>
      </c>
      <c r="R39" s="20">
        <v>490.39663432010809</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5811.9349356480925</v>
      </c>
      <c r="D40" s="22">
        <v>5473.2012010536509</v>
      </c>
      <c r="E40" s="22">
        <v>6120.8446027651526</v>
      </c>
      <c r="F40" s="22">
        <v>6074.0871500907615</v>
      </c>
      <c r="G40" s="22">
        <v>6136.9806336922838</v>
      </c>
      <c r="H40" s="22">
        <v>5619.6528772775664</v>
      </c>
      <c r="I40" s="22">
        <v>6510.3081562700463</v>
      </c>
      <c r="J40" s="22">
        <v>6295.5035880714167</v>
      </c>
      <c r="K40" s="22">
        <v>6787.7828312699867</v>
      </c>
      <c r="L40" s="22">
        <v>6925.4125967866357</v>
      </c>
      <c r="M40" s="22">
        <v>7121.0942753597137</v>
      </c>
      <c r="N40" s="22">
        <v>7068.8001335303761</v>
      </c>
      <c r="O40" s="22">
        <v>7607.536614336479</v>
      </c>
      <c r="P40" s="22">
        <v>7768.8189248021363</v>
      </c>
      <c r="Q40" s="22">
        <v>7904.3464097609485</v>
      </c>
      <c r="R40" s="22">
        <v>8063.5701209414183</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14712.406178602138</v>
      </c>
      <c r="D42" s="22">
        <v>13992.283698426347</v>
      </c>
      <c r="E42" s="22">
        <v>14781.60348783251</v>
      </c>
      <c r="F42" s="22">
        <v>14659.572914875323</v>
      </c>
      <c r="G42" s="22">
        <v>14237.021118071762</v>
      </c>
      <c r="H42" s="22">
        <v>13103.175328791849</v>
      </c>
      <c r="I42" s="22">
        <v>14805.29203417202</v>
      </c>
      <c r="J42" s="22">
        <v>13758.972081582933</v>
      </c>
      <c r="K42" s="22">
        <v>14068.019926821029</v>
      </c>
      <c r="L42" s="22">
        <v>13640.426129805919</v>
      </c>
      <c r="M42" s="22">
        <v>13706.424257189263</v>
      </c>
      <c r="N42" s="22">
        <v>13434.601280896422</v>
      </c>
      <c r="O42" s="22">
        <v>14165.719856419497</v>
      </c>
      <c r="P42" s="22">
        <v>14230.360229496786</v>
      </c>
      <c r="Q42" s="22">
        <v>14467.17742145382</v>
      </c>
      <c r="R42" s="22">
        <v>14026.697944151005</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0.39503632955029649</v>
      </c>
      <c r="D44" s="25">
        <v>0.39115853559124153</v>
      </c>
      <c r="E44" s="25">
        <v>0.41408529242470421</v>
      </c>
      <c r="F44" s="25">
        <v>0.41434270871065282</v>
      </c>
      <c r="G44" s="25">
        <v>0.43105791462950827</v>
      </c>
      <c r="H44" s="25">
        <v>0.42887717948254872</v>
      </c>
      <c r="I44" s="25">
        <v>0.43972845258598325</v>
      </c>
      <c r="J44" s="25">
        <v>0.45755624408150813</v>
      </c>
      <c r="K44" s="25">
        <v>0.48249738531638775</v>
      </c>
      <c r="L44" s="25">
        <v>0.5077123347087964</v>
      </c>
      <c r="M44" s="25">
        <v>0.51954427659165547</v>
      </c>
      <c r="N44" s="25">
        <v>0.52616374581819458</v>
      </c>
      <c r="O44" s="25">
        <v>0.5370384767907832</v>
      </c>
      <c r="P44" s="25">
        <v>0.54593269597623229</v>
      </c>
      <c r="Q44" s="25">
        <v>0.54636410265069058</v>
      </c>
      <c r="R44" s="25">
        <v>0.57487301380891631</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2069.0175850559731</v>
      </c>
      <c r="D47" s="30">
        <v>2012.5848065581797</v>
      </c>
      <c r="E47" s="30">
        <v>2113.3463712957805</v>
      </c>
      <c r="F47" s="30">
        <v>2037.3806496486063</v>
      </c>
      <c r="G47" s="30">
        <v>2098.6436495874123</v>
      </c>
      <c r="H47" s="30">
        <v>1963.1210021374491</v>
      </c>
      <c r="I47" s="30">
        <v>2151.1436917105107</v>
      </c>
      <c r="J47" s="30">
        <v>2190.2872475126928</v>
      </c>
      <c r="K47" s="30">
        <v>2210.6048583875645</v>
      </c>
      <c r="L47" s="30">
        <v>2291.0041615164891</v>
      </c>
      <c r="M47" s="30">
        <v>2306.4772350408361</v>
      </c>
      <c r="N47" s="30">
        <v>2352.3804037045816</v>
      </c>
      <c r="O47" s="30">
        <v>2464.5087856917912</v>
      </c>
      <c r="P47" s="30">
        <v>2641.7813476913961</v>
      </c>
      <c r="Q47" s="30">
        <v>2827.9380949083143</v>
      </c>
      <c r="R47" s="30">
        <v>2876.943338806735</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5811.9349356480925</v>
      </c>
      <c r="D48" s="30">
        <v>5473.2012010536509</v>
      </c>
      <c r="E48" s="30">
        <v>6120.8446027651526</v>
      </c>
      <c r="F48" s="30">
        <v>6074.0871500907615</v>
      </c>
      <c r="G48" s="30">
        <v>6136.9806336922838</v>
      </c>
      <c r="H48" s="30">
        <v>5619.6528772775664</v>
      </c>
      <c r="I48" s="30">
        <v>6510.3081562700463</v>
      </c>
      <c r="J48" s="30">
        <v>6295.5035880714167</v>
      </c>
      <c r="K48" s="30">
        <v>6787.7828312699867</v>
      </c>
      <c r="L48" s="30">
        <v>6925.4125967866357</v>
      </c>
      <c r="M48" s="30">
        <v>7121.0942753597137</v>
      </c>
      <c r="N48" s="30">
        <v>7068.8001335303761</v>
      </c>
      <c r="O48" s="30">
        <v>7607.536614336479</v>
      </c>
      <c r="P48" s="30">
        <v>7768.8189248021363</v>
      </c>
      <c r="Q48" s="30">
        <v>7904.3464097609485</v>
      </c>
      <c r="R48" s="30">
        <v>8063.5701209414183</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19.469457496644985</v>
      </c>
      <c r="D49" s="30">
        <v>14.882870567977697</v>
      </c>
      <c r="E49" s="30">
        <v>16.502990174976766</v>
      </c>
      <c r="F49" s="30">
        <v>18.757270206049729</v>
      </c>
      <c r="G49" s="30">
        <v>96.074051959915238</v>
      </c>
      <c r="H49" s="30">
        <v>160.7193237339873</v>
      </c>
      <c r="I49" s="30">
        <v>159.43604729498583</v>
      </c>
      <c r="J49" s="30">
        <v>17.165248498415934</v>
      </c>
      <c r="K49" s="30">
        <v>17.528733389217308</v>
      </c>
      <c r="L49" s="30">
        <v>241.22553447588695</v>
      </c>
      <c r="M49" s="30">
        <v>513.17471783559722</v>
      </c>
      <c r="N49" s="30">
        <v>515.69192120878699</v>
      </c>
      <c r="O49" s="30">
        <v>193.8618058660312</v>
      </c>
      <c r="P49" s="30">
        <v>411.35140138230975</v>
      </c>
      <c r="Q49" s="30">
        <v>390.19229977520001</v>
      </c>
      <c r="R49" s="30">
        <v>455.12195128319365</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7900.4219782007112</v>
      </c>
      <c r="D50" s="30">
        <v>7500.6688781798084</v>
      </c>
      <c r="E50" s="30">
        <v>8250.6939642359102</v>
      </c>
      <c r="F50" s="30">
        <v>8130.225069945418</v>
      </c>
      <c r="G50" s="30">
        <v>8331.698335239611</v>
      </c>
      <c r="H50" s="30">
        <v>7743.4932031490025</v>
      </c>
      <c r="I50" s="30">
        <v>8820.887895275544</v>
      </c>
      <c r="J50" s="30">
        <v>8502.9560840825252</v>
      </c>
      <c r="K50" s="30">
        <v>9015.9164230467686</v>
      </c>
      <c r="L50" s="30">
        <v>9457.6422927790118</v>
      </c>
      <c r="M50" s="30">
        <v>9940.7462282361485</v>
      </c>
      <c r="N50" s="30">
        <v>9936.8724584437441</v>
      </c>
      <c r="O50" s="30">
        <v>10265.9072058943</v>
      </c>
      <c r="P50" s="30">
        <v>10821.951673875841</v>
      </c>
      <c r="Q50" s="30">
        <v>11122.476804444465</v>
      </c>
      <c r="R50" s="30">
        <v>11395.635411031348</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7900.4219782007112</v>
      </c>
      <c r="D51" s="30">
        <v>7500.6688781798084</v>
      </c>
      <c r="E51" s="30">
        <v>8250.6939642359102</v>
      </c>
      <c r="F51" s="30">
        <v>8130.225069945418</v>
      </c>
      <c r="G51" s="30">
        <v>8331.698335239611</v>
      </c>
      <c r="H51" s="30">
        <v>7743.4932031490025</v>
      </c>
      <c r="I51" s="30">
        <v>8820.887895275544</v>
      </c>
      <c r="J51" s="30">
        <v>8502.9560840825252</v>
      </c>
      <c r="K51" s="30">
        <v>9015.9164230467686</v>
      </c>
      <c r="L51" s="30">
        <v>9457.6422927790118</v>
      </c>
      <c r="M51" s="30">
        <v>9940.7462282361485</v>
      </c>
      <c r="N51" s="30">
        <v>9936.8724584437441</v>
      </c>
      <c r="O51" s="30">
        <v>10265.9072058943</v>
      </c>
      <c r="P51" s="30">
        <v>10821.951673875841</v>
      </c>
      <c r="Q51" s="30">
        <v>11122.476804444465</v>
      </c>
      <c r="R51" s="30">
        <v>11395.635411031348</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7900.4219782007112</v>
      </c>
      <c r="D58" s="22">
        <v>7500.6688781798084</v>
      </c>
      <c r="E58" s="22">
        <v>8250.6939642359102</v>
      </c>
      <c r="F58" s="22">
        <v>8130.225069945418</v>
      </c>
      <c r="G58" s="22">
        <v>8331.698335239611</v>
      </c>
      <c r="H58" s="22">
        <v>7743.4932031490025</v>
      </c>
      <c r="I58" s="22">
        <v>8820.887895275544</v>
      </c>
      <c r="J58" s="22">
        <v>8502.9560840825252</v>
      </c>
      <c r="K58" s="22">
        <v>9015.9164230467686</v>
      </c>
      <c r="L58" s="22">
        <v>9457.6422927790118</v>
      </c>
      <c r="M58" s="22">
        <v>9940.7462282361485</v>
      </c>
      <c r="N58" s="22">
        <v>9936.8724584437441</v>
      </c>
      <c r="O58" s="22">
        <v>10265.9072058943</v>
      </c>
      <c r="P58" s="22">
        <v>10821.951673875841</v>
      </c>
      <c r="Q58" s="22">
        <v>11122.476804444465</v>
      </c>
      <c r="R58" s="22">
        <v>11395.635411031348</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26994.799608292727</v>
      </c>
      <c r="D61" s="20">
        <v>25980.186443106908</v>
      </c>
      <c r="E61" s="20">
        <v>27385.6793016146</v>
      </c>
      <c r="F61" s="20">
        <v>27395.157494984236</v>
      </c>
      <c r="G61" s="20">
        <v>26520.966112544185</v>
      </c>
      <c r="H61" s="20">
        <v>24629.174295667341</v>
      </c>
      <c r="I61" s="20">
        <v>27084.337183075379</v>
      </c>
      <c r="J61" s="20">
        <v>25755.045919262368</v>
      </c>
      <c r="K61" s="20">
        <v>25938.724751057394</v>
      </c>
      <c r="L61" s="20">
        <v>25397.706055654831</v>
      </c>
      <c r="M61" s="20">
        <v>25246.052173319924</v>
      </c>
      <c r="N61" s="20">
        <v>24862.937693651958</v>
      </c>
      <c r="O61" s="20">
        <v>25888.345141168364</v>
      </c>
      <c r="P61" s="20">
        <v>26009.367455207943</v>
      </c>
      <c r="Q61" s="20">
        <v>26559.222651146749</v>
      </c>
      <c r="R61" s="20">
        <v>25961.529038449196</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27026.472768838114</v>
      </c>
      <c r="D64" s="20">
        <v>26031.538021537075</v>
      </c>
      <c r="E64" s="20">
        <v>27462.934528245234</v>
      </c>
      <c r="F64" s="20">
        <v>27502.945801089136</v>
      </c>
      <c r="G64" s="20">
        <v>26674.245709645278</v>
      </c>
      <c r="H64" s="20">
        <v>24820.683446877265</v>
      </c>
      <c r="I64" s="20">
        <v>27314.256431324979</v>
      </c>
      <c r="J64" s="20">
        <v>26031.527850229078</v>
      </c>
      <c r="K64" s="20">
        <v>26254.036580071028</v>
      </c>
      <c r="L64" s="20">
        <v>25750.324186105638</v>
      </c>
      <c r="M64" s="20">
        <v>25633.989576587337</v>
      </c>
      <c r="N64" s="20">
        <v>25271.206333868147</v>
      </c>
      <c r="O64" s="20">
        <v>26313.912319647665</v>
      </c>
      <c r="P64" s="20">
        <v>26448.726895080195</v>
      </c>
      <c r="Q64" s="20">
        <v>27022.568628299432</v>
      </c>
      <c r="R64" s="20">
        <v>26451.925672769303</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27026.472768838114</v>
      </c>
      <c r="D65" s="20">
        <v>26031.538021537075</v>
      </c>
      <c r="E65" s="20">
        <v>27462.934528245234</v>
      </c>
      <c r="F65" s="20">
        <v>27502.945801089136</v>
      </c>
      <c r="G65" s="20">
        <v>26674.245709645278</v>
      </c>
      <c r="H65" s="20">
        <v>24820.683446877265</v>
      </c>
      <c r="I65" s="20">
        <v>27314.256431324979</v>
      </c>
      <c r="J65" s="20">
        <v>26031.527850229078</v>
      </c>
      <c r="K65" s="20">
        <v>26254.036580071028</v>
      </c>
      <c r="L65" s="20">
        <v>25750.324186105638</v>
      </c>
      <c r="M65" s="20">
        <v>25633.989576587337</v>
      </c>
      <c r="N65" s="20">
        <v>25271.206333868147</v>
      </c>
      <c r="O65" s="20">
        <v>26313.912319647665</v>
      </c>
      <c r="P65" s="20">
        <v>26448.726895080195</v>
      </c>
      <c r="Q65" s="20">
        <v>27022.568628299432</v>
      </c>
      <c r="R65" s="20">
        <v>26451.925672769303</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0.2923216079942923</v>
      </c>
      <c r="D67" s="25">
        <v>0.28813775321205237</v>
      </c>
      <c r="E67" s="25">
        <v>0.30043016545628765</v>
      </c>
      <c r="F67" s="25">
        <v>0.29561288193439467</v>
      </c>
      <c r="G67" s="25">
        <v>0.31234991331833273</v>
      </c>
      <c r="H67" s="25">
        <v>0.31197743687123269</v>
      </c>
      <c r="I67" s="25">
        <v>0.3229408026337276</v>
      </c>
      <c r="J67" s="25">
        <v>0.32664068482663799</v>
      </c>
      <c r="K67" s="25">
        <v>0.34341067498514077</v>
      </c>
      <c r="L67" s="25">
        <v>0.36728245533631637</v>
      </c>
      <c r="M67" s="25">
        <v>0.38779551651669059</v>
      </c>
      <c r="N67" s="25">
        <v>0.39320926461379385</v>
      </c>
      <c r="O67" s="25">
        <v>0.39013230268420068</v>
      </c>
      <c r="P67" s="25">
        <v>0.40916720554473507</v>
      </c>
      <c r="Q67" s="25">
        <v>0.41159953953438871</v>
      </c>
      <c r="R67" s="25">
        <v>0.4308055130656322</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25"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24">
        <v>0.28499999999999998</v>
      </c>
      <c r="J71" s="159">
        <v>0.30399999999999999</v>
      </c>
      <c r="K71" s="159"/>
      <c r="L71" s="159">
        <v>0.3135</v>
      </c>
      <c r="M71" s="159"/>
      <c r="N71" s="159">
        <v>0.32774999999999999</v>
      </c>
      <c r="O71" s="159"/>
      <c r="P71" s="159">
        <v>0.34675</v>
      </c>
      <c r="Q71" s="159"/>
      <c r="R71" s="44"/>
      <c r="S71" s="45">
        <v>0.38</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AW205"/>
  <sheetViews>
    <sheetView topLeftCell="E16" workbookViewId="0"/>
  </sheetViews>
  <sheetFormatPr defaultColWidth="9.140625" defaultRowHeight="12.75" x14ac:dyDescent="0.25"/>
  <cols>
    <col min="1" max="1" width="11.42578125" style="12" customWidth="1"/>
    <col min="2" max="2" width="26.140625" style="12" customWidth="1"/>
    <col min="3" max="49" width="11.42578125" style="12" customWidth="1"/>
    <col min="50" max="16384" width="9.140625" style="12"/>
  </cols>
  <sheetData>
    <row r="1" spans="1:49" ht="12.75" customHeight="1" x14ac:dyDescent="0.25">
      <c r="A1" s="49" t="s">
        <v>70</v>
      </c>
      <c r="H1" s="158" t="s">
        <v>102</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5891.8214618742968</v>
      </c>
      <c r="D7" s="20">
        <v>5883.1404729600135</v>
      </c>
      <c r="E7" s="20">
        <v>5842.0986631332362</v>
      </c>
      <c r="F7" s="20">
        <v>5908.8971844494936</v>
      </c>
      <c r="G7" s="20">
        <v>5778.3501781849272</v>
      </c>
      <c r="H7" s="20">
        <v>5874.9534370355423</v>
      </c>
      <c r="I7" s="20">
        <v>5871.2751092116041</v>
      </c>
      <c r="J7" s="20">
        <v>5890.7435515910474</v>
      </c>
      <c r="K7" s="20">
        <v>5890.4387372923102</v>
      </c>
      <c r="L7" s="20">
        <v>5835.1311350257938</v>
      </c>
      <c r="M7" s="20">
        <v>5625.8225117992906</v>
      </c>
      <c r="N7" s="20">
        <v>5732.4475976507993</v>
      </c>
      <c r="O7" s="20">
        <v>5687.4241086023567</v>
      </c>
      <c r="P7" s="20">
        <v>5687.4402582962121</v>
      </c>
      <c r="Q7" s="20">
        <v>5707.7162382743663</v>
      </c>
      <c r="R7" s="20">
        <v>5746.9347449365405</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73.346956209177677</v>
      </c>
      <c r="D8" s="20">
        <v>80.002485648419892</v>
      </c>
      <c r="E8" s="20">
        <v>87.521860719073274</v>
      </c>
      <c r="F8" s="20">
        <v>114.19222871285255</v>
      </c>
      <c r="G8" s="20">
        <v>161.46107253575926</v>
      </c>
      <c r="H8" s="20">
        <v>216.21400286155801</v>
      </c>
      <c r="I8" s="20">
        <v>297.47964378145218</v>
      </c>
      <c r="J8" s="20">
        <v>450.35147851531804</v>
      </c>
      <c r="K8" s="20">
        <v>608.68438733070514</v>
      </c>
      <c r="L8" s="20">
        <v>780.21077572054537</v>
      </c>
      <c r="M8" s="20">
        <v>951.81809496512847</v>
      </c>
      <c r="N8" s="20">
        <v>1214.1034169291529</v>
      </c>
      <c r="O8" s="20">
        <v>1357.2075175482635</v>
      </c>
      <c r="P8" s="20">
        <v>1483.778643577009</v>
      </c>
      <c r="Q8" s="20">
        <v>1555.9364756768025</v>
      </c>
      <c r="R8" s="20">
        <v>1785.3418418452206</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0.16981943250214962</v>
      </c>
      <c r="D9" s="20">
        <v>0.18288907996560616</v>
      </c>
      <c r="E9" s="20">
        <v>0.20894239036973347</v>
      </c>
      <c r="F9" s="20">
        <v>0.26990541702493548</v>
      </c>
      <c r="G9" s="20">
        <v>0.34393809114359414</v>
      </c>
      <c r="H9" s="20">
        <v>0.60189165950128976</v>
      </c>
      <c r="I9" s="20">
        <v>0.73946689595872739</v>
      </c>
      <c r="J9" s="20">
        <v>0.94582975064488395</v>
      </c>
      <c r="K9" s="20">
        <v>1.6337059329320722</v>
      </c>
      <c r="L9" s="20">
        <v>3.0094582975064488</v>
      </c>
      <c r="M9" s="20">
        <v>4.0412725709372319</v>
      </c>
      <c r="N9" s="20">
        <v>8.3404987102321577</v>
      </c>
      <c r="O9" s="20">
        <v>12.295786758383493</v>
      </c>
      <c r="P9" s="20">
        <v>19.776440240756664</v>
      </c>
      <c r="Q9" s="20">
        <v>34.995700773860705</v>
      </c>
      <c r="R9" s="20">
        <v>58.383490971625108</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568.44368013757526</v>
      </c>
      <c r="D10" s="20">
        <v>588.81539122957861</v>
      </c>
      <c r="E10" s="20">
        <v>645.15631986242477</v>
      </c>
      <c r="F10" s="20">
        <v>730.52450558899397</v>
      </c>
      <c r="G10" s="20">
        <v>768.01341358555453</v>
      </c>
      <c r="H10" s="20">
        <v>868.69733447979365</v>
      </c>
      <c r="I10" s="20">
        <v>882.20120378331899</v>
      </c>
      <c r="J10" s="20">
        <v>828.97678417884777</v>
      </c>
      <c r="K10" s="20">
        <v>903.43938091143605</v>
      </c>
      <c r="L10" s="20">
        <v>826.22527944969909</v>
      </c>
      <c r="M10" s="20">
        <v>774.46259673258817</v>
      </c>
      <c r="N10" s="20">
        <v>771.88306104901119</v>
      </c>
      <c r="O10" s="20">
        <v>838.2631126397248</v>
      </c>
      <c r="P10" s="20">
        <v>881.34135855545992</v>
      </c>
      <c r="Q10" s="20">
        <v>876.6122098022355</v>
      </c>
      <c r="R10" s="20">
        <v>964.7463456577816</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50.76276870163418</v>
      </c>
      <c r="D11" s="20">
        <v>55.192347377471478</v>
      </c>
      <c r="E11" s="20">
        <v>73.604815133275807</v>
      </c>
      <c r="F11" s="20">
        <v>115.2049011177979</v>
      </c>
      <c r="G11" s="20">
        <v>120.8242476354245</v>
      </c>
      <c r="H11" s="20">
        <v>116.72055030094654</v>
      </c>
      <c r="I11" s="20">
        <v>166.05614789337935</v>
      </c>
      <c r="J11" s="20">
        <v>162.76870163370563</v>
      </c>
      <c r="K11" s="20">
        <v>144.62596732588102</v>
      </c>
      <c r="L11" s="20">
        <v>148.06534823731761</v>
      </c>
      <c r="M11" s="20">
        <v>141.01461736887407</v>
      </c>
      <c r="N11" s="20">
        <v>151.33276010318158</v>
      </c>
      <c r="O11" s="20">
        <v>145.49251934651696</v>
      </c>
      <c r="P11" s="20">
        <v>153.82631126397217</v>
      </c>
      <c r="Q11" s="20">
        <v>143.25021496130697</v>
      </c>
      <c r="R11" s="20">
        <v>153.39638865004267</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6584.5446863551851</v>
      </c>
      <c r="D12" s="22">
        <v>6607.3335862954482</v>
      </c>
      <c r="E12" s="22">
        <v>6648.5906012383803</v>
      </c>
      <c r="F12" s="22">
        <v>6869.088725286163</v>
      </c>
      <c r="G12" s="22">
        <v>6828.9928500328078</v>
      </c>
      <c r="H12" s="22">
        <v>7077.1872163373409</v>
      </c>
      <c r="I12" s="22">
        <v>7217.7515715657137</v>
      </c>
      <c r="J12" s="22">
        <v>7333.786345669565</v>
      </c>
      <c r="K12" s="22">
        <v>7548.8221787932644</v>
      </c>
      <c r="L12" s="22">
        <v>7592.641996730862</v>
      </c>
      <c r="M12" s="22">
        <v>7497.1590934368196</v>
      </c>
      <c r="N12" s="22">
        <v>7878.1073344423776</v>
      </c>
      <c r="O12" s="22">
        <v>8040.6830448952451</v>
      </c>
      <c r="P12" s="22">
        <v>8226.1630119334095</v>
      </c>
      <c r="Q12" s="22">
        <v>8318.5108394885719</v>
      </c>
      <c r="R12" s="22">
        <v>8708.8028120612107</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12861.478933791917</v>
      </c>
      <c r="D15" s="22">
        <v>12981.244282029234</v>
      </c>
      <c r="E15" s="22">
        <v>12839.45184866724</v>
      </c>
      <c r="F15" s="22">
        <v>12909.32476354256</v>
      </c>
      <c r="G15" s="22">
        <v>12720.104987102321</v>
      </c>
      <c r="H15" s="22">
        <v>12149.216509028376</v>
      </c>
      <c r="I15" s="22">
        <v>12942.648323301806</v>
      </c>
      <c r="J15" s="22">
        <v>12300.085984522786</v>
      </c>
      <c r="K15" s="22">
        <v>12627.858985382632</v>
      </c>
      <c r="L15" s="22">
        <v>12298.305503009458</v>
      </c>
      <c r="M15" s="22">
        <v>11859.977730008597</v>
      </c>
      <c r="N15" s="22">
        <v>11984.929922613928</v>
      </c>
      <c r="O15" s="22">
        <v>12395.209200343937</v>
      </c>
      <c r="P15" s="22">
        <v>12481.169389509889</v>
      </c>
      <c r="Q15" s="22">
        <v>12560.361134995701</v>
      </c>
      <c r="R15" s="22">
        <v>12233.705932932071</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0.51195859513909581</v>
      </c>
      <c r="D16" s="25">
        <v>0.50899077490147859</v>
      </c>
      <c r="E16" s="25">
        <v>0.51782511275421128</v>
      </c>
      <c r="F16" s="25">
        <v>0.53210286758648073</v>
      </c>
      <c r="G16" s="25">
        <v>0.53686607594490254</v>
      </c>
      <c r="H16" s="25">
        <v>0.58252210840741148</v>
      </c>
      <c r="I16" s="25">
        <v>0.55767192241258312</v>
      </c>
      <c r="J16" s="25">
        <v>0.59623862425821073</v>
      </c>
      <c r="K16" s="25">
        <v>0.5977911368452401</v>
      </c>
      <c r="L16" s="25">
        <v>0.61737301897996466</v>
      </c>
      <c r="M16" s="25">
        <v>0.63213939048698242</v>
      </c>
      <c r="N16" s="25">
        <v>0.65733445129098866</v>
      </c>
      <c r="O16" s="25">
        <v>0.64869280662662276</v>
      </c>
      <c r="P16" s="25">
        <v>0.65908592017405787</v>
      </c>
      <c r="Q16" s="25">
        <v>0.66228277595550356</v>
      </c>
      <c r="R16" s="25">
        <v>0.71186955611037472</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14.451153021873154</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131.57732079714168</v>
      </c>
      <c r="D20" s="20">
        <v>124.0498126484929</v>
      </c>
      <c r="E20" s="20">
        <v>126.99918718626755</v>
      </c>
      <c r="F20" s="20">
        <v>128.18864829633969</v>
      </c>
      <c r="G20" s="20">
        <v>105.61317003035158</v>
      </c>
      <c r="H20" s="20">
        <v>111.54486596524849</v>
      </c>
      <c r="I20" s="20">
        <v>110.97386470950524</v>
      </c>
      <c r="J20" s="20">
        <v>132.23201772962739</v>
      </c>
      <c r="K20" s="20">
        <v>128.74884881150351</v>
      </c>
      <c r="L20" s="20">
        <v>140.98505732674801</v>
      </c>
      <c r="M20" s="20">
        <v>134.41305441533132</v>
      </c>
      <c r="N20" s="20">
        <v>137.7543408644031</v>
      </c>
      <c r="O20" s="20">
        <v>144.79959899031132</v>
      </c>
      <c r="P20" s="20">
        <v>139.94497862394562</v>
      </c>
      <c r="Q20" s="20">
        <v>143.51561405419608</v>
      </c>
      <c r="R20" s="20">
        <v>140.7145606012198</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150.24321605999808</v>
      </c>
      <c r="D22" s="20">
        <v>166.2573349574854</v>
      </c>
      <c r="E22" s="20">
        <v>233.845388124582</v>
      </c>
      <c r="F22" s="20">
        <v>308.77826788955764</v>
      </c>
      <c r="G22" s="20">
        <v>372.05712142925381</v>
      </c>
      <c r="H22" s="20">
        <v>395.30548653195751</v>
      </c>
      <c r="I22" s="26">
        <v>429.84284152001527</v>
      </c>
      <c r="J22" s="20">
        <v>452.3207778733161</v>
      </c>
      <c r="K22" s="20">
        <v>516.84816795643451</v>
      </c>
      <c r="L22" s="20">
        <v>598.19313743192902</v>
      </c>
      <c r="M22" s="20">
        <v>771.01745547912492</v>
      </c>
      <c r="N22" s="20">
        <v>910.44523416451693</v>
      </c>
      <c r="O22" s="20">
        <v>1104.3201688640488</v>
      </c>
      <c r="P22" s="20">
        <v>1375.7140235263205</v>
      </c>
      <c r="Q22" s="20">
        <v>1499.7429576765071</v>
      </c>
      <c r="R22" s="20">
        <v>1387.8865660647748</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87.604684894559142</v>
      </c>
      <c r="K23" s="30">
        <v>127.75048387481176</v>
      </c>
      <c r="L23" s="30">
        <v>113.25807721479343</v>
      </c>
      <c r="M23" s="30">
        <v>200.41929467118902</v>
      </c>
      <c r="N23" s="30">
        <v>283.43037774131483</v>
      </c>
      <c r="O23" s="30">
        <v>414.96495325495732</v>
      </c>
      <c r="P23" s="30">
        <v>221.86450731039531</v>
      </c>
      <c r="Q23" s="30">
        <v>241.54197193372767</v>
      </c>
      <c r="R23" s="30">
        <v>303.76021617838967</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359.11833082398084</v>
      </c>
      <c r="K24" s="30">
        <v>365.94557320059619</v>
      </c>
      <c r="L24" s="30">
        <v>356.11724279692453</v>
      </c>
      <c r="M24" s="30">
        <v>446.25496313714604</v>
      </c>
      <c r="N24" s="30">
        <v>487.22271619802876</v>
      </c>
      <c r="O24" s="30">
        <v>372.25235624404297</v>
      </c>
      <c r="P24" s="30">
        <v>362.16943741731257</v>
      </c>
      <c r="Q24" s="30">
        <v>394.05910103975202</v>
      </c>
      <c r="R24" s="30">
        <v>425.0995831628108</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1.5279940665979486</v>
      </c>
      <c r="K25" s="30">
        <v>0.91528625395824603</v>
      </c>
      <c r="L25" s="30">
        <v>0.79359503722794345</v>
      </c>
      <c r="M25" s="30">
        <v>0.69790600388213686</v>
      </c>
      <c r="N25" s="30">
        <v>1.057730130367486</v>
      </c>
      <c r="O25" s="30">
        <v>1.1661230969822818</v>
      </c>
      <c r="P25" s="30">
        <v>1.3419501051350033</v>
      </c>
      <c r="Q25" s="30">
        <v>1.2806930903787919</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4.0697680881781659</v>
      </c>
      <c r="K26" s="30">
        <v>22.236824627068355</v>
      </c>
      <c r="L26" s="30">
        <v>128.02422238298317</v>
      </c>
      <c r="M26" s="30">
        <v>123.64529166690772</v>
      </c>
      <c r="N26" s="30">
        <v>138.7344100948059</v>
      </c>
      <c r="O26" s="30">
        <v>315.93673626806623</v>
      </c>
      <c r="P26" s="30">
        <v>790.33812869347776</v>
      </c>
      <c r="Q26" s="30">
        <v>862.86119161264855</v>
      </c>
      <c r="R26" s="30">
        <v>659.02676672357438</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-5.6843418860808015E-14</v>
      </c>
      <c r="K27" s="20">
        <v>0</v>
      </c>
      <c r="L27" s="20">
        <v>0</v>
      </c>
      <c r="M27" s="20">
        <v>0</v>
      </c>
      <c r="N27" s="20">
        <v>1.1368683772161603E-13</v>
      </c>
      <c r="O27" s="20">
        <v>0</v>
      </c>
      <c r="P27" s="20">
        <v>2.2737367544323206E-13</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479.18651805285231</v>
      </c>
      <c r="D29" s="22">
        <v>476.38186657871768</v>
      </c>
      <c r="E29" s="22">
        <v>551.34335609025084</v>
      </c>
      <c r="F29" s="22">
        <v>629.24988863040687</v>
      </c>
      <c r="G29" s="22">
        <v>636.0900465051327</v>
      </c>
      <c r="H29" s="22">
        <v>674.16765144507872</v>
      </c>
      <c r="I29" s="32">
        <v>707.27750329377841</v>
      </c>
      <c r="J29" s="22">
        <v>870.50550709194363</v>
      </c>
      <c r="K29" s="22">
        <v>966.47077386000512</v>
      </c>
      <c r="L29" s="22">
        <v>1063.9138579635926</v>
      </c>
      <c r="M29" s="22">
        <v>1307.4693861886421</v>
      </c>
      <c r="N29" s="22">
        <v>1538.2614640668396</v>
      </c>
      <c r="O29" s="22">
        <v>1881.2841195947844</v>
      </c>
      <c r="P29" s="22">
        <v>1947.4409773965799</v>
      </c>
      <c r="Q29" s="22">
        <v>2100.0739647457249</v>
      </c>
      <c r="R29" s="22">
        <v>2115.6889488555798</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7620.4333111374344</v>
      </c>
      <c r="D32" s="22">
        <v>7222.3004402873466</v>
      </c>
      <c r="E32" s="22">
        <v>7342.1348491370973</v>
      </c>
      <c r="F32" s="22">
        <v>7472.2709446428462</v>
      </c>
      <c r="G32" s="22">
        <v>7317.1517188364896</v>
      </c>
      <c r="H32" s="22">
        <v>7205.9661622831172</v>
      </c>
      <c r="I32" s="22">
        <v>7347.0644606918504</v>
      </c>
      <c r="J32" s="22">
        <v>7291.7717088338595</v>
      </c>
      <c r="K32" s="22">
        <v>7015.2222651920329</v>
      </c>
      <c r="L32" s="22">
        <v>6946.7544245780646</v>
      </c>
      <c r="M32" s="22">
        <v>6943.1778343697242</v>
      </c>
      <c r="N32" s="22">
        <v>7158.1900969467433</v>
      </c>
      <c r="O32" s="22">
        <v>7083.1821163129252</v>
      </c>
      <c r="P32" s="22">
        <v>7255.1550326631559</v>
      </c>
      <c r="Q32" s="22">
        <v>7072.0042673361904</v>
      </c>
      <c r="R32" s="22">
        <v>6980.3905280375902</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6.2881794051331763E-2</v>
      </c>
      <c r="D34" s="25">
        <v>6.5959851783701812E-2</v>
      </c>
      <c r="E34" s="25">
        <v>7.5093057730347842E-2</v>
      </c>
      <c r="F34" s="25">
        <v>8.4211331908613393E-2</v>
      </c>
      <c r="G34" s="25">
        <v>8.6931373155438446E-2</v>
      </c>
      <c r="H34" s="25">
        <v>9.3556871661950383E-2</v>
      </c>
      <c r="I34" s="35">
        <v>9.6266679988700726E-2</v>
      </c>
      <c r="J34" s="25">
        <v>0.11938189261155019</v>
      </c>
      <c r="K34" s="25">
        <v>0.13776766256650447</v>
      </c>
      <c r="L34" s="25">
        <v>0.15315265128696601</v>
      </c>
      <c r="M34" s="25">
        <v>0.18830993780923794</v>
      </c>
      <c r="N34" s="25">
        <v>0.21489530778499025</v>
      </c>
      <c r="O34" s="25">
        <v>0.26559872225536774</v>
      </c>
      <c r="P34" s="25">
        <v>0.26842169031937713</v>
      </c>
      <c r="Q34" s="25">
        <v>0.29695598098624437</v>
      </c>
      <c r="R34" s="25">
        <v>0.30309034148700664</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4357.7194993790008</v>
      </c>
      <c r="D37" s="20">
        <v>4317.8233552593865</v>
      </c>
      <c r="E37" s="20">
        <v>4646.3194108388261</v>
      </c>
      <c r="F37" s="20">
        <v>4837.9859021687216</v>
      </c>
      <c r="G37" s="20">
        <v>4709.5795123722173</v>
      </c>
      <c r="H37" s="20">
        <v>4863.6855403410718</v>
      </c>
      <c r="I37" s="26">
        <v>5082.8499470239803</v>
      </c>
      <c r="J37" s="20">
        <v>5399.9474539027415</v>
      </c>
      <c r="K37" s="20">
        <v>5391.9222317760577</v>
      </c>
      <c r="L37" s="20">
        <v>5315.3721219069457</v>
      </c>
      <c r="M37" s="20">
        <v>5201.6814751122574</v>
      </c>
      <c r="N37" s="20">
        <v>5385.0912391325119</v>
      </c>
      <c r="O37" s="20">
        <v>5406.9934078532533</v>
      </c>
      <c r="P37" s="20">
        <v>5296.5271806630362</v>
      </c>
      <c r="Q37" s="20">
        <v>5131.6757428107385</v>
      </c>
      <c r="R37" s="20">
        <v>5200.7738607050733</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2218.1618419795545</v>
      </c>
      <c r="D38" s="20">
        <v>2504.7530333428872</v>
      </c>
      <c r="E38" s="20">
        <v>2542.1563007547529</v>
      </c>
      <c r="F38" s="20">
        <v>2618.6825260342025</v>
      </c>
      <c r="G38" s="20">
        <v>2707.8436992452471</v>
      </c>
      <c r="H38" s="20">
        <v>2708.6318907041177</v>
      </c>
      <c r="I38" s="26">
        <v>3261.1063341931786</v>
      </c>
      <c r="J38" s="20">
        <v>2476.7125250788195</v>
      </c>
      <c r="K38" s="20">
        <v>2950.1767459635043</v>
      </c>
      <c r="L38" s="20">
        <v>2905.4170249355116</v>
      </c>
      <c r="M38" s="20">
        <v>2862.9502245151425</v>
      </c>
      <c r="N38" s="20">
        <v>2957.7720454762589</v>
      </c>
      <c r="O38" s="20">
        <v>3049.2261392949272</v>
      </c>
      <c r="P38" s="20">
        <v>3112.4486481322251</v>
      </c>
      <c r="Q38" s="20">
        <v>3043.063915161938</v>
      </c>
      <c r="R38" s="20">
        <v>3110.728957676507</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510.06000000000006</v>
      </c>
      <c r="D39" s="20">
        <v>585.92000000000007</v>
      </c>
      <c r="E39" s="20">
        <v>692.39333333333332</v>
      </c>
      <c r="F39" s="20">
        <v>786.15333333333342</v>
      </c>
      <c r="G39" s="20">
        <v>842.50666666666677</v>
      </c>
      <c r="H39" s="20">
        <v>917.3333333333336</v>
      </c>
      <c r="I39" s="20">
        <v>918.06666666666683</v>
      </c>
      <c r="J39" s="20">
        <v>1163.2870393208586</v>
      </c>
      <c r="K39" s="20">
        <v>1217.6618424708952</v>
      </c>
      <c r="L39" s="20">
        <v>1225.0371084917224</v>
      </c>
      <c r="M39" s="20">
        <v>1212.5252188510833</v>
      </c>
      <c r="N39" s="20">
        <v>1219.7727587383479</v>
      </c>
      <c r="O39" s="20">
        <v>1388.3882620207728</v>
      </c>
      <c r="P39" s="20">
        <v>1379.3809055671566</v>
      </c>
      <c r="Q39" s="20">
        <v>1451.2539870886733</v>
      </c>
      <c r="R39" s="20">
        <v>1451.2539870886733</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7085.9413413585571</v>
      </c>
      <c r="D40" s="22">
        <v>7408.4963886022733</v>
      </c>
      <c r="E40" s="22">
        <v>7880.8690449269125</v>
      </c>
      <c r="F40" s="22">
        <v>8242.8217615362573</v>
      </c>
      <c r="G40" s="22">
        <v>8259.9298782841306</v>
      </c>
      <c r="H40" s="22">
        <v>8489.6507643785244</v>
      </c>
      <c r="I40" s="22">
        <v>9262.0229478838282</v>
      </c>
      <c r="J40" s="22">
        <v>9039.9470183024187</v>
      </c>
      <c r="K40" s="22">
        <v>9559.7608202104584</v>
      </c>
      <c r="L40" s="22">
        <v>9445.826255334181</v>
      </c>
      <c r="M40" s="22">
        <v>9277.1569184784839</v>
      </c>
      <c r="N40" s="22">
        <v>9562.63604334712</v>
      </c>
      <c r="O40" s="22">
        <v>9844.6078091689542</v>
      </c>
      <c r="P40" s="22">
        <v>9788.3567343624181</v>
      </c>
      <c r="Q40" s="22">
        <v>9625.9936450613495</v>
      </c>
      <c r="R40" s="22">
        <v>9762.7568054702551</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15196.12367631604</v>
      </c>
      <c r="D42" s="22">
        <v>14863.311985239323</v>
      </c>
      <c r="E42" s="22">
        <v>14755.346997062195</v>
      </c>
      <c r="F42" s="22">
        <v>14866.546109486961</v>
      </c>
      <c r="G42" s="22">
        <v>14517.7884480749</v>
      </c>
      <c r="H42" s="22">
        <v>14015.989949436325</v>
      </c>
      <c r="I42" s="22">
        <v>15838.931828174262</v>
      </c>
      <c r="J42" s="22">
        <v>15078.727375998034</v>
      </c>
      <c r="K42" s="22">
        <v>15321.841354699807</v>
      </c>
      <c r="L42" s="22">
        <v>14868.841484960625</v>
      </c>
      <c r="M42" s="22">
        <v>14392.157339468262</v>
      </c>
      <c r="N42" s="22">
        <v>14649.511370279382</v>
      </c>
      <c r="O42" s="22">
        <v>15041.33445080457</v>
      </c>
      <c r="P42" s="22">
        <v>14883.503696123191</v>
      </c>
      <c r="Q42" s="22">
        <v>14732.300458833202</v>
      </c>
      <c r="R42" s="22">
        <v>14765.480342658559</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0.46629926764826024</v>
      </c>
      <c r="D44" s="25">
        <v>0.49844182749844801</v>
      </c>
      <c r="E44" s="25">
        <v>0.53410258982699632</v>
      </c>
      <c r="F44" s="25">
        <v>0.55445439047043821</v>
      </c>
      <c r="G44" s="25">
        <v>0.56895235164963576</v>
      </c>
      <c r="H44" s="25">
        <v>0.60571181878736646</v>
      </c>
      <c r="I44" s="25">
        <v>0.58476310450484792</v>
      </c>
      <c r="J44" s="25">
        <v>0.59951657675647052</v>
      </c>
      <c r="K44" s="25">
        <v>0.62393028350199609</v>
      </c>
      <c r="L44" s="25">
        <v>0.63527654557944835</v>
      </c>
      <c r="M44" s="25">
        <v>0.64459807516398659</v>
      </c>
      <c r="N44" s="25">
        <v>0.65276143358252847</v>
      </c>
      <c r="O44" s="25">
        <v>0.65450361743949925</v>
      </c>
      <c r="P44" s="25">
        <v>0.65766481698204293</v>
      </c>
      <c r="Q44" s="25">
        <v>0.65339379087193339</v>
      </c>
      <c r="R44" s="25">
        <v>0.66118789087172014</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6452.9673655580445</v>
      </c>
      <c r="D47" s="30">
        <v>6483.2837736469564</v>
      </c>
      <c r="E47" s="30">
        <v>6521.5914140521118</v>
      </c>
      <c r="F47" s="30">
        <v>6740.900076989823</v>
      </c>
      <c r="G47" s="30">
        <v>6723.3796800024575</v>
      </c>
      <c r="H47" s="30">
        <v>6965.6423503720944</v>
      </c>
      <c r="I47" s="30">
        <v>7106.7777068562073</v>
      </c>
      <c r="J47" s="30">
        <v>7201.5543279399371</v>
      </c>
      <c r="K47" s="30">
        <v>7420.0733299817621</v>
      </c>
      <c r="L47" s="30">
        <v>7451.6569394041153</v>
      </c>
      <c r="M47" s="30">
        <v>7362.7460390214883</v>
      </c>
      <c r="N47" s="30">
        <v>7740.3529935779743</v>
      </c>
      <c r="O47" s="30">
        <v>7895.8834459049331</v>
      </c>
      <c r="P47" s="30">
        <v>8086.2180333094639</v>
      </c>
      <c r="Q47" s="30">
        <v>8174.9952254343762</v>
      </c>
      <c r="R47" s="30">
        <v>8553.6370984381174</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7085.9413413585571</v>
      </c>
      <c r="D48" s="30">
        <v>7408.4963886022733</v>
      </c>
      <c r="E48" s="30">
        <v>7880.8690449269125</v>
      </c>
      <c r="F48" s="30">
        <v>8242.8217615362573</v>
      </c>
      <c r="G48" s="30">
        <v>8259.9298782841306</v>
      </c>
      <c r="H48" s="30">
        <v>8489.6507643785244</v>
      </c>
      <c r="I48" s="30">
        <v>9262.0229478838282</v>
      </c>
      <c r="J48" s="30">
        <v>9039.9470183024187</v>
      </c>
      <c r="K48" s="30">
        <v>9559.7608202104584</v>
      </c>
      <c r="L48" s="30">
        <v>9445.826255334181</v>
      </c>
      <c r="M48" s="30">
        <v>9277.1569184784839</v>
      </c>
      <c r="N48" s="30">
        <v>9562.63604334712</v>
      </c>
      <c r="O48" s="30">
        <v>9844.6078091689542</v>
      </c>
      <c r="P48" s="30">
        <v>9788.3567343624181</v>
      </c>
      <c r="Q48" s="30">
        <v>9625.9936450613495</v>
      </c>
      <c r="R48" s="30">
        <v>9762.7568054702551</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281.82053685713976</v>
      </c>
      <c r="D49" s="30">
        <v>290.30714760597829</v>
      </c>
      <c r="E49" s="30">
        <v>360.84457531084956</v>
      </c>
      <c r="F49" s="30">
        <v>436.96691618589733</v>
      </c>
      <c r="G49" s="30">
        <v>477.67029145960538</v>
      </c>
      <c r="H49" s="30">
        <v>506.85035249720602</v>
      </c>
      <c r="I49" s="30">
        <v>540.81670622952049</v>
      </c>
      <c r="J49" s="30">
        <v>584.55279560294343</v>
      </c>
      <c r="K49" s="30">
        <v>645.59701676793804</v>
      </c>
      <c r="L49" s="30">
        <v>739.17819475867702</v>
      </c>
      <c r="M49" s="30">
        <v>905.43050989445624</v>
      </c>
      <c r="N49" s="30">
        <v>1048.19957502892</v>
      </c>
      <c r="O49" s="30">
        <v>1249.1197678543601</v>
      </c>
      <c r="P49" s="30">
        <v>1515.6590021502661</v>
      </c>
      <c r="Q49" s="30">
        <v>1643.2585717307031</v>
      </c>
      <c r="R49" s="30">
        <v>1543.0522796878677</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13820.729243773741</v>
      </c>
      <c r="D50" s="30">
        <v>14182.087309855207</v>
      </c>
      <c r="E50" s="30">
        <v>14763.305034289875</v>
      </c>
      <c r="F50" s="30">
        <v>15420.688754711977</v>
      </c>
      <c r="G50" s="30">
        <v>15460.979849746194</v>
      </c>
      <c r="H50" s="30">
        <v>15962.143467247824</v>
      </c>
      <c r="I50" s="30">
        <v>16909.617360969558</v>
      </c>
      <c r="J50" s="30">
        <v>16826.054141845299</v>
      </c>
      <c r="K50" s="30">
        <v>17625.431166960156</v>
      </c>
      <c r="L50" s="30">
        <v>17636.661389496974</v>
      </c>
      <c r="M50" s="30">
        <v>17545.33346739443</v>
      </c>
      <c r="N50" s="30">
        <v>18351.188611954014</v>
      </c>
      <c r="O50" s="30">
        <v>18989.611022928249</v>
      </c>
      <c r="P50" s="30">
        <v>19390.233769822149</v>
      </c>
      <c r="Q50" s="30">
        <v>19444.247442226431</v>
      </c>
      <c r="R50" s="30">
        <v>19859.446183596239</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13820.729243773741</v>
      </c>
      <c r="D51" s="30">
        <v>14182.087309855207</v>
      </c>
      <c r="E51" s="30">
        <v>14763.305034289875</v>
      </c>
      <c r="F51" s="30">
        <v>15420.688754711977</v>
      </c>
      <c r="G51" s="30">
        <v>15460.979849746194</v>
      </c>
      <c r="H51" s="30">
        <v>15962.143467247824</v>
      </c>
      <c r="I51" s="30">
        <v>16909.617360969558</v>
      </c>
      <c r="J51" s="30">
        <v>16826.054141845299</v>
      </c>
      <c r="K51" s="30">
        <v>17625.431166960156</v>
      </c>
      <c r="L51" s="30">
        <v>17636.661389496974</v>
      </c>
      <c r="M51" s="30">
        <v>17545.33346739443</v>
      </c>
      <c r="N51" s="30">
        <v>18351.188611954014</v>
      </c>
      <c r="O51" s="30">
        <v>18989.611022928249</v>
      </c>
      <c r="P51" s="30">
        <v>19390.233769822149</v>
      </c>
      <c r="Q51" s="30">
        <v>19444.247442226431</v>
      </c>
      <c r="R51" s="30">
        <v>19859.446183596239</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30.22</v>
      </c>
      <c r="L56" s="20">
        <v>144.79793637145312</v>
      </c>
      <c r="M56" s="20">
        <v>221.66809974204642</v>
      </c>
      <c r="N56" s="20">
        <v>347.54944110060188</v>
      </c>
      <c r="O56" s="20">
        <v>430.56749785038693</v>
      </c>
      <c r="P56" s="20">
        <v>461.04901117798795</v>
      </c>
      <c r="Q56" s="20">
        <v>431.59930000000003</v>
      </c>
      <c r="R56" s="20">
        <v>504.85812553740323</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13820.729243773741</v>
      </c>
      <c r="D58" s="22">
        <v>14182.087309855207</v>
      </c>
      <c r="E58" s="22">
        <v>14763.305034289875</v>
      </c>
      <c r="F58" s="22">
        <v>15420.688754711977</v>
      </c>
      <c r="G58" s="22">
        <v>15460.979849746194</v>
      </c>
      <c r="H58" s="22">
        <v>15962.143467247824</v>
      </c>
      <c r="I58" s="22">
        <v>16909.617360969558</v>
      </c>
      <c r="J58" s="22">
        <v>16826.054141845299</v>
      </c>
      <c r="K58" s="22">
        <v>17595.211166960155</v>
      </c>
      <c r="L58" s="22">
        <v>17491.863453125519</v>
      </c>
      <c r="M58" s="22">
        <v>17323.665367652382</v>
      </c>
      <c r="N58" s="22">
        <v>18003.639170853414</v>
      </c>
      <c r="O58" s="22">
        <v>18559.043525077861</v>
      </c>
      <c r="P58" s="22">
        <v>18929.184758644162</v>
      </c>
      <c r="Q58" s="22">
        <v>19012.64814222643</v>
      </c>
      <c r="R58" s="22">
        <v>19354.588058058835</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35223.90601342314</v>
      </c>
      <c r="D61" s="20">
        <v>34635.873949985667</v>
      </c>
      <c r="E61" s="20">
        <v>34425.134329392371</v>
      </c>
      <c r="F61" s="20">
        <v>34622.520898347182</v>
      </c>
      <c r="G61" s="20">
        <v>34067.758246966659</v>
      </c>
      <c r="H61" s="20">
        <v>32703.857089259574</v>
      </c>
      <c r="I61" s="20">
        <v>35372.444030542654</v>
      </c>
      <c r="J61" s="20">
        <v>33792.718936753605</v>
      </c>
      <c r="K61" s="20">
        <v>33954.00026784178</v>
      </c>
      <c r="L61" s="20">
        <v>33213.356745294732</v>
      </c>
      <c r="M61" s="20">
        <v>32219.641761058563</v>
      </c>
      <c r="N61" s="20">
        <v>32783.640970478649</v>
      </c>
      <c r="O61" s="20">
        <v>33413.447663179511</v>
      </c>
      <c r="P61" s="20">
        <v>33573.23978171873</v>
      </c>
      <c r="Q61" s="20">
        <v>33337.764500859841</v>
      </c>
      <c r="R61" s="20">
        <v>32870.888381293589</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35733.966013423138</v>
      </c>
      <c r="D64" s="20">
        <v>35221.793949985666</v>
      </c>
      <c r="E64" s="20">
        <v>35117.527662725704</v>
      </c>
      <c r="F64" s="20">
        <v>35408.674231680518</v>
      </c>
      <c r="G64" s="20">
        <v>34910.264913633328</v>
      </c>
      <c r="H64" s="20">
        <v>33621.19042259291</v>
      </c>
      <c r="I64" s="20">
        <v>36290.51069720932</v>
      </c>
      <c r="J64" s="20">
        <v>34956.005976074463</v>
      </c>
      <c r="K64" s="20">
        <v>35171.662110312674</v>
      </c>
      <c r="L64" s="20">
        <v>34438.393853786452</v>
      </c>
      <c r="M64" s="20">
        <v>33432.166979909649</v>
      </c>
      <c r="N64" s="20">
        <v>34003.413729216998</v>
      </c>
      <c r="O64" s="20">
        <v>34801.835925200285</v>
      </c>
      <c r="P64" s="20">
        <v>34952.620687285889</v>
      </c>
      <c r="Q64" s="20">
        <v>34789.018487948517</v>
      </c>
      <c r="R64" s="20">
        <v>34322.142368382265</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35733.966013423138</v>
      </c>
      <c r="D65" s="20">
        <v>35221.793949985666</v>
      </c>
      <c r="E65" s="20">
        <v>35117.527662725704</v>
      </c>
      <c r="F65" s="20">
        <v>35408.674231680518</v>
      </c>
      <c r="G65" s="20">
        <v>34910.264913633328</v>
      </c>
      <c r="H65" s="20">
        <v>33621.19042259291</v>
      </c>
      <c r="I65" s="20">
        <v>36290.51069720932</v>
      </c>
      <c r="J65" s="20">
        <v>34956.005976074463</v>
      </c>
      <c r="K65" s="20">
        <v>35171.662110312674</v>
      </c>
      <c r="L65" s="20">
        <v>34438.393853786452</v>
      </c>
      <c r="M65" s="20">
        <v>33432.166979909649</v>
      </c>
      <c r="N65" s="20">
        <v>34003.413729216998</v>
      </c>
      <c r="O65" s="20">
        <v>34801.835925200285</v>
      </c>
      <c r="P65" s="20">
        <v>34952.620687285889</v>
      </c>
      <c r="Q65" s="20">
        <v>34789.018487948517</v>
      </c>
      <c r="R65" s="20">
        <v>34322.142368382265</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0.38676729133794191</v>
      </c>
      <c r="D67" s="25">
        <v>0.4026509078439765</v>
      </c>
      <c r="E67" s="25">
        <v>0.42039705004517952</v>
      </c>
      <c r="F67" s="25">
        <v>0.43550596257328728</v>
      </c>
      <c r="G67" s="25">
        <v>0.44287775781696509</v>
      </c>
      <c r="H67" s="25">
        <v>0.47476437528284293</v>
      </c>
      <c r="I67" s="25">
        <v>0.46595148528096847</v>
      </c>
      <c r="J67" s="25">
        <v>0.48134944688365838</v>
      </c>
      <c r="K67" s="25">
        <v>0.50026669515288746</v>
      </c>
      <c r="L67" s="25">
        <v>0.50791751576423516</v>
      </c>
      <c r="M67" s="25">
        <v>0.51817357152058585</v>
      </c>
      <c r="N67" s="25">
        <v>0.52946563878037978</v>
      </c>
      <c r="O67" s="25">
        <v>0.53327771457134854</v>
      </c>
      <c r="P67" s="25">
        <v>0.54156696655165848</v>
      </c>
      <c r="Q67" s="25">
        <v>0.54651292185241507</v>
      </c>
      <c r="R67" s="25">
        <v>0.5639096723719782</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29"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28">
        <v>0.39800000000000002</v>
      </c>
      <c r="J71" s="159">
        <v>0.41639999999999999</v>
      </c>
      <c r="K71" s="159"/>
      <c r="L71" s="159">
        <v>0.42560000000000003</v>
      </c>
      <c r="M71" s="159"/>
      <c r="N71" s="159">
        <v>0.43940000000000001</v>
      </c>
      <c r="O71" s="159"/>
      <c r="P71" s="159">
        <v>0.45779999999999998</v>
      </c>
      <c r="Q71" s="159"/>
      <c r="R71" s="44"/>
      <c r="S71" s="45">
        <v>0.49</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99</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367.38041260132525</v>
      </c>
      <c r="D7" s="20">
        <v>349.43966289054214</v>
      </c>
      <c r="E7" s="20">
        <v>345.49064285280684</v>
      </c>
      <c r="F7" s="20">
        <v>337.54339738758506</v>
      </c>
      <c r="G7" s="20">
        <v>357.09046472344863</v>
      </c>
      <c r="H7" s="20">
        <v>350.73175043987135</v>
      </c>
      <c r="I7" s="20">
        <v>335.82678279996577</v>
      </c>
      <c r="J7" s="20">
        <v>346.24112082712929</v>
      </c>
      <c r="K7" s="20">
        <v>345.8416446726244</v>
      </c>
      <c r="L7" s="20">
        <v>335.8057566219976</v>
      </c>
      <c r="M7" s="20">
        <v>330.67146074680386</v>
      </c>
      <c r="N7" s="20">
        <v>375.74789568878543</v>
      </c>
      <c r="O7" s="20">
        <v>397.63885743897799</v>
      </c>
      <c r="P7" s="20">
        <v>412.78636678149849</v>
      </c>
      <c r="Q7" s="20">
        <v>426.09037054155328</v>
      </c>
      <c r="R7" s="20">
        <v>432.12093633959847</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161.35141973988701</v>
      </c>
      <c r="D8" s="20">
        <v>241.95694181094916</v>
      </c>
      <c r="E8" s="20">
        <v>351.27846404588871</v>
      </c>
      <c r="F8" s="20">
        <v>444.23713148138336</v>
      </c>
      <c r="G8" s="20">
        <v>605.56763124836107</v>
      </c>
      <c r="H8" s="20">
        <v>803.72076222913256</v>
      </c>
      <c r="I8" s="20">
        <v>969.56042233937558</v>
      </c>
      <c r="J8" s="20">
        <v>1235.6710641739155</v>
      </c>
      <c r="K8" s="20">
        <v>1637.8595469309023</v>
      </c>
      <c r="L8" s="20">
        <v>2228.3425660183871</v>
      </c>
      <c r="M8" s="20">
        <v>2713.6804614514804</v>
      </c>
      <c r="N8" s="20">
        <v>3222.0161421491098</v>
      </c>
      <c r="O8" s="20">
        <v>3492.4352560406542</v>
      </c>
      <c r="P8" s="20">
        <v>4164.7001477527074</v>
      </c>
      <c r="Q8" s="20">
        <v>4821.9986791222991</v>
      </c>
      <c r="R8" s="20">
        <v>5417.9828591367514</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0.34436801375752363</v>
      </c>
      <c r="D9" s="20">
        <v>0.70292347377472064</v>
      </c>
      <c r="E9" s="20">
        <v>0.91960447119518485</v>
      </c>
      <c r="F9" s="20">
        <v>1.2037833190025795</v>
      </c>
      <c r="G9" s="20">
        <v>1.4617368873602752</v>
      </c>
      <c r="H9" s="20">
        <v>1.7196904557179706</v>
      </c>
      <c r="I9" s="20">
        <v>3.4631986242476356</v>
      </c>
      <c r="J9" s="20">
        <v>20.947807394668956</v>
      </c>
      <c r="K9" s="20">
        <v>116.40154772141014</v>
      </c>
      <c r="L9" s="20">
        <v>172.84221840068787</v>
      </c>
      <c r="M9" s="20">
        <v>348.58899398108338</v>
      </c>
      <c r="N9" s="20">
        <v>647.70971625107472</v>
      </c>
      <c r="O9" s="20">
        <v>893.8182287188306</v>
      </c>
      <c r="P9" s="20">
        <v>985.14780739466892</v>
      </c>
      <c r="Q9" s="20">
        <v>1095.0567497850386</v>
      </c>
      <c r="R9" s="20">
        <v>1110.7540842648323</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166.82889079965605</v>
      </c>
      <c r="D10" s="20">
        <v>290.11874462596734</v>
      </c>
      <c r="E10" s="20">
        <v>284.86001719690455</v>
      </c>
      <c r="F10" s="20">
        <v>253.62416165090281</v>
      </c>
      <c r="G10" s="20">
        <v>263.32975064488392</v>
      </c>
      <c r="H10" s="20">
        <v>313.06792777300086</v>
      </c>
      <c r="I10" s="20">
        <v>401.95176268271706</v>
      </c>
      <c r="J10" s="20">
        <v>471.09638865004297</v>
      </c>
      <c r="K10" s="20">
        <v>560.55434221840073</v>
      </c>
      <c r="L10" s="20">
        <v>842.47687016337045</v>
      </c>
      <c r="M10" s="20">
        <v>1188.5850386930351</v>
      </c>
      <c r="N10" s="20">
        <v>1670.1045571797076</v>
      </c>
      <c r="O10" s="20">
        <v>1677.9857265692174</v>
      </c>
      <c r="P10" s="20">
        <v>1773.4781599312125</v>
      </c>
      <c r="Q10" s="20">
        <v>2043.8672398968185</v>
      </c>
      <c r="R10" s="20">
        <v>2230.0106620808256</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465.60309544282029</v>
      </c>
      <c r="D11" s="20">
        <v>492.62665520206377</v>
      </c>
      <c r="E11" s="20">
        <v>512.89406706792784</v>
      </c>
      <c r="F11" s="20">
        <v>548.22605331040415</v>
      </c>
      <c r="G11" s="20">
        <v>559.30765262252828</v>
      </c>
      <c r="H11" s="20">
        <v>608.33774720550286</v>
      </c>
      <c r="I11" s="20">
        <v>652.57480653482367</v>
      </c>
      <c r="J11" s="20">
        <v>673.78452278589862</v>
      </c>
      <c r="K11" s="20">
        <v>706.77497850386942</v>
      </c>
      <c r="L11" s="20">
        <v>714.32493551160792</v>
      </c>
      <c r="M11" s="20">
        <v>758.09794623055086</v>
      </c>
      <c r="N11" s="20">
        <v>788.50722738159607</v>
      </c>
      <c r="O11" s="20">
        <v>932.77005403964563</v>
      </c>
      <c r="P11" s="20">
        <v>1005.2851541457569</v>
      </c>
      <c r="Q11" s="20">
        <v>1016.5232332249877</v>
      </c>
      <c r="R11" s="20">
        <v>1041.1811267227374</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1161.5081865974462</v>
      </c>
      <c r="D12" s="22">
        <v>1374.8449280032971</v>
      </c>
      <c r="E12" s="22">
        <v>1495.4427956347231</v>
      </c>
      <c r="F12" s="22">
        <v>1584.8345271492781</v>
      </c>
      <c r="G12" s="22">
        <v>1786.757236126582</v>
      </c>
      <c r="H12" s="22">
        <v>2077.5778781032259</v>
      </c>
      <c r="I12" s="22">
        <v>2363.3769729811297</v>
      </c>
      <c r="J12" s="22">
        <v>2747.7409038316555</v>
      </c>
      <c r="K12" s="22">
        <v>3367.4320600472074</v>
      </c>
      <c r="L12" s="22">
        <v>4293.7923467160508</v>
      </c>
      <c r="M12" s="22">
        <v>5339.6239011029538</v>
      </c>
      <c r="N12" s="22">
        <v>6704.0855386502735</v>
      </c>
      <c r="O12" s="22">
        <v>7394.6481228073253</v>
      </c>
      <c r="P12" s="22">
        <v>8341.3976360058441</v>
      </c>
      <c r="Q12" s="22">
        <v>9403.5362725706964</v>
      </c>
      <c r="R12" s="22">
        <v>10232.049668544745</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34287.914961306968</v>
      </c>
      <c r="D15" s="22">
        <v>34716.013929492692</v>
      </c>
      <c r="E15" s="22">
        <v>34475.270679277732</v>
      </c>
      <c r="F15" s="22">
        <v>34237.81375752364</v>
      </c>
      <c r="G15" s="22">
        <v>34037.236371453138</v>
      </c>
      <c r="H15" s="22">
        <v>32324.309888220119</v>
      </c>
      <c r="I15" s="22">
        <v>32810.1093688736</v>
      </c>
      <c r="J15" s="22">
        <v>31926.177050816856</v>
      </c>
      <c r="K15" s="22">
        <v>32053.012759415305</v>
      </c>
      <c r="L15" s="22">
        <v>31798.548033705931</v>
      </c>
      <c r="M15" s="22">
        <v>30587.920592605333</v>
      </c>
      <c r="N15" s="22">
        <v>30649.402751504727</v>
      </c>
      <c r="O15" s="22">
        <v>30438.775924333619</v>
      </c>
      <c r="P15" s="22">
        <v>30079.244969905409</v>
      </c>
      <c r="Q15" s="22">
        <v>30018.343422183996</v>
      </c>
      <c r="R15" s="22">
        <v>29428.889251934652</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3.3875147786273339E-2</v>
      </c>
      <c r="D16" s="25">
        <v>3.9602614827715273E-2</v>
      </c>
      <c r="E16" s="25">
        <v>4.3377260458569752E-2</v>
      </c>
      <c r="F16" s="25">
        <v>4.6289010693652023E-2</v>
      </c>
      <c r="G16" s="25">
        <v>5.2494192437583638E-2</v>
      </c>
      <c r="H16" s="25">
        <v>6.4272922926665588E-2</v>
      </c>
      <c r="I16" s="25">
        <v>7.2031974852946573E-2</v>
      </c>
      <c r="J16" s="25">
        <v>8.6065453419558499E-2</v>
      </c>
      <c r="K16" s="25">
        <v>0.10505820733054344</v>
      </c>
      <c r="L16" s="25">
        <v>0.13503108199043248</v>
      </c>
      <c r="M16" s="25">
        <v>0.17456642353105278</v>
      </c>
      <c r="N16" s="25">
        <v>0.21873462243309577</v>
      </c>
      <c r="O16" s="25">
        <v>0.24293513448731802</v>
      </c>
      <c r="P16" s="25">
        <v>0.27731406304750994</v>
      </c>
      <c r="Q16" s="25">
        <v>0.31325966727468862</v>
      </c>
      <c r="R16" s="25">
        <v>0.34768725319363153</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0.25926913155631981</v>
      </c>
      <c r="D19" s="20">
        <v>0.25926913155631981</v>
      </c>
      <c r="E19" s="20">
        <v>0.25926913155631981</v>
      </c>
      <c r="F19" s="20">
        <v>0.25382631126397243</v>
      </c>
      <c r="G19" s="20">
        <v>0.26141014617368868</v>
      </c>
      <c r="H19" s="20">
        <v>0.27332760103181425</v>
      </c>
      <c r="I19" s="20">
        <v>0.2872570937231298</v>
      </c>
      <c r="J19" s="20">
        <v>0.37359415305245058</v>
      </c>
      <c r="K19" s="20">
        <v>0.47640584694754945</v>
      </c>
      <c r="L19" s="20">
        <v>0.66226999140154763</v>
      </c>
      <c r="M19" s="20">
        <v>1.4710920034393808</v>
      </c>
      <c r="N19" s="20">
        <v>2.2431177987962165</v>
      </c>
      <c r="O19" s="20">
        <v>3.2788416165090286</v>
      </c>
      <c r="P19" s="20">
        <v>4.6907166809974203</v>
      </c>
      <c r="Q19" s="20">
        <v>6.2547624247635438</v>
      </c>
      <c r="R19" s="20">
        <v>9.800377472055029</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55.115159071367138</v>
      </c>
      <c r="D20" s="20">
        <v>55.128804815133265</v>
      </c>
      <c r="E20" s="20">
        <v>54.35099742046431</v>
      </c>
      <c r="F20" s="20">
        <v>55.602063628546858</v>
      </c>
      <c r="G20" s="20">
        <v>57.001934651762681</v>
      </c>
      <c r="H20" s="20">
        <v>61.073533963886504</v>
      </c>
      <c r="I20" s="20">
        <v>64.616887360275143</v>
      </c>
      <c r="J20" s="20">
        <v>74.434187446259671</v>
      </c>
      <c r="K20" s="20">
        <v>81.611986242476334</v>
      </c>
      <c r="L20" s="20">
        <v>86.677093723129829</v>
      </c>
      <c r="M20" s="20">
        <v>95.988753224419597</v>
      </c>
      <c r="N20" s="20">
        <v>102.02884565778162</v>
      </c>
      <c r="O20" s="20">
        <v>112.38047153912296</v>
      </c>
      <c r="P20" s="20">
        <v>118.53065520206361</v>
      </c>
      <c r="Q20" s="20">
        <v>123.02615202063629</v>
      </c>
      <c r="R20" s="20">
        <v>136.09552536543421</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16.451988</v>
      </c>
      <c r="D22" s="20">
        <v>68.765370854446559</v>
      </c>
      <c r="E22" s="20">
        <v>180.27371739753511</v>
      </c>
      <c r="F22" s="20">
        <v>348.9514665138052</v>
      </c>
      <c r="G22" s="20">
        <v>805.25460972580493</v>
      </c>
      <c r="H22" s="20">
        <v>988.16279736314129</v>
      </c>
      <c r="I22" s="26">
        <v>1150.3343842552786</v>
      </c>
      <c r="J22" s="20">
        <v>1062.9860513996368</v>
      </c>
      <c r="K22" s="20">
        <v>442.20816591386426</v>
      </c>
      <c r="L22" s="20">
        <v>471.08732609630266</v>
      </c>
      <c r="M22" s="20">
        <v>494.01846973822484</v>
      </c>
      <c r="N22" s="20">
        <v>942.10968128403545</v>
      </c>
      <c r="O22" s="20">
        <v>1016.4351884494138</v>
      </c>
      <c r="P22" s="20">
        <v>950.58521817378448</v>
      </c>
      <c r="Q22" s="20">
        <v>1319.6174123316137</v>
      </c>
      <c r="R22" s="20">
        <v>1816.9432628737948</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585.9520711760772</v>
      </c>
      <c r="O23" s="30">
        <v>732.27935647750201</v>
      </c>
      <c r="P23" s="30">
        <v>700.02329290866555</v>
      </c>
      <c r="Q23" s="30">
        <v>990.63658215104624</v>
      </c>
      <c r="R23" s="30">
        <v>1388.5180652526999</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1062.9860513996368</v>
      </c>
      <c r="K24" s="30">
        <v>442.20816591386426</v>
      </c>
      <c r="L24" s="30">
        <v>471.08732609630266</v>
      </c>
      <c r="M24" s="30">
        <v>494.01846973822484</v>
      </c>
      <c r="N24" s="30">
        <v>356.15761010795825</v>
      </c>
      <c r="O24" s="30">
        <v>284.15583197191171</v>
      </c>
      <c r="P24" s="30">
        <v>250.56192526511896</v>
      </c>
      <c r="Q24" s="30">
        <v>328.98083018056752</v>
      </c>
      <c r="R24" s="30">
        <v>428.42519762109492</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0.66306909650006673</v>
      </c>
      <c r="K27" s="20">
        <v>454.543702425265</v>
      </c>
      <c r="L27" s="20">
        <v>576.39937202636838</v>
      </c>
      <c r="M27" s="20">
        <v>684.29811744052722</v>
      </c>
      <c r="N27" s="20">
        <v>2.0653789767841317</v>
      </c>
      <c r="O27" s="20">
        <v>0.36627257093721255</v>
      </c>
      <c r="P27" s="20">
        <v>0</v>
      </c>
      <c r="Q27" s="20">
        <v>24.631231310308522</v>
      </c>
      <c r="R27" s="20">
        <v>75.769982564249631</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155.53623133619942</v>
      </c>
      <c r="D29" s="22">
        <v>207.88372855006133</v>
      </c>
      <c r="E29" s="22">
        <v>317.44755660647746</v>
      </c>
      <c r="F29" s="22">
        <v>489.22575714149218</v>
      </c>
      <c r="G29" s="22">
        <v>949.06649708608006</v>
      </c>
      <c r="H29" s="22">
        <v>1142.2132702780166</v>
      </c>
      <c r="I29" s="32">
        <v>1313.3128881245821</v>
      </c>
      <c r="J29" s="22">
        <v>1250.9394907805483</v>
      </c>
      <c r="K29" s="22">
        <v>648.62016075479278</v>
      </c>
      <c r="L29" s="22">
        <v>691.09141036113499</v>
      </c>
      <c r="M29" s="22">
        <v>741.3458128164707</v>
      </c>
      <c r="N29" s="22">
        <v>1794.3494555985476</v>
      </c>
      <c r="O29" s="22">
        <v>2046.0599318572683</v>
      </c>
      <c r="P29" s="22">
        <v>1970.3887324925963</v>
      </c>
      <c r="Q29" s="22">
        <v>2649.0931866580681</v>
      </c>
      <c r="R29" s="22">
        <v>3594.7020289003553</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41039.002437507974</v>
      </c>
      <c r="D32" s="22">
        <v>41322.543511677977</v>
      </c>
      <c r="E32" s="22">
        <v>41765.600442820287</v>
      </c>
      <c r="F32" s="22">
        <v>42085.037613451801</v>
      </c>
      <c r="G32" s="22">
        <v>40763.960912869006</v>
      </c>
      <c r="H32" s="22">
        <v>39555.973060093631</v>
      </c>
      <c r="I32" s="22">
        <v>39243.013727906749</v>
      </c>
      <c r="J32" s="22">
        <v>38669.402603824688</v>
      </c>
      <c r="K32" s="22">
        <v>38389.831546374866</v>
      </c>
      <c r="L32" s="22">
        <v>38250.578864932642</v>
      </c>
      <c r="M32" s="22">
        <v>38903.664386930344</v>
      </c>
      <c r="N32" s="22">
        <v>39696.049029903515</v>
      </c>
      <c r="O32" s="22">
        <v>40716.147776606529</v>
      </c>
      <c r="P32" s="22">
        <v>40760.435074604502</v>
      </c>
      <c r="Q32" s="22">
        <v>40665.784770907543</v>
      </c>
      <c r="R32" s="22">
        <v>40592.178295360951</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3.7899613074913745E-3</v>
      </c>
      <c r="D34" s="25">
        <v>5.0307582951981712E-3</v>
      </c>
      <c r="E34" s="25">
        <v>7.600694189494126E-3</v>
      </c>
      <c r="F34" s="25">
        <v>1.1624695732364489E-2</v>
      </c>
      <c r="G34" s="25">
        <v>2.3281998996973426E-2</v>
      </c>
      <c r="H34" s="25">
        <v>2.887587339951821E-2</v>
      </c>
      <c r="I34" s="35">
        <v>3.3466157753084348E-2</v>
      </c>
      <c r="J34" s="25">
        <v>3.2349594422149699E-2</v>
      </c>
      <c r="K34" s="25">
        <v>1.6895624039695523E-2</v>
      </c>
      <c r="L34" s="25">
        <v>1.8067475862299006E-2</v>
      </c>
      <c r="M34" s="25">
        <v>1.9055937904541589E-2</v>
      </c>
      <c r="N34" s="25">
        <v>4.5202217839030841E-2</v>
      </c>
      <c r="O34" s="25">
        <v>5.0251805329993238E-2</v>
      </c>
      <c r="P34" s="25">
        <v>4.8340718858524478E-2</v>
      </c>
      <c r="Q34" s="25">
        <v>6.5143048427119973E-2</v>
      </c>
      <c r="R34" s="25">
        <v>8.8556519503442691E-2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507.66695328174262</v>
      </c>
      <c r="D37" s="20">
        <v>506.18610872265214</v>
      </c>
      <c r="E37" s="20">
        <v>554.09859558612777</v>
      </c>
      <c r="F37" s="20">
        <v>626.58832521257284</v>
      </c>
      <c r="G37" s="20">
        <v>1246.3456577815994</v>
      </c>
      <c r="H37" s="20">
        <v>1322.9913060093627</v>
      </c>
      <c r="I37" s="26">
        <v>1660.6955192509795</v>
      </c>
      <c r="J37" s="20">
        <v>1541.1531479889175</v>
      </c>
      <c r="K37" s="20">
        <v>1771.6872074137768</v>
      </c>
      <c r="L37" s="20">
        <v>2299.2261392949267</v>
      </c>
      <c r="M37" s="20">
        <v>2368.5470469961019</v>
      </c>
      <c r="N37" s="20">
        <v>2759.9316777314421</v>
      </c>
      <c r="O37" s="20">
        <v>2989.9721196661503</v>
      </c>
      <c r="P37" s="20">
        <v>3135.6710546957156</v>
      </c>
      <c r="Q37" s="20">
        <v>3543.6363218800852</v>
      </c>
      <c r="R37" s="20">
        <v>3654.5375652254165</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1.0986911244864814</v>
      </c>
      <c r="H38" s="20">
        <v>15.501098691124486</v>
      </c>
      <c r="I38" s="26">
        <v>2.8422661698672016</v>
      </c>
      <c r="J38" s="20">
        <v>28.112162033056272</v>
      </c>
      <c r="K38" s="20">
        <v>40.197764402407572</v>
      </c>
      <c r="L38" s="20">
        <v>8.7417598165663506</v>
      </c>
      <c r="M38" s="20">
        <v>14.595235572584212</v>
      </c>
      <c r="N38" s="20">
        <v>84.220687964865178</v>
      </c>
      <c r="O38" s="20">
        <v>91.429830745499572</v>
      </c>
      <c r="P38" s="20">
        <v>97.622286882466511</v>
      </c>
      <c r="Q38" s="20">
        <v>120.48668593838997</v>
      </c>
      <c r="R38" s="20">
        <v>122.98119158630284</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320.74199376554566</v>
      </c>
      <c r="H39" s="20">
        <v>349.0338689472681</v>
      </c>
      <c r="I39" s="20">
        <v>380.42453060661217</v>
      </c>
      <c r="J39" s="20">
        <v>414.81493757491563</v>
      </c>
      <c r="K39" s="20">
        <v>451.28662286370621</v>
      </c>
      <c r="L39" s="20">
        <v>511.08172390656858</v>
      </c>
      <c r="M39" s="20">
        <v>544.9402521891534</v>
      </c>
      <c r="N39" s="20">
        <v>600.61960035731511</v>
      </c>
      <c r="O39" s="20">
        <v>609.62049832487401</v>
      </c>
      <c r="P39" s="20">
        <v>588.37786230010647</v>
      </c>
      <c r="Q39" s="20">
        <v>599.13329446246348</v>
      </c>
      <c r="R39" s="20">
        <v>610.97001904386855</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507.66695328174262</v>
      </c>
      <c r="D40" s="22">
        <v>506.18610872265214</v>
      </c>
      <c r="E40" s="22">
        <v>554.09859558612777</v>
      </c>
      <c r="F40" s="22">
        <v>626.58832521257284</v>
      </c>
      <c r="G40" s="22">
        <v>1568.1863426716316</v>
      </c>
      <c r="H40" s="22">
        <v>1687.5262736477553</v>
      </c>
      <c r="I40" s="22">
        <v>2043.9623160274591</v>
      </c>
      <c r="J40" s="22">
        <v>1984.0802475968892</v>
      </c>
      <c r="K40" s="22">
        <v>2263.1715946798904</v>
      </c>
      <c r="L40" s="22">
        <v>2819.0496230180615</v>
      </c>
      <c r="M40" s="22">
        <v>2928.0825347578393</v>
      </c>
      <c r="N40" s="22">
        <v>3444.7719660536218</v>
      </c>
      <c r="O40" s="22">
        <v>3691.0224487365244</v>
      </c>
      <c r="P40" s="22">
        <v>3821.6712038782889</v>
      </c>
      <c r="Q40" s="22">
        <v>4263.2563022809381</v>
      </c>
      <c r="R40" s="22">
        <v>4388.4887758555878</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69722.709873889369</v>
      </c>
      <c r="D42" s="22">
        <v>67382.625011942291</v>
      </c>
      <c r="E42" s="22">
        <v>64837.441649947454</v>
      </c>
      <c r="F42" s="22">
        <v>62656.932597687977</v>
      </c>
      <c r="G42" s="22">
        <v>64742.163270158017</v>
      </c>
      <c r="H42" s="22">
        <v>58305.701849266363</v>
      </c>
      <c r="I42" s="22">
        <v>63896.404228705404</v>
      </c>
      <c r="J42" s="22">
        <v>54018.745361765221</v>
      </c>
      <c r="K42" s="22">
        <v>58116.226696428232</v>
      </c>
      <c r="L42" s="22">
        <v>59753.490628081592</v>
      </c>
      <c r="M42" s="22">
        <v>53517.227942071637</v>
      </c>
      <c r="N42" s="22">
        <v>55176.890717301998</v>
      </c>
      <c r="O42" s="22">
        <v>55556.702476754959</v>
      </c>
      <c r="P42" s="22">
        <v>54923.022580308359</v>
      </c>
      <c r="Q42" s="22">
        <v>56511.974310928614</v>
      </c>
      <c r="R42" s="22">
        <v>55998.017051449431</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7.2812280847945081E-3</v>
      </c>
      <c r="D44" s="25">
        <v>7.5121161966150811E-3</v>
      </c>
      <c r="E44" s="25">
        <v>8.5459663658178416E-3</v>
      </c>
      <c r="F44" s="25">
        <v>1.0000303226393399E-2</v>
      </c>
      <c r="G44" s="25">
        <v>2.4222025701054459E-2</v>
      </c>
      <c r="H44" s="25">
        <v>2.8942731501807463E-2</v>
      </c>
      <c r="I44" s="25">
        <v>3.1988690767503485E-2</v>
      </c>
      <c r="J44" s="25">
        <v>3.6729476671652439E-2</v>
      </c>
      <c r="K44" s="25">
        <v>3.8942163373779093E-2</v>
      </c>
      <c r="L44" s="25">
        <v>4.7177990664418662E-2</v>
      </c>
      <c r="M44" s="25">
        <v>5.4712896152380459E-2</v>
      </c>
      <c r="N44" s="25">
        <v>6.24314259334195E-2</v>
      </c>
      <c r="O44" s="25">
        <v>6.6437032512519187E-2</v>
      </c>
      <c r="P44" s="25">
        <v>6.9582317657231024E-2</v>
      </c>
      <c r="Q44" s="25">
        <v>7.5439875429312062E-2</v>
      </c>
      <c r="R44" s="25">
        <v>7.8368646015153809E-2</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1106.1337583945228</v>
      </c>
      <c r="D47" s="30">
        <v>1319.4568540566074</v>
      </c>
      <c r="E47" s="30">
        <v>1440.8325290827024</v>
      </c>
      <c r="F47" s="30">
        <v>1528.978637209467</v>
      </c>
      <c r="G47" s="30">
        <v>1729.4938913286458</v>
      </c>
      <c r="H47" s="30">
        <v>2016.2310165383076</v>
      </c>
      <c r="I47" s="30">
        <v>2298.4728285271312</v>
      </c>
      <c r="J47" s="30">
        <v>2672.9331222323431</v>
      </c>
      <c r="K47" s="30">
        <v>3285.3436679577826</v>
      </c>
      <c r="L47" s="30">
        <v>4206.4529830015199</v>
      </c>
      <c r="M47" s="30">
        <v>5242.1640558750951</v>
      </c>
      <c r="N47" s="30">
        <v>6599.8135751936952</v>
      </c>
      <c r="O47" s="30">
        <v>7278.9888096516943</v>
      </c>
      <c r="P47" s="30">
        <v>8218.1762641227851</v>
      </c>
      <c r="Q47" s="30">
        <v>9274.255358125296</v>
      </c>
      <c r="R47" s="30">
        <v>10086.153765707257</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507.66695328174262</v>
      </c>
      <c r="D48" s="30">
        <v>506.18610872265214</v>
      </c>
      <c r="E48" s="30">
        <v>554.09859558612777</v>
      </c>
      <c r="F48" s="30">
        <v>626.58832521257284</v>
      </c>
      <c r="G48" s="30">
        <v>1568.1863426716316</v>
      </c>
      <c r="H48" s="30">
        <v>1687.5262736477553</v>
      </c>
      <c r="I48" s="30">
        <v>2043.9623160274591</v>
      </c>
      <c r="J48" s="30">
        <v>1984.0802475968892</v>
      </c>
      <c r="K48" s="30">
        <v>2263.1715946798904</v>
      </c>
      <c r="L48" s="30">
        <v>2819.0496230180615</v>
      </c>
      <c r="M48" s="30">
        <v>2928.0825347578393</v>
      </c>
      <c r="N48" s="30">
        <v>3444.7719660536218</v>
      </c>
      <c r="O48" s="30">
        <v>3691.0224487365244</v>
      </c>
      <c r="P48" s="30">
        <v>3821.6712038782889</v>
      </c>
      <c r="Q48" s="30">
        <v>4263.2563022809381</v>
      </c>
      <c r="R48" s="30">
        <v>4388.4887758555878</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71.826416202923454</v>
      </c>
      <c r="D49" s="30">
        <v>124.15344480113615</v>
      </c>
      <c r="E49" s="30">
        <v>234.88398394955573</v>
      </c>
      <c r="F49" s="30">
        <v>404.80735645361608</v>
      </c>
      <c r="G49" s="30">
        <v>862.51795452374131</v>
      </c>
      <c r="H49" s="30">
        <v>1049.5096589280597</v>
      </c>
      <c r="I49" s="30">
        <v>1215.2385287092768</v>
      </c>
      <c r="J49" s="30">
        <v>1137.7938329989488</v>
      </c>
      <c r="K49" s="30">
        <v>524.29655800328817</v>
      </c>
      <c r="L49" s="30">
        <v>558.42668981083409</v>
      </c>
      <c r="M49" s="30">
        <v>591.47831496608376</v>
      </c>
      <c r="N49" s="30">
        <v>1046.3816447406132</v>
      </c>
      <c r="O49" s="30">
        <v>1132.0945016050457</v>
      </c>
      <c r="P49" s="30">
        <v>1073.8065900568456</v>
      </c>
      <c r="Q49" s="30">
        <v>1448.8983267770136</v>
      </c>
      <c r="R49" s="30">
        <v>1962.8391657112841</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1685.6271278791889</v>
      </c>
      <c r="D50" s="30">
        <v>1949.7964075803957</v>
      </c>
      <c r="E50" s="30">
        <v>2229.8151086183861</v>
      </c>
      <c r="F50" s="30">
        <v>2560.3743188756562</v>
      </c>
      <c r="G50" s="30">
        <v>4160.1981885240184</v>
      </c>
      <c r="H50" s="30">
        <v>4753.2669491141223</v>
      </c>
      <c r="I50" s="30">
        <v>5557.6736732638674</v>
      </c>
      <c r="J50" s="30">
        <v>5794.8072028281804</v>
      </c>
      <c r="K50" s="30">
        <v>6072.8118206409608</v>
      </c>
      <c r="L50" s="30">
        <v>7583.9292958304159</v>
      </c>
      <c r="M50" s="30">
        <v>8761.7249055990178</v>
      </c>
      <c r="N50" s="30">
        <v>11090.967185987931</v>
      </c>
      <c r="O50" s="30">
        <v>12102.105759993265</v>
      </c>
      <c r="P50" s="30">
        <v>13113.654058057919</v>
      </c>
      <c r="Q50" s="30">
        <v>14986.409987183248</v>
      </c>
      <c r="R50" s="30">
        <v>16437.481707274128</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1685.6271278791889</v>
      </c>
      <c r="D51" s="30">
        <v>1949.7964075803957</v>
      </c>
      <c r="E51" s="30">
        <v>2229.8151086183861</v>
      </c>
      <c r="F51" s="30">
        <v>2560.3743188756562</v>
      </c>
      <c r="G51" s="30">
        <v>4160.1981885240184</v>
      </c>
      <c r="H51" s="30">
        <v>4753.2669491141223</v>
      </c>
      <c r="I51" s="30">
        <v>5557.6736732638674</v>
      </c>
      <c r="J51" s="30">
        <v>5794.8072028281804</v>
      </c>
      <c r="K51" s="30">
        <v>6072.8118206409608</v>
      </c>
      <c r="L51" s="30">
        <v>7583.9292958304159</v>
      </c>
      <c r="M51" s="30">
        <v>8761.7249055990178</v>
      </c>
      <c r="N51" s="30">
        <v>11090.967185987931</v>
      </c>
      <c r="O51" s="30">
        <v>12102.105759993265</v>
      </c>
      <c r="P51" s="30">
        <v>13113.654058057919</v>
      </c>
      <c r="Q51" s="30">
        <v>14986.409987183248</v>
      </c>
      <c r="R51" s="30">
        <v>16437.481707274128</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1685.6271278791889</v>
      </c>
      <c r="D58" s="22">
        <v>1949.7964075803957</v>
      </c>
      <c r="E58" s="22">
        <v>2229.8151086183861</v>
      </c>
      <c r="F58" s="22">
        <v>2560.3743188756562</v>
      </c>
      <c r="G58" s="22">
        <v>4160.1981885240184</v>
      </c>
      <c r="H58" s="22">
        <v>4753.2669491141223</v>
      </c>
      <c r="I58" s="22">
        <v>5557.6736732638674</v>
      </c>
      <c r="J58" s="22">
        <v>5794.8072028281804</v>
      </c>
      <c r="K58" s="22">
        <v>6072.8118206409608</v>
      </c>
      <c r="L58" s="22">
        <v>7583.9292958304159</v>
      </c>
      <c r="M58" s="22">
        <v>8761.7249055990178</v>
      </c>
      <c r="N58" s="22">
        <v>11090.967185987931</v>
      </c>
      <c r="O58" s="22">
        <v>12102.105759993265</v>
      </c>
      <c r="P58" s="22">
        <v>13113.654058057919</v>
      </c>
      <c r="Q58" s="22">
        <v>14986.409987183248</v>
      </c>
      <c r="R58" s="22">
        <v>16437.481707274128</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156346.53575125593</v>
      </c>
      <c r="D61" s="20">
        <v>155736.74568995257</v>
      </c>
      <c r="E61" s="20">
        <v>153656.84420082162</v>
      </c>
      <c r="F61" s="20">
        <v>151472.10736123053</v>
      </c>
      <c r="G61" s="20">
        <v>151020.06842934937</v>
      </c>
      <c r="H61" s="20">
        <v>140894.43885545048</v>
      </c>
      <c r="I61" s="20">
        <v>146158.25941052832</v>
      </c>
      <c r="J61" s="20">
        <v>135308.09387544025</v>
      </c>
      <c r="K61" s="20">
        <v>138860.76932797415</v>
      </c>
      <c r="L61" s="20">
        <v>139907.4663006831</v>
      </c>
      <c r="M61" s="20">
        <v>133044.28238444636</v>
      </c>
      <c r="N61" s="20">
        <v>135189.29805649281</v>
      </c>
      <c r="O61" s="20">
        <v>136798.51057212893</v>
      </c>
      <c r="P61" s="20">
        <v>136740.17221957899</v>
      </c>
      <c r="Q61" s="20">
        <v>138260.97446666058</v>
      </c>
      <c r="R61" s="20">
        <v>137125.44428569791</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156346.53575125593</v>
      </c>
      <c r="D64" s="20">
        <v>155736.74568995257</v>
      </c>
      <c r="E64" s="20">
        <v>153656.84420082162</v>
      </c>
      <c r="F64" s="20">
        <v>151472.10736123053</v>
      </c>
      <c r="G64" s="20">
        <v>151340.81042311492</v>
      </c>
      <c r="H64" s="20">
        <v>141243.47272439775</v>
      </c>
      <c r="I64" s="20">
        <v>146538.68394113492</v>
      </c>
      <c r="J64" s="20">
        <v>135722.90881301515</v>
      </c>
      <c r="K64" s="20">
        <v>139312.05595083785</v>
      </c>
      <c r="L64" s="20">
        <v>140418.54802458966</v>
      </c>
      <c r="M64" s="20">
        <v>133589.2226366355</v>
      </c>
      <c r="N64" s="20">
        <v>135789.91765685013</v>
      </c>
      <c r="O64" s="20">
        <v>137408.13107045379</v>
      </c>
      <c r="P64" s="20">
        <v>137328.5500818791</v>
      </c>
      <c r="Q64" s="20">
        <v>138860.10776112304</v>
      </c>
      <c r="R64" s="20">
        <v>137736.41430474177</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153795.75151737602</v>
      </c>
      <c r="D65" s="20">
        <v>152236.04928783642</v>
      </c>
      <c r="E65" s="20">
        <v>149892.94498747014</v>
      </c>
      <c r="F65" s="20">
        <v>147617.56104910196</v>
      </c>
      <c r="G65" s="20">
        <v>147861.57677782807</v>
      </c>
      <c r="H65" s="20">
        <v>137858.37926520102</v>
      </c>
      <c r="I65" s="20">
        <v>143921.99088365649</v>
      </c>
      <c r="J65" s="20">
        <v>131947.56200672226</v>
      </c>
      <c r="K65" s="20">
        <v>136134.97503936299</v>
      </c>
      <c r="L65" s="20">
        <v>137283.80834046958</v>
      </c>
      <c r="M65" s="20">
        <v>130047.97719460509</v>
      </c>
      <c r="N65" s="20">
        <v>132278.64251559292</v>
      </c>
      <c r="O65" s="20">
        <v>133990.31794433045</v>
      </c>
      <c r="P65" s="20">
        <v>133019.99283098927</v>
      </c>
      <c r="Q65" s="20">
        <v>134553.7514775403</v>
      </c>
      <c r="R65" s="20">
        <v>133251.56521925022</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1.0960167047844263E-2</v>
      </c>
      <c r="D67" s="25">
        <v>1.2807718123937044E-2</v>
      </c>
      <c r="E67" s="25">
        <v>1.4876051096366017E-2</v>
      </c>
      <c r="F67" s="25">
        <v>1.7344645858388082E-2</v>
      </c>
      <c r="G67" s="25">
        <v>2.8135762374392876E-2</v>
      </c>
      <c r="H67" s="25">
        <v>3.4479347388599167E-2</v>
      </c>
      <c r="I67" s="25">
        <v>3.8615875441554821E-2</v>
      </c>
      <c r="J67" s="25">
        <v>4.391750112467372E-2</v>
      </c>
      <c r="K67" s="25">
        <v>4.4608755530201015E-2</v>
      </c>
      <c r="L67" s="25">
        <v>5.524270769806993E-2</v>
      </c>
      <c r="M67" s="25">
        <v>6.7373019516388827E-2</v>
      </c>
      <c r="N67" s="25">
        <v>8.3845486883345782E-2</v>
      </c>
      <c r="O67" s="25">
        <v>9.0320748138095916E-2</v>
      </c>
      <c r="P67" s="25">
        <v>9.8584083331891975E-2</v>
      </c>
      <c r="Q67" s="25">
        <v>0.11137861131790724</v>
      </c>
      <c r="R67" s="25">
        <v>0.12335676267838304</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21"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20">
        <v>1.2999999999999999E-2</v>
      </c>
      <c r="J71" s="159">
        <v>4.0399999999999998E-2</v>
      </c>
      <c r="K71" s="159"/>
      <c r="L71" s="159">
        <v>5.4099999999999988E-2</v>
      </c>
      <c r="M71" s="159"/>
      <c r="N71" s="159">
        <v>7.4649999999999994E-2</v>
      </c>
      <c r="O71" s="159"/>
      <c r="P71" s="159">
        <v>0.10204999999999999</v>
      </c>
      <c r="Q71" s="159"/>
      <c r="R71" s="44"/>
      <c r="S71" s="45">
        <v>0.15</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W205"/>
  <sheetViews>
    <sheetView topLeftCell="L1"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164</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562.88976404114214</v>
      </c>
      <c r="D7" s="20">
        <v>566.05411743601439</v>
      </c>
      <c r="E7" s="20">
        <v>571.88202596643703</v>
      </c>
      <c r="F7" s="20">
        <v>863.16437516394046</v>
      </c>
      <c r="G7" s="20">
        <v>939.08725134110614</v>
      </c>
      <c r="H7" s="20">
        <v>952.58164751629681</v>
      </c>
      <c r="I7" s="20">
        <v>971.6588780205791</v>
      </c>
      <c r="J7" s="20">
        <v>985.5692765040219</v>
      </c>
      <c r="K7" s="20">
        <v>991.92542877989672</v>
      </c>
      <c r="L7" s="20">
        <v>1055.3354458175199</v>
      </c>
      <c r="M7" s="20">
        <v>1061.4386332028457</v>
      </c>
      <c r="N7" s="20">
        <v>1073.9984002601302</v>
      </c>
      <c r="O7" s="20">
        <v>1083.6502519201588</v>
      </c>
      <c r="P7" s="20">
        <v>1099.3918198345007</v>
      </c>
      <c r="Q7" s="20">
        <v>1162.0524131477541</v>
      </c>
      <c r="R7" s="20">
        <v>1168.3932125077722</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0</v>
      </c>
      <c r="E8" s="20">
        <v>0</v>
      </c>
      <c r="F8" s="20">
        <v>0</v>
      </c>
      <c r="G8" s="20">
        <v>0</v>
      </c>
      <c r="H8" s="20">
        <v>0</v>
      </c>
      <c r="I8" s="20">
        <v>0</v>
      </c>
      <c r="J8" s="20">
        <v>0</v>
      </c>
      <c r="K8" s="20">
        <v>0</v>
      </c>
      <c r="L8" s="20">
        <v>0.25795356835769562</v>
      </c>
      <c r="M8" s="20">
        <v>0.67559267903205988</v>
      </c>
      <c r="N8" s="20">
        <v>0.87307361597989275</v>
      </c>
      <c r="O8" s="20">
        <v>0.84174322306195415</v>
      </c>
      <c r="P8" s="20">
        <v>0.74777888567859674</v>
      </c>
      <c r="Q8" s="20">
        <v>0.6168638801288695</v>
      </c>
      <c r="R8" s="20">
        <v>0.59573737924512826</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127.75133276010315</v>
      </c>
      <c r="D11" s="20">
        <v>142.92450558899401</v>
      </c>
      <c r="E11" s="20">
        <v>226.42020636285466</v>
      </c>
      <c r="F11" s="20">
        <v>307.76362854686147</v>
      </c>
      <c r="G11" s="20">
        <v>347.21582115219252</v>
      </c>
      <c r="H11" s="20">
        <v>391.54049871023227</v>
      </c>
      <c r="I11" s="20">
        <v>383.94858125537399</v>
      </c>
      <c r="J11" s="20">
        <v>404.25305245055893</v>
      </c>
      <c r="K11" s="20">
        <v>447.9400687876182</v>
      </c>
      <c r="L11" s="20">
        <v>450.9906276870164</v>
      </c>
      <c r="M11" s="20">
        <v>450.42252794496994</v>
      </c>
      <c r="N11" s="20">
        <v>430.18073946689617</v>
      </c>
      <c r="O11" s="20">
        <v>435.70765262252792</v>
      </c>
      <c r="P11" s="20">
        <v>444.50550300945821</v>
      </c>
      <c r="Q11" s="20">
        <v>516.75270851246773</v>
      </c>
      <c r="R11" s="20">
        <v>517.46672398968167</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690.64109680124534</v>
      </c>
      <c r="D12" s="22">
        <v>708.97862302500835</v>
      </c>
      <c r="E12" s="22">
        <v>798.30223232929166</v>
      </c>
      <c r="F12" s="22">
        <v>1170.9280037108019</v>
      </c>
      <c r="G12" s="22">
        <v>1286.3030724932987</v>
      </c>
      <c r="H12" s="22">
        <v>1344.1221462265291</v>
      </c>
      <c r="I12" s="22">
        <v>1355.607459275953</v>
      </c>
      <c r="J12" s="22">
        <v>1389.8223289545808</v>
      </c>
      <c r="K12" s="22">
        <v>1439.8654975675149</v>
      </c>
      <c r="L12" s="22">
        <v>1506.5840270728941</v>
      </c>
      <c r="M12" s="22">
        <v>1512.5367538268476</v>
      </c>
      <c r="N12" s="22">
        <v>1505.0522133430063</v>
      </c>
      <c r="O12" s="22">
        <v>1520.1996477657485</v>
      </c>
      <c r="P12" s="22">
        <v>1544.6451017296374</v>
      </c>
      <c r="Q12" s="22">
        <v>1679.4219855403508</v>
      </c>
      <c r="R12" s="22">
        <v>1686.4556738766989</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741.44453998280301</v>
      </c>
      <c r="D15" s="22">
        <v>746.86156491831468</v>
      </c>
      <c r="E15" s="22">
        <v>853.82631126397246</v>
      </c>
      <c r="F15" s="22">
        <v>1029.8366294067068</v>
      </c>
      <c r="G15" s="22">
        <v>1415.9071367153913</v>
      </c>
      <c r="H15" s="22">
        <v>1447.463456577816</v>
      </c>
      <c r="I15" s="22">
        <v>1466.8099742046431</v>
      </c>
      <c r="J15" s="22">
        <v>1479.8796216680996</v>
      </c>
      <c r="K15" s="22">
        <v>1508.9423903697334</v>
      </c>
      <c r="L15" s="22">
        <v>1557.6956147893377</v>
      </c>
      <c r="M15" s="22">
        <v>1558.2975064488392</v>
      </c>
      <c r="N15" s="22">
        <v>1616.4230438521067</v>
      </c>
      <c r="O15" s="22">
        <v>1595.0128976784179</v>
      </c>
      <c r="P15" s="22">
        <v>1654.2160791057609</v>
      </c>
      <c r="Q15" s="22">
        <v>1705.0524505588992</v>
      </c>
      <c r="R15" s="22">
        <v>1675.7381771281168</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0.9314804541109224</v>
      </c>
      <c r="D16" s="25">
        <v>0.94927715700907755</v>
      </c>
      <c r="E16" s="25">
        <v>0.93497028821648165</v>
      </c>
      <c r="F16" s="25">
        <v>1.1370036472536216</v>
      </c>
      <c r="G16" s="25">
        <v>0.90846570310907049</v>
      </c>
      <c r="H16" s="25">
        <v>0.92860523705682152</v>
      </c>
      <c r="I16" s="25">
        <v>0.92418751107212227</v>
      </c>
      <c r="J16" s="25">
        <v>0.93914552819370034</v>
      </c>
      <c r="K16" s="25">
        <v>0.95422165004901693</v>
      </c>
      <c r="L16" s="25">
        <v>0.96718769236353286</v>
      </c>
      <c r="M16" s="25">
        <v>0.97063413601535276</v>
      </c>
      <c r="N16" s="25">
        <v>0.93110044370334388</v>
      </c>
      <c r="O16" s="25">
        <v>0.95309552040515666</v>
      </c>
      <c r="P16" s="25">
        <v>0.93376259682147722</v>
      </c>
      <c r="Q16" s="25">
        <v>0.98496793162571217</v>
      </c>
      <c r="R16" s="25">
        <v>1.0063956869246422</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8.877625325477527E-2</v>
      </c>
      <c r="N19" s="20">
        <v>0.15967329057076377</v>
      </c>
      <c r="O19" s="20">
        <v>0.34710811450454448</v>
      </c>
      <c r="P19" s="20">
        <v>0.71822029926592412</v>
      </c>
      <c r="Q19" s="20">
        <v>1.1844445018414214</v>
      </c>
      <c r="R19" s="20">
        <v>1.8109213560884283</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0.21</v>
      </c>
      <c r="G22" s="20">
        <v>0.31</v>
      </c>
      <c r="H22" s="20">
        <v>0.38</v>
      </c>
      <c r="I22" s="26">
        <v>0.53</v>
      </c>
      <c r="J22" s="20">
        <v>1.1499999999999999</v>
      </c>
      <c r="K22" s="20">
        <v>1.74</v>
      </c>
      <c r="L22" s="20">
        <v>3.7800000000000002</v>
      </c>
      <c r="M22" s="20">
        <v>4.49</v>
      </c>
      <c r="N22" s="20">
        <v>15.44</v>
      </c>
      <c r="O22" s="20">
        <v>16.119</v>
      </c>
      <c r="P22" s="20">
        <v>17.739999999999998</v>
      </c>
      <c r="Q22" s="20">
        <v>21.192</v>
      </c>
      <c r="R22" s="20">
        <v>20.58</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1.1499999999999999</v>
      </c>
      <c r="K23" s="30">
        <v>1.74</v>
      </c>
      <c r="L23" s="30">
        <v>1.7</v>
      </c>
      <c r="M23" s="30">
        <v>2.41</v>
      </c>
      <c r="N23" s="30">
        <v>1.65</v>
      </c>
      <c r="O23" s="30">
        <v>1.2170000000000001</v>
      </c>
      <c r="P23" s="30">
        <v>1.224</v>
      </c>
      <c r="Q23" s="30">
        <v>1.3520000000000001</v>
      </c>
      <c r="R23" s="30">
        <v>1.282</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2.08</v>
      </c>
      <c r="M24" s="30">
        <v>2.08</v>
      </c>
      <c r="N24" s="30">
        <v>13.79</v>
      </c>
      <c r="O24" s="30">
        <v>14.901999999999999</v>
      </c>
      <c r="P24" s="30">
        <v>16.515999999999998</v>
      </c>
      <c r="Q24" s="30">
        <v>19.84</v>
      </c>
      <c r="R24" s="30">
        <v>19.297999999999998</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0</v>
      </c>
      <c r="D29" s="22">
        <v>0</v>
      </c>
      <c r="E29" s="22">
        <v>0</v>
      </c>
      <c r="F29" s="22">
        <v>0.21</v>
      </c>
      <c r="G29" s="22">
        <v>0.31</v>
      </c>
      <c r="H29" s="22">
        <v>0.38</v>
      </c>
      <c r="I29" s="32">
        <v>0.53</v>
      </c>
      <c r="J29" s="22">
        <v>2.2999999999999998</v>
      </c>
      <c r="K29" s="22">
        <v>3.48</v>
      </c>
      <c r="L29" s="22">
        <v>5.48</v>
      </c>
      <c r="M29" s="22">
        <v>7.3438812662738764</v>
      </c>
      <c r="N29" s="22">
        <v>17.88836645285382</v>
      </c>
      <c r="O29" s="22">
        <v>19.071540572522721</v>
      </c>
      <c r="P29" s="22">
        <v>22.55510149632962</v>
      </c>
      <c r="Q29" s="22">
        <v>28.466222509207107</v>
      </c>
      <c r="R29" s="22">
        <v>30.916606780442137</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217.76296933218686</v>
      </c>
      <c r="D32" s="22">
        <v>217.76296933218686</v>
      </c>
      <c r="E32" s="22">
        <v>284.52039743957198</v>
      </c>
      <c r="F32" s="22">
        <v>300.13595777204546</v>
      </c>
      <c r="G32" s="22">
        <v>290.9926215725614</v>
      </c>
      <c r="H32" s="22">
        <v>283.87336008407374</v>
      </c>
      <c r="I32" s="22">
        <v>270.67187446259675</v>
      </c>
      <c r="J32" s="22">
        <v>263.04452565204929</v>
      </c>
      <c r="K32" s="22">
        <v>260.55341358555461</v>
      </c>
      <c r="L32" s="22">
        <v>266.70156300754752</v>
      </c>
      <c r="M32" s="22">
        <v>261.37342409477407</v>
      </c>
      <c r="N32" s="22">
        <v>289.85511416833862</v>
      </c>
      <c r="O32" s="22">
        <v>315.81441415878476</v>
      </c>
      <c r="P32" s="22">
        <v>335.11608674882967</v>
      </c>
      <c r="Q32" s="22">
        <v>345.78241272570943</v>
      </c>
      <c r="R32" s="22">
        <v>342.82491735931973</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0</v>
      </c>
      <c r="D34" s="25">
        <v>0</v>
      </c>
      <c r="E34" s="25">
        <v>0</v>
      </c>
      <c r="F34" s="25">
        <v>6.9968290890189133E-4</v>
      </c>
      <c r="G34" s="25">
        <v>1.0653191078341447E-3</v>
      </c>
      <c r="H34" s="25">
        <v>1.3386250822812566E-3</v>
      </c>
      <c r="I34" s="35">
        <v>1.958090403933856E-3</v>
      </c>
      <c r="J34" s="25">
        <v>8.7437668368069363E-3</v>
      </c>
      <c r="K34" s="25">
        <v>1.3356186557338334E-2</v>
      </c>
      <c r="L34" s="25">
        <v>2.0547311152596878E-2</v>
      </c>
      <c r="M34" s="25">
        <v>2.8097276116377398E-2</v>
      </c>
      <c r="N34" s="25">
        <v>6.1714855382764874E-2</v>
      </c>
      <c r="O34" s="25">
        <v>6.038844244434631E-2</v>
      </c>
      <c r="P34" s="25">
        <v>6.7305338025251904E-2</v>
      </c>
      <c r="Q34" s="25">
        <v>8.2324090125971291E-2</v>
      </c>
      <c r="R34" s="25">
        <v>9.018191273430104E-2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91.549632177319197</v>
      </c>
      <c r="D37" s="20">
        <v>93.460399350339159</v>
      </c>
      <c r="E37" s="20">
        <v>95.347281933696379</v>
      </c>
      <c r="F37" s="20">
        <v>79.842767746250118</v>
      </c>
      <c r="G37" s="20">
        <v>93.875513518677749</v>
      </c>
      <c r="H37" s="20">
        <v>101.52844654628834</v>
      </c>
      <c r="I37" s="26">
        <v>100.32542753415497</v>
      </c>
      <c r="J37" s="20">
        <v>105.94556702015858</v>
      </c>
      <c r="K37" s="20">
        <v>107.58452756281648</v>
      </c>
      <c r="L37" s="20">
        <v>118.3920894239037</v>
      </c>
      <c r="M37" s="20">
        <v>119.03792872838447</v>
      </c>
      <c r="N37" s="20">
        <v>89.877543708799067</v>
      </c>
      <c r="O37" s="20">
        <v>78.754275341549629</v>
      </c>
      <c r="P37" s="20">
        <v>78.232492595777202</v>
      </c>
      <c r="Q37" s="20">
        <v>78.314058469475498</v>
      </c>
      <c r="R37" s="20">
        <v>77.973511990064026</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447.16728766599795</v>
      </c>
      <c r="D38" s="20">
        <v>457.366007451992</v>
      </c>
      <c r="E38" s="20">
        <v>462.66838635712242</v>
      </c>
      <c r="F38" s="20">
        <v>568.73557370784363</v>
      </c>
      <c r="G38" s="20">
        <v>584.59787904843802</v>
      </c>
      <c r="H38" s="20">
        <v>582.75819241425438</v>
      </c>
      <c r="I38" s="26">
        <v>581.09623101175123</v>
      </c>
      <c r="J38" s="20">
        <v>602.12126206171774</v>
      </c>
      <c r="K38" s="20">
        <v>631.18357695614793</v>
      </c>
      <c r="L38" s="20">
        <v>622.07619184102418</v>
      </c>
      <c r="M38" s="20">
        <v>656.97573325690269</v>
      </c>
      <c r="N38" s="20">
        <v>700.18264545715101</v>
      </c>
      <c r="O38" s="20">
        <v>739.14017865673065</v>
      </c>
      <c r="P38" s="20">
        <v>702.0638673927582</v>
      </c>
      <c r="Q38" s="20">
        <v>793.51652813604653</v>
      </c>
      <c r="R38" s="20">
        <v>789.12002006305534</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538.7169198433171</v>
      </c>
      <c r="D40" s="22">
        <v>550.82640680233112</v>
      </c>
      <c r="E40" s="22">
        <v>558.01566829081878</v>
      </c>
      <c r="F40" s="22">
        <v>648.57834145409379</v>
      </c>
      <c r="G40" s="22">
        <v>678.47339256711575</v>
      </c>
      <c r="H40" s="22">
        <v>684.28663896054275</v>
      </c>
      <c r="I40" s="22">
        <v>681.42165854590621</v>
      </c>
      <c r="J40" s="22">
        <v>708.06682908187634</v>
      </c>
      <c r="K40" s="22">
        <v>738.76810451896438</v>
      </c>
      <c r="L40" s="22">
        <v>740.4682812649279</v>
      </c>
      <c r="M40" s="22">
        <v>776.01366198528717</v>
      </c>
      <c r="N40" s="22">
        <v>790.06018916595008</v>
      </c>
      <c r="O40" s="22">
        <v>817.89445399828026</v>
      </c>
      <c r="P40" s="22">
        <v>780.29635998853541</v>
      </c>
      <c r="Q40" s="22">
        <v>871.83058660552206</v>
      </c>
      <c r="R40" s="22">
        <v>867.09353205311936</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1031.5524983280786</v>
      </c>
      <c r="D42" s="22">
        <v>1032.343555937709</v>
      </c>
      <c r="E42" s="22">
        <v>981.15553644788383</v>
      </c>
      <c r="F42" s="22">
        <v>1064.4721505684531</v>
      </c>
      <c r="G42" s="22">
        <v>1055.1903362950222</v>
      </c>
      <c r="H42" s="22">
        <v>1058.6464603038119</v>
      </c>
      <c r="I42" s="22">
        <v>1026.2041893570267</v>
      </c>
      <c r="J42" s="22">
        <v>1036.6826215725614</v>
      </c>
      <c r="K42" s="22">
        <v>1069.1014378522977</v>
      </c>
      <c r="L42" s="22">
        <v>1117.3634040317186</v>
      </c>
      <c r="M42" s="22">
        <v>1155.6736170822585</v>
      </c>
      <c r="N42" s="22">
        <v>1168.1507595299513</v>
      </c>
      <c r="O42" s="22">
        <v>1067.2792722365532</v>
      </c>
      <c r="P42" s="22">
        <v>1022.6431325355882</v>
      </c>
      <c r="Q42" s="22">
        <v>1113.0437487818861</v>
      </c>
      <c r="R42" s="22">
        <v>1091.386631842935</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0.52223897544377007</v>
      </c>
      <c r="D44" s="25">
        <v>0.5335688915130572</v>
      </c>
      <c r="E44" s="25">
        <v>0.56873313920341817</v>
      </c>
      <c r="F44" s="25">
        <v>0.60929573508122103</v>
      </c>
      <c r="G44" s="25">
        <v>0.64298673824986619</v>
      </c>
      <c r="H44" s="25">
        <v>0.64637880975313056</v>
      </c>
      <c r="I44" s="25">
        <v>0.664021513080018</v>
      </c>
      <c r="J44" s="25">
        <v>0.68301215275297833</v>
      </c>
      <c r="K44" s="25">
        <v>0.69101778218825038</v>
      </c>
      <c r="L44" s="25">
        <v>0.66269244060897148</v>
      </c>
      <c r="M44" s="25">
        <v>0.67148168004777775</v>
      </c>
      <c r="N44" s="25">
        <v>0.67633409705084646</v>
      </c>
      <c r="O44" s="25">
        <v>0.76633593031777825</v>
      </c>
      <c r="P44" s="25">
        <v>0.76301921478104773</v>
      </c>
      <c r="Q44" s="25">
        <v>0.78328510227891091</v>
      </c>
      <c r="R44" s="25">
        <v>0.79448795390587634</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690.64109680124534</v>
      </c>
      <c r="D47" s="30">
        <v>708.97862302500846</v>
      </c>
      <c r="E47" s="30">
        <v>798.30223232929154</v>
      </c>
      <c r="F47" s="30">
        <v>1170.9280037108019</v>
      </c>
      <c r="G47" s="30">
        <v>1286.3030724932987</v>
      </c>
      <c r="H47" s="30">
        <v>1344.1221462265291</v>
      </c>
      <c r="I47" s="30">
        <v>1355.6074592759533</v>
      </c>
      <c r="J47" s="30">
        <v>1389.8223289545806</v>
      </c>
      <c r="K47" s="30">
        <v>1439.8654975675149</v>
      </c>
      <c r="L47" s="30">
        <v>1506.5840270728941</v>
      </c>
      <c r="M47" s="30">
        <v>1512.4479775735931</v>
      </c>
      <c r="N47" s="30">
        <v>1504.8925400524356</v>
      </c>
      <c r="O47" s="30">
        <v>1519.8525396512439</v>
      </c>
      <c r="P47" s="30">
        <v>1543.9268814303714</v>
      </c>
      <c r="Q47" s="30">
        <v>1678.2375410385096</v>
      </c>
      <c r="R47" s="30">
        <v>1684.6447525206106</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538.7169198433171</v>
      </c>
      <c r="D48" s="30">
        <v>550.82640680233112</v>
      </c>
      <c r="E48" s="30">
        <v>558.01566829081878</v>
      </c>
      <c r="F48" s="30">
        <v>648.57834145409379</v>
      </c>
      <c r="G48" s="30">
        <v>678.47339256711575</v>
      </c>
      <c r="H48" s="30">
        <v>684.28663896054275</v>
      </c>
      <c r="I48" s="30">
        <v>681.42165854590621</v>
      </c>
      <c r="J48" s="30">
        <v>708.06682908187634</v>
      </c>
      <c r="K48" s="30">
        <v>738.76810451896438</v>
      </c>
      <c r="L48" s="30">
        <v>740.4682812649279</v>
      </c>
      <c r="M48" s="30">
        <v>776.01366198528717</v>
      </c>
      <c r="N48" s="30">
        <v>790.06018916595008</v>
      </c>
      <c r="O48" s="30">
        <v>817.89445399828026</v>
      </c>
      <c r="P48" s="30">
        <v>780.29635998853541</v>
      </c>
      <c r="Q48" s="30">
        <v>871.83058660552206</v>
      </c>
      <c r="R48" s="30">
        <v>867.09353205311936</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0</v>
      </c>
      <c r="D49" s="30">
        <v>0</v>
      </c>
      <c r="E49" s="30">
        <v>0</v>
      </c>
      <c r="F49" s="30">
        <v>0.21</v>
      </c>
      <c r="G49" s="30">
        <v>0.31</v>
      </c>
      <c r="H49" s="30">
        <v>0.38</v>
      </c>
      <c r="I49" s="30">
        <v>0.53</v>
      </c>
      <c r="J49" s="30">
        <v>1.1499999999999999</v>
      </c>
      <c r="K49" s="30">
        <v>1.74</v>
      </c>
      <c r="L49" s="30">
        <v>3.7800000000000002</v>
      </c>
      <c r="M49" s="30">
        <v>4.5787762532547758</v>
      </c>
      <c r="N49" s="30">
        <v>15.599673290570763</v>
      </c>
      <c r="O49" s="30">
        <v>16.466108114504543</v>
      </c>
      <c r="P49" s="30">
        <v>18.458220299265921</v>
      </c>
      <c r="Q49" s="30">
        <v>22.376444501841423</v>
      </c>
      <c r="R49" s="30">
        <v>22.390921356088427</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1229.3580166445624</v>
      </c>
      <c r="D50" s="30">
        <v>1259.8050298273397</v>
      </c>
      <c r="E50" s="30">
        <v>1356.3179006201103</v>
      </c>
      <c r="F50" s="30">
        <v>1819.7163451648958</v>
      </c>
      <c r="G50" s="30">
        <v>1965.0864650604144</v>
      </c>
      <c r="H50" s="30">
        <v>2028.7887851870719</v>
      </c>
      <c r="I50" s="30">
        <v>2037.5591178218594</v>
      </c>
      <c r="J50" s="30">
        <v>2099.0391580364571</v>
      </c>
      <c r="K50" s="30">
        <v>2180.373602086479</v>
      </c>
      <c r="L50" s="30">
        <v>2250.8323083378223</v>
      </c>
      <c r="M50" s="30">
        <v>2293.0404158121351</v>
      </c>
      <c r="N50" s="30">
        <v>2310.5524025089562</v>
      </c>
      <c r="O50" s="30">
        <v>2354.2131017640286</v>
      </c>
      <c r="P50" s="30">
        <v>2342.6814617181726</v>
      </c>
      <c r="Q50" s="30">
        <v>2572.4445721458733</v>
      </c>
      <c r="R50" s="30">
        <v>2574.1292059298185</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1229.3580166445624</v>
      </c>
      <c r="D51" s="30">
        <v>1259.8050298273397</v>
      </c>
      <c r="E51" s="30">
        <v>1356.3179006201103</v>
      </c>
      <c r="F51" s="30">
        <v>1819.7163451648958</v>
      </c>
      <c r="G51" s="30">
        <v>1965.0864650604144</v>
      </c>
      <c r="H51" s="30">
        <v>2028.7887851870719</v>
      </c>
      <c r="I51" s="30">
        <v>2037.5591178218594</v>
      </c>
      <c r="J51" s="30">
        <v>2099.0391580364571</v>
      </c>
      <c r="K51" s="30">
        <v>2180.373602086479</v>
      </c>
      <c r="L51" s="30">
        <v>2250.8323083378223</v>
      </c>
      <c r="M51" s="30">
        <v>2293.0404158121351</v>
      </c>
      <c r="N51" s="30">
        <v>2310.5524025089562</v>
      </c>
      <c r="O51" s="30">
        <v>2354.2131017640286</v>
      </c>
      <c r="P51" s="30">
        <v>2342.6814617181726</v>
      </c>
      <c r="Q51" s="30">
        <v>2572.4445721458733</v>
      </c>
      <c r="R51" s="30">
        <v>2574.1292059298185</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1229.3580166445624</v>
      </c>
      <c r="D58" s="22">
        <v>1259.8050298273397</v>
      </c>
      <c r="E58" s="22">
        <v>1356.3179006201103</v>
      </c>
      <c r="F58" s="22">
        <v>1819.7163451648958</v>
      </c>
      <c r="G58" s="22">
        <v>1965.0864650604144</v>
      </c>
      <c r="H58" s="22">
        <v>2028.7887851870719</v>
      </c>
      <c r="I58" s="22">
        <v>2037.5591178218594</v>
      </c>
      <c r="J58" s="22">
        <v>2099.0391580364571</v>
      </c>
      <c r="K58" s="22">
        <v>2180.373602086479</v>
      </c>
      <c r="L58" s="22">
        <v>2250.8323083378223</v>
      </c>
      <c r="M58" s="22">
        <v>2293.0404158121351</v>
      </c>
      <c r="N58" s="22">
        <v>2310.5524025089562</v>
      </c>
      <c r="O58" s="22">
        <v>2354.2131017640286</v>
      </c>
      <c r="P58" s="22">
        <v>2342.6814617181726</v>
      </c>
      <c r="Q58" s="22">
        <v>2572.4445721458733</v>
      </c>
      <c r="R58" s="22">
        <v>2574.1292059298185</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2089.2887169198434</v>
      </c>
      <c r="D61" s="20">
        <v>2111.2606286424002</v>
      </c>
      <c r="E61" s="20">
        <v>2282.4047004872455</v>
      </c>
      <c r="F61" s="20">
        <v>2549.8569857647844</v>
      </c>
      <c r="G61" s="20">
        <v>2887.2740059233779</v>
      </c>
      <c r="H61" s="20">
        <v>2885.3114512276675</v>
      </c>
      <c r="I61" s="20">
        <v>2870.8131995796311</v>
      </c>
      <c r="J61" s="20">
        <v>2900.825838349097</v>
      </c>
      <c r="K61" s="20">
        <v>2953.0808569790775</v>
      </c>
      <c r="L61" s="20">
        <v>3046.0311464603037</v>
      </c>
      <c r="M61" s="20">
        <v>3143.1745944396675</v>
      </c>
      <c r="N61" s="20">
        <v>3261.4539294926913</v>
      </c>
      <c r="O61" s="20">
        <v>3262.0625411292635</v>
      </c>
      <c r="P61" s="20">
        <v>3369.4981272809778</v>
      </c>
      <c r="Q61" s="20">
        <v>3570.1978534919263</v>
      </c>
      <c r="R61" s="20">
        <v>3409.2463532291963</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2089.2887169198434</v>
      </c>
      <c r="D64" s="20">
        <v>2111.2606286424002</v>
      </c>
      <c r="E64" s="20">
        <v>2282.4047004872455</v>
      </c>
      <c r="F64" s="20">
        <v>2549.8569857647844</v>
      </c>
      <c r="G64" s="20">
        <v>2887.2740059233779</v>
      </c>
      <c r="H64" s="20">
        <v>2885.3114512276675</v>
      </c>
      <c r="I64" s="20">
        <v>2870.8131995796311</v>
      </c>
      <c r="J64" s="20">
        <v>2900.825838349097</v>
      </c>
      <c r="K64" s="20">
        <v>2953.0808569790775</v>
      </c>
      <c r="L64" s="20">
        <v>3046.0311464603037</v>
      </c>
      <c r="M64" s="20">
        <v>3143.1745944396675</v>
      </c>
      <c r="N64" s="20">
        <v>3261.4539294926913</v>
      </c>
      <c r="O64" s="20">
        <v>3262.0625411292635</v>
      </c>
      <c r="P64" s="20">
        <v>3369.4981272809778</v>
      </c>
      <c r="Q64" s="20">
        <v>3570.1978534919263</v>
      </c>
      <c r="R64" s="20">
        <v>3409.2463532291963</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2089.2887169198434</v>
      </c>
      <c r="D65" s="20">
        <v>2097.7530636285474</v>
      </c>
      <c r="E65" s="20">
        <v>2232.1823515811598</v>
      </c>
      <c r="F65" s="20">
        <v>2529.8251733759435</v>
      </c>
      <c r="G65" s="20">
        <v>2887.2740059233779</v>
      </c>
      <c r="H65" s="20">
        <v>2885.3114512276675</v>
      </c>
      <c r="I65" s="20">
        <v>2870.8131995796311</v>
      </c>
      <c r="J65" s="20">
        <v>2900.825838349097</v>
      </c>
      <c r="K65" s="20">
        <v>2953.0808569790775</v>
      </c>
      <c r="L65" s="20">
        <v>3046.0311464603037</v>
      </c>
      <c r="M65" s="20">
        <v>3137.7404494185539</v>
      </c>
      <c r="N65" s="20">
        <v>3230.7508670778639</v>
      </c>
      <c r="O65" s="20">
        <v>3146.3403628635147</v>
      </c>
      <c r="P65" s="20">
        <v>3187.880660988043</v>
      </c>
      <c r="Q65" s="20">
        <v>3354.3386221580677</v>
      </c>
      <c r="R65" s="20">
        <v>3291.9130525315418</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0.58840982899527494</v>
      </c>
      <c r="D67" s="25">
        <v>0.60054972707236409</v>
      </c>
      <c r="E67" s="25">
        <v>0.60761966855412441</v>
      </c>
      <c r="F67" s="25">
        <v>0.71930517741530819</v>
      </c>
      <c r="G67" s="25">
        <v>0.68060269341563961</v>
      </c>
      <c r="H67" s="25">
        <v>0.70314377476436563</v>
      </c>
      <c r="I67" s="25">
        <v>0.70974980821469547</v>
      </c>
      <c r="J67" s="25">
        <v>0.72360054515753058</v>
      </c>
      <c r="K67" s="25">
        <v>0.73833860557307684</v>
      </c>
      <c r="L67" s="25">
        <v>0.7389393607985405</v>
      </c>
      <c r="M67" s="25">
        <v>0.7307935289029569</v>
      </c>
      <c r="N67" s="25">
        <v>0.71517504678372035</v>
      </c>
      <c r="O67" s="25">
        <v>0.74823853437821852</v>
      </c>
      <c r="P67" s="25">
        <v>0.73487112939544241</v>
      </c>
      <c r="Q67" s="25">
        <v>0.76690068055527727</v>
      </c>
      <c r="R67" s="25">
        <v>0.7819554055202842</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25"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24">
        <v>0.55000000000000004</v>
      </c>
      <c r="J71" s="159">
        <v>0.56800000000000006</v>
      </c>
      <c r="K71" s="159"/>
      <c r="L71" s="159">
        <v>0.57700000000000007</v>
      </c>
      <c r="M71" s="159"/>
      <c r="N71" s="159">
        <v>0.59050000000000002</v>
      </c>
      <c r="O71" s="159"/>
      <c r="P71" s="159">
        <v>0.60850000000000004</v>
      </c>
      <c r="Q71" s="159"/>
      <c r="R71" s="44"/>
      <c r="S71" s="45">
        <v>0.64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7030A0"/>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93</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9928.9516764728724</v>
      </c>
      <c r="D7" s="20">
        <v>10162.447231712827</v>
      </c>
      <c r="E7" s="20">
        <v>10239.277057191714</v>
      </c>
      <c r="F7" s="20">
        <v>10391.027108780052</v>
      </c>
      <c r="G7" s="20">
        <v>10600.765198826079</v>
      </c>
      <c r="H7" s="20">
        <v>10675.994118906958</v>
      </c>
      <c r="I7" s="20">
        <v>10685.248403719545</v>
      </c>
      <c r="J7" s="20">
        <v>10860.288164826485</v>
      </c>
      <c r="K7" s="20">
        <v>11205.837828185377</v>
      </c>
      <c r="L7" s="20">
        <v>11413.855482462832</v>
      </c>
      <c r="M7" s="20">
        <v>11507.538698466495</v>
      </c>
      <c r="N7" s="20">
        <v>11411.937700054315</v>
      </c>
      <c r="O7" s="20">
        <v>11559.796553814591</v>
      </c>
      <c r="P7" s="20">
        <v>11569.593844614576</v>
      </c>
      <c r="Q7" s="20">
        <v>11943.522774617033</v>
      </c>
      <c r="R7" s="20">
        <v>12031.980435050435</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21.30415535104671</v>
      </c>
      <c r="D8" s="20">
        <v>38.5555118151022</v>
      </c>
      <c r="E8" s="20">
        <v>52.20885125470042</v>
      </c>
      <c r="F8" s="20">
        <v>66.483350978205593</v>
      </c>
      <c r="G8" s="20">
        <v>78.735795124445175</v>
      </c>
      <c r="H8" s="20">
        <v>87.212258741827867</v>
      </c>
      <c r="I8" s="20">
        <v>87.274434334410344</v>
      </c>
      <c r="J8" s="20">
        <v>100.13215419112946</v>
      </c>
      <c r="K8" s="20">
        <v>128.42465914759057</v>
      </c>
      <c r="L8" s="20">
        <v>160.97860461104273</v>
      </c>
      <c r="M8" s="20">
        <v>181.53542681569172</v>
      </c>
      <c r="N8" s="20">
        <v>197.96289549237071</v>
      </c>
      <c r="O8" s="20">
        <v>195.92172129401862</v>
      </c>
      <c r="P8" s="20">
        <v>237.45764776713909</v>
      </c>
      <c r="Q8" s="20">
        <v>335.19304944617846</v>
      </c>
      <c r="R8" s="20">
        <v>512.5636248665902</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0</v>
      </c>
      <c r="K9" s="20">
        <v>0</v>
      </c>
      <c r="L9" s="20">
        <v>0</v>
      </c>
      <c r="M9" s="20">
        <v>0</v>
      </c>
      <c r="N9" s="20">
        <v>0</v>
      </c>
      <c r="O9" s="20">
        <v>0</v>
      </c>
      <c r="P9" s="20">
        <v>0</v>
      </c>
      <c r="Q9" s="20">
        <v>0.19922613929492691</v>
      </c>
      <c r="R9" s="20">
        <v>1.1042132416165089</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25.537403267411865</v>
      </c>
      <c r="D10" s="20">
        <v>24.935511607910573</v>
      </c>
      <c r="E10" s="20">
        <v>28.632846087704209</v>
      </c>
      <c r="F10" s="20">
        <v>26.999140154772142</v>
      </c>
      <c r="G10" s="20">
        <v>27.68701633705933</v>
      </c>
      <c r="H10" s="20">
        <v>14.273430782459156</v>
      </c>
      <c r="I10" s="20">
        <v>21.840068787618225</v>
      </c>
      <c r="J10" s="20">
        <v>21.238177128116938</v>
      </c>
      <c r="K10" s="20">
        <v>17.454858125537402</v>
      </c>
      <c r="L10" s="20">
        <v>15.563198624247635</v>
      </c>
      <c r="M10" s="20">
        <v>1.8916595012897679</v>
      </c>
      <c r="N10" s="20">
        <v>1.4617368873602752</v>
      </c>
      <c r="O10" s="20">
        <v>2.407566638005159</v>
      </c>
      <c r="P10" s="20">
        <v>2.0636285468615649</v>
      </c>
      <c r="Q10" s="20">
        <v>1.3564058469475493</v>
      </c>
      <c r="R10" s="20">
        <v>2.0638005159071366</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5.331040412725895</v>
      </c>
      <c r="D11" s="20">
        <v>3.6973344797942089</v>
      </c>
      <c r="E11" s="20">
        <v>4.7291487532243019</v>
      </c>
      <c r="F11" s="20">
        <v>6.1908856405852424</v>
      </c>
      <c r="G11" s="20">
        <v>6.4488392089427622</v>
      </c>
      <c r="H11" s="20">
        <v>5.2450558899391853</v>
      </c>
      <c r="I11" s="20">
        <v>8.598452278589658</v>
      </c>
      <c r="J11" s="20">
        <v>7.9105760963022158</v>
      </c>
      <c r="K11" s="20">
        <v>10.576096302664308</v>
      </c>
      <c r="L11" s="20">
        <v>18.48667239896885</v>
      </c>
      <c r="M11" s="20">
        <v>20.292347377472797</v>
      </c>
      <c r="N11" s="20">
        <v>20.550300945830102</v>
      </c>
      <c r="O11" s="20">
        <v>17.626827171108772</v>
      </c>
      <c r="P11" s="20">
        <v>20.206362854685842</v>
      </c>
      <c r="Q11" s="20">
        <v>16.183404987102929</v>
      </c>
      <c r="R11" s="20">
        <v>19.675838349096924</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9981.1242755040566</v>
      </c>
      <c r="D12" s="22">
        <v>10229.635589615635</v>
      </c>
      <c r="E12" s="22">
        <v>10324.847903287342</v>
      </c>
      <c r="F12" s="22">
        <v>10490.700485553614</v>
      </c>
      <c r="G12" s="22">
        <v>10713.636849496525</v>
      </c>
      <c r="H12" s="22">
        <v>10782.724864321184</v>
      </c>
      <c r="I12" s="22">
        <v>10802.961359120163</v>
      </c>
      <c r="J12" s="22">
        <v>10989.569072242033</v>
      </c>
      <c r="K12" s="22">
        <v>11362.293441761169</v>
      </c>
      <c r="L12" s="22">
        <v>11608.883958097091</v>
      </c>
      <c r="M12" s="22">
        <v>11711.25813216095</v>
      </c>
      <c r="N12" s="22">
        <v>11631.912633379876</v>
      </c>
      <c r="O12" s="22">
        <v>11775.752668917723</v>
      </c>
      <c r="P12" s="22">
        <v>11829.321483783262</v>
      </c>
      <c r="Q12" s="22">
        <v>12296.454861036556</v>
      </c>
      <c r="R12" s="22">
        <v>12567.387912023647</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10280.481513327601</v>
      </c>
      <c r="D15" s="22">
        <v>10561.736887360274</v>
      </c>
      <c r="E15" s="22">
        <v>10254.686156491831</v>
      </c>
      <c r="F15" s="22">
        <v>10748.925193465177</v>
      </c>
      <c r="G15" s="22">
        <v>10726.741186586414</v>
      </c>
      <c r="H15" s="22">
        <v>10302.751504729149</v>
      </c>
      <c r="I15" s="22">
        <v>10979.363714531384</v>
      </c>
      <c r="J15" s="22">
        <v>10562.68271711092</v>
      </c>
      <c r="K15" s="22">
        <v>10923.731728288907</v>
      </c>
      <c r="L15" s="22">
        <v>10869.733447979363</v>
      </c>
      <c r="M15" s="22">
        <v>10607.824591573517</v>
      </c>
      <c r="N15" s="22">
        <v>10905.932932072228</v>
      </c>
      <c r="O15" s="22">
        <v>11024.419604471195</v>
      </c>
      <c r="P15" s="22">
        <v>11267.067927773001</v>
      </c>
      <c r="Q15" s="22">
        <v>11445.365004299223</v>
      </c>
      <c r="R15" s="22">
        <v>11340.154772141015</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0.97088101005429972</v>
      </c>
      <c r="D16" s="25">
        <v>0.96855618528595611</v>
      </c>
      <c r="E16" s="25">
        <v>1.0068419204376231</v>
      </c>
      <c r="F16" s="25">
        <v>0.97597669504030504</v>
      </c>
      <c r="G16" s="25">
        <v>0.99877834872101912</v>
      </c>
      <c r="H16" s="25">
        <v>1.0465869102415717</v>
      </c>
      <c r="I16" s="25">
        <v>0.98393328065288976</v>
      </c>
      <c r="J16" s="25">
        <v>1.0404145771073463</v>
      </c>
      <c r="K16" s="25">
        <v>1.0401476092951394</v>
      </c>
      <c r="L16" s="25">
        <v>1.0680007944679759</v>
      </c>
      <c r="M16" s="25">
        <v>1.1040207189572084</v>
      </c>
      <c r="N16" s="25">
        <v>1.0665674093018382</v>
      </c>
      <c r="O16" s="25">
        <v>1.0681517115097658</v>
      </c>
      <c r="P16" s="25">
        <v>1.0499023845080691</v>
      </c>
      <c r="Q16" s="25">
        <v>1.0743610934572763</v>
      </c>
      <c r="R16" s="25">
        <v>1.1082201402486618</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0.16656168276628652</v>
      </c>
      <c r="G19" s="20">
        <v>0.17196904557179707</v>
      </c>
      <c r="H19" s="20">
        <v>0.25175667111959721</v>
      </c>
      <c r="I19" s="20">
        <v>0.25763843905099382</v>
      </c>
      <c r="J19" s="20">
        <v>0.42992261392949266</v>
      </c>
      <c r="K19" s="20">
        <v>1.09983943667133</v>
      </c>
      <c r="L19" s="20">
        <v>2.407566638005159</v>
      </c>
      <c r="M19" s="20">
        <v>5.5889939810834051</v>
      </c>
      <c r="N19" s="20">
        <v>13.843508168529665</v>
      </c>
      <c r="O19" s="20">
        <v>23.387790197764403</v>
      </c>
      <c r="P19" s="20">
        <v>35.769561478933795</v>
      </c>
      <c r="Q19" s="20">
        <v>54.686156491831468</v>
      </c>
      <c r="R19" s="20">
        <v>73.860705073086848</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49.337117535863378</v>
      </c>
      <c r="D20" s="20">
        <v>50.17192493917748</v>
      </c>
      <c r="E20" s="20">
        <v>54.095519734753758</v>
      </c>
      <c r="F20" s="20">
        <v>53.049895961062262</v>
      </c>
      <c r="G20" s="20">
        <v>58.641444539982807</v>
      </c>
      <c r="H20" s="20">
        <v>55.134710975191787</v>
      </c>
      <c r="I20" s="20">
        <v>48.693664980637827</v>
      </c>
      <c r="J20" s="20">
        <v>46.431642304385207</v>
      </c>
      <c r="K20" s="20">
        <v>51.523247456372296</v>
      </c>
      <c r="L20" s="20">
        <v>51.934651762682719</v>
      </c>
      <c r="M20" s="20">
        <v>50.644883920894237</v>
      </c>
      <c r="N20" s="20">
        <v>54.428202923473776</v>
      </c>
      <c r="O20" s="20">
        <v>54.084264832330177</v>
      </c>
      <c r="P20" s="20">
        <v>49.613069647463462</v>
      </c>
      <c r="Q20" s="20">
        <v>50.47652622527945</v>
      </c>
      <c r="R20" s="20">
        <v>50.472914875322445</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5.1884589662749594</v>
      </c>
      <c r="F22" s="20">
        <v>30.083041941339445</v>
      </c>
      <c r="G22" s="20">
        <v>81.137250406038021</v>
      </c>
      <c r="H22" s="20">
        <v>94.890226425909987</v>
      </c>
      <c r="I22" s="26">
        <v>116.19375179134421</v>
      </c>
      <c r="J22" s="20">
        <v>0</v>
      </c>
      <c r="K22" s="20">
        <v>0</v>
      </c>
      <c r="L22" s="20">
        <v>0</v>
      </c>
      <c r="M22" s="20">
        <v>123.623223</v>
      </c>
      <c r="N22" s="20">
        <v>139.28048031541701</v>
      </c>
      <c r="O22" s="20">
        <v>332.55767372312982</v>
      </c>
      <c r="P22" s="20">
        <v>500.25042569848085</v>
      </c>
      <c r="Q22" s="20">
        <v>365.42997869370402</v>
      </c>
      <c r="R22" s="20">
        <v>444.24140477405172</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0.38322299999999998</v>
      </c>
      <c r="N23" s="30">
        <v>3.3304803154170246</v>
      </c>
      <c r="O23" s="30">
        <v>49.708749220789144</v>
      </c>
      <c r="P23" s="30">
        <v>116.58047209037927</v>
      </c>
      <c r="Q23" s="30">
        <v>139.21334566641826</v>
      </c>
      <c r="R23" s="30">
        <v>195.93229791769701</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119.64</v>
      </c>
      <c r="N24" s="30">
        <v>132.1</v>
      </c>
      <c r="O24" s="30">
        <v>200.37299756081015</v>
      </c>
      <c r="P24" s="30">
        <v>372.97675031088176</v>
      </c>
      <c r="Q24" s="30">
        <v>208.46505352752462</v>
      </c>
      <c r="R24" s="30">
        <v>229.58720439337279</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3.6</v>
      </c>
      <c r="N26" s="30">
        <v>3.85</v>
      </c>
      <c r="O26" s="30">
        <v>82.475926941530517</v>
      </c>
      <c r="P26" s="30">
        <v>10.693203297219833</v>
      </c>
      <c r="Q26" s="30">
        <v>17.751579499761153</v>
      </c>
      <c r="R26" s="30">
        <v>18.721902462981923</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115.55842170631509</v>
      </c>
      <c r="K27" s="20">
        <v>133.05930125738033</v>
      </c>
      <c r="L27" s="20">
        <v>128.71939718496225</v>
      </c>
      <c r="M27" s="20">
        <v>4.4646813795739035</v>
      </c>
      <c r="N27" s="20">
        <v>11.921906467946883</v>
      </c>
      <c r="O27" s="20">
        <v>19.582608458860193</v>
      </c>
      <c r="P27" s="20">
        <v>4.9205893449891391</v>
      </c>
      <c r="Q27" s="20">
        <v>18.891641067450109</v>
      </c>
      <c r="R27" s="20">
        <v>36.53114648609926</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1.2583E-2</v>
      </c>
      <c r="L28" s="20">
        <v>3.4005000000000001E-2</v>
      </c>
      <c r="M28" s="20">
        <v>8.3223000000000005E-2</v>
      </c>
      <c r="N28" s="20">
        <v>6.548031541702494E-2</v>
      </c>
      <c r="O28" s="20">
        <v>1.6942160971625101E-2</v>
      </c>
      <c r="P28" s="20">
        <v>5.0159019776440238E-2</v>
      </c>
      <c r="Q28" s="20">
        <v>4.4472536543422182E-2</v>
      </c>
      <c r="R28" s="20">
        <v>4.4472536543422182E-2</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123.34279383965844</v>
      </c>
      <c r="D29" s="22">
        <v>125.4298123479437</v>
      </c>
      <c r="E29" s="22">
        <v>140.42725830315936</v>
      </c>
      <c r="F29" s="22">
        <v>163.54059025782652</v>
      </c>
      <c r="G29" s="22">
        <v>228.60070698385402</v>
      </c>
      <c r="H29" s="22">
        <v>233.98578721948743</v>
      </c>
      <c r="I29" s="32">
        <v>239.21610643819375</v>
      </c>
      <c r="J29" s="22">
        <v>118.22871883061048</v>
      </c>
      <c r="K29" s="22">
        <v>134.30731582428737</v>
      </c>
      <c r="L29" s="22">
        <v>141.8744625967326</v>
      </c>
      <c r="M29" s="22">
        <v>278.56362570765265</v>
      </c>
      <c r="N29" s="22">
        <v>347.89900878216679</v>
      </c>
      <c r="O29" s="22">
        <v>634.41603601356633</v>
      </c>
      <c r="P29" s="22">
        <v>842.67924062787802</v>
      </c>
      <c r="Q29" s="22">
        <v>904.26542238247828</v>
      </c>
      <c r="R29" s="22">
        <v>1135.659515245489</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4021.4882405533408</v>
      </c>
      <c r="D32" s="22">
        <v>4117.0177039751179</v>
      </c>
      <c r="E32" s="22">
        <v>4273.8639827644511</v>
      </c>
      <c r="F32" s="22">
        <v>4390.9037060797427</v>
      </c>
      <c r="G32" s="22">
        <v>4318.6456100124196</v>
      </c>
      <c r="H32" s="22">
        <v>4237.7766819208937</v>
      </c>
      <c r="I32" s="22">
        <v>4455.3038011873987</v>
      </c>
      <c r="J32" s="22">
        <v>4282.7457724276292</v>
      </c>
      <c r="K32" s="22">
        <v>4161.4637189919531</v>
      </c>
      <c r="L32" s="22">
        <v>4320.8297506448835</v>
      </c>
      <c r="M32" s="22">
        <v>4336.5601413967706</v>
      </c>
      <c r="N32" s="22">
        <v>4432.8866915066401</v>
      </c>
      <c r="O32" s="22">
        <v>4517.2375083596053</v>
      </c>
      <c r="P32" s="22">
        <v>4227.7801662367438</v>
      </c>
      <c r="Q32" s="22">
        <v>4197.8717301996749</v>
      </c>
      <c r="R32" s="22">
        <v>4154.97816470813</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3.0670932366741663E-2</v>
      </c>
      <c r="D34" s="25">
        <v>3.0466182408406216E-2</v>
      </c>
      <c r="E34" s="25">
        <v>3.2857212786712789E-2</v>
      </c>
      <c r="F34" s="25">
        <v>3.7245314678931489E-2</v>
      </c>
      <c r="G34" s="25">
        <v>5.2933425806892406E-2</v>
      </c>
      <c r="H34" s="25">
        <v>5.521427974666817E-2</v>
      </c>
      <c r="I34" s="35">
        <v>5.3692434256545969E-2</v>
      </c>
      <c r="J34" s="25">
        <v>2.7605822318889073E-2</v>
      </c>
      <c r="K34" s="25">
        <v>3.227405665255232E-2</v>
      </c>
      <c r="L34" s="25">
        <v>3.2835004104375516E-2</v>
      </c>
      <c r="M34" s="25">
        <v>6.4236080355138253E-2</v>
      </c>
      <c r="N34" s="25">
        <v>7.8481367333105373E-2</v>
      </c>
      <c r="O34" s="25">
        <v>0.14044336496354581</v>
      </c>
      <c r="P34" s="25">
        <v>0.19931955009334568</v>
      </c>
      <c r="Q34" s="25">
        <v>0.21541044617374869</v>
      </c>
      <c r="R34" s="25">
        <v>0.27332502608356413</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1028.1599312123817</v>
      </c>
      <c r="D37" s="20">
        <v>1100.434699531862</v>
      </c>
      <c r="E37" s="20">
        <v>1052.0684054647941</v>
      </c>
      <c r="F37" s="20">
        <v>1017.3640966848191</v>
      </c>
      <c r="G37" s="20">
        <v>1048.0796789911149</v>
      </c>
      <c r="H37" s="20">
        <v>1006.7951657590523</v>
      </c>
      <c r="I37" s="26">
        <v>1217.8141970000954</v>
      </c>
      <c r="J37" s="20">
        <v>1170.6792777300086</v>
      </c>
      <c r="K37" s="20">
        <v>1055.8421706315085</v>
      </c>
      <c r="L37" s="20">
        <v>931.92891946116367</v>
      </c>
      <c r="M37" s="20">
        <v>730.70125155249832</v>
      </c>
      <c r="N37" s="20">
        <v>775.25795356835772</v>
      </c>
      <c r="O37" s="20">
        <v>754.62166809974212</v>
      </c>
      <c r="P37" s="20">
        <v>784.76402025413211</v>
      </c>
      <c r="Q37" s="20">
        <v>789.7650711760773</v>
      </c>
      <c r="R37" s="20">
        <v>851.74393331422573</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92.40947740517818</v>
      </c>
      <c r="D38" s="20">
        <v>96.780357313461366</v>
      </c>
      <c r="E38" s="20">
        <v>101.91554409095252</v>
      </c>
      <c r="F38" s="20">
        <v>105.16384828508646</v>
      </c>
      <c r="G38" s="20">
        <v>114.6221457915353</v>
      </c>
      <c r="H38" s="20">
        <v>124.82086557752939</v>
      </c>
      <c r="I38" s="26">
        <v>147.94114837107099</v>
      </c>
      <c r="J38" s="20">
        <v>143.11646125919557</v>
      </c>
      <c r="K38" s="20">
        <v>166.35616700105092</v>
      </c>
      <c r="L38" s="20">
        <v>199.26913155631988</v>
      </c>
      <c r="M38" s="20">
        <v>185.86987675551737</v>
      </c>
      <c r="N38" s="20">
        <v>211.02034967039265</v>
      </c>
      <c r="O38" s="20">
        <v>226.95137097544665</v>
      </c>
      <c r="P38" s="20">
        <v>240.47004872456293</v>
      </c>
      <c r="Q38" s="20">
        <v>256.97881436896915</v>
      </c>
      <c r="R38" s="20">
        <v>275.70223082067452</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95.364937614854441</v>
      </c>
      <c r="D39" s="20">
        <v>111.93421896258346</v>
      </c>
      <c r="E39" s="20">
        <v>145.17882388398459</v>
      </c>
      <c r="F39" s="20">
        <v>177.58401996174698</v>
      </c>
      <c r="G39" s="20">
        <v>217.34066248140479</v>
      </c>
      <c r="H39" s="20">
        <v>255.67362209258334</v>
      </c>
      <c r="I39" s="20">
        <v>295.72652630311927</v>
      </c>
      <c r="J39" s="20">
        <v>336.84019261624758</v>
      </c>
      <c r="K39" s="20">
        <v>368.82958131150122</v>
      </c>
      <c r="L39" s="20">
        <v>396.88945265968403</v>
      </c>
      <c r="M39" s="20">
        <v>421.92953573189789</v>
      </c>
      <c r="N39" s="20">
        <v>444.60467417926344</v>
      </c>
      <c r="O39" s="20">
        <v>468.10706401514483</v>
      </c>
      <c r="P39" s="20">
        <v>490.99713459102202</v>
      </c>
      <c r="Q39" s="20">
        <v>523.3691514162698</v>
      </c>
      <c r="R39" s="20">
        <v>551.91937331596864</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1215.9343462324141</v>
      </c>
      <c r="D40" s="22">
        <v>1309.1492758079066</v>
      </c>
      <c r="E40" s="22">
        <v>1299.1627734397312</v>
      </c>
      <c r="F40" s="22">
        <v>1300.1119649316524</v>
      </c>
      <c r="G40" s="22">
        <v>1380.0424872640549</v>
      </c>
      <c r="H40" s="22">
        <v>1387.2896534291651</v>
      </c>
      <c r="I40" s="22">
        <v>1661.4818716742857</v>
      </c>
      <c r="J40" s="22">
        <v>1650.6359316054518</v>
      </c>
      <c r="K40" s="22">
        <v>1591.0279189440607</v>
      </c>
      <c r="L40" s="22">
        <v>1528.0875036771677</v>
      </c>
      <c r="M40" s="22">
        <v>1338.5006640399135</v>
      </c>
      <c r="N40" s="22">
        <v>1430.8829774180138</v>
      </c>
      <c r="O40" s="22">
        <v>1449.6801030903337</v>
      </c>
      <c r="P40" s="22">
        <v>1516.2312035697169</v>
      </c>
      <c r="Q40" s="22">
        <v>1570.1130369613161</v>
      </c>
      <c r="R40" s="22">
        <v>1679.3655374508687</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4753.6887171123226</v>
      </c>
      <c r="D42" s="22">
        <v>4531.0729406593446</v>
      </c>
      <c r="E42" s="22">
        <v>4557.2023263202127</v>
      </c>
      <c r="F42" s="22">
        <v>4422.7593328498715</v>
      </c>
      <c r="G42" s="22">
        <v>4450.9701647265565</v>
      </c>
      <c r="H42" s="22">
        <v>4348.1404225129518</v>
      </c>
      <c r="I42" s="22">
        <v>5022.3580539614741</v>
      </c>
      <c r="J42" s="22">
        <v>4901.8982703844722</v>
      </c>
      <c r="K42" s="22">
        <v>4860.9129289755883</v>
      </c>
      <c r="L42" s="22">
        <v>4697.3906230045777</v>
      </c>
      <c r="M42" s="22">
        <v>4322.5193274582762</v>
      </c>
      <c r="N42" s="22">
        <v>4153.6867989523598</v>
      </c>
      <c r="O42" s="22">
        <v>4234.2664219973749</v>
      </c>
      <c r="P42" s="22">
        <v>4462.0490119197693</v>
      </c>
      <c r="Q42" s="22">
        <v>4534.586400866925</v>
      </c>
      <c r="R42" s="22">
        <v>4689.6734384731299</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0.25578754070608267</v>
      </c>
      <c r="D44" s="25">
        <v>0.28892699211710421</v>
      </c>
      <c r="E44" s="25">
        <v>0.28507902006816566</v>
      </c>
      <c r="F44" s="25">
        <v>0.29395946446263121</v>
      </c>
      <c r="G44" s="25">
        <v>0.31005431090074209</v>
      </c>
      <c r="H44" s="25">
        <v>0.31905355361715731</v>
      </c>
      <c r="I44" s="25">
        <v>0.33081708906910018</v>
      </c>
      <c r="J44" s="25">
        <v>0.33673402436317529</v>
      </c>
      <c r="K44" s="25">
        <v>0.32731051598559724</v>
      </c>
      <c r="L44" s="25">
        <v>0.32530560609408327</v>
      </c>
      <c r="M44" s="25">
        <v>0.30965753132374713</v>
      </c>
      <c r="N44" s="25">
        <v>0.34448504345077491</v>
      </c>
      <c r="O44" s="25">
        <v>0.34236865577449782</v>
      </c>
      <c r="P44" s="25">
        <v>0.33980603967354622</v>
      </c>
      <c r="Q44" s="25">
        <v>0.3462527556341502</v>
      </c>
      <c r="R44" s="25">
        <v>0.35809860952655986</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9931.7871579681942</v>
      </c>
      <c r="D47" s="30">
        <v>10179.463664676459</v>
      </c>
      <c r="E47" s="30">
        <v>10270.752383552588</v>
      </c>
      <c r="F47" s="30">
        <v>10437.484027909786</v>
      </c>
      <c r="G47" s="30">
        <v>10654.823435910972</v>
      </c>
      <c r="H47" s="30">
        <v>10727.338396674873</v>
      </c>
      <c r="I47" s="30">
        <v>10754.010055700473</v>
      </c>
      <c r="J47" s="30">
        <v>10942.707507323721</v>
      </c>
      <c r="K47" s="30">
        <v>11309.670354868127</v>
      </c>
      <c r="L47" s="30">
        <v>11554.541739696402</v>
      </c>
      <c r="M47" s="30">
        <v>11655.024254258971</v>
      </c>
      <c r="N47" s="30">
        <v>11563.640922287872</v>
      </c>
      <c r="O47" s="30">
        <v>11698.280613887628</v>
      </c>
      <c r="P47" s="30">
        <v>11743.938852656864</v>
      </c>
      <c r="Q47" s="30">
        <v>12191.292178319445</v>
      </c>
      <c r="R47" s="30">
        <v>12443.054292075236</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1215.9343462324141</v>
      </c>
      <c r="D48" s="30">
        <v>1309.1492758079066</v>
      </c>
      <c r="E48" s="30">
        <v>1299.1627734397312</v>
      </c>
      <c r="F48" s="30">
        <v>1300.1119649316524</v>
      </c>
      <c r="G48" s="30">
        <v>1380.0424872640549</v>
      </c>
      <c r="H48" s="30">
        <v>1387.2896534291651</v>
      </c>
      <c r="I48" s="30">
        <v>1661.4818716742857</v>
      </c>
      <c r="J48" s="30">
        <v>1650.6359316054518</v>
      </c>
      <c r="K48" s="30">
        <v>1591.0279189440607</v>
      </c>
      <c r="L48" s="30">
        <v>1528.0875036771677</v>
      </c>
      <c r="M48" s="30">
        <v>1338.5006640399135</v>
      </c>
      <c r="N48" s="30">
        <v>1430.8829774180138</v>
      </c>
      <c r="O48" s="30">
        <v>1449.6801030903337</v>
      </c>
      <c r="P48" s="30">
        <v>1516.2312035697169</v>
      </c>
      <c r="Q48" s="30">
        <v>1570.1130369613161</v>
      </c>
      <c r="R48" s="30">
        <v>1679.3655374508687</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49.337117535863378</v>
      </c>
      <c r="D49" s="30">
        <v>50.17192493917748</v>
      </c>
      <c r="E49" s="30">
        <v>59.283978701028715</v>
      </c>
      <c r="F49" s="30">
        <v>83.299499585167993</v>
      </c>
      <c r="G49" s="30">
        <v>139.95066399159262</v>
      </c>
      <c r="H49" s="30">
        <v>150.27669407222137</v>
      </c>
      <c r="I49" s="30">
        <v>165.14505521103302</v>
      </c>
      <c r="J49" s="30">
        <v>46.861564918314699</v>
      </c>
      <c r="K49" s="30">
        <v>52.623086893043627</v>
      </c>
      <c r="L49" s="30">
        <v>54.342218400687877</v>
      </c>
      <c r="M49" s="30">
        <v>179.85710090197765</v>
      </c>
      <c r="N49" s="30">
        <v>207.55219140742045</v>
      </c>
      <c r="O49" s="30">
        <v>410.02972875322439</v>
      </c>
      <c r="P49" s="30">
        <v>585.63305682487817</v>
      </c>
      <c r="Q49" s="30">
        <v>470.59266141081491</v>
      </c>
      <c r="R49" s="30">
        <v>568.57502472246097</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11197.058621736471</v>
      </c>
      <c r="D50" s="30">
        <v>11538.784865423544</v>
      </c>
      <c r="E50" s="30">
        <v>11629.199135693349</v>
      </c>
      <c r="F50" s="30">
        <v>11820.895492426605</v>
      </c>
      <c r="G50" s="30">
        <v>12174.816587166619</v>
      </c>
      <c r="H50" s="30">
        <v>12264.90474417626</v>
      </c>
      <c r="I50" s="30">
        <v>12580.636982585791</v>
      </c>
      <c r="J50" s="30">
        <v>12640.205003847486</v>
      </c>
      <c r="K50" s="30">
        <v>12953.321360705231</v>
      </c>
      <c r="L50" s="30">
        <v>13136.971461774257</v>
      </c>
      <c r="M50" s="30">
        <v>13173.382019200862</v>
      </c>
      <c r="N50" s="30">
        <v>13202.076091113306</v>
      </c>
      <c r="O50" s="30">
        <v>13557.990445731186</v>
      </c>
      <c r="P50" s="30">
        <v>13845.803113051457</v>
      </c>
      <c r="Q50" s="30">
        <v>14231.997876691577</v>
      </c>
      <c r="R50" s="30">
        <v>14690.994854248565</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11197.058621736471</v>
      </c>
      <c r="D51" s="30">
        <v>11538.784865423544</v>
      </c>
      <c r="E51" s="30">
        <v>11629.199135693349</v>
      </c>
      <c r="F51" s="30">
        <v>11820.895492426605</v>
      </c>
      <c r="G51" s="30">
        <v>12174.816587166619</v>
      </c>
      <c r="H51" s="30">
        <v>12264.90474417626</v>
      </c>
      <c r="I51" s="30">
        <v>12580.636982585791</v>
      </c>
      <c r="J51" s="30">
        <v>12640.205003847486</v>
      </c>
      <c r="K51" s="30">
        <v>12953.321360705231</v>
      </c>
      <c r="L51" s="30">
        <v>13136.971461774257</v>
      </c>
      <c r="M51" s="30">
        <v>13173.382019200862</v>
      </c>
      <c r="N51" s="30">
        <v>13202.076091113306</v>
      </c>
      <c r="O51" s="30">
        <v>13557.990445731186</v>
      </c>
      <c r="P51" s="30">
        <v>13768.770974377148</v>
      </c>
      <c r="Q51" s="30">
        <v>14231.997876691577</v>
      </c>
      <c r="R51" s="30">
        <v>14690.994854248565</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30.224</v>
      </c>
      <c r="L55" s="20">
        <v>144.80000000000001</v>
      </c>
      <c r="M55" s="20">
        <v>221.66809974204645</v>
      </c>
      <c r="N55" s="20">
        <v>347.549441</v>
      </c>
      <c r="O55" s="20">
        <v>430.56749785038693</v>
      </c>
      <c r="P55" s="20">
        <v>461.05</v>
      </c>
      <c r="Q55" s="20">
        <v>431.5993121238177</v>
      </c>
      <c r="R55" s="20">
        <v>504.85812553740328</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11197.058621736471</v>
      </c>
      <c r="D58" s="22">
        <v>11538.784865423544</v>
      </c>
      <c r="E58" s="22">
        <v>11629.199135693349</v>
      </c>
      <c r="F58" s="22">
        <v>11820.895492426605</v>
      </c>
      <c r="G58" s="22">
        <v>12174.816587166619</v>
      </c>
      <c r="H58" s="22">
        <v>12264.90474417626</v>
      </c>
      <c r="I58" s="22">
        <v>12580.636982585791</v>
      </c>
      <c r="J58" s="22">
        <v>12640.205003847486</v>
      </c>
      <c r="K58" s="22">
        <v>12983.545360705231</v>
      </c>
      <c r="L58" s="22">
        <v>13281.771461774257</v>
      </c>
      <c r="M58" s="22">
        <v>13395.050118942909</v>
      </c>
      <c r="N58" s="22">
        <v>13549.625532113305</v>
      </c>
      <c r="O58" s="22">
        <v>13988.557943581573</v>
      </c>
      <c r="P58" s="22">
        <v>14229.820974377148</v>
      </c>
      <c r="Q58" s="22">
        <v>14663.597188815394</v>
      </c>
      <c r="R58" s="22">
        <v>15195.852979785968</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19513.71453138435</v>
      </c>
      <c r="D61" s="20">
        <v>19521.801853444158</v>
      </c>
      <c r="E61" s="20">
        <v>19489.897544664182</v>
      </c>
      <c r="F61" s="20">
        <v>19793.527677462502</v>
      </c>
      <c r="G61" s="20">
        <v>19813.567746250119</v>
      </c>
      <c r="H61" s="20">
        <v>18969.74214197</v>
      </c>
      <c r="I61" s="20">
        <v>20550.630763351488</v>
      </c>
      <c r="J61" s="20">
        <v>19550.12543231107</v>
      </c>
      <c r="K61" s="20">
        <v>19773.539352249929</v>
      </c>
      <c r="L61" s="20">
        <v>19810.32729053215</v>
      </c>
      <c r="M61" s="20">
        <v>19215.102068405464</v>
      </c>
      <c r="N61" s="20">
        <v>19419.371605999808</v>
      </c>
      <c r="O61" s="20">
        <v>19786.134040317185</v>
      </c>
      <c r="P61" s="20">
        <v>19665.916690551257</v>
      </c>
      <c r="Q61" s="20">
        <v>19898.633768032869</v>
      </c>
      <c r="R61" s="20">
        <v>19811.044743001818</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19609.079468999204</v>
      </c>
      <c r="D64" s="20">
        <v>19633.73607240674</v>
      </c>
      <c r="E64" s="20">
        <v>19635.076368548165</v>
      </c>
      <c r="F64" s="20">
        <v>19971.11169742425</v>
      </c>
      <c r="G64" s="20">
        <v>20030.908408731524</v>
      </c>
      <c r="H64" s="20">
        <v>19225.415764062585</v>
      </c>
      <c r="I64" s="20">
        <v>20846.357289654607</v>
      </c>
      <c r="J64" s="20">
        <v>19886.965624927318</v>
      </c>
      <c r="K64" s="20">
        <v>20142.368933561429</v>
      </c>
      <c r="L64" s="20">
        <v>20207.216743191835</v>
      </c>
      <c r="M64" s="20">
        <v>19637.031604137363</v>
      </c>
      <c r="N64" s="20">
        <v>19863.976280179071</v>
      </c>
      <c r="O64" s="20">
        <v>20254.24110433233</v>
      </c>
      <c r="P64" s="20">
        <v>20156.913825142281</v>
      </c>
      <c r="Q64" s="20">
        <v>20422.00291944914</v>
      </c>
      <c r="R64" s="20">
        <v>20362.964116317788</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19609.079468999204</v>
      </c>
      <c r="D65" s="20">
        <v>19633.73607240674</v>
      </c>
      <c r="E65" s="20">
        <v>19635.076368548165</v>
      </c>
      <c r="F65" s="20">
        <v>19971.11169742425</v>
      </c>
      <c r="G65" s="20">
        <v>20030.908408731524</v>
      </c>
      <c r="H65" s="20">
        <v>19225.415764062585</v>
      </c>
      <c r="I65" s="20">
        <v>20846.357289654607</v>
      </c>
      <c r="J65" s="20">
        <v>19886.965624927318</v>
      </c>
      <c r="K65" s="20">
        <v>20142.368933561429</v>
      </c>
      <c r="L65" s="20">
        <v>20207.216743191835</v>
      </c>
      <c r="M65" s="20">
        <v>19637.031604137363</v>
      </c>
      <c r="N65" s="20">
        <v>19863.976280179071</v>
      </c>
      <c r="O65" s="20">
        <v>20254.24110433233</v>
      </c>
      <c r="P65" s="20">
        <v>20156.913825142281</v>
      </c>
      <c r="Q65" s="20">
        <v>20422.00291944914</v>
      </c>
      <c r="R65" s="20">
        <v>20362.964116317788</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0.57101398561000072</v>
      </c>
      <c r="D67" s="25">
        <v>0.58770194439152901</v>
      </c>
      <c r="E67" s="25">
        <v>0.5922665599773892</v>
      </c>
      <c r="F67" s="25">
        <v>0.59189972353673181</v>
      </c>
      <c r="G67" s="25">
        <v>0.6078015204672188</v>
      </c>
      <c r="H67" s="25">
        <v>0.63795264012457031</v>
      </c>
      <c r="I67" s="25">
        <v>0.60349330138504187</v>
      </c>
      <c r="J67" s="25">
        <v>0.63560249674307379</v>
      </c>
      <c r="K67" s="25">
        <v>0.6445887970541494</v>
      </c>
      <c r="L67" s="25">
        <v>0.65727861637595975</v>
      </c>
      <c r="M67" s="25">
        <v>0.68213212612647023</v>
      </c>
      <c r="N67" s="25">
        <v>0.68212050502867172</v>
      </c>
      <c r="O67" s="25">
        <v>0.69064833737905174</v>
      </c>
      <c r="P67" s="25">
        <v>0.70595236442534648</v>
      </c>
      <c r="Q67" s="25">
        <v>0.71802933564613003</v>
      </c>
      <c r="R67" s="25">
        <v>0.74624955841319907</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43"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42">
        <v>0.58199999999999996</v>
      </c>
      <c r="J71" s="159">
        <v>0.60060000000000002</v>
      </c>
      <c r="K71" s="159"/>
      <c r="L71" s="159">
        <v>0.6099</v>
      </c>
      <c r="M71" s="159"/>
      <c r="N71" s="159">
        <v>0.62385000000000002</v>
      </c>
      <c r="O71" s="159"/>
      <c r="P71" s="159">
        <v>0.64244999999999997</v>
      </c>
      <c r="Q71" s="159"/>
      <c r="R71" s="44"/>
      <c r="S71" s="45">
        <v>0.67500000000000004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205"/>
  <sheetViews>
    <sheetView topLeftCell="A49" workbookViewId="0">
      <selection activeCell="A69" sqref="A69:XFD71"/>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G1" s="158" t="s">
        <v>147</v>
      </c>
      <c r="H1" s="158"/>
      <c r="I1" s="158"/>
      <c r="J1" s="158"/>
      <c r="K1" s="158"/>
      <c r="AA1" s="13">
        <v>1</v>
      </c>
    </row>
    <row r="2" spans="1:49" ht="12.75" customHeight="1" x14ac:dyDescent="0.25">
      <c r="G2" s="158"/>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0</v>
      </c>
      <c r="D7" s="20">
        <v>156.47674096537045</v>
      </c>
      <c r="E7" s="20">
        <v>156.0953924572392</v>
      </c>
      <c r="F7" s="20">
        <v>153.04279144122606</v>
      </c>
      <c r="G7" s="20">
        <v>151.45192731257322</v>
      </c>
      <c r="H7" s="20">
        <v>152.91064759206026</v>
      </c>
      <c r="I7" s="20">
        <v>158.26160060298892</v>
      </c>
      <c r="J7" s="20">
        <v>150.8127724623096</v>
      </c>
      <c r="K7" s="20">
        <v>149.14427028313426</v>
      </c>
      <c r="L7" s="20">
        <v>151.88449054800901</v>
      </c>
      <c r="M7" s="20">
        <v>151.89769191158857</v>
      </c>
      <c r="N7" s="20">
        <v>150.41676888422523</v>
      </c>
      <c r="O7" s="20">
        <v>150.95471086116109</v>
      </c>
      <c r="P7" s="20">
        <v>146.90446860090296</v>
      </c>
      <c r="Q7" s="20">
        <v>149.16620820220757</v>
      </c>
      <c r="R7" s="20">
        <v>148.48088108641417</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0</v>
      </c>
      <c r="E8" s="20">
        <v>0</v>
      </c>
      <c r="F8" s="20">
        <v>0</v>
      </c>
      <c r="G8" s="20">
        <v>0</v>
      </c>
      <c r="H8" s="20">
        <v>0</v>
      </c>
      <c r="I8" s="20">
        <v>0</v>
      </c>
      <c r="J8" s="20">
        <v>0</v>
      </c>
      <c r="K8" s="20">
        <v>0</v>
      </c>
      <c r="L8" s="20">
        <v>0</v>
      </c>
      <c r="M8" s="20">
        <v>0</v>
      </c>
      <c r="N8" s="20">
        <v>0</v>
      </c>
      <c r="O8" s="20">
        <v>0</v>
      </c>
      <c r="P8" s="20">
        <v>8.3404987102321577</v>
      </c>
      <c r="Q8" s="20">
        <v>13.757523645743765</v>
      </c>
      <c r="R8" s="20">
        <v>18.414445399828029</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v>
      </c>
      <c r="D11" s="20">
        <v>0</v>
      </c>
      <c r="E11" s="20">
        <v>0</v>
      </c>
      <c r="F11" s="20">
        <v>0</v>
      </c>
      <c r="G11" s="20">
        <v>0</v>
      </c>
      <c r="H11" s="20">
        <v>0</v>
      </c>
      <c r="I11" s="20">
        <v>0</v>
      </c>
      <c r="J11" s="20">
        <v>0</v>
      </c>
      <c r="K11" s="20">
        <v>0</v>
      </c>
      <c r="L11" s="20">
        <v>0</v>
      </c>
      <c r="M11" s="20">
        <v>0</v>
      </c>
      <c r="N11" s="20">
        <v>0</v>
      </c>
      <c r="O11" s="20">
        <v>0</v>
      </c>
      <c r="P11" s="20">
        <v>0</v>
      </c>
      <c r="Q11" s="20">
        <v>0</v>
      </c>
      <c r="R11" s="20">
        <v>7.3314813663982823E-15</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0</v>
      </c>
      <c r="D12" s="22">
        <v>156.47674096537045</v>
      </c>
      <c r="E12" s="22">
        <v>156.0953924572392</v>
      </c>
      <c r="F12" s="22">
        <v>153.04279144122606</v>
      </c>
      <c r="G12" s="22">
        <v>151.45192731257322</v>
      </c>
      <c r="H12" s="22">
        <v>152.91064759206026</v>
      </c>
      <c r="I12" s="22">
        <v>158.26160060298892</v>
      </c>
      <c r="J12" s="22">
        <v>150.8127724623096</v>
      </c>
      <c r="K12" s="22">
        <v>149.14427028313426</v>
      </c>
      <c r="L12" s="22">
        <v>151.88449054800901</v>
      </c>
      <c r="M12" s="22">
        <v>151.89769191158857</v>
      </c>
      <c r="N12" s="22">
        <v>150.41676888422523</v>
      </c>
      <c r="O12" s="22">
        <v>150.95471086116109</v>
      </c>
      <c r="P12" s="22">
        <v>155.24496731113513</v>
      </c>
      <c r="Q12" s="22">
        <v>162.92373184795133</v>
      </c>
      <c r="R12" s="22">
        <v>166.8953264862422</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0</v>
      </c>
      <c r="D15" s="22">
        <v>400.17196904557181</v>
      </c>
      <c r="E15" s="22">
        <v>414.27343078245912</v>
      </c>
      <c r="F15" s="22">
        <v>406.79277730008602</v>
      </c>
      <c r="G15" s="22">
        <v>395.87274290627687</v>
      </c>
      <c r="H15" s="22">
        <v>328.0309544282029</v>
      </c>
      <c r="I15" s="22">
        <v>346.00171969045567</v>
      </c>
      <c r="J15" s="22">
        <v>362.68271711092007</v>
      </c>
      <c r="K15" s="22">
        <v>348.75322441960446</v>
      </c>
      <c r="L15" s="22">
        <v>309.54428202923475</v>
      </c>
      <c r="M15" s="22">
        <v>295.27085124677558</v>
      </c>
      <c r="N15" s="22">
        <v>303.18142734307821</v>
      </c>
      <c r="O15" s="22">
        <v>296.21668099742044</v>
      </c>
      <c r="P15" s="22">
        <v>309.80223559759247</v>
      </c>
      <c r="Q15" s="22">
        <v>310.80825451418741</v>
      </c>
      <c r="R15" s="22">
        <v>316.93035253654341</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t="s">
        <v>19</v>
      </c>
      <c r="D16" s="25">
        <v>0.39102374246395755</v>
      </c>
      <c r="E16" s="25">
        <v>0.37679315364833793</v>
      </c>
      <c r="F16" s="25">
        <v>0.37621806477731112</v>
      </c>
      <c r="G16" s="25">
        <v>0.38257730552676511</v>
      </c>
      <c r="H16" s="25">
        <v>0.46614700694512734</v>
      </c>
      <c r="I16" s="25">
        <v>0.45740119657374784</v>
      </c>
      <c r="J16" s="25">
        <v>0.41582563862889055</v>
      </c>
      <c r="K16" s="25">
        <v>0.42764986770040719</v>
      </c>
      <c r="L16" s="25">
        <v>0.49067128474259575</v>
      </c>
      <c r="M16" s="25">
        <v>0.51443510685258442</v>
      </c>
      <c r="N16" s="25">
        <v>0.49612791325114569</v>
      </c>
      <c r="O16" s="25">
        <v>0.50960908194928989</v>
      </c>
      <c r="P16" s="25">
        <v>0.50110990003566513</v>
      </c>
      <c r="Q16" s="25">
        <v>0.52419370940649967</v>
      </c>
      <c r="R16" s="25">
        <v>0.52659937790905798</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v>
      </c>
      <c r="D20" s="20">
        <v>0.3138521066208082</v>
      </c>
      <c r="E20" s="20">
        <v>0.3138521066208082</v>
      </c>
      <c r="F20" s="20">
        <v>0.80692775744926748</v>
      </c>
      <c r="G20" s="20">
        <v>0.71276434911981379</v>
      </c>
      <c r="H20" s="20">
        <v>0.58228075373960453</v>
      </c>
      <c r="I20" s="20">
        <v>0.72370599497754362</v>
      </c>
      <c r="J20" s="20">
        <v>0.52105856322327226</v>
      </c>
      <c r="K20" s="20">
        <v>0.58994135413639004</v>
      </c>
      <c r="L20" s="20">
        <v>0.7150913819929331</v>
      </c>
      <c r="M20" s="20">
        <v>0.66188285628609889</v>
      </c>
      <c r="N20" s="20">
        <v>0.84380272526671662</v>
      </c>
      <c r="O20" s="20">
        <v>0.92890260050767615</v>
      </c>
      <c r="P20" s="20">
        <v>0.86598423379176737</v>
      </c>
      <c r="Q20" s="20">
        <v>0.84131507940037542</v>
      </c>
      <c r="R20" s="20">
        <v>0.89191529928961866</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0</v>
      </c>
      <c r="D29" s="22">
        <v>0.78463026655202051</v>
      </c>
      <c r="E29" s="22">
        <v>0.78463026655202051</v>
      </c>
      <c r="F29" s="22">
        <v>2.0173193936231688</v>
      </c>
      <c r="G29" s="22">
        <v>1.7819108727995345</v>
      </c>
      <c r="H29" s="22">
        <v>1.4557018843490113</v>
      </c>
      <c r="I29" s="32">
        <v>1.8092649874438591</v>
      </c>
      <c r="J29" s="22">
        <v>1.3026464080581808</v>
      </c>
      <c r="K29" s="22">
        <v>1.4748533853409751</v>
      </c>
      <c r="L29" s="22">
        <v>1.7877284549823327</v>
      </c>
      <c r="M29" s="22">
        <v>1.6547071407152472</v>
      </c>
      <c r="N29" s="22">
        <v>2.1095068131667913</v>
      </c>
      <c r="O29" s="22">
        <v>2.3222565012691905</v>
      </c>
      <c r="P29" s="22">
        <v>2.1649605844794184</v>
      </c>
      <c r="Q29" s="22">
        <v>2.1032876985009388</v>
      </c>
      <c r="R29" s="22">
        <v>2.2297882482240468</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0</v>
      </c>
      <c r="D32" s="22">
        <v>157.53106286423997</v>
      </c>
      <c r="E32" s="22">
        <v>155.4769881532435</v>
      </c>
      <c r="F32" s="22">
        <v>202.51926714969261</v>
      </c>
      <c r="G32" s="22">
        <v>202.20605299162662</v>
      </c>
      <c r="H32" s="22">
        <v>208.85565099590033</v>
      </c>
      <c r="I32" s="22">
        <v>229.95247405886548</v>
      </c>
      <c r="J32" s="22">
        <v>212.44204451818928</v>
      </c>
      <c r="K32" s="22">
        <v>200.39288948415194</v>
      </c>
      <c r="L32" s="22">
        <v>163.01015498643164</v>
      </c>
      <c r="M32" s="22">
        <v>154.54207430831377</v>
      </c>
      <c r="N32" s="22">
        <v>177.58174497831754</v>
      </c>
      <c r="O32" s="22">
        <v>210.66057468990837</v>
      </c>
      <c r="P32" s="22">
        <v>227.45212433960521</v>
      </c>
      <c r="Q32" s="22">
        <v>244.67746894087372</v>
      </c>
      <c r="R32" s="22">
        <v>257.72031299861436</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t="s">
        <v>19</v>
      </c>
      <c r="D34" s="25">
        <v>4.9807971347734358E-3</v>
      </c>
      <c r="E34" s="25">
        <v>5.0466006312050614E-3</v>
      </c>
      <c r="F34" s="25">
        <v>9.9611233144156226E-3</v>
      </c>
      <c r="G34" s="25">
        <v>8.8123517888622441E-3</v>
      </c>
      <c r="H34" s="25">
        <v>6.9698946492838037E-3</v>
      </c>
      <c r="I34" s="35">
        <v>7.8679953101122354E-3</v>
      </c>
      <c r="J34" s="25">
        <v>6.1317730725692025E-3</v>
      </c>
      <c r="K34" s="25">
        <v>7.3598089689585209E-3</v>
      </c>
      <c r="L34" s="25">
        <v>1.0966975984601305E-2</v>
      </c>
      <c r="M34" s="25">
        <v>1.0707162745946333E-2</v>
      </c>
      <c r="N34" s="25">
        <v>1.187907469556828E-2</v>
      </c>
      <c r="O34" s="25">
        <v>1.1023688246780603E-2</v>
      </c>
      <c r="P34" s="25">
        <v>9.5183133187490034E-3</v>
      </c>
      <c r="Q34" s="25">
        <v>8.596164197730842E-3</v>
      </c>
      <c r="R34" s="25">
        <v>8.6519693472358744E-3</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0</v>
      </c>
      <c r="D37" s="20">
        <v>143.1881150281838</v>
      </c>
      <c r="E37" s="20">
        <v>146.31699627400403</v>
      </c>
      <c r="F37" s="20">
        <v>152.5269895863189</v>
      </c>
      <c r="G37" s="20">
        <v>152.45533581733065</v>
      </c>
      <c r="H37" s="20">
        <v>159.5012897678418</v>
      </c>
      <c r="I37" s="26">
        <v>161.00601891659502</v>
      </c>
      <c r="J37" s="20">
        <v>173.75561287857073</v>
      </c>
      <c r="K37" s="20">
        <v>175.97687971720646</v>
      </c>
      <c r="L37" s="20">
        <v>167.61727333524411</v>
      </c>
      <c r="M37" s="20">
        <v>164.20177701347092</v>
      </c>
      <c r="N37" s="20">
        <v>169.55192509792681</v>
      </c>
      <c r="O37" s="20">
        <v>166.82908187637335</v>
      </c>
      <c r="P37" s="20">
        <v>163.86739275819241</v>
      </c>
      <c r="Q37" s="20">
        <v>150.68309926435464</v>
      </c>
      <c r="R37" s="20">
        <v>146.52718066303621</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0</v>
      </c>
      <c r="D40" s="22">
        <v>143.1881150281838</v>
      </c>
      <c r="E40" s="22">
        <v>146.31699627400403</v>
      </c>
      <c r="F40" s="22">
        <v>152.5269895863189</v>
      </c>
      <c r="G40" s="22">
        <v>152.45533581733065</v>
      </c>
      <c r="H40" s="22">
        <v>159.5012897678418</v>
      </c>
      <c r="I40" s="22">
        <v>161.00601891659502</v>
      </c>
      <c r="J40" s="22">
        <v>173.75561287857073</v>
      </c>
      <c r="K40" s="22">
        <v>175.97687971720646</v>
      </c>
      <c r="L40" s="22">
        <v>167.61727333524411</v>
      </c>
      <c r="M40" s="22">
        <v>164.20177701347092</v>
      </c>
      <c r="N40" s="22">
        <v>169.55192509792681</v>
      </c>
      <c r="O40" s="22">
        <v>166.82908187637335</v>
      </c>
      <c r="P40" s="22">
        <v>163.86739275819241</v>
      </c>
      <c r="Q40" s="22">
        <v>150.68309926435464</v>
      </c>
      <c r="R40" s="22">
        <v>146.52718066303621</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0</v>
      </c>
      <c r="D42" s="22">
        <v>270.64273430782458</v>
      </c>
      <c r="E42" s="22">
        <v>284.89347473010412</v>
      </c>
      <c r="F42" s="22">
        <v>310.47984140632462</v>
      </c>
      <c r="G42" s="22">
        <v>331.36720168147508</v>
      </c>
      <c r="H42" s="22">
        <v>256.93880768128406</v>
      </c>
      <c r="I42" s="22">
        <v>210.52593866437377</v>
      </c>
      <c r="J42" s="22">
        <v>213.74510365911914</v>
      </c>
      <c r="K42" s="22">
        <v>220.54194133944779</v>
      </c>
      <c r="L42" s="22">
        <v>244.72699914015476</v>
      </c>
      <c r="M42" s="22">
        <v>242.83701156014141</v>
      </c>
      <c r="N42" s="22">
        <v>247.36600745199195</v>
      </c>
      <c r="O42" s="22">
        <v>241.12281456004584</v>
      </c>
      <c r="P42" s="22">
        <v>249.19425336772713</v>
      </c>
      <c r="Q42" s="22">
        <v>233.70519250979268</v>
      </c>
      <c r="R42" s="22">
        <v>233.36882583357217</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t="s">
        <v>19</v>
      </c>
      <c r="D44" s="25">
        <v>0.52906690953441227</v>
      </c>
      <c r="E44" s="25">
        <v>0.51358493350056011</v>
      </c>
      <c r="F44" s="25">
        <v>0.49126213442858274</v>
      </c>
      <c r="G44" s="25">
        <v>0.46007973946642283</v>
      </c>
      <c r="H44" s="25">
        <v>0.6207753947612803</v>
      </c>
      <c r="I44" s="25">
        <v>0.76477995983799052</v>
      </c>
      <c r="J44" s="25">
        <v>0.81291037737957417</v>
      </c>
      <c r="K44" s="25">
        <v>0.79792931289360114</v>
      </c>
      <c r="L44" s="25">
        <v>0.68491532983350956</v>
      </c>
      <c r="M44" s="25">
        <v>0.67618101523541618</v>
      </c>
      <c r="N44" s="25">
        <v>0.68542936373678154</v>
      </c>
      <c r="O44" s="25">
        <v>0.69188426728001962</v>
      </c>
      <c r="P44" s="25">
        <v>0.65758897142936557</v>
      </c>
      <c r="Q44" s="25">
        <v>0.64475717311262026</v>
      </c>
      <c r="R44" s="25">
        <v>0.62787812442237934</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0</v>
      </c>
      <c r="D47" s="30">
        <v>156.16288885874965</v>
      </c>
      <c r="E47" s="30">
        <v>155.7815403506184</v>
      </c>
      <c r="F47" s="30">
        <v>152.23586368377678</v>
      </c>
      <c r="G47" s="30">
        <v>150.7391629634534</v>
      </c>
      <c r="H47" s="30">
        <v>152.32836683832065</v>
      </c>
      <c r="I47" s="30">
        <v>157.53789460801138</v>
      </c>
      <c r="J47" s="30">
        <v>150.29171389908632</v>
      </c>
      <c r="K47" s="30">
        <v>148.55432892899788</v>
      </c>
      <c r="L47" s="30">
        <v>151.16939916601609</v>
      </c>
      <c r="M47" s="30">
        <v>151.23580905530247</v>
      </c>
      <c r="N47" s="30">
        <v>149.57296615895851</v>
      </c>
      <c r="O47" s="30">
        <v>150.02580826065341</v>
      </c>
      <c r="P47" s="30">
        <v>154.37898307734332</v>
      </c>
      <c r="Q47" s="30">
        <v>162.08241676855096</v>
      </c>
      <c r="R47" s="30">
        <v>166.0034111869526</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0</v>
      </c>
      <c r="D48" s="30">
        <v>143.1881150281838</v>
      </c>
      <c r="E48" s="30">
        <v>146.31699627400403</v>
      </c>
      <c r="F48" s="30">
        <v>152.5269895863189</v>
      </c>
      <c r="G48" s="30">
        <v>152.45533581733065</v>
      </c>
      <c r="H48" s="30">
        <v>159.5012897678418</v>
      </c>
      <c r="I48" s="30">
        <v>161.00601891659502</v>
      </c>
      <c r="J48" s="30">
        <v>173.75561287857073</v>
      </c>
      <c r="K48" s="30">
        <v>175.97687971720646</v>
      </c>
      <c r="L48" s="30">
        <v>167.61727333524411</v>
      </c>
      <c r="M48" s="30">
        <v>164.20177701347092</v>
      </c>
      <c r="N48" s="30">
        <v>169.55192509792681</v>
      </c>
      <c r="O48" s="30">
        <v>166.82908187637335</v>
      </c>
      <c r="P48" s="30">
        <v>163.86739275819241</v>
      </c>
      <c r="Q48" s="30">
        <v>150.68309926435464</v>
      </c>
      <c r="R48" s="30">
        <v>146.52718066303621</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0</v>
      </c>
      <c r="D49" s="30">
        <v>0.3138521066208082</v>
      </c>
      <c r="E49" s="30">
        <v>0.3138521066208082</v>
      </c>
      <c r="F49" s="30">
        <v>0.80692775744926748</v>
      </c>
      <c r="G49" s="30">
        <v>0.71276434911981379</v>
      </c>
      <c r="H49" s="30">
        <v>0.58228075373960453</v>
      </c>
      <c r="I49" s="30">
        <v>0.72370599497754362</v>
      </c>
      <c r="J49" s="30">
        <v>0.52105856322327226</v>
      </c>
      <c r="K49" s="30">
        <v>0.58994135413639004</v>
      </c>
      <c r="L49" s="30">
        <v>0.7150913819929331</v>
      </c>
      <c r="M49" s="30">
        <v>0.66188285628609889</v>
      </c>
      <c r="N49" s="30">
        <v>0.84380272526671662</v>
      </c>
      <c r="O49" s="30">
        <v>0.92890260050767615</v>
      </c>
      <c r="P49" s="30">
        <v>0.86598423379176737</v>
      </c>
      <c r="Q49" s="30">
        <v>0.84131507940037542</v>
      </c>
      <c r="R49" s="30">
        <v>0.89191529928961866</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0</v>
      </c>
      <c r="D50" s="30">
        <v>299.66485599355423</v>
      </c>
      <c r="E50" s="30">
        <v>302.4123887312432</v>
      </c>
      <c r="F50" s="30">
        <v>305.56978102754493</v>
      </c>
      <c r="G50" s="30">
        <v>303.90726312990387</v>
      </c>
      <c r="H50" s="30">
        <v>312.41193735990203</v>
      </c>
      <c r="I50" s="30">
        <v>319.26761951958395</v>
      </c>
      <c r="J50" s="30">
        <v>324.56838534088035</v>
      </c>
      <c r="K50" s="30">
        <v>325.12115000034072</v>
      </c>
      <c r="L50" s="30">
        <v>319.50176388325315</v>
      </c>
      <c r="M50" s="30">
        <v>316.09946892505951</v>
      </c>
      <c r="N50" s="30">
        <v>319.96869398215205</v>
      </c>
      <c r="O50" s="30">
        <v>317.78379273753444</v>
      </c>
      <c r="P50" s="30">
        <v>319.11236006932751</v>
      </c>
      <c r="Q50" s="30">
        <v>313.60683111230594</v>
      </c>
      <c r="R50" s="30">
        <v>313.42250714927843</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0</v>
      </c>
      <c r="D51" s="30">
        <v>299.66485599355423</v>
      </c>
      <c r="E51" s="30">
        <v>302.4123887312432</v>
      </c>
      <c r="F51" s="30">
        <v>305.56978102754493</v>
      </c>
      <c r="G51" s="30">
        <v>303.90726312990387</v>
      </c>
      <c r="H51" s="30">
        <v>312.41193735990203</v>
      </c>
      <c r="I51" s="30">
        <v>319.26761951958395</v>
      </c>
      <c r="J51" s="30">
        <v>324.56838534088035</v>
      </c>
      <c r="K51" s="30">
        <v>325.12115000034072</v>
      </c>
      <c r="L51" s="30">
        <v>319.50176388325315</v>
      </c>
      <c r="M51" s="30">
        <v>316.09946892505951</v>
      </c>
      <c r="N51" s="30">
        <v>319.96869398215205</v>
      </c>
      <c r="O51" s="30">
        <v>317.78379273753444</v>
      </c>
      <c r="P51" s="30">
        <v>319.11236006932751</v>
      </c>
      <c r="Q51" s="30">
        <v>313.60683111230594</v>
      </c>
      <c r="R51" s="30">
        <v>313.42250714927843</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0</v>
      </c>
      <c r="D58" s="22">
        <v>299.66485599355423</v>
      </c>
      <c r="E58" s="22">
        <v>302.4123887312432</v>
      </c>
      <c r="F58" s="22">
        <v>305.56978102754493</v>
      </c>
      <c r="G58" s="22">
        <v>303.90726312990387</v>
      </c>
      <c r="H58" s="22">
        <v>312.41193735990203</v>
      </c>
      <c r="I58" s="22">
        <v>319.26761951958395</v>
      </c>
      <c r="J58" s="22">
        <v>324.56838534088035</v>
      </c>
      <c r="K58" s="22">
        <v>325.12115000034072</v>
      </c>
      <c r="L58" s="22">
        <v>319.50176388325315</v>
      </c>
      <c r="M58" s="22">
        <v>316.09946892505951</v>
      </c>
      <c r="N58" s="22">
        <v>319.96869398215205</v>
      </c>
      <c r="O58" s="22">
        <v>317.78379273753444</v>
      </c>
      <c r="P58" s="22">
        <v>319.11236006932751</v>
      </c>
      <c r="Q58" s="22">
        <v>313.60683111230594</v>
      </c>
      <c r="R58" s="22">
        <v>313.42250714927843</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0</v>
      </c>
      <c r="D61" s="20">
        <v>839.54690933409768</v>
      </c>
      <c r="E61" s="20">
        <v>867.944969905417</v>
      </c>
      <c r="F61" s="20">
        <v>928.06749785038699</v>
      </c>
      <c r="G61" s="20">
        <v>941.18472341645179</v>
      </c>
      <c r="H61" s="20">
        <v>793.50420368778077</v>
      </c>
      <c r="I61" s="20">
        <v>785.60284704308776</v>
      </c>
      <c r="J61" s="20">
        <v>798.49025508741772</v>
      </c>
      <c r="K61" s="20">
        <v>783.17330658259289</v>
      </c>
      <c r="L61" s="20">
        <v>731.19900640107005</v>
      </c>
      <c r="M61" s="20">
        <v>716.81857265692179</v>
      </c>
      <c r="N61" s="20">
        <v>742.84489347473004</v>
      </c>
      <c r="O61" s="20">
        <v>764.84188401643257</v>
      </c>
      <c r="P61" s="20">
        <v>803.65606190885637</v>
      </c>
      <c r="Q61" s="20">
        <v>808.32647845610006</v>
      </c>
      <c r="R61" s="20">
        <v>838.64005923378238</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0</v>
      </c>
      <c r="D64" s="20">
        <v>839.54690933409768</v>
      </c>
      <c r="E64" s="20">
        <v>867.944969905417</v>
      </c>
      <c r="F64" s="20">
        <v>928.06749785038699</v>
      </c>
      <c r="G64" s="20">
        <v>941.18472341645179</v>
      </c>
      <c r="H64" s="20">
        <v>793.50420368778077</v>
      </c>
      <c r="I64" s="20">
        <v>785.60284704308776</v>
      </c>
      <c r="J64" s="20">
        <v>798.49025508741772</v>
      </c>
      <c r="K64" s="20">
        <v>783.17330658259289</v>
      </c>
      <c r="L64" s="20">
        <v>731.19900640107005</v>
      </c>
      <c r="M64" s="20">
        <v>716.81857265692179</v>
      </c>
      <c r="N64" s="20">
        <v>742.84489347473004</v>
      </c>
      <c r="O64" s="20">
        <v>764.84188401643257</v>
      </c>
      <c r="P64" s="20">
        <v>803.65606190885637</v>
      </c>
      <c r="Q64" s="20">
        <v>808.32647845610006</v>
      </c>
      <c r="R64" s="20">
        <v>838.64005923378238</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0</v>
      </c>
      <c r="D65" s="20">
        <v>839.54690933409768</v>
      </c>
      <c r="E65" s="20">
        <v>867.944969905417</v>
      </c>
      <c r="F65" s="20">
        <v>928.06749785038699</v>
      </c>
      <c r="G65" s="20">
        <v>941.18472341645179</v>
      </c>
      <c r="H65" s="20">
        <v>793.50420368778077</v>
      </c>
      <c r="I65" s="20">
        <v>785.60284704308776</v>
      </c>
      <c r="J65" s="20">
        <v>798.49025508741772</v>
      </c>
      <c r="K65" s="20">
        <v>783.17330658259289</v>
      </c>
      <c r="L65" s="20">
        <v>731.19900640107005</v>
      </c>
      <c r="M65" s="20">
        <v>716.81857265692179</v>
      </c>
      <c r="N65" s="20">
        <v>742.84489347473004</v>
      </c>
      <c r="O65" s="20">
        <v>764.84188401643257</v>
      </c>
      <c r="P65" s="20">
        <v>803.65606190885637</v>
      </c>
      <c r="Q65" s="20">
        <v>808.32647845610006</v>
      </c>
      <c r="R65" s="20">
        <v>838.64005923378238</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t="s">
        <v>19</v>
      </c>
      <c r="D67" s="25">
        <v>0.35693640541329491</v>
      </c>
      <c r="E67" s="25">
        <v>0.34842345910962319</v>
      </c>
      <c r="F67" s="25">
        <v>0.32925383308359929</v>
      </c>
      <c r="G67" s="25">
        <v>0.32289863569686539</v>
      </c>
      <c r="H67" s="25">
        <v>0.39371176095599664</v>
      </c>
      <c r="I67" s="25">
        <v>0.40639824654565332</v>
      </c>
      <c r="J67" s="25">
        <v>0.40647757849636751</v>
      </c>
      <c r="K67" s="25">
        <v>0.41513308391346926</v>
      </c>
      <c r="L67" s="25">
        <v>0.43695596012339655</v>
      </c>
      <c r="M67" s="25">
        <v>0.44097555641369884</v>
      </c>
      <c r="N67" s="25">
        <v>0.43073419066726976</v>
      </c>
      <c r="O67" s="25">
        <v>0.41548952715396387</v>
      </c>
      <c r="P67" s="25">
        <v>0.3970757830300774</v>
      </c>
      <c r="Q67" s="25">
        <v>0.38797050383811943</v>
      </c>
      <c r="R67" s="25">
        <v>0.37372708791854603</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6"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5" t="s">
        <v>85</v>
      </c>
      <c r="J71" s="159">
        <v>0.27600000000000002</v>
      </c>
      <c r="K71" s="159"/>
      <c r="L71" s="159">
        <v>0.28299999999999997</v>
      </c>
      <c r="M71" s="159"/>
      <c r="N71" s="159">
        <v>0.29299999999999998</v>
      </c>
      <c r="O71" s="159"/>
      <c r="P71" s="159">
        <v>0.307</v>
      </c>
      <c r="Q71" s="159"/>
      <c r="R71" s="44"/>
      <c r="S71" s="45">
        <v>0.33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G1:K2"/>
    <mergeCell ref="J71:K71"/>
    <mergeCell ref="L71:M71"/>
    <mergeCell ref="N71:O71"/>
    <mergeCell ref="P71:Q71"/>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sheetPr>
  <dimension ref="A1:AW205"/>
  <sheetViews>
    <sheetView topLeftCell="A10"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87</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586.71324925105671</v>
      </c>
      <c r="D7" s="20">
        <v>652.12210565690361</v>
      </c>
      <c r="E7" s="20">
        <v>711.45312314042337</v>
      </c>
      <c r="F7" s="20">
        <v>765.69994457923099</v>
      </c>
      <c r="G7" s="20">
        <v>820.52367630751985</v>
      </c>
      <c r="H7" s="20">
        <v>881.67138111651559</v>
      </c>
      <c r="I7" s="20">
        <v>899.66566431934689</v>
      </c>
      <c r="J7" s="20">
        <v>893.38099074172999</v>
      </c>
      <c r="K7" s="20">
        <v>895.70708514355965</v>
      </c>
      <c r="L7" s="20">
        <v>880.7045656952713</v>
      </c>
      <c r="M7" s="20">
        <v>908.92804085384591</v>
      </c>
      <c r="N7" s="20">
        <v>908.95238076563703</v>
      </c>
      <c r="O7" s="20">
        <v>913.58649877050902</v>
      </c>
      <c r="P7" s="20">
        <v>861.34147871630614</v>
      </c>
      <c r="Q7" s="20">
        <v>871.26474391388001</v>
      </c>
      <c r="R7" s="20">
        <v>873.69271907469977</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0</v>
      </c>
      <c r="E8" s="20">
        <v>0</v>
      </c>
      <c r="F8" s="20">
        <v>0</v>
      </c>
      <c r="G8" s="20">
        <v>0</v>
      </c>
      <c r="H8" s="20">
        <v>0</v>
      </c>
      <c r="I8" s="20">
        <v>0</v>
      </c>
      <c r="J8" s="20">
        <v>0</v>
      </c>
      <c r="K8" s="20">
        <v>0</v>
      </c>
      <c r="L8" s="20">
        <v>0</v>
      </c>
      <c r="M8" s="20">
        <v>0</v>
      </c>
      <c r="N8" s="20">
        <v>0</v>
      </c>
      <c r="O8" s="20">
        <v>2.2355975924333622</v>
      </c>
      <c r="P8" s="20">
        <v>4.5574624364224601</v>
      </c>
      <c r="Q8" s="20">
        <v>15.667568905121195</v>
      </c>
      <c r="R8" s="20">
        <v>64.481904208097248</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0</v>
      </c>
      <c r="K9" s="20">
        <v>0</v>
      </c>
      <c r="L9" s="20">
        <v>0</v>
      </c>
      <c r="M9" s="20">
        <v>0.51590713671539123</v>
      </c>
      <c r="N9" s="20">
        <v>0.94582975064488395</v>
      </c>
      <c r="O9" s="20">
        <v>1.0318142734307825</v>
      </c>
      <c r="P9" s="20">
        <v>1.1297506448839207</v>
      </c>
      <c r="Q9" s="20">
        <v>1.1212381771281168</v>
      </c>
      <c r="R9" s="20">
        <v>1.1647463456577816</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8.5984522785898537E-5</v>
      </c>
      <c r="M10" s="20">
        <v>8.5984522785898537E-5</v>
      </c>
      <c r="N10" s="20">
        <v>8.5984522785898537E-5</v>
      </c>
      <c r="O10" s="20">
        <v>8.5984522785898537E-5</v>
      </c>
      <c r="P10" s="20">
        <v>8.5984522785898537E-5</v>
      </c>
      <c r="Q10" s="20">
        <v>8.5984522785898537E-5</v>
      </c>
      <c r="R10" s="20">
        <v>0.97979363714531376</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v>
      </c>
      <c r="D11" s="20">
        <v>0</v>
      </c>
      <c r="E11" s="20">
        <v>0</v>
      </c>
      <c r="F11" s="20">
        <v>0</v>
      </c>
      <c r="G11" s="20">
        <v>0</v>
      </c>
      <c r="H11" s="20">
        <v>0</v>
      </c>
      <c r="I11" s="20">
        <v>0</v>
      </c>
      <c r="J11" s="20">
        <v>0</v>
      </c>
      <c r="K11" s="20">
        <v>0.51590713671539123</v>
      </c>
      <c r="L11" s="20">
        <v>1.719690455717988</v>
      </c>
      <c r="M11" s="20">
        <v>1.8916595012897852</v>
      </c>
      <c r="N11" s="20">
        <v>1.9776440240756838</v>
      </c>
      <c r="O11" s="20">
        <v>2.9234737747205681</v>
      </c>
      <c r="P11" s="20">
        <v>6.4649183147032598</v>
      </c>
      <c r="Q11" s="20">
        <v>8.746431642304497</v>
      </c>
      <c r="R11" s="20">
        <v>10.896646603611408</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586.71324925105671</v>
      </c>
      <c r="D12" s="22">
        <v>652.12210565690361</v>
      </c>
      <c r="E12" s="22">
        <v>711.45312314042337</v>
      </c>
      <c r="F12" s="22">
        <v>765.69994457923099</v>
      </c>
      <c r="G12" s="22">
        <v>820.52367630751985</v>
      </c>
      <c r="H12" s="22">
        <v>881.67138111651559</v>
      </c>
      <c r="I12" s="22">
        <v>899.66566431934689</v>
      </c>
      <c r="J12" s="22">
        <v>893.38099074172999</v>
      </c>
      <c r="K12" s="22">
        <v>896.22299228027509</v>
      </c>
      <c r="L12" s="22">
        <v>882.42434213551212</v>
      </c>
      <c r="M12" s="22">
        <v>911.33569347637399</v>
      </c>
      <c r="N12" s="22">
        <v>911.87594052488032</v>
      </c>
      <c r="O12" s="22">
        <v>919.77747039561655</v>
      </c>
      <c r="P12" s="22">
        <v>873.49369609683856</v>
      </c>
      <c r="Q12" s="22">
        <v>896.8000686229567</v>
      </c>
      <c r="R12" s="22">
        <v>951.21580986921163</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3173.8899398108338</v>
      </c>
      <c r="D15" s="22">
        <v>2915.6986242476351</v>
      </c>
      <c r="E15" s="22">
        <v>3014.2988822012039</v>
      </c>
      <c r="F15" s="22">
        <v>3086.015305245056</v>
      </c>
      <c r="G15" s="22">
        <v>3173.1728288907993</v>
      </c>
      <c r="H15" s="22">
        <v>3120.7447979363719</v>
      </c>
      <c r="I15" s="22">
        <v>3192.2699914015475</v>
      </c>
      <c r="J15" s="22">
        <v>3245.5772141014618</v>
      </c>
      <c r="K15" s="22">
        <v>3143.6325881341359</v>
      </c>
      <c r="L15" s="22">
        <v>3154.7567497850387</v>
      </c>
      <c r="M15" s="22">
        <v>3010.2638865004296</v>
      </c>
      <c r="N15" s="22">
        <v>3153.6699054170244</v>
      </c>
      <c r="O15" s="22">
        <v>3154.9361994840924</v>
      </c>
      <c r="P15" s="22">
        <v>3182.3269131556312</v>
      </c>
      <c r="Q15" s="22">
        <v>3129.354256233878</v>
      </c>
      <c r="R15" s="22">
        <v>3159.442476354257</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0.1848562049653257</v>
      </c>
      <c r="D16" s="25">
        <v>0.22365895440417022</v>
      </c>
      <c r="E16" s="25">
        <v>0.23602607138310117</v>
      </c>
      <c r="F16" s="25">
        <v>0.24811929586928211</v>
      </c>
      <c r="G16" s="25">
        <v>0.25858146421679107</v>
      </c>
      <c r="H16" s="25">
        <v>0.28251953882917014</v>
      </c>
      <c r="I16" s="25">
        <v>0.28182630753119786</v>
      </c>
      <c r="J16" s="25">
        <v>0.27526104967096354</v>
      </c>
      <c r="K16" s="25">
        <v>0.28509151981154934</v>
      </c>
      <c r="L16" s="25">
        <v>0.27971232399950946</v>
      </c>
      <c r="M16" s="25">
        <v>0.3027427919403583</v>
      </c>
      <c r="N16" s="25">
        <v>0.28914755439640683</v>
      </c>
      <c r="O16" s="25">
        <v>0.29153599700241867</v>
      </c>
      <c r="P16" s="25">
        <v>0.27448270398803004</v>
      </c>
      <c r="Q16" s="25">
        <v>0.28657671685347619</v>
      </c>
      <c r="R16" s="25">
        <v>0.30107077973036506</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3.7988506437414311</v>
      </c>
      <c r="D20" s="20">
        <v>3.9101140517171218</v>
      </c>
      <c r="E20" s="20">
        <v>4.0690617773966791</v>
      </c>
      <c r="F20" s="20">
        <v>4.9039581576150812</v>
      </c>
      <c r="G20" s="20">
        <v>5.3577715258072827</v>
      </c>
      <c r="H20" s="20">
        <v>10.709878463145282</v>
      </c>
      <c r="I20" s="20">
        <v>4.9804168516389673</v>
      </c>
      <c r="J20" s="20">
        <v>12.850630785952797</v>
      </c>
      <c r="K20" s="20">
        <v>11.922488676298311</v>
      </c>
      <c r="L20" s="20">
        <v>11.313394818806584</v>
      </c>
      <c r="M20" s="20">
        <v>8.2365219825176759</v>
      </c>
      <c r="N20" s="20">
        <v>8.4418766744477907</v>
      </c>
      <c r="O20" s="20">
        <v>9.1629804611355201</v>
      </c>
      <c r="P20" s="20">
        <v>9.5532911865864136</v>
      </c>
      <c r="Q20" s="20">
        <v>9.7198764230438535</v>
      </c>
      <c r="R20" s="20">
        <v>10.02195494411006</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9.4971266093535771</v>
      </c>
      <c r="D29" s="22">
        <v>9.7752851292928042</v>
      </c>
      <c r="E29" s="22">
        <v>10.172654443491698</v>
      </c>
      <c r="F29" s="22">
        <v>12.259895394037702</v>
      </c>
      <c r="G29" s="22">
        <v>13.394428814518207</v>
      </c>
      <c r="H29" s="22">
        <v>26.774696157863204</v>
      </c>
      <c r="I29" s="32">
        <v>12.451042129097418</v>
      </c>
      <c r="J29" s="22">
        <v>32.126576964881991</v>
      </c>
      <c r="K29" s="22">
        <v>29.80622169074578</v>
      </c>
      <c r="L29" s="22">
        <v>28.283487047016461</v>
      </c>
      <c r="M29" s="22">
        <v>20.591304956294188</v>
      </c>
      <c r="N29" s="22">
        <v>21.104691686119477</v>
      </c>
      <c r="O29" s="22">
        <v>22.907451152838799</v>
      </c>
      <c r="P29" s="22">
        <v>23.883227966466034</v>
      </c>
      <c r="Q29" s="22">
        <v>24.299691057609635</v>
      </c>
      <c r="R29" s="22">
        <v>25.054887360275153</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2102.9181097288679</v>
      </c>
      <c r="D32" s="22">
        <v>2197.147295850672</v>
      </c>
      <c r="E32" s="22">
        <v>2373.868950457248</v>
      </c>
      <c r="F32" s="22">
        <v>1844.0569977122036</v>
      </c>
      <c r="G32" s="22">
        <v>1979.0548573460337</v>
      </c>
      <c r="H32" s="22">
        <v>1827.8303426779987</v>
      </c>
      <c r="I32" s="22">
        <v>1851.8195074786622</v>
      </c>
      <c r="J32" s="22">
        <v>1710.1185706176414</v>
      </c>
      <c r="K32" s="22">
        <v>1489.8670854554525</v>
      </c>
      <c r="L32" s="22">
        <v>1681.8597215393784</v>
      </c>
      <c r="M32" s="22">
        <v>1765.6842708881743</v>
      </c>
      <c r="N32" s="22">
        <v>1791.9309672998156</v>
      </c>
      <c r="O32" s="22">
        <v>1858.8289982545198</v>
      </c>
      <c r="P32" s="22">
        <v>1977.0615237914396</v>
      </c>
      <c r="Q32" s="22">
        <v>2051.364583766122</v>
      </c>
      <c r="R32" s="22">
        <v>2202.6890072704691</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4.5161656868217539E-3</v>
      </c>
      <c r="D34" s="25">
        <v>4.4490804725534324E-3</v>
      </c>
      <c r="E34" s="25">
        <v>4.2852637006487952E-3</v>
      </c>
      <c r="F34" s="25">
        <v>6.6483277953163717E-3</v>
      </c>
      <c r="G34" s="25">
        <v>6.7680937518227761E-3</v>
      </c>
      <c r="H34" s="25">
        <v>1.4648348663823441E-2</v>
      </c>
      <c r="I34" s="35">
        <v>6.72368018525201E-3</v>
      </c>
      <c r="J34" s="25">
        <v>1.8786169284904539E-2</v>
      </c>
      <c r="K34" s="25">
        <v>2.0005960250899842E-2</v>
      </c>
      <c r="L34" s="25">
        <v>1.6816793151529341E-2</v>
      </c>
      <c r="M34" s="25">
        <v>1.1661940526851017E-2</v>
      </c>
      <c r="N34" s="25">
        <v>1.1777625405916857E-2</v>
      </c>
      <c r="O34" s="25">
        <v>1.2323592527526409E-2</v>
      </c>
      <c r="P34" s="25">
        <v>1.2080164263510031E-2</v>
      </c>
      <c r="Q34" s="25">
        <v>1.1845622786856139E-2</v>
      </c>
      <c r="R34" s="25">
        <v>1.1374682162382377E-2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802.52221266838637</v>
      </c>
      <c r="D37" s="20">
        <v>802.52221266838637</v>
      </c>
      <c r="E37" s="20">
        <v>801.20856023693511</v>
      </c>
      <c r="F37" s="20">
        <v>801.30409859558608</v>
      </c>
      <c r="G37" s="20">
        <v>810.21305053979177</v>
      </c>
      <c r="H37" s="20">
        <v>1058.8755135186777</v>
      </c>
      <c r="I37" s="26">
        <v>1030.3573134613548</v>
      </c>
      <c r="J37" s="20">
        <v>1027.3717397535111</v>
      </c>
      <c r="K37" s="20">
        <v>1030.0468137957389</v>
      </c>
      <c r="L37" s="20">
        <v>1031.5037737651669</v>
      </c>
      <c r="M37" s="20">
        <v>1037.6659978981561</v>
      </c>
      <c r="N37" s="20">
        <v>1040.9620712716155</v>
      </c>
      <c r="O37" s="20">
        <v>1043.1355689309257</v>
      </c>
      <c r="P37" s="20">
        <v>1052.0341788478072</v>
      </c>
      <c r="Q37" s="20">
        <v>1053.6365004299228</v>
      </c>
      <c r="R37" s="20">
        <v>1105.562243240661</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1.1464603038119805</v>
      </c>
      <c r="F38" s="20">
        <v>2.0540747109964652</v>
      </c>
      <c r="G38" s="20">
        <v>0.47769179325499189</v>
      </c>
      <c r="H38" s="20">
        <v>1.2181140728002293</v>
      </c>
      <c r="I38" s="26">
        <v>1.6002675074042227</v>
      </c>
      <c r="J38" s="20">
        <v>1.7435750453807204</v>
      </c>
      <c r="K38" s="20">
        <v>1.4569599694277253</v>
      </c>
      <c r="L38" s="20">
        <v>3.1288812458201969</v>
      </c>
      <c r="M38" s="20">
        <v>3.0572274768319478</v>
      </c>
      <c r="N38" s="20">
        <v>3.702111397726187</v>
      </c>
      <c r="O38" s="20">
        <v>3.5349192700869398</v>
      </c>
      <c r="P38" s="20">
        <v>3.337369828986338</v>
      </c>
      <c r="Q38" s="20">
        <v>3.9070650616222422</v>
      </c>
      <c r="R38" s="20">
        <v>7.2307729053214862</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802.52221266838637</v>
      </c>
      <c r="D40" s="22">
        <v>802.52221266838637</v>
      </c>
      <c r="E40" s="22">
        <v>802.35502054074709</v>
      </c>
      <c r="F40" s="22">
        <v>803.35817330658256</v>
      </c>
      <c r="G40" s="22">
        <v>810.69074233304673</v>
      </c>
      <c r="H40" s="22">
        <v>1060.093627591478</v>
      </c>
      <c r="I40" s="22">
        <v>1031.957580968759</v>
      </c>
      <c r="J40" s="22">
        <v>1029.1153147988919</v>
      </c>
      <c r="K40" s="22">
        <v>1031.5037737651667</v>
      </c>
      <c r="L40" s="22">
        <v>1034.632655010987</v>
      </c>
      <c r="M40" s="22">
        <v>1040.723225374988</v>
      </c>
      <c r="N40" s="22">
        <v>1044.6641826693417</v>
      </c>
      <c r="O40" s="22">
        <v>1046.6704882010126</v>
      </c>
      <c r="P40" s="22">
        <v>1055.3715486767935</v>
      </c>
      <c r="Q40" s="22">
        <v>1057.543565491545</v>
      </c>
      <c r="R40" s="22">
        <v>1112.7930161459824</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5721.0808254514195</v>
      </c>
      <c r="D42" s="22">
        <v>5156.7096828126496</v>
      </c>
      <c r="E42" s="22">
        <v>5091.5733973440338</v>
      </c>
      <c r="F42" s="22">
        <v>6091.2981991019387</v>
      </c>
      <c r="G42" s="22">
        <v>4845.7903888411201</v>
      </c>
      <c r="H42" s="22">
        <v>3999.8584599216583</v>
      </c>
      <c r="I42" s="22">
        <v>4448.8702589089517</v>
      </c>
      <c r="J42" s="22">
        <v>4879.9054170249356</v>
      </c>
      <c r="K42" s="22">
        <v>4445.1820961115891</v>
      </c>
      <c r="L42" s="22">
        <v>4114.6563962931114</v>
      </c>
      <c r="M42" s="22">
        <v>3608.0634852393237</v>
      </c>
      <c r="N42" s="22">
        <v>3879.2721410146173</v>
      </c>
      <c r="O42" s="22">
        <v>4173.5171730199672</v>
      </c>
      <c r="P42" s="22">
        <v>4239.1605028972244</v>
      </c>
      <c r="Q42" s="22">
        <v>4353.0334425061137</v>
      </c>
      <c r="R42" s="22">
        <v>4175.8419505801567</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0.14027458047755578</v>
      </c>
      <c r="D44" s="25">
        <v>0.15562679732450299</v>
      </c>
      <c r="E44" s="25">
        <v>0.15758488740617729</v>
      </c>
      <c r="F44" s="25">
        <v>0.13188620012479843</v>
      </c>
      <c r="G44" s="25">
        <v>0.16729793847457874</v>
      </c>
      <c r="H44" s="25">
        <v>0.26503278508816064</v>
      </c>
      <c r="I44" s="25">
        <v>0.23195946856446156</v>
      </c>
      <c r="J44" s="25">
        <v>0.21088837320668777</v>
      </c>
      <c r="K44" s="25">
        <v>0.23204983540887375</v>
      </c>
      <c r="L44" s="25">
        <v>0.25145055998918553</v>
      </c>
      <c r="M44" s="25">
        <v>0.28844371215545744</v>
      </c>
      <c r="N44" s="25">
        <v>0.26929386356382606</v>
      </c>
      <c r="O44" s="25">
        <v>0.25078859024884265</v>
      </c>
      <c r="P44" s="25">
        <v>0.2489576763973686</v>
      </c>
      <c r="Q44" s="25">
        <v>0.24294404797466926</v>
      </c>
      <c r="R44" s="25">
        <v>0.26648350903016821</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582.91439860731532</v>
      </c>
      <c r="D47" s="30">
        <v>648.21199160518654</v>
      </c>
      <c r="E47" s="30">
        <v>707.38406136302672</v>
      </c>
      <c r="F47" s="30">
        <v>760.79598642161591</v>
      </c>
      <c r="G47" s="30">
        <v>815.16590478171258</v>
      </c>
      <c r="H47" s="30">
        <v>870.9615026533703</v>
      </c>
      <c r="I47" s="30">
        <v>894.68524746770788</v>
      </c>
      <c r="J47" s="30">
        <v>880.53035995577716</v>
      </c>
      <c r="K47" s="30">
        <v>884.30050360397672</v>
      </c>
      <c r="L47" s="30">
        <v>871.11094731670539</v>
      </c>
      <c r="M47" s="30">
        <v>903.09917149385615</v>
      </c>
      <c r="N47" s="30">
        <v>903.43406385043249</v>
      </c>
      <c r="O47" s="30">
        <v>910.61448993448107</v>
      </c>
      <c r="P47" s="30">
        <v>863.94040491025214</v>
      </c>
      <c r="Q47" s="30">
        <v>887.08019219991274</v>
      </c>
      <c r="R47" s="30">
        <v>941.19385492510139</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802.52221266838637</v>
      </c>
      <c r="D48" s="30">
        <v>802.52221266838637</v>
      </c>
      <c r="E48" s="30">
        <v>802.35502054074709</v>
      </c>
      <c r="F48" s="30">
        <v>803.35817330658256</v>
      </c>
      <c r="G48" s="30">
        <v>810.69074233304673</v>
      </c>
      <c r="H48" s="30">
        <v>1060.093627591478</v>
      </c>
      <c r="I48" s="30">
        <v>1031.957580968759</v>
      </c>
      <c r="J48" s="30">
        <v>1029.1153147988919</v>
      </c>
      <c r="K48" s="30">
        <v>1031.5037737651667</v>
      </c>
      <c r="L48" s="30">
        <v>1034.632655010987</v>
      </c>
      <c r="M48" s="30">
        <v>1040.723225374988</v>
      </c>
      <c r="N48" s="30">
        <v>1044.6641826693417</v>
      </c>
      <c r="O48" s="30">
        <v>1046.6704882010126</v>
      </c>
      <c r="P48" s="30">
        <v>1055.3715486767935</v>
      </c>
      <c r="Q48" s="30">
        <v>1057.543565491545</v>
      </c>
      <c r="R48" s="30">
        <v>1112.7930161459824</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3.7988506437414311</v>
      </c>
      <c r="D49" s="30">
        <v>3.9101140517171218</v>
      </c>
      <c r="E49" s="30">
        <v>4.0690617773966791</v>
      </c>
      <c r="F49" s="30">
        <v>4.9039581576150812</v>
      </c>
      <c r="G49" s="30">
        <v>5.3577715258072827</v>
      </c>
      <c r="H49" s="30">
        <v>10.709878463145282</v>
      </c>
      <c r="I49" s="30">
        <v>4.9804168516389673</v>
      </c>
      <c r="J49" s="30">
        <v>12.850630785952797</v>
      </c>
      <c r="K49" s="30">
        <v>11.922488676298311</v>
      </c>
      <c r="L49" s="30">
        <v>11.313394818806584</v>
      </c>
      <c r="M49" s="30">
        <v>8.2365219825176759</v>
      </c>
      <c r="N49" s="30">
        <v>8.4418766744477907</v>
      </c>
      <c r="O49" s="30">
        <v>9.1629804611355201</v>
      </c>
      <c r="P49" s="30">
        <v>9.5532911865864136</v>
      </c>
      <c r="Q49" s="30">
        <v>9.7198764230438535</v>
      </c>
      <c r="R49" s="30">
        <v>10.02195494411006</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1389.235461919443</v>
      </c>
      <c r="D50" s="30">
        <v>1454.64431832529</v>
      </c>
      <c r="E50" s="30">
        <v>1513.8081436811703</v>
      </c>
      <c r="F50" s="30">
        <v>1569.0581178858135</v>
      </c>
      <c r="G50" s="30">
        <v>1631.2144186405665</v>
      </c>
      <c r="H50" s="30">
        <v>1941.7650087079937</v>
      </c>
      <c r="I50" s="30">
        <v>1931.6232452881059</v>
      </c>
      <c r="J50" s="30">
        <v>1922.4963055406217</v>
      </c>
      <c r="K50" s="30">
        <v>1927.7267660454418</v>
      </c>
      <c r="L50" s="30">
        <v>1917.0569971464988</v>
      </c>
      <c r="M50" s="30">
        <v>1952.0589188513618</v>
      </c>
      <c r="N50" s="30">
        <v>1956.5401231942219</v>
      </c>
      <c r="O50" s="30">
        <v>1966.4479585966292</v>
      </c>
      <c r="P50" s="30">
        <v>1928.865244773632</v>
      </c>
      <c r="Q50" s="30">
        <v>1954.3436341145016</v>
      </c>
      <c r="R50" s="30">
        <v>2064.0088260151938</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1389.235461919443</v>
      </c>
      <c r="D51" s="30">
        <v>1454.64431832529</v>
      </c>
      <c r="E51" s="30">
        <v>1513.8081436811703</v>
      </c>
      <c r="F51" s="30">
        <v>1569.0581178858135</v>
      </c>
      <c r="G51" s="30">
        <v>1631.2144186405665</v>
      </c>
      <c r="H51" s="30">
        <v>1941.7650087079937</v>
      </c>
      <c r="I51" s="30">
        <v>1931.6232452881059</v>
      </c>
      <c r="J51" s="30">
        <v>1922.4963055406217</v>
      </c>
      <c r="K51" s="30">
        <v>1927.7267660454418</v>
      </c>
      <c r="L51" s="30">
        <v>1917.0569971464988</v>
      </c>
      <c r="M51" s="30">
        <v>1952.0589188513618</v>
      </c>
      <c r="N51" s="30">
        <v>1956.5401231942219</v>
      </c>
      <c r="O51" s="30">
        <v>1966.4479585966292</v>
      </c>
      <c r="P51" s="30">
        <v>1928.865244773632</v>
      </c>
      <c r="Q51" s="30">
        <v>1954.3436341145016</v>
      </c>
      <c r="R51" s="30">
        <v>2064.0088260151938</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1389.235461919443</v>
      </c>
      <c r="D58" s="22">
        <v>1454.64431832529</v>
      </c>
      <c r="E58" s="22">
        <v>1513.8081436811703</v>
      </c>
      <c r="F58" s="22">
        <v>1569.0581178858135</v>
      </c>
      <c r="G58" s="22">
        <v>1631.2144186405665</v>
      </c>
      <c r="H58" s="22">
        <v>1941.7650087079937</v>
      </c>
      <c r="I58" s="22">
        <v>1931.6232452881059</v>
      </c>
      <c r="J58" s="22">
        <v>1922.4963055406217</v>
      </c>
      <c r="K58" s="22">
        <v>1927.7267660454418</v>
      </c>
      <c r="L58" s="22">
        <v>1917.0569971464988</v>
      </c>
      <c r="M58" s="22">
        <v>1952.0589188513618</v>
      </c>
      <c r="N58" s="22">
        <v>1956.5401231942219</v>
      </c>
      <c r="O58" s="22">
        <v>1966.4479585966292</v>
      </c>
      <c r="P58" s="22">
        <v>1928.865244773632</v>
      </c>
      <c r="Q58" s="22">
        <v>1954.3436341145016</v>
      </c>
      <c r="R58" s="22">
        <v>2064.0088260151938</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10918.166905512562</v>
      </c>
      <c r="D61" s="20">
        <v>10203.050563676316</v>
      </c>
      <c r="E61" s="20">
        <v>10410.251146460303</v>
      </c>
      <c r="F61" s="20">
        <v>10951.492141970002</v>
      </c>
      <c r="G61" s="20">
        <v>10267.264474061336</v>
      </c>
      <c r="H61" s="20">
        <v>9235.9452326359024</v>
      </c>
      <c r="I61" s="20">
        <v>9773.7011798987278</v>
      </c>
      <c r="J61" s="20">
        <v>10055.791511416834</v>
      </c>
      <c r="K61" s="20">
        <v>9272.2477070793939</v>
      </c>
      <c r="L61" s="20">
        <v>9087.5750931498987</v>
      </c>
      <c r="M61" s="20">
        <v>8537.7288525843123</v>
      </c>
      <c r="N61" s="20">
        <v>8897.881427343078</v>
      </c>
      <c r="O61" s="20">
        <v>9299.0563103085879</v>
      </c>
      <c r="P61" s="20">
        <v>9507.9541712358132</v>
      </c>
      <c r="Q61" s="20">
        <v>9617.8992668588398</v>
      </c>
      <c r="R61" s="20">
        <v>9625.3711625320066</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10918.166905512562</v>
      </c>
      <c r="D64" s="20">
        <v>10203.050563676316</v>
      </c>
      <c r="E64" s="20">
        <v>10410.251146460303</v>
      </c>
      <c r="F64" s="20">
        <v>10951.492141970002</v>
      </c>
      <c r="G64" s="20">
        <v>10267.264474061336</v>
      </c>
      <c r="H64" s="20">
        <v>9235.9452326359024</v>
      </c>
      <c r="I64" s="20">
        <v>9773.7011798987278</v>
      </c>
      <c r="J64" s="20">
        <v>10055.791511416834</v>
      </c>
      <c r="K64" s="20">
        <v>9272.2477070793939</v>
      </c>
      <c r="L64" s="20">
        <v>9087.5750931498987</v>
      </c>
      <c r="M64" s="20">
        <v>8537.7288525843123</v>
      </c>
      <c r="N64" s="20">
        <v>8897.881427343078</v>
      </c>
      <c r="O64" s="20">
        <v>9299.0563103085879</v>
      </c>
      <c r="P64" s="20">
        <v>9507.9541712358132</v>
      </c>
      <c r="Q64" s="20">
        <v>9617.8992668588398</v>
      </c>
      <c r="R64" s="20">
        <v>9625.3711625320066</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10918.166905512562</v>
      </c>
      <c r="D65" s="20">
        <v>10203.050563676316</v>
      </c>
      <c r="E65" s="20">
        <v>10410.251146460303</v>
      </c>
      <c r="F65" s="20">
        <v>10951.492141970002</v>
      </c>
      <c r="G65" s="20">
        <v>10267.264474061336</v>
      </c>
      <c r="H65" s="20">
        <v>9235.9452326359024</v>
      </c>
      <c r="I65" s="20">
        <v>9773.7011798987278</v>
      </c>
      <c r="J65" s="20">
        <v>10055.791511416834</v>
      </c>
      <c r="K65" s="20">
        <v>9272.2477070793939</v>
      </c>
      <c r="L65" s="20">
        <v>9087.5750931498987</v>
      </c>
      <c r="M65" s="20">
        <v>8537.7288525843123</v>
      </c>
      <c r="N65" s="20">
        <v>8897.881427343078</v>
      </c>
      <c r="O65" s="20">
        <v>9299.0563103085879</v>
      </c>
      <c r="P65" s="20">
        <v>9507.9541712358132</v>
      </c>
      <c r="Q65" s="20">
        <v>9617.8992668588398</v>
      </c>
      <c r="R65" s="20">
        <v>9625.3711625320066</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0.12724072401000031</v>
      </c>
      <c r="D67" s="25">
        <v>0.14256954910171094</v>
      </c>
      <c r="E67" s="25">
        <v>0.14541514151614832</v>
      </c>
      <c r="F67" s="25">
        <v>0.1432734551187437</v>
      </c>
      <c r="G67" s="25">
        <v>0.15887527030803372</v>
      </c>
      <c r="H67" s="25">
        <v>0.21023998733195406</v>
      </c>
      <c r="I67" s="25">
        <v>0.197634776195206</v>
      </c>
      <c r="J67" s="25">
        <v>0.19118299174738432</v>
      </c>
      <c r="K67" s="25">
        <v>0.20790285451213902</v>
      </c>
      <c r="L67" s="25">
        <v>0.21095363477013274</v>
      </c>
      <c r="M67" s="25">
        <v>0.22863913255578347</v>
      </c>
      <c r="N67" s="25">
        <v>0.21988831152343732</v>
      </c>
      <c r="O67" s="25">
        <v>0.2114674750831112</v>
      </c>
      <c r="P67" s="25">
        <v>0.20286858876633859</v>
      </c>
      <c r="Q67" s="25">
        <v>0.20319859668823304</v>
      </c>
      <c r="R67" s="25">
        <v>0.2144342063451655</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45"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44" t="s">
        <v>85</v>
      </c>
      <c r="J71" s="159">
        <v>0.224</v>
      </c>
      <c r="K71" s="159"/>
      <c r="L71" s="159">
        <v>0.22900000000000001</v>
      </c>
      <c r="M71" s="159"/>
      <c r="N71" s="159">
        <v>0.23799999999999999</v>
      </c>
      <c r="O71" s="159"/>
      <c r="P71" s="159">
        <v>0.25</v>
      </c>
      <c r="Q71" s="159"/>
      <c r="R71" s="44"/>
      <c r="S71" s="45">
        <v>0.27</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183</v>
      </c>
      <c r="I1" s="158"/>
      <c r="J1" s="158"/>
      <c r="K1" s="158"/>
      <c r="AA1" s="13">
        <v>1</v>
      </c>
    </row>
    <row r="2" spans="1:49" ht="12.75" customHeight="1" x14ac:dyDescent="0.25">
      <c r="H2" s="158"/>
      <c r="I2" s="158"/>
      <c r="J2" s="158"/>
      <c r="K2" s="158"/>
    </row>
    <row r="3" spans="1:49" ht="15.75" x14ac:dyDescent="0.25">
      <c r="H3" s="166" t="s">
        <v>182</v>
      </c>
      <c r="I3" s="166"/>
      <c r="J3" s="166"/>
      <c r="K3" s="166"/>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363.03751004698728</v>
      </c>
      <c r="D7" s="20">
        <v>379.02631120644799</v>
      </c>
      <c r="E7" s="20">
        <v>384.66692178716073</v>
      </c>
      <c r="F7" s="20">
        <v>390.1707463139893</v>
      </c>
      <c r="G7" s="20">
        <v>405.20528544292068</v>
      </c>
      <c r="H7" s="20">
        <v>423.53866437270347</v>
      </c>
      <c r="I7" s="20">
        <v>463.8537595492968</v>
      </c>
      <c r="J7" s="20">
        <v>459.79178815619491</v>
      </c>
      <c r="K7" s="20">
        <v>443.33313627627041</v>
      </c>
      <c r="L7" s="20">
        <v>463.05686837141718</v>
      </c>
      <c r="M7" s="20">
        <v>468.34992582924968</v>
      </c>
      <c r="N7" s="20">
        <v>475.92872820552969</v>
      </c>
      <c r="O7" s="20">
        <v>488.61908426115599</v>
      </c>
      <c r="P7" s="20">
        <v>487.54822735304742</v>
      </c>
      <c r="Q7" s="20">
        <v>504.32240158542845</v>
      </c>
      <c r="R7" s="20">
        <v>504.2171126288581</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0</v>
      </c>
      <c r="E8" s="20">
        <v>0</v>
      </c>
      <c r="F8" s="20">
        <v>0</v>
      </c>
      <c r="G8" s="20">
        <v>0</v>
      </c>
      <c r="H8" s="20">
        <v>0</v>
      </c>
      <c r="I8" s="20">
        <v>0</v>
      </c>
      <c r="J8" s="20">
        <v>0</v>
      </c>
      <c r="K8" s="20">
        <v>0</v>
      </c>
      <c r="L8" s="20">
        <v>0</v>
      </c>
      <c r="M8" s="20">
        <v>0</v>
      </c>
      <c r="N8" s="20">
        <v>0</v>
      </c>
      <c r="O8" s="20">
        <v>0</v>
      </c>
      <c r="P8" s="20">
        <v>0</v>
      </c>
      <c r="Q8" s="20">
        <v>8.8564058469475491</v>
      </c>
      <c r="R8" s="20">
        <v>22.413298939524221</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0</v>
      </c>
      <c r="K9" s="20">
        <v>0</v>
      </c>
      <c r="L9" s="20">
        <v>0</v>
      </c>
      <c r="M9" s="20">
        <v>0</v>
      </c>
      <c r="N9" s="20">
        <v>0</v>
      </c>
      <c r="O9" s="20">
        <v>2.0298366294067067</v>
      </c>
      <c r="P9" s="20">
        <v>1.8056749785038695</v>
      </c>
      <c r="Q9" s="20">
        <v>1.8056749785038695</v>
      </c>
      <c r="R9" s="20">
        <v>2.5795356835769558</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0</v>
      </c>
      <c r="M10" s="20">
        <v>0</v>
      </c>
      <c r="N10" s="20">
        <v>0</v>
      </c>
      <c r="O10" s="20">
        <v>0</v>
      </c>
      <c r="P10" s="20">
        <v>8.5984522785898534E-2</v>
      </c>
      <c r="Q10" s="20">
        <v>8.5984522785898534E-2</v>
      </c>
      <c r="R10" s="20">
        <v>8.5984522785898534E-2</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v>
      </c>
      <c r="D11" s="20">
        <v>0</v>
      </c>
      <c r="E11" s="20">
        <v>0</v>
      </c>
      <c r="F11" s="20">
        <v>0</v>
      </c>
      <c r="G11" s="20">
        <v>0</v>
      </c>
      <c r="H11" s="20">
        <v>0</v>
      </c>
      <c r="I11" s="20">
        <v>0</v>
      </c>
      <c r="J11" s="20">
        <v>0</v>
      </c>
      <c r="K11" s="20">
        <v>0</v>
      </c>
      <c r="L11" s="20">
        <v>0</v>
      </c>
      <c r="M11" s="20">
        <v>0</v>
      </c>
      <c r="N11" s="20">
        <v>0</v>
      </c>
      <c r="O11" s="20">
        <v>-2.4438271221327606E-15</v>
      </c>
      <c r="P11" s="20">
        <v>0.42992261392949266</v>
      </c>
      <c r="Q11" s="20">
        <v>0.60189165950128976</v>
      </c>
      <c r="R11" s="20">
        <v>0.60189165950131418</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363.03751004698728</v>
      </c>
      <c r="D12" s="22">
        <v>379.02631120644799</v>
      </c>
      <c r="E12" s="22">
        <v>384.66692178716073</v>
      </c>
      <c r="F12" s="22">
        <v>390.1707463139893</v>
      </c>
      <c r="G12" s="22">
        <v>405.20528544292068</v>
      </c>
      <c r="H12" s="22">
        <v>423.53866437270347</v>
      </c>
      <c r="I12" s="22">
        <v>463.8537595492968</v>
      </c>
      <c r="J12" s="22">
        <v>459.79178815619491</v>
      </c>
      <c r="K12" s="22">
        <v>443.33313627627041</v>
      </c>
      <c r="L12" s="22">
        <v>463.05686837141718</v>
      </c>
      <c r="M12" s="22">
        <v>468.34992582924968</v>
      </c>
      <c r="N12" s="22">
        <v>475.92872820552969</v>
      </c>
      <c r="O12" s="22">
        <v>490.64892089056269</v>
      </c>
      <c r="P12" s="22">
        <v>489.86980946826668</v>
      </c>
      <c r="Q12" s="22">
        <v>515.6723585931669</v>
      </c>
      <c r="R12" s="22">
        <v>529.89782343424656</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899.05417024935502</v>
      </c>
      <c r="D15" s="22">
        <v>937.83319002579537</v>
      </c>
      <c r="E15" s="22">
        <v>961.73688736027509</v>
      </c>
      <c r="F15" s="22">
        <v>960.79105760963023</v>
      </c>
      <c r="G15" s="22">
        <v>1133.1040412725708</v>
      </c>
      <c r="H15" s="22">
        <v>1090.1117798796217</v>
      </c>
      <c r="I15" s="22">
        <v>1143.1642304385209</v>
      </c>
      <c r="J15" s="22">
        <v>1184.5227858985381</v>
      </c>
      <c r="K15" s="22">
        <v>1202.8374892519346</v>
      </c>
      <c r="L15" s="22">
        <v>1182.8030954428202</v>
      </c>
      <c r="M15" s="22">
        <v>1145.6577815993121</v>
      </c>
      <c r="N15" s="22">
        <v>1159.4153052450558</v>
      </c>
      <c r="O15" s="22">
        <v>1201.7196904557179</v>
      </c>
      <c r="P15" s="22">
        <v>1238.177128116939</v>
      </c>
      <c r="Q15" s="22">
        <v>1242.6483233018057</v>
      </c>
      <c r="R15" s="22">
        <v>1165.0643706050719</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0.40379937278562189</v>
      </c>
      <c r="D16" s="25">
        <v>0.40415109556532408</v>
      </c>
      <c r="E16" s="25">
        <v>0.39997105948901918</v>
      </c>
      <c r="F16" s="25">
        <v>0.40609323247106638</v>
      </c>
      <c r="G16" s="25">
        <v>0.35760642507976687</v>
      </c>
      <c r="H16" s="25">
        <v>0.38852773833842413</v>
      </c>
      <c r="I16" s="25">
        <v>0.40576301042183699</v>
      </c>
      <c r="J16" s="25">
        <v>0.38816626714986552</v>
      </c>
      <c r="K16" s="25">
        <v>0.36857276252005328</v>
      </c>
      <c r="L16" s="25">
        <v>0.39149108601043781</v>
      </c>
      <c r="M16" s="25">
        <v>0.40880438587467532</v>
      </c>
      <c r="N16" s="25">
        <v>0.41049029286786642</v>
      </c>
      <c r="O16" s="25">
        <v>0.40828899184010048</v>
      </c>
      <c r="P16" s="25">
        <v>0.39563790861916259</v>
      </c>
      <c r="Q16" s="25">
        <v>0.41497851719059858</v>
      </c>
      <c r="R16" s="25">
        <v>0.45482278645174434</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v>
      </c>
      <c r="D20" s="20">
        <v>0</v>
      </c>
      <c r="E20" s="20">
        <v>0</v>
      </c>
      <c r="F20" s="20">
        <v>0</v>
      </c>
      <c r="G20" s="20">
        <v>3.2327841437633538</v>
      </c>
      <c r="H20" s="20">
        <v>3.4219378144595445</v>
      </c>
      <c r="I20" s="20">
        <v>4.1818120215690708</v>
      </c>
      <c r="J20" s="20">
        <v>4.6436247316458257</v>
      </c>
      <c r="K20" s="20">
        <v>3.7331592532361606</v>
      </c>
      <c r="L20" s="20">
        <v>2.8036084643670423</v>
      </c>
      <c r="M20" s="20">
        <v>2.5353242477733668</v>
      </c>
      <c r="N20" s="20">
        <v>3.0632578527041998</v>
      </c>
      <c r="O20" s="20">
        <v>2.5660120523517884</v>
      </c>
      <c r="P20" s="20">
        <v>2.6824817074770291</v>
      </c>
      <c r="Q20" s="20">
        <v>2.0712855132042929</v>
      </c>
      <c r="R20" s="20">
        <v>2.0071054693491481</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0</v>
      </c>
      <c r="D29" s="22">
        <v>0</v>
      </c>
      <c r="E29" s="22">
        <v>0</v>
      </c>
      <c r="F29" s="22">
        <v>0</v>
      </c>
      <c r="G29" s="22">
        <v>8.0819603594083844</v>
      </c>
      <c r="H29" s="22">
        <v>8.5548445361488614</v>
      </c>
      <c r="I29" s="32">
        <v>10.454530053922678</v>
      </c>
      <c r="J29" s="22">
        <v>11.609061829114564</v>
      </c>
      <c r="K29" s="22">
        <v>9.3328981330904011</v>
      </c>
      <c r="L29" s="22">
        <v>7.0090211609176052</v>
      </c>
      <c r="M29" s="22">
        <v>6.3383106194334173</v>
      </c>
      <c r="N29" s="22">
        <v>7.6581446317605</v>
      </c>
      <c r="O29" s="22">
        <v>6.4150301308794706</v>
      </c>
      <c r="P29" s="22">
        <v>6.7062042686925727</v>
      </c>
      <c r="Q29" s="22">
        <v>5.1782137830107322</v>
      </c>
      <c r="R29" s="22">
        <v>5.0177636733728708</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787.73765166714429</v>
      </c>
      <c r="D32" s="22">
        <v>758.98060571319388</v>
      </c>
      <c r="E32" s="22">
        <v>948.98251648036683</v>
      </c>
      <c r="F32" s="22">
        <v>1002.3884589662749</v>
      </c>
      <c r="G32" s="22">
        <v>1123.1591026511089</v>
      </c>
      <c r="H32" s="22">
        <v>1159.7330786907348</v>
      </c>
      <c r="I32" s="22">
        <v>1134.3562185578146</v>
      </c>
      <c r="J32" s="22">
        <v>1135.3068911912874</v>
      </c>
      <c r="K32" s="22">
        <v>1059.2970733596478</v>
      </c>
      <c r="L32" s="22">
        <v>903.92357453853003</v>
      </c>
      <c r="M32" s="22">
        <v>950.4209284754146</v>
      </c>
      <c r="N32" s="22">
        <v>992.21311549788686</v>
      </c>
      <c r="O32" s="22">
        <v>1148.08327813394</v>
      </c>
      <c r="P32" s="22">
        <v>1186.51631833842</v>
      </c>
      <c r="Q32" s="22">
        <v>1179.7297428298523</v>
      </c>
      <c r="R32" s="22">
        <v>1265.8245017121924</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0</v>
      </c>
      <c r="D34" s="25">
        <v>0</v>
      </c>
      <c r="E34" s="25">
        <v>0</v>
      </c>
      <c r="F34" s="25">
        <v>0</v>
      </c>
      <c r="G34" s="25">
        <v>7.1957395353264694E-3</v>
      </c>
      <c r="H34" s="25">
        <v>7.3765633604300903E-3</v>
      </c>
      <c r="I34" s="35">
        <v>9.2162672385348622E-3</v>
      </c>
      <c r="J34" s="25">
        <v>1.0225483452261154E-2</v>
      </c>
      <c r="K34" s="25">
        <v>8.8104634363713914E-3</v>
      </c>
      <c r="L34" s="25">
        <v>7.753997526279633E-3</v>
      </c>
      <c r="M34" s="25">
        <v>6.6689510189982901E-3</v>
      </c>
      <c r="N34" s="25">
        <v>7.7182457197390369E-3</v>
      </c>
      <c r="O34" s="25">
        <v>5.5876000052071722E-3</v>
      </c>
      <c r="P34" s="25">
        <v>5.6520118308055322E-3</v>
      </c>
      <c r="Q34" s="25">
        <v>4.3893220582788724E-3</v>
      </c>
      <c r="R34" s="25">
        <v>3.9640279253448582E-3</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182.07222699914016</v>
      </c>
      <c r="D37" s="20">
        <v>181.73784274386165</v>
      </c>
      <c r="E37" s="20">
        <v>181.49899684723417</v>
      </c>
      <c r="F37" s="20">
        <v>181.21238177128117</v>
      </c>
      <c r="G37" s="20">
        <v>176.937040221649</v>
      </c>
      <c r="H37" s="20">
        <v>177.48638578389225</v>
      </c>
      <c r="I37" s="26">
        <v>175.81446450749976</v>
      </c>
      <c r="J37" s="20">
        <v>175.74281073851151</v>
      </c>
      <c r="K37" s="20">
        <v>175.98165663513902</v>
      </c>
      <c r="L37" s="20">
        <v>174.38138912773479</v>
      </c>
      <c r="M37" s="20">
        <v>396.05426578771375</v>
      </c>
      <c r="N37" s="20">
        <v>500.71653768988244</v>
      </c>
      <c r="O37" s="20">
        <v>497.7463456577816</v>
      </c>
      <c r="P37" s="20">
        <v>401.37651667144354</v>
      </c>
      <c r="Q37" s="20">
        <v>1126.8348619470719</v>
      </c>
      <c r="R37" s="20">
        <v>1175.1250119422948</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3.1049966561574474</v>
      </c>
      <c r="H38" s="20">
        <v>2.3645743766122096</v>
      </c>
      <c r="I38" s="26">
        <v>3.4393809114359417</v>
      </c>
      <c r="J38" s="20">
        <v>3.224419604471195</v>
      </c>
      <c r="K38" s="20">
        <v>2.8422661698672016</v>
      </c>
      <c r="L38" s="20">
        <v>3.9409572943536828</v>
      </c>
      <c r="M38" s="20">
        <v>2.698958631890704</v>
      </c>
      <c r="N38" s="20">
        <v>10.485334861947072</v>
      </c>
      <c r="O38" s="20">
        <v>13.614216107767268</v>
      </c>
      <c r="P38" s="20">
        <v>16.050444253367726</v>
      </c>
      <c r="Q38" s="20">
        <v>25.102703735549824</v>
      </c>
      <c r="R38" s="20">
        <v>29.784083309448743</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182.07222699914016</v>
      </c>
      <c r="D40" s="22">
        <v>181.73784274386165</v>
      </c>
      <c r="E40" s="22">
        <v>181.49899684723417</v>
      </c>
      <c r="F40" s="22">
        <v>181.21238177128117</v>
      </c>
      <c r="G40" s="22">
        <v>180.04203687780645</v>
      </c>
      <c r="H40" s="22">
        <v>179.85096016050446</v>
      </c>
      <c r="I40" s="22">
        <v>179.2538454189357</v>
      </c>
      <c r="J40" s="22">
        <v>178.9672303429827</v>
      </c>
      <c r="K40" s="22">
        <v>178.82392280500622</v>
      </c>
      <c r="L40" s="22">
        <v>178.32234642208849</v>
      </c>
      <c r="M40" s="22">
        <v>398.75322441960446</v>
      </c>
      <c r="N40" s="22">
        <v>511.20187255182952</v>
      </c>
      <c r="O40" s="22">
        <v>511.36056176554888</v>
      </c>
      <c r="P40" s="22">
        <v>417.42696092481128</v>
      </c>
      <c r="Q40" s="22">
        <v>1151.9375656826217</v>
      </c>
      <c r="R40" s="22">
        <v>1204.9090952517436</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966.34998089232829</v>
      </c>
      <c r="D42" s="22">
        <v>1098.9968233495749</v>
      </c>
      <c r="E42" s="22">
        <v>1005.1217875226905</v>
      </c>
      <c r="F42" s="22">
        <v>1076.4339591095825</v>
      </c>
      <c r="G42" s="22">
        <v>1276.5973297028759</v>
      </c>
      <c r="H42" s="22">
        <v>1057.3980605713195</v>
      </c>
      <c r="I42" s="22">
        <v>1205.2992022547053</v>
      </c>
      <c r="J42" s="22">
        <v>1276.7580013375371</v>
      </c>
      <c r="K42" s="22">
        <v>1231.3047912486861</v>
      </c>
      <c r="L42" s="22">
        <v>1239.8324734881055</v>
      </c>
      <c r="M42" s="22">
        <v>1392.9516098213433</v>
      </c>
      <c r="N42" s="22">
        <v>1560.0777204547626</v>
      </c>
      <c r="O42" s="22">
        <v>1581.7299130600936</v>
      </c>
      <c r="P42" s="22">
        <v>1452.4633610394574</v>
      </c>
      <c r="Q42" s="22">
        <v>2186.4821788955765</v>
      </c>
      <c r="R42" s="22">
        <v>2141.27922351199</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0.18841230465075864</v>
      </c>
      <c r="D44" s="25">
        <v>0.16536703189910265</v>
      </c>
      <c r="E44" s="25">
        <v>0.18057413449824045</v>
      </c>
      <c r="F44" s="25">
        <v>0.16834509933259501</v>
      </c>
      <c r="G44" s="25">
        <v>0.14103275378126531</v>
      </c>
      <c r="H44" s="25">
        <v>0.17008822586957434</v>
      </c>
      <c r="I44" s="25">
        <v>0.14872145031176712</v>
      </c>
      <c r="J44" s="25">
        <v>0.14017318094384049</v>
      </c>
      <c r="K44" s="25">
        <v>0.14523124093723211</v>
      </c>
      <c r="L44" s="25">
        <v>0.14382777531258076</v>
      </c>
      <c r="M44" s="25">
        <v>0.28626495106369676</v>
      </c>
      <c r="N44" s="25">
        <v>0.32767718290523001</v>
      </c>
      <c r="O44" s="25">
        <v>0.32329195872400568</v>
      </c>
      <c r="P44" s="25">
        <v>0.28739242043673935</v>
      </c>
      <c r="Q44" s="25">
        <v>0.52684516562786798</v>
      </c>
      <c r="R44" s="25">
        <v>0.56270526609580995</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363.03751004698728</v>
      </c>
      <c r="D47" s="30">
        <v>379.02631120644799</v>
      </c>
      <c r="E47" s="30">
        <v>384.66692178716073</v>
      </c>
      <c r="F47" s="30">
        <v>390.1707463139893</v>
      </c>
      <c r="G47" s="30">
        <v>401.97250129915733</v>
      </c>
      <c r="H47" s="30">
        <v>420.1167265582439</v>
      </c>
      <c r="I47" s="30">
        <v>459.67194752772775</v>
      </c>
      <c r="J47" s="30">
        <v>455.14816342454907</v>
      </c>
      <c r="K47" s="30">
        <v>439.59997702303423</v>
      </c>
      <c r="L47" s="30">
        <v>460.25325990705016</v>
      </c>
      <c r="M47" s="30">
        <v>465.81460158147632</v>
      </c>
      <c r="N47" s="30">
        <v>472.86547035282547</v>
      </c>
      <c r="O47" s="30">
        <v>488.08290883821087</v>
      </c>
      <c r="P47" s="30">
        <v>487.18732776078957</v>
      </c>
      <c r="Q47" s="30">
        <v>513.6010730799627</v>
      </c>
      <c r="R47" s="30">
        <v>527.89071796489725</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182.07222699914016</v>
      </c>
      <c r="D48" s="30">
        <v>181.73784274386165</v>
      </c>
      <c r="E48" s="30">
        <v>181.49899684723417</v>
      </c>
      <c r="F48" s="30">
        <v>181.21238177128117</v>
      </c>
      <c r="G48" s="30">
        <v>180.04203687780645</v>
      </c>
      <c r="H48" s="30">
        <v>179.85096016050446</v>
      </c>
      <c r="I48" s="30">
        <v>179.2538454189357</v>
      </c>
      <c r="J48" s="30">
        <v>178.9672303429827</v>
      </c>
      <c r="K48" s="30">
        <v>178.82392280500622</v>
      </c>
      <c r="L48" s="30">
        <v>178.32234642208849</v>
      </c>
      <c r="M48" s="30">
        <v>398.75322441960446</v>
      </c>
      <c r="N48" s="30">
        <v>511.20187255182952</v>
      </c>
      <c r="O48" s="30">
        <v>511.36056176554888</v>
      </c>
      <c r="P48" s="30">
        <v>417.42696092481128</v>
      </c>
      <c r="Q48" s="30">
        <v>1151.9375656826217</v>
      </c>
      <c r="R48" s="30">
        <v>1204.9090952517436</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0</v>
      </c>
      <c r="D49" s="30">
        <v>0</v>
      </c>
      <c r="E49" s="30">
        <v>0</v>
      </c>
      <c r="F49" s="30">
        <v>0</v>
      </c>
      <c r="G49" s="30">
        <v>3.2327841437633538</v>
      </c>
      <c r="H49" s="30">
        <v>3.4219378144595445</v>
      </c>
      <c r="I49" s="30">
        <v>4.1818120215690708</v>
      </c>
      <c r="J49" s="30">
        <v>4.6436247316458257</v>
      </c>
      <c r="K49" s="30">
        <v>3.7331592532361606</v>
      </c>
      <c r="L49" s="30">
        <v>2.8036084643670423</v>
      </c>
      <c r="M49" s="30">
        <v>2.5353242477733668</v>
      </c>
      <c r="N49" s="30">
        <v>3.0632578527041998</v>
      </c>
      <c r="O49" s="30">
        <v>2.5660120523517884</v>
      </c>
      <c r="P49" s="30">
        <v>2.6824817074770291</v>
      </c>
      <c r="Q49" s="30">
        <v>2.0712855132042929</v>
      </c>
      <c r="R49" s="30">
        <v>2.0071054693491481</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545.10973704612741</v>
      </c>
      <c r="D50" s="30">
        <v>560.76415395030961</v>
      </c>
      <c r="E50" s="30">
        <v>566.16591863439487</v>
      </c>
      <c r="F50" s="30">
        <v>571.38312808527053</v>
      </c>
      <c r="G50" s="30">
        <v>585.24732232072711</v>
      </c>
      <c r="H50" s="30">
        <v>603.38962453320789</v>
      </c>
      <c r="I50" s="30">
        <v>643.10760496823252</v>
      </c>
      <c r="J50" s="30">
        <v>638.7590184991775</v>
      </c>
      <c r="K50" s="30">
        <v>622.15705908127666</v>
      </c>
      <c r="L50" s="30">
        <v>641.37921479350564</v>
      </c>
      <c r="M50" s="30">
        <v>867.10315024885415</v>
      </c>
      <c r="N50" s="30">
        <v>987.13060075735916</v>
      </c>
      <c r="O50" s="30">
        <v>1002.0094826561116</v>
      </c>
      <c r="P50" s="30">
        <v>907.29677039307785</v>
      </c>
      <c r="Q50" s="30">
        <v>1667.6099242757887</v>
      </c>
      <c r="R50" s="30">
        <v>1734.80691868599</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545.10973704612741</v>
      </c>
      <c r="D51" s="30">
        <v>560.76415395030961</v>
      </c>
      <c r="E51" s="30">
        <v>566.16591863439487</v>
      </c>
      <c r="F51" s="30">
        <v>571.38312808527053</v>
      </c>
      <c r="G51" s="30">
        <v>585.24732232072711</v>
      </c>
      <c r="H51" s="30">
        <v>603.38962453320789</v>
      </c>
      <c r="I51" s="30">
        <v>643.10760496823252</v>
      </c>
      <c r="J51" s="30">
        <v>638.7590184991775</v>
      </c>
      <c r="K51" s="30">
        <v>622.15705908127666</v>
      </c>
      <c r="L51" s="30">
        <v>641.37921479350564</v>
      </c>
      <c r="M51" s="30">
        <v>867.10315024885415</v>
      </c>
      <c r="N51" s="30">
        <v>987.13060075735916</v>
      </c>
      <c r="O51" s="30">
        <v>1002.0094826561116</v>
      </c>
      <c r="P51" s="30">
        <v>907.29677039307785</v>
      </c>
      <c r="Q51" s="30">
        <v>1667.6099242757887</v>
      </c>
      <c r="R51" s="30">
        <v>1734.80691868599</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545.10973704612741</v>
      </c>
      <c r="D58" s="22">
        <v>560.76415395030961</v>
      </c>
      <c r="E58" s="22">
        <v>566.16591863439487</v>
      </c>
      <c r="F58" s="22">
        <v>571.38312808527053</v>
      </c>
      <c r="G58" s="22">
        <v>585.24732232072711</v>
      </c>
      <c r="H58" s="22">
        <v>603.38962453320789</v>
      </c>
      <c r="I58" s="22">
        <v>643.10760496823252</v>
      </c>
      <c r="J58" s="22">
        <v>638.7590184991775</v>
      </c>
      <c r="K58" s="22">
        <v>622.15705908127666</v>
      </c>
      <c r="L58" s="22">
        <v>641.37921479350564</v>
      </c>
      <c r="M58" s="22">
        <v>867.10315024885415</v>
      </c>
      <c r="N58" s="22">
        <v>987.13060075735916</v>
      </c>
      <c r="O58" s="22">
        <v>1002.0094826561116</v>
      </c>
      <c r="P58" s="22">
        <v>907.29677039307785</v>
      </c>
      <c r="Q58" s="22">
        <v>1667.6099242757887</v>
      </c>
      <c r="R58" s="22">
        <v>1734.80691868599</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2688.715510652527</v>
      </c>
      <c r="D61" s="20">
        <v>2839.0369494602082</v>
      </c>
      <c r="E61" s="20">
        <v>2946.8577194993791</v>
      </c>
      <c r="F61" s="20">
        <v>3055.3247587656447</v>
      </c>
      <c r="G61" s="20">
        <v>3502.7079631221932</v>
      </c>
      <c r="H61" s="20">
        <v>3266.7464889653197</v>
      </c>
      <c r="I61" s="20">
        <v>3437.3141062386544</v>
      </c>
      <c r="J61" s="20">
        <v>3549.6155536447882</v>
      </c>
      <c r="K61" s="20">
        <v>3453.765859367536</v>
      </c>
      <c r="L61" s="20">
        <v>3322.0527849431546</v>
      </c>
      <c r="M61" s="20">
        <v>3486.1511894525652</v>
      </c>
      <c r="N61" s="20">
        <v>3710.0512085602372</v>
      </c>
      <c r="O61" s="20">
        <v>3951.524027897201</v>
      </c>
      <c r="P61" s="20">
        <v>3903.942294831375</v>
      </c>
      <c r="Q61" s="20">
        <v>4635.8300125632941</v>
      </c>
      <c r="R61" s="20">
        <v>4616.6097370306688</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2688.715510652527</v>
      </c>
      <c r="D64" s="20">
        <v>2839.0369494602082</v>
      </c>
      <c r="E64" s="20">
        <v>2946.8577194993791</v>
      </c>
      <c r="F64" s="20">
        <v>3055.3247587656447</v>
      </c>
      <c r="G64" s="20">
        <v>3502.7079631221932</v>
      </c>
      <c r="H64" s="20">
        <v>3266.7464889653197</v>
      </c>
      <c r="I64" s="20">
        <v>3437.3141062386544</v>
      </c>
      <c r="J64" s="20">
        <v>3549.6155536447882</v>
      </c>
      <c r="K64" s="20">
        <v>3453.765859367536</v>
      </c>
      <c r="L64" s="20">
        <v>3322.0527849431546</v>
      </c>
      <c r="M64" s="20">
        <v>3486.1511894525652</v>
      </c>
      <c r="N64" s="20">
        <v>3710.0512085602372</v>
      </c>
      <c r="O64" s="20">
        <v>3951.524027897201</v>
      </c>
      <c r="P64" s="20">
        <v>3903.942294831375</v>
      </c>
      <c r="Q64" s="20">
        <v>4635.8300125632941</v>
      </c>
      <c r="R64" s="20">
        <v>4616.6097370306688</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2688.715510652527</v>
      </c>
      <c r="D65" s="20">
        <v>2839.0369494602082</v>
      </c>
      <c r="E65" s="20">
        <v>2946.8577194993791</v>
      </c>
      <c r="F65" s="20">
        <v>3055.3247587656447</v>
      </c>
      <c r="G65" s="20">
        <v>3502.7079631221932</v>
      </c>
      <c r="H65" s="20">
        <v>3266.7464889653197</v>
      </c>
      <c r="I65" s="20">
        <v>3437.3141062386544</v>
      </c>
      <c r="J65" s="20">
        <v>3549.6155536447882</v>
      </c>
      <c r="K65" s="20">
        <v>3453.765859367536</v>
      </c>
      <c r="L65" s="20">
        <v>3322.0527849431546</v>
      </c>
      <c r="M65" s="20">
        <v>3486.1511894525652</v>
      </c>
      <c r="N65" s="20">
        <v>3710.0512085602372</v>
      </c>
      <c r="O65" s="20">
        <v>3951.524027897201</v>
      </c>
      <c r="P65" s="20">
        <v>3903.942294831375</v>
      </c>
      <c r="Q65" s="20">
        <v>4635.8300125632941</v>
      </c>
      <c r="R65" s="20">
        <v>4616.6097370306688</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0.20273983427641781</v>
      </c>
      <c r="D67" s="25">
        <v>0.1975191460811839</v>
      </c>
      <c r="E67" s="25">
        <v>0.19212529837734305</v>
      </c>
      <c r="F67" s="25">
        <v>0.18701224033418631</v>
      </c>
      <c r="G67" s="25">
        <v>0.16708424695476407</v>
      </c>
      <c r="H67" s="25">
        <v>0.18470659617187501</v>
      </c>
      <c r="I67" s="25">
        <v>0.18709596652834418</v>
      </c>
      <c r="J67" s="25">
        <v>0.17995160570087429</v>
      </c>
      <c r="K67" s="25">
        <v>0.18013874837340824</v>
      </c>
      <c r="L67" s="25">
        <v>0.19306713538703768</v>
      </c>
      <c r="M67" s="25">
        <v>0.2487279246156322</v>
      </c>
      <c r="N67" s="25">
        <v>0.26606926569631789</v>
      </c>
      <c r="O67" s="25">
        <v>0.25357544977129487</v>
      </c>
      <c r="P67" s="25">
        <v>0.23240527186948781</v>
      </c>
      <c r="Q67" s="25">
        <v>0.35972197422176733</v>
      </c>
      <c r="R67" s="25">
        <v>0.3757750855071823</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47"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46" t="s">
        <v>85</v>
      </c>
      <c r="J71" s="159">
        <v>0.35199999999999998</v>
      </c>
      <c r="K71" s="159"/>
      <c r="L71" s="159">
        <v>0.35799999999999998</v>
      </c>
      <c r="M71" s="159"/>
      <c r="N71" s="159">
        <v>0.36699999999999999</v>
      </c>
      <c r="O71" s="159"/>
      <c r="P71" s="159">
        <v>0.379</v>
      </c>
      <c r="Q71" s="159"/>
      <c r="R71" s="44"/>
      <c r="S71" s="45">
        <v>0.4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1">
    <mergeCell ref="J71:K71"/>
    <mergeCell ref="L71:M71"/>
    <mergeCell ref="N71:O71"/>
    <mergeCell ref="P71:Q71"/>
    <mergeCell ref="H1:K2"/>
    <mergeCell ref="H3:K3"/>
    <mergeCell ref="J69:Q69"/>
    <mergeCell ref="J70:K70"/>
    <mergeCell ref="L70:M70"/>
    <mergeCell ref="N70:O70"/>
    <mergeCell ref="P70:Q70"/>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205"/>
  <sheetViews>
    <sheetView workbookViewId="0">
      <selection activeCell="A2" sqref="A2"/>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149</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366.01891659501291</v>
      </c>
      <c r="D7" s="20">
        <v>380.49297793063914</v>
      </c>
      <c r="E7" s="20">
        <v>391.45887073660077</v>
      </c>
      <c r="F7" s="20">
        <v>389.46149702230008</v>
      </c>
      <c r="G7" s="20">
        <v>392.71324402460903</v>
      </c>
      <c r="H7" s="20">
        <v>401.36024328342091</v>
      </c>
      <c r="I7" s="20">
        <v>424.67457748392286</v>
      </c>
      <c r="J7" s="20">
        <v>423.79603702011838</v>
      </c>
      <c r="K7" s="20">
        <v>452.31163561592956</v>
      </c>
      <c r="L7" s="20">
        <v>500.13465152965313</v>
      </c>
      <c r="M7" s="20">
        <v>475.53119447024505</v>
      </c>
      <c r="N7" s="20">
        <v>496.86006252737445</v>
      </c>
      <c r="O7" s="20">
        <v>546.41643813007818</v>
      </c>
      <c r="P7" s="20">
        <v>582.26791102886807</v>
      </c>
      <c r="Q7" s="20">
        <v>607.22181838756489</v>
      </c>
      <c r="R7" s="20">
        <v>577.04263751794019</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0</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0</v>
      </c>
      <c r="K9" s="20">
        <v>0</v>
      </c>
      <c r="L9" s="20">
        <v>0</v>
      </c>
      <c r="M9" s="20">
        <v>0</v>
      </c>
      <c r="N9" s="20">
        <v>0</v>
      </c>
      <c r="O9" s="20">
        <v>0</v>
      </c>
      <c r="P9" s="20">
        <v>0.10318142734307825</v>
      </c>
      <c r="Q9" s="20">
        <v>0.11470335339638865</v>
      </c>
      <c r="R9" s="20">
        <v>1.9085124677558041</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v>
      </c>
      <c r="D11" s="20">
        <v>0</v>
      </c>
      <c r="E11" s="20">
        <v>0</v>
      </c>
      <c r="F11" s="20">
        <v>0</v>
      </c>
      <c r="G11" s="20">
        <v>0</v>
      </c>
      <c r="H11" s="20">
        <v>0</v>
      </c>
      <c r="I11" s="20">
        <v>0</v>
      </c>
      <c r="J11" s="20">
        <v>0</v>
      </c>
      <c r="K11" s="20">
        <v>0</v>
      </c>
      <c r="L11" s="20">
        <v>0</v>
      </c>
      <c r="M11" s="20">
        <v>0</v>
      </c>
      <c r="N11" s="20">
        <v>0</v>
      </c>
      <c r="O11" s="20">
        <v>0</v>
      </c>
      <c r="P11" s="20">
        <v>-1.5636675101771336E-14</v>
      </c>
      <c r="Q11" s="20">
        <v>-1.4395669141313293E-14</v>
      </c>
      <c r="R11" s="20">
        <v>-7.6369597566648769E-15</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366.01891659501291</v>
      </c>
      <c r="D12" s="22">
        <v>380.49297793063914</v>
      </c>
      <c r="E12" s="22">
        <v>391.45887073660077</v>
      </c>
      <c r="F12" s="22">
        <v>389.46149702230008</v>
      </c>
      <c r="G12" s="22">
        <v>392.71324402460903</v>
      </c>
      <c r="H12" s="22">
        <v>401.36024328342091</v>
      </c>
      <c r="I12" s="22">
        <v>424.67457748392286</v>
      </c>
      <c r="J12" s="22">
        <v>423.79603702011838</v>
      </c>
      <c r="K12" s="22">
        <v>452.31163561592956</v>
      </c>
      <c r="L12" s="22">
        <v>500.13465152965313</v>
      </c>
      <c r="M12" s="22">
        <v>475.53119447024505</v>
      </c>
      <c r="N12" s="22">
        <v>496.86006252737445</v>
      </c>
      <c r="O12" s="22">
        <v>546.41643813007818</v>
      </c>
      <c r="P12" s="22">
        <v>582.37109245621116</v>
      </c>
      <c r="Q12" s="22">
        <v>607.3365217409613</v>
      </c>
      <c r="R12" s="22">
        <v>578.95114998569602</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523.04385210662076</v>
      </c>
      <c r="D15" s="22">
        <v>499.91401547721409</v>
      </c>
      <c r="E15" s="22">
        <v>527.51504729148746</v>
      </c>
      <c r="F15" s="22">
        <v>489.07996560619085</v>
      </c>
      <c r="G15" s="22">
        <v>535.76956147893384</v>
      </c>
      <c r="H15" s="22">
        <v>567.5838349097163</v>
      </c>
      <c r="I15" s="22">
        <v>569.1315563198624</v>
      </c>
      <c r="J15" s="22">
        <v>640.84264832330177</v>
      </c>
      <c r="K15" s="22">
        <v>624.50558899398106</v>
      </c>
      <c r="L15" s="22">
        <v>798.10834049871028</v>
      </c>
      <c r="M15" s="22">
        <v>669.90541702493556</v>
      </c>
      <c r="N15" s="22">
        <v>627.17110920034395</v>
      </c>
      <c r="O15" s="22">
        <v>665.52020636285465</v>
      </c>
      <c r="P15" s="22">
        <v>639.79423903697341</v>
      </c>
      <c r="Q15" s="22">
        <v>656.93723129836633</v>
      </c>
      <c r="R15" s="22">
        <v>654.52089423903692</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0.69978628965970746</v>
      </c>
      <c r="D16" s="25">
        <v>0.76111684439857819</v>
      </c>
      <c r="E16" s="25">
        <v>0.74208095626188553</v>
      </c>
      <c r="F16" s="25">
        <v>0.79631455878504753</v>
      </c>
      <c r="G16" s="25">
        <v>0.7329890913186009</v>
      </c>
      <c r="H16" s="25">
        <v>0.70713825623181104</v>
      </c>
      <c r="I16" s="25">
        <v>0.74617998733011381</v>
      </c>
      <c r="J16" s="25">
        <v>0.66131060117321572</v>
      </c>
      <c r="K16" s="25">
        <v>0.72427155751249639</v>
      </c>
      <c r="L16" s="25">
        <v>0.62665007512280391</v>
      </c>
      <c r="M16" s="25">
        <v>0.70984825974700927</v>
      </c>
      <c r="N16" s="25">
        <v>0.79222409201992938</v>
      </c>
      <c r="O16" s="25">
        <v>0.82103658597581519</v>
      </c>
      <c r="P16" s="25">
        <v>0.9102474778966495</v>
      </c>
      <c r="Q16" s="25">
        <v>0.92449703381954085</v>
      </c>
      <c r="R16" s="25">
        <v>0.88454189175855069</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0.28567526176464064</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0.7220494820220541</v>
      </c>
      <c r="D21" s="20">
        <v>0.7220494820220541</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0.7220494820220541</v>
      </c>
      <c r="D29" s="22">
        <v>0.7220494820220541</v>
      </c>
      <c r="E29" s="22">
        <v>0</v>
      </c>
      <c r="F29" s="22">
        <v>0</v>
      </c>
      <c r="G29" s="22">
        <v>0</v>
      </c>
      <c r="H29" s="22">
        <v>0</v>
      </c>
      <c r="I29" s="32">
        <v>0</v>
      </c>
      <c r="J29" s="22">
        <v>0</v>
      </c>
      <c r="K29" s="22">
        <v>0</v>
      </c>
      <c r="L29" s="22">
        <v>0</v>
      </c>
      <c r="M29" s="22">
        <v>0</v>
      </c>
      <c r="N29" s="22">
        <v>0</v>
      </c>
      <c r="O29" s="22">
        <v>0</v>
      </c>
      <c r="P29" s="22">
        <v>0</v>
      </c>
      <c r="Q29" s="22">
        <v>0</v>
      </c>
      <c r="R29" s="22">
        <v>1.4283763088232031</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732.28241138817236</v>
      </c>
      <c r="D32" s="22">
        <v>758.98538263112641</v>
      </c>
      <c r="E32" s="22">
        <v>610.06018916595019</v>
      </c>
      <c r="F32" s="22">
        <v>687.08799082831752</v>
      </c>
      <c r="G32" s="22">
        <v>745.62912009171691</v>
      </c>
      <c r="H32" s="22">
        <v>743.57504538072033</v>
      </c>
      <c r="I32" s="22">
        <v>722.00726091525746</v>
      </c>
      <c r="J32" s="22">
        <v>765.1428298461833</v>
      </c>
      <c r="K32" s="22">
        <v>732.27763447023972</v>
      </c>
      <c r="L32" s="22">
        <v>798.00802522212666</v>
      </c>
      <c r="M32" s="22">
        <v>802.11617464411961</v>
      </c>
      <c r="N32" s="22">
        <v>791.84580108913735</v>
      </c>
      <c r="O32" s="22">
        <v>742.54800802522209</v>
      </c>
      <c r="P32" s="22">
        <v>746.43945256520487</v>
      </c>
      <c r="Q32" s="22">
        <v>708.83550683099259</v>
      </c>
      <c r="R32" s="22">
        <v>702.23225374988056</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9.8602597958522605E-4</v>
      </c>
      <c r="D34" s="25">
        <v>9.5133516210677341E-4</v>
      </c>
      <c r="E34" s="25">
        <v>0</v>
      </c>
      <c r="F34" s="25">
        <v>0</v>
      </c>
      <c r="G34" s="25">
        <v>0</v>
      </c>
      <c r="H34" s="25">
        <v>0</v>
      </c>
      <c r="I34" s="35">
        <v>0</v>
      </c>
      <c r="J34" s="25">
        <v>0</v>
      </c>
      <c r="K34" s="25">
        <v>0</v>
      </c>
      <c r="L34" s="25">
        <v>0</v>
      </c>
      <c r="M34" s="25">
        <v>0</v>
      </c>
      <c r="N34" s="25">
        <v>0</v>
      </c>
      <c r="O34" s="25">
        <v>0</v>
      </c>
      <c r="P34" s="25">
        <v>0</v>
      </c>
      <c r="Q34" s="25">
        <v>0</v>
      </c>
      <c r="R34" s="25">
        <v>2.0340511293745829E-3</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234.37947836056176</v>
      </c>
      <c r="D37" s="20">
        <v>232.32540364956529</v>
      </c>
      <c r="E37" s="20">
        <v>232.32540364956529</v>
      </c>
      <c r="F37" s="20">
        <v>221.29072322537499</v>
      </c>
      <c r="G37" s="20">
        <v>221.57733830132798</v>
      </c>
      <c r="H37" s="20">
        <v>216.65711283080157</v>
      </c>
      <c r="I37" s="26">
        <v>211.71300277061241</v>
      </c>
      <c r="J37" s="20">
        <v>219.69045571797076</v>
      </c>
      <c r="K37" s="20">
        <v>218.30514951753131</v>
      </c>
      <c r="L37" s="20">
        <v>213.38492404700489</v>
      </c>
      <c r="M37" s="20">
        <v>205.5985478169485</v>
      </c>
      <c r="N37" s="20">
        <v>216.70488201012708</v>
      </c>
      <c r="O37" s="20">
        <v>193.08342887169198</v>
      </c>
      <c r="P37" s="20">
        <v>176.14254323110731</v>
      </c>
      <c r="Q37" s="20">
        <v>171.2862806916977</v>
      </c>
      <c r="R37" s="20">
        <v>170.0269895863189</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234.37947836056176</v>
      </c>
      <c r="D40" s="22">
        <v>232.32540364956529</v>
      </c>
      <c r="E40" s="22">
        <v>232.32540364956529</v>
      </c>
      <c r="F40" s="22">
        <v>221.29072322537499</v>
      </c>
      <c r="G40" s="22">
        <v>221.57733830132798</v>
      </c>
      <c r="H40" s="22">
        <v>216.65711283080157</v>
      </c>
      <c r="I40" s="22">
        <v>211.71300277061241</v>
      </c>
      <c r="J40" s="22">
        <v>219.69045571797076</v>
      </c>
      <c r="K40" s="22">
        <v>218.30514951753131</v>
      </c>
      <c r="L40" s="22">
        <v>213.38492404700489</v>
      </c>
      <c r="M40" s="22">
        <v>205.5985478169485</v>
      </c>
      <c r="N40" s="22">
        <v>216.70488201012708</v>
      </c>
      <c r="O40" s="22">
        <v>193.08342887169198</v>
      </c>
      <c r="P40" s="22">
        <v>176.14254323110731</v>
      </c>
      <c r="Q40" s="22">
        <v>171.2862806916977</v>
      </c>
      <c r="R40" s="22">
        <v>170.0269895863189</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707.28093054361329</v>
      </c>
      <c r="D42" s="22">
        <v>615.32127161555366</v>
      </c>
      <c r="E42" s="22">
        <v>750.30942485908088</v>
      </c>
      <c r="F42" s="22">
        <v>667.54920225470528</v>
      </c>
      <c r="G42" s="22">
        <v>597.95590904748258</v>
      </c>
      <c r="H42" s="22">
        <v>623.8362711378619</v>
      </c>
      <c r="I42" s="22">
        <v>677.33944778828698</v>
      </c>
      <c r="J42" s="22">
        <v>699.04380433744154</v>
      </c>
      <c r="K42" s="22">
        <v>558.32991783701152</v>
      </c>
      <c r="L42" s="22">
        <v>565.01960924811306</v>
      </c>
      <c r="M42" s="22">
        <v>663.71906945638671</v>
      </c>
      <c r="N42" s="22">
        <v>627.14058469475503</v>
      </c>
      <c r="O42" s="22">
        <v>594.9735167669819</v>
      </c>
      <c r="P42" s="22">
        <v>727.69138435081686</v>
      </c>
      <c r="Q42" s="22">
        <v>763.16695662558504</v>
      </c>
      <c r="R42" s="22">
        <v>682.56543460399348</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0.33138102306875239</v>
      </c>
      <c r="D44" s="25">
        <v>0.37756764533685711</v>
      </c>
      <c r="E44" s="25">
        <v>0.3096394580052082</v>
      </c>
      <c r="F44" s="25">
        <v>0.33149724766046668</v>
      </c>
      <c r="G44" s="25">
        <v>0.37055798755177605</v>
      </c>
      <c r="H44" s="25">
        <v>0.34729803772971451</v>
      </c>
      <c r="I44" s="25">
        <v>0.31256558799567602</v>
      </c>
      <c r="J44" s="25">
        <v>0.31427280286990722</v>
      </c>
      <c r="K44" s="25">
        <v>0.39099668949006466</v>
      </c>
      <c r="L44" s="25">
        <v>0.37765932465770879</v>
      </c>
      <c r="M44" s="25">
        <v>0.30976742612705432</v>
      </c>
      <c r="N44" s="25">
        <v>0.34554434412118734</v>
      </c>
      <c r="O44" s="25">
        <v>0.32452440895333506</v>
      </c>
      <c r="P44" s="25">
        <v>0.24205665618570765</v>
      </c>
      <c r="Q44" s="25">
        <v>0.22444142687866914</v>
      </c>
      <c r="R44" s="25">
        <v>0.2490999118420992</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365.29686711299087</v>
      </c>
      <c r="D47" s="30">
        <v>379.7709284486171</v>
      </c>
      <c r="E47" s="30">
        <v>391.45887073660077</v>
      </c>
      <c r="F47" s="30">
        <v>389.46149702230008</v>
      </c>
      <c r="G47" s="30">
        <v>392.71324402460903</v>
      </c>
      <c r="H47" s="30">
        <v>401.36024328342091</v>
      </c>
      <c r="I47" s="30">
        <v>424.67457748392286</v>
      </c>
      <c r="J47" s="30">
        <v>423.79603702011838</v>
      </c>
      <c r="K47" s="30">
        <v>452.31163561592956</v>
      </c>
      <c r="L47" s="30">
        <v>500.13465152965313</v>
      </c>
      <c r="M47" s="30">
        <v>475.53119447024505</v>
      </c>
      <c r="N47" s="30">
        <v>496.86006252737445</v>
      </c>
      <c r="O47" s="30">
        <v>546.41643813007818</v>
      </c>
      <c r="P47" s="30">
        <v>582.37109245621116</v>
      </c>
      <c r="Q47" s="30">
        <v>607.3365217409613</v>
      </c>
      <c r="R47" s="30">
        <v>578.66547472393142</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234.37947836056176</v>
      </c>
      <c r="D48" s="30">
        <v>232.32540364956529</v>
      </c>
      <c r="E48" s="30">
        <v>232.32540364956529</v>
      </c>
      <c r="F48" s="30">
        <v>221.29072322537499</v>
      </c>
      <c r="G48" s="30">
        <v>221.57733830132798</v>
      </c>
      <c r="H48" s="30">
        <v>216.65711283080157</v>
      </c>
      <c r="I48" s="30">
        <v>211.71300277061241</v>
      </c>
      <c r="J48" s="30">
        <v>219.69045571797076</v>
      </c>
      <c r="K48" s="30">
        <v>218.30514951753131</v>
      </c>
      <c r="L48" s="30">
        <v>213.38492404700489</v>
      </c>
      <c r="M48" s="30">
        <v>205.5985478169485</v>
      </c>
      <c r="N48" s="30">
        <v>216.70488201012708</v>
      </c>
      <c r="O48" s="30">
        <v>193.08342887169198</v>
      </c>
      <c r="P48" s="30">
        <v>176.14254323110731</v>
      </c>
      <c r="Q48" s="30">
        <v>171.2862806916977</v>
      </c>
      <c r="R48" s="30">
        <v>170.0269895863189</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0.7220494820220541</v>
      </c>
      <c r="D49" s="30">
        <v>0.7220494820220541</v>
      </c>
      <c r="E49" s="30">
        <v>0</v>
      </c>
      <c r="F49" s="30">
        <v>0</v>
      </c>
      <c r="G49" s="30">
        <v>0</v>
      </c>
      <c r="H49" s="30">
        <v>0</v>
      </c>
      <c r="I49" s="30">
        <v>0</v>
      </c>
      <c r="J49" s="30">
        <v>0</v>
      </c>
      <c r="K49" s="30">
        <v>0</v>
      </c>
      <c r="L49" s="30">
        <v>0</v>
      </c>
      <c r="M49" s="30">
        <v>0</v>
      </c>
      <c r="N49" s="30">
        <v>0</v>
      </c>
      <c r="O49" s="30">
        <v>0</v>
      </c>
      <c r="P49" s="30">
        <v>0</v>
      </c>
      <c r="Q49" s="30">
        <v>0</v>
      </c>
      <c r="R49" s="30">
        <v>0.28567526176464064</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600.39839495557464</v>
      </c>
      <c r="D50" s="30">
        <v>612.81838158020446</v>
      </c>
      <c r="E50" s="30">
        <v>623.78427438616609</v>
      </c>
      <c r="F50" s="30">
        <v>610.75222024767504</v>
      </c>
      <c r="G50" s="30">
        <v>614.29058232593707</v>
      </c>
      <c r="H50" s="30">
        <v>618.01735611422248</v>
      </c>
      <c r="I50" s="30">
        <v>636.38758025453524</v>
      </c>
      <c r="J50" s="30">
        <v>643.48649273808917</v>
      </c>
      <c r="K50" s="30">
        <v>670.61678513346089</v>
      </c>
      <c r="L50" s="30">
        <v>713.51957557665799</v>
      </c>
      <c r="M50" s="30">
        <v>681.12974228719349</v>
      </c>
      <c r="N50" s="30">
        <v>713.56494453750156</v>
      </c>
      <c r="O50" s="30">
        <v>739.4998670017701</v>
      </c>
      <c r="P50" s="30">
        <v>758.51363568731847</v>
      </c>
      <c r="Q50" s="30">
        <v>778.622802432659</v>
      </c>
      <c r="R50" s="30">
        <v>748.97813957201492</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600.39839495557464</v>
      </c>
      <c r="D51" s="30">
        <v>612.81838158020446</v>
      </c>
      <c r="E51" s="30">
        <v>623.78427438616609</v>
      </c>
      <c r="F51" s="30">
        <v>610.75222024767504</v>
      </c>
      <c r="G51" s="30">
        <v>614.29058232593707</v>
      </c>
      <c r="H51" s="30">
        <v>618.01735611422248</v>
      </c>
      <c r="I51" s="30">
        <v>636.38758025453524</v>
      </c>
      <c r="J51" s="30">
        <v>643.48649273808917</v>
      </c>
      <c r="K51" s="30">
        <v>670.61678513346089</v>
      </c>
      <c r="L51" s="30">
        <v>713.51957557665799</v>
      </c>
      <c r="M51" s="30">
        <v>681.12974228719349</v>
      </c>
      <c r="N51" s="30">
        <v>713.56494453750156</v>
      </c>
      <c r="O51" s="30">
        <v>739.4998670017701</v>
      </c>
      <c r="P51" s="30">
        <v>758.51363568731847</v>
      </c>
      <c r="Q51" s="30">
        <v>778.622802432659</v>
      </c>
      <c r="R51" s="30">
        <v>748.97813957201492</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600.39839495557464</v>
      </c>
      <c r="D58" s="22">
        <v>612.81838158020446</v>
      </c>
      <c r="E58" s="22">
        <v>623.78427438616609</v>
      </c>
      <c r="F58" s="22">
        <v>610.75222024767504</v>
      </c>
      <c r="G58" s="22">
        <v>614.29058232593707</v>
      </c>
      <c r="H58" s="22">
        <v>618.01735611422248</v>
      </c>
      <c r="I58" s="22">
        <v>636.38758025453524</v>
      </c>
      <c r="J58" s="22">
        <v>643.48649273808917</v>
      </c>
      <c r="K58" s="22">
        <v>670.61678513346089</v>
      </c>
      <c r="L58" s="22">
        <v>713.51957557665799</v>
      </c>
      <c r="M58" s="22">
        <v>681.12974228719349</v>
      </c>
      <c r="N58" s="22">
        <v>713.56494453750156</v>
      </c>
      <c r="O58" s="22">
        <v>739.4998670017701</v>
      </c>
      <c r="P58" s="22">
        <v>758.51363568731847</v>
      </c>
      <c r="Q58" s="22">
        <v>778.622802432659</v>
      </c>
      <c r="R58" s="22">
        <v>748.97813957201492</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2026.9708369160217</v>
      </c>
      <c r="D61" s="20">
        <v>1953.684197955479</v>
      </c>
      <c r="E61" s="20">
        <v>1945.0495366389607</v>
      </c>
      <c r="F61" s="20">
        <v>1870.1956147893379</v>
      </c>
      <c r="G61" s="20">
        <v>1893.1598834432025</v>
      </c>
      <c r="H61" s="20">
        <v>1965.8967946880671</v>
      </c>
      <c r="I61" s="20">
        <v>1997.0296885449509</v>
      </c>
      <c r="J61" s="20">
        <v>2063.3416451705361</v>
      </c>
      <c r="K61" s="20">
        <v>1907.7577386070507</v>
      </c>
      <c r="L61" s="20">
        <v>2151.2944492213619</v>
      </c>
      <c r="M61" s="20">
        <v>2138.171037546575</v>
      </c>
      <c r="N61" s="20">
        <v>2044.8454189357028</v>
      </c>
      <c r="O61" s="20">
        <v>2001.9637240852201</v>
      </c>
      <c r="P61" s="20">
        <v>2112.9712384159739</v>
      </c>
      <c r="Q61" s="20">
        <v>2113.3266616509027</v>
      </c>
      <c r="R61" s="20">
        <v>2042.6413054361328</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2026.9708369160217</v>
      </c>
      <c r="D64" s="20">
        <v>1953.684197955479</v>
      </c>
      <c r="E64" s="20">
        <v>1945.0495366389607</v>
      </c>
      <c r="F64" s="20">
        <v>1870.1956147893379</v>
      </c>
      <c r="G64" s="20">
        <v>1893.1598834432025</v>
      </c>
      <c r="H64" s="20">
        <v>1965.8967946880671</v>
      </c>
      <c r="I64" s="20">
        <v>1997.0296885449509</v>
      </c>
      <c r="J64" s="20">
        <v>2063.3416451705361</v>
      </c>
      <c r="K64" s="20">
        <v>1907.7577386070507</v>
      </c>
      <c r="L64" s="20">
        <v>2151.2944492213619</v>
      </c>
      <c r="M64" s="20">
        <v>2138.171037546575</v>
      </c>
      <c r="N64" s="20">
        <v>2044.8454189357028</v>
      </c>
      <c r="O64" s="20">
        <v>2001.9637240852201</v>
      </c>
      <c r="P64" s="20">
        <v>2112.9712384159739</v>
      </c>
      <c r="Q64" s="20">
        <v>2113.3266616509027</v>
      </c>
      <c r="R64" s="20">
        <v>2042.6413054361328</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2026.9708369160217</v>
      </c>
      <c r="D65" s="20">
        <v>1953.684197955479</v>
      </c>
      <c r="E65" s="20">
        <v>1945.0495366389607</v>
      </c>
      <c r="F65" s="20">
        <v>1870.1956147893379</v>
      </c>
      <c r="G65" s="20">
        <v>1893.1598834432025</v>
      </c>
      <c r="H65" s="20">
        <v>1965.8967946880671</v>
      </c>
      <c r="I65" s="20">
        <v>1997.0296885449509</v>
      </c>
      <c r="J65" s="20">
        <v>2063.3416451705361</v>
      </c>
      <c r="K65" s="20">
        <v>1907.7577386070507</v>
      </c>
      <c r="L65" s="20">
        <v>2151.2944492213619</v>
      </c>
      <c r="M65" s="20">
        <v>2138.171037546575</v>
      </c>
      <c r="N65" s="20">
        <v>2044.8454189357028</v>
      </c>
      <c r="O65" s="20">
        <v>2001.9637240852201</v>
      </c>
      <c r="P65" s="20">
        <v>2112.9712384159739</v>
      </c>
      <c r="Q65" s="20">
        <v>2113.3266616509027</v>
      </c>
      <c r="R65" s="20">
        <v>2042.6413054361328</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0.29620475244185734</v>
      </c>
      <c r="D67" s="25">
        <v>0.31367320379696773</v>
      </c>
      <c r="E67" s="25">
        <v>0.32070354129081119</v>
      </c>
      <c r="F67" s="25">
        <v>0.32657130378122035</v>
      </c>
      <c r="G67" s="25">
        <v>0.32447897702580208</v>
      </c>
      <c r="H67" s="25">
        <v>0.31436917633933298</v>
      </c>
      <c r="I67" s="25">
        <v>0.31866706033710068</v>
      </c>
      <c r="J67" s="25">
        <v>0.31186618766903468</v>
      </c>
      <c r="K67" s="25">
        <v>0.35152093557912217</v>
      </c>
      <c r="L67" s="25">
        <v>0.33166988174720052</v>
      </c>
      <c r="M67" s="25">
        <v>0.31855718290373519</v>
      </c>
      <c r="N67" s="25">
        <v>0.34895789086536255</v>
      </c>
      <c r="O67" s="25">
        <v>0.36938724618483193</v>
      </c>
      <c r="P67" s="25">
        <v>0.35897963109803216</v>
      </c>
      <c r="Q67" s="25">
        <v>0.36843466585729306</v>
      </c>
      <c r="R67" s="25">
        <v>0.36667139628418388</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8"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7" t="s">
        <v>85</v>
      </c>
      <c r="J71" s="159">
        <v>0.32600000000000001</v>
      </c>
      <c r="K71" s="159"/>
      <c r="L71" s="159">
        <v>0.33200000000000002</v>
      </c>
      <c r="M71" s="159"/>
      <c r="N71" s="159">
        <v>0.34300000000000003</v>
      </c>
      <c r="O71" s="159"/>
      <c r="P71" s="159">
        <v>0.35599999999999998</v>
      </c>
      <c r="Q71" s="159"/>
      <c r="R71" s="44"/>
      <c r="S71" s="45">
        <v>0.38</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86</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97.856126203844269</v>
      </c>
      <c r="D7" s="20">
        <v>102.73570676982999</v>
      </c>
      <c r="E7" s="20">
        <v>106.0274060501099</v>
      </c>
      <c r="F7" s="20">
        <v>105.66222895680335</v>
      </c>
      <c r="G7" s="20">
        <v>107.68750991617114</v>
      </c>
      <c r="H7" s="20">
        <v>109.95628827139095</v>
      </c>
      <c r="I7" s="20">
        <v>118.26748013808209</v>
      </c>
      <c r="J7" s="20">
        <v>120.36601116879179</v>
      </c>
      <c r="K7" s="20">
        <v>127.68568594431359</v>
      </c>
      <c r="L7" s="20">
        <v>132.64044887281977</v>
      </c>
      <c r="M7" s="20">
        <v>130.76735276245375</v>
      </c>
      <c r="N7" s="20">
        <v>137.30929554247254</v>
      </c>
      <c r="O7" s="20">
        <v>143.4836695801315</v>
      </c>
      <c r="P7" s="20">
        <v>145.35591115876915</v>
      </c>
      <c r="Q7" s="20">
        <v>144.41470560385238</v>
      </c>
      <c r="R7" s="20">
        <v>141.35713252560436</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0</v>
      </c>
      <c r="E8" s="20">
        <v>0</v>
      </c>
      <c r="F8" s="20">
        <v>0</v>
      </c>
      <c r="G8" s="20">
        <v>0</v>
      </c>
      <c r="H8" s="20">
        <v>0</v>
      </c>
      <c r="I8" s="20">
        <v>0</v>
      </c>
      <c r="J8" s="20">
        <v>0</v>
      </c>
      <c r="K8" s="20">
        <v>0</v>
      </c>
      <c r="L8" s="20">
        <v>0</v>
      </c>
      <c r="M8" s="20">
        <v>6.1049011177987955</v>
      </c>
      <c r="N8" s="20">
        <v>11.006018916595012</v>
      </c>
      <c r="O8" s="20">
        <v>10.369114359415303</v>
      </c>
      <c r="P8" s="20">
        <v>10.120673135978381</v>
      </c>
      <c r="Q8" s="20">
        <v>9.7315372121906929</v>
      </c>
      <c r="R8" s="20">
        <v>9.2881685296646612</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2.2355975924333621E-3</v>
      </c>
      <c r="J9" s="20">
        <v>0.10085984522785899</v>
      </c>
      <c r="K9" s="20">
        <v>0.24385210662080825</v>
      </c>
      <c r="L9" s="20">
        <v>0.77824591573516777</v>
      </c>
      <c r="M9" s="20">
        <v>1.2368013757523646</v>
      </c>
      <c r="N9" s="20">
        <v>1.943164230438521</v>
      </c>
      <c r="O9" s="20">
        <v>2.0377472055030093</v>
      </c>
      <c r="P9" s="20">
        <v>2.0423043852106617</v>
      </c>
      <c r="Q9" s="20">
        <v>1.9595012897678419</v>
      </c>
      <c r="R9" s="20">
        <v>1.9969905417024938</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v>
      </c>
      <c r="D11" s="20">
        <v>0</v>
      </c>
      <c r="E11" s="20">
        <v>0</v>
      </c>
      <c r="F11" s="20">
        <v>0</v>
      </c>
      <c r="G11" s="20">
        <v>0</v>
      </c>
      <c r="H11" s="20">
        <v>0</v>
      </c>
      <c r="I11" s="20">
        <v>5.7870852468571079E-15</v>
      </c>
      <c r="J11" s="20">
        <v>1.5273919513329754E-16</v>
      </c>
      <c r="K11" s="20">
        <v>1.1073591647164071E-15</v>
      </c>
      <c r="L11" s="20">
        <v>-5.9568286101986041E-15</v>
      </c>
      <c r="M11" s="20">
        <v>1.2219135610663803E-15</v>
      </c>
      <c r="N11" s="20">
        <v>1.7196904557179649</v>
      </c>
      <c r="O11" s="20">
        <v>3.0982803095442719</v>
      </c>
      <c r="P11" s="20">
        <v>4.4325881341358393</v>
      </c>
      <c r="Q11" s="20">
        <v>4.6474634565778041</v>
      </c>
      <c r="R11" s="20">
        <v>4.7379191745485887</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97.856126203844269</v>
      </c>
      <c r="D12" s="22">
        <v>102.73570676982999</v>
      </c>
      <c r="E12" s="22">
        <v>106.0274060501099</v>
      </c>
      <c r="F12" s="22">
        <v>105.66222895680335</v>
      </c>
      <c r="G12" s="22">
        <v>107.68750991617114</v>
      </c>
      <c r="H12" s="22">
        <v>109.95628827139095</v>
      </c>
      <c r="I12" s="22">
        <v>118.26971573567452</v>
      </c>
      <c r="J12" s="22">
        <v>120.46687101401965</v>
      </c>
      <c r="K12" s="22">
        <v>127.9295380509344</v>
      </c>
      <c r="L12" s="22">
        <v>133.41869478855494</v>
      </c>
      <c r="M12" s="22">
        <v>138.10905525600492</v>
      </c>
      <c r="N12" s="22">
        <v>151.97816914522406</v>
      </c>
      <c r="O12" s="22">
        <v>158.98881145459407</v>
      </c>
      <c r="P12" s="22">
        <v>161.95147681409404</v>
      </c>
      <c r="Q12" s="22">
        <v>160.75320756238872</v>
      </c>
      <c r="R12" s="22">
        <v>157.3802107715201</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674.37661220980215</v>
      </c>
      <c r="D15" s="22">
        <v>734.39380911435944</v>
      </c>
      <c r="E15" s="22">
        <v>756.74978503869306</v>
      </c>
      <c r="F15" s="22">
        <v>772.91487532244196</v>
      </c>
      <c r="G15" s="22">
        <v>777.64402407566638</v>
      </c>
      <c r="H15" s="22">
        <v>710.74806534823733</v>
      </c>
      <c r="I15" s="22">
        <v>746.34565778159924</v>
      </c>
      <c r="J15" s="22">
        <v>811.26397248495266</v>
      </c>
      <c r="K15" s="22">
        <v>767.92777300085982</v>
      </c>
      <c r="L15" s="22">
        <v>732.84608770421323</v>
      </c>
      <c r="M15" s="22">
        <v>716.59501289767843</v>
      </c>
      <c r="N15" s="22">
        <v>701.54772141014621</v>
      </c>
      <c r="O15" s="22">
        <v>658.66354256233876</v>
      </c>
      <c r="P15" s="22">
        <v>651.9977644024076</v>
      </c>
      <c r="Q15" s="22">
        <v>647.1982803095442</v>
      </c>
      <c r="R15" s="22">
        <v>661.87884780739466</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0.14510604969408505</v>
      </c>
      <c r="D16" s="25">
        <v>0.13989184752758727</v>
      </c>
      <c r="E16" s="25">
        <v>0.14010893448048836</v>
      </c>
      <c r="F16" s="25">
        <v>0.13670616562105051</v>
      </c>
      <c r="G16" s="25">
        <v>0.13847918402532844</v>
      </c>
      <c r="H16" s="25">
        <v>0.15470501241184087</v>
      </c>
      <c r="I16" s="25">
        <v>0.15846506843385885</v>
      </c>
      <c r="J16" s="25">
        <v>0.14849281503900885</v>
      </c>
      <c r="K16" s="25">
        <v>0.16659058644411232</v>
      </c>
      <c r="L16" s="25">
        <v>0.18205554621505268</v>
      </c>
      <c r="M16" s="25">
        <v>0.19272957914894856</v>
      </c>
      <c r="N16" s="25">
        <v>0.2166326887068214</v>
      </c>
      <c r="O16" s="25">
        <v>0.24138091936300951</v>
      </c>
      <c r="P16" s="25">
        <v>0.24839268730090144</v>
      </c>
      <c r="Q16" s="25">
        <v>0.24838324274518025</v>
      </c>
      <c r="R16" s="25">
        <v>0.23777797295210951</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0.23197764402407564</v>
      </c>
      <c r="D20" s="20">
        <v>0.28656061908856406</v>
      </c>
      <c r="E20" s="20">
        <v>0.3274978503869303</v>
      </c>
      <c r="F20" s="20">
        <v>0.36663800515907136</v>
      </c>
      <c r="G20" s="20">
        <v>0.36306964746345655</v>
      </c>
      <c r="H20" s="20">
        <v>0.31888220120378336</v>
      </c>
      <c r="I20" s="20">
        <v>0.31917454858125532</v>
      </c>
      <c r="J20" s="20">
        <v>0.30243336199484094</v>
      </c>
      <c r="K20" s="20">
        <v>0.31149613069647464</v>
      </c>
      <c r="L20" s="20">
        <v>0.34116938950988823</v>
      </c>
      <c r="M20" s="20">
        <v>0.41104041272570935</v>
      </c>
      <c r="N20" s="20">
        <v>0.39247635425623389</v>
      </c>
      <c r="O20" s="20">
        <v>0.34662603611349951</v>
      </c>
      <c r="P20" s="20">
        <v>0.34840662080825446</v>
      </c>
      <c r="Q20" s="20">
        <v>0.30517616509028378</v>
      </c>
      <c r="R20" s="20">
        <v>0.37694376612209807</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5.4582975064488407E-2</v>
      </c>
      <c r="D21" s="20">
        <v>4.093723129836626E-2</v>
      </c>
      <c r="E21" s="20">
        <v>4.0937231298366301E-2</v>
      </c>
      <c r="F21" s="20">
        <v>5.6405846947549347E-2</v>
      </c>
      <c r="G21" s="20">
        <v>8.7136715391229594E-2</v>
      </c>
      <c r="H21" s="20">
        <v>9.1109200343938074E-2</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0.63452708512467748</v>
      </c>
      <c r="D29" s="22">
        <v>0.75733877901977642</v>
      </c>
      <c r="E29" s="22">
        <v>0.85968185726569213</v>
      </c>
      <c r="F29" s="22">
        <v>0.97300085984522777</v>
      </c>
      <c r="G29" s="22">
        <v>0.99481083404987092</v>
      </c>
      <c r="H29" s="22">
        <v>0.88831470335339646</v>
      </c>
      <c r="I29" s="32">
        <v>0.79793637145313834</v>
      </c>
      <c r="J29" s="22">
        <v>0.75608340498710236</v>
      </c>
      <c r="K29" s="22">
        <v>0.77874032674118654</v>
      </c>
      <c r="L29" s="22">
        <v>0.85292347377472055</v>
      </c>
      <c r="M29" s="22">
        <v>1.0276010318142734</v>
      </c>
      <c r="N29" s="22">
        <v>0.98119088564058476</v>
      </c>
      <c r="O29" s="22">
        <v>0.86656509028374873</v>
      </c>
      <c r="P29" s="22">
        <v>0.8710165520206361</v>
      </c>
      <c r="Q29" s="22">
        <v>0.76294041272570945</v>
      </c>
      <c r="R29" s="22">
        <v>0.94235941530524514</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313.34596016050443</v>
      </c>
      <c r="D32" s="22">
        <v>311.63171348046239</v>
      </c>
      <c r="E32" s="22">
        <v>306.81588611827647</v>
      </c>
      <c r="F32" s="22">
        <v>345.13293207222705</v>
      </c>
      <c r="G32" s="22">
        <v>351.37578819145881</v>
      </c>
      <c r="H32" s="22">
        <v>380.74965224037453</v>
      </c>
      <c r="I32" s="22">
        <v>403.77005827839878</v>
      </c>
      <c r="J32" s="22">
        <v>432.24403888411194</v>
      </c>
      <c r="K32" s="22">
        <v>413.7709606381963</v>
      </c>
      <c r="L32" s="22">
        <v>469.27548772332096</v>
      </c>
      <c r="M32" s="22">
        <v>488.03893570268457</v>
      </c>
      <c r="N32" s="22">
        <v>540.21802569981855</v>
      </c>
      <c r="O32" s="22">
        <v>618.35868463552117</v>
      </c>
      <c r="P32" s="22">
        <v>645.19614580586597</v>
      </c>
      <c r="Q32" s="22">
        <v>644.07834321008886</v>
      </c>
      <c r="R32" s="22">
        <v>694.5829612687495</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2.0250048374635347E-3</v>
      </c>
      <c r="D34" s="25">
        <v>2.4302365460864991E-3</v>
      </c>
      <c r="E34" s="25">
        <v>2.8019470182658263E-3</v>
      </c>
      <c r="F34" s="25">
        <v>2.819206078084733E-3</v>
      </c>
      <c r="G34" s="25">
        <v>2.8311877695677058E-3</v>
      </c>
      <c r="H34" s="25">
        <v>2.3330676682866316E-3</v>
      </c>
      <c r="I34" s="35">
        <v>1.9762148160648468E-3</v>
      </c>
      <c r="J34" s="25">
        <v>1.749204932794491E-3</v>
      </c>
      <c r="K34" s="25">
        <v>1.8820565018387589E-3</v>
      </c>
      <c r="L34" s="25">
        <v>1.8175325498305031E-3</v>
      </c>
      <c r="M34" s="25">
        <v>2.1055718235569064E-3</v>
      </c>
      <c r="N34" s="25">
        <v>1.8162868304320531E-3</v>
      </c>
      <c r="O34" s="25">
        <v>1.4013955198098782E-3</v>
      </c>
      <c r="P34" s="25">
        <v>1.3500027203862399E-3</v>
      </c>
      <c r="Q34" s="25">
        <v>1.1845459807314923E-3</v>
      </c>
      <c r="R34" s="25">
        <v>1.3567269395493068E-3</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177.128116938951</v>
      </c>
      <c r="D37" s="20">
        <v>215.46288334766408</v>
      </c>
      <c r="E37" s="20">
        <v>216.27495939619757</v>
      </c>
      <c r="F37" s="20">
        <v>200.60666857743385</v>
      </c>
      <c r="G37" s="20">
        <v>199.81847711856312</v>
      </c>
      <c r="H37" s="20">
        <v>204.786471768415</v>
      </c>
      <c r="I37" s="26">
        <v>202.82793541606955</v>
      </c>
      <c r="J37" s="20">
        <v>219.21276392471577</v>
      </c>
      <c r="K37" s="20">
        <v>236.33801471290724</v>
      </c>
      <c r="L37" s="20">
        <v>229.98471386261585</v>
      </c>
      <c r="M37" s="20">
        <v>241.21047100410817</v>
      </c>
      <c r="N37" s="20">
        <v>233.877901977644</v>
      </c>
      <c r="O37" s="20">
        <v>199.11211426387695</v>
      </c>
      <c r="P37" s="20">
        <v>231.44528040508263</v>
      </c>
      <c r="Q37" s="20">
        <v>198.20727046909334</v>
      </c>
      <c r="R37" s="20">
        <v>190.04846183242572</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3.1527658354829464</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180.28088277443393</v>
      </c>
      <c r="D40" s="22">
        <v>215.46288334766408</v>
      </c>
      <c r="E40" s="22">
        <v>216.27495939619757</v>
      </c>
      <c r="F40" s="22">
        <v>200.60666857743385</v>
      </c>
      <c r="G40" s="22">
        <v>199.81847711856312</v>
      </c>
      <c r="H40" s="22">
        <v>204.786471768415</v>
      </c>
      <c r="I40" s="22">
        <v>202.82793541606955</v>
      </c>
      <c r="J40" s="22">
        <v>219.21276392471577</v>
      </c>
      <c r="K40" s="22">
        <v>236.33801471290724</v>
      </c>
      <c r="L40" s="22">
        <v>229.98471386261585</v>
      </c>
      <c r="M40" s="22">
        <v>241.21047100410817</v>
      </c>
      <c r="N40" s="22">
        <v>233.877901977644</v>
      </c>
      <c r="O40" s="22">
        <v>199.11211426387695</v>
      </c>
      <c r="P40" s="22">
        <v>231.44528040508263</v>
      </c>
      <c r="Q40" s="22">
        <v>198.20727046909334</v>
      </c>
      <c r="R40" s="22">
        <v>190.04846183242572</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773.4768080634376</v>
      </c>
      <c r="D42" s="22">
        <v>871.01975255565094</v>
      </c>
      <c r="E42" s="22">
        <v>865.64483615171491</v>
      </c>
      <c r="F42" s="22">
        <v>889.13126970478652</v>
      </c>
      <c r="G42" s="22">
        <v>808.43637145313835</v>
      </c>
      <c r="H42" s="22">
        <v>705.49849527085121</v>
      </c>
      <c r="I42" s="22">
        <v>764.16181809496516</v>
      </c>
      <c r="J42" s="22">
        <v>801.62233686825266</v>
      </c>
      <c r="K42" s="22">
        <v>799.37525078819147</v>
      </c>
      <c r="L42" s="22">
        <v>724.82786376230058</v>
      </c>
      <c r="M42" s="22">
        <v>689.93990637240859</v>
      </c>
      <c r="N42" s="22">
        <v>678.92196904557181</v>
      </c>
      <c r="O42" s="22">
        <v>644.33346024785033</v>
      </c>
      <c r="P42" s="22">
        <v>637.95659195507301</v>
      </c>
      <c r="Q42" s="22">
        <v>610.81271612236083</v>
      </c>
      <c r="R42" s="22">
        <v>630.2620411503774</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0.23307858864676909</v>
      </c>
      <c r="D44" s="25">
        <v>0.24736853867604774</v>
      </c>
      <c r="E44" s="25">
        <v>0.24984260329867286</v>
      </c>
      <c r="F44" s="25">
        <v>0.22562098017769661</v>
      </c>
      <c r="G44" s="25">
        <v>0.24716660973503188</v>
      </c>
      <c r="H44" s="25">
        <v>0.29027201778764172</v>
      </c>
      <c r="I44" s="25">
        <v>0.26542537275902389</v>
      </c>
      <c r="J44" s="25">
        <v>0.27346139677335812</v>
      </c>
      <c r="K44" s="25">
        <v>0.29565340493075781</v>
      </c>
      <c r="L44" s="25">
        <v>0.31729563026020319</v>
      </c>
      <c r="M44" s="25">
        <v>0.34961084114173574</v>
      </c>
      <c r="N44" s="25">
        <v>0.34448421562558867</v>
      </c>
      <c r="O44" s="25">
        <v>0.30902029236117301</v>
      </c>
      <c r="P44" s="25">
        <v>0.362791580687016</v>
      </c>
      <c r="Q44" s="25">
        <v>0.32449761643368857</v>
      </c>
      <c r="R44" s="25">
        <v>0.30153880358325608</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97.569565584755708</v>
      </c>
      <c r="D47" s="30">
        <v>102.40820891944306</v>
      </c>
      <c r="E47" s="30">
        <v>105.65897096842461</v>
      </c>
      <c r="F47" s="30">
        <v>105.23918510469673</v>
      </c>
      <c r="G47" s="30">
        <v>107.23730355331645</v>
      </c>
      <c r="H47" s="30">
        <v>109.54629686984322</v>
      </c>
      <c r="I47" s="30">
        <v>117.95054118709326</v>
      </c>
      <c r="J47" s="30">
        <v>120.16443765202482</v>
      </c>
      <c r="K47" s="30">
        <v>127.61804192023793</v>
      </c>
      <c r="L47" s="30">
        <v>133.07752539904504</v>
      </c>
      <c r="M47" s="30">
        <v>137.69801484327922</v>
      </c>
      <c r="N47" s="30">
        <v>151.58569279096778</v>
      </c>
      <c r="O47" s="30">
        <v>158.64218541848061</v>
      </c>
      <c r="P47" s="30">
        <v>161.60307019328579</v>
      </c>
      <c r="Q47" s="30">
        <v>160.44803139729842</v>
      </c>
      <c r="R47" s="30">
        <v>157.00326700539799</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180.28088277443393</v>
      </c>
      <c r="D48" s="30">
        <v>215.46288334766408</v>
      </c>
      <c r="E48" s="30">
        <v>216.27495939619757</v>
      </c>
      <c r="F48" s="30">
        <v>200.60666857743385</v>
      </c>
      <c r="G48" s="30">
        <v>199.81847711856312</v>
      </c>
      <c r="H48" s="30">
        <v>204.786471768415</v>
      </c>
      <c r="I48" s="30">
        <v>202.82793541606955</v>
      </c>
      <c r="J48" s="30">
        <v>219.21276392471577</v>
      </c>
      <c r="K48" s="30">
        <v>236.33801471290724</v>
      </c>
      <c r="L48" s="30">
        <v>229.98471386261585</v>
      </c>
      <c r="M48" s="30">
        <v>241.21047100410817</v>
      </c>
      <c r="N48" s="30">
        <v>233.877901977644</v>
      </c>
      <c r="O48" s="30">
        <v>199.11211426387695</v>
      </c>
      <c r="P48" s="30">
        <v>231.44528040508263</v>
      </c>
      <c r="Q48" s="30">
        <v>198.20727046909334</v>
      </c>
      <c r="R48" s="30">
        <v>190.04846183242572</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0.28656061908856406</v>
      </c>
      <c r="D49" s="30">
        <v>0.3274978503869303</v>
      </c>
      <c r="E49" s="30">
        <v>0.36843508168529659</v>
      </c>
      <c r="F49" s="30">
        <v>0.42304385210662071</v>
      </c>
      <c r="G49" s="30">
        <v>0.45020636285468613</v>
      </c>
      <c r="H49" s="30">
        <v>0.4099914015477214</v>
      </c>
      <c r="I49" s="30">
        <v>0.31917454858125532</v>
      </c>
      <c r="J49" s="30">
        <v>0.30243336199484094</v>
      </c>
      <c r="K49" s="30">
        <v>0.31149613069647464</v>
      </c>
      <c r="L49" s="30">
        <v>0.34116938950988823</v>
      </c>
      <c r="M49" s="30">
        <v>0.41104041272570935</v>
      </c>
      <c r="N49" s="30">
        <v>0.39247635425623389</v>
      </c>
      <c r="O49" s="30">
        <v>0.34662603611349951</v>
      </c>
      <c r="P49" s="30">
        <v>0.34840662080825446</v>
      </c>
      <c r="Q49" s="30">
        <v>0.30517616509028378</v>
      </c>
      <c r="R49" s="30">
        <v>0.37694376612209807</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278.13700897827817</v>
      </c>
      <c r="D50" s="30">
        <v>318.19859011749406</v>
      </c>
      <c r="E50" s="30">
        <v>322.30236544630748</v>
      </c>
      <c r="F50" s="30">
        <v>306.26889753423723</v>
      </c>
      <c r="G50" s="30">
        <v>307.50598703473423</v>
      </c>
      <c r="H50" s="30">
        <v>314.74276003980594</v>
      </c>
      <c r="I50" s="30">
        <v>321.09765115174406</v>
      </c>
      <c r="J50" s="30">
        <v>339.67963493873543</v>
      </c>
      <c r="K50" s="30">
        <v>364.26755276384165</v>
      </c>
      <c r="L50" s="30">
        <v>363.40340865117082</v>
      </c>
      <c r="M50" s="30">
        <v>379.31952626011309</v>
      </c>
      <c r="N50" s="30">
        <v>385.856071122868</v>
      </c>
      <c r="O50" s="30">
        <v>358.10092571847105</v>
      </c>
      <c r="P50" s="30">
        <v>393.39675721917666</v>
      </c>
      <c r="Q50" s="30">
        <v>358.96047803148207</v>
      </c>
      <c r="R50" s="30">
        <v>347.42867260394581</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278.13700897827817</v>
      </c>
      <c r="D51" s="30">
        <v>318.19859011749406</v>
      </c>
      <c r="E51" s="30">
        <v>322.30236544630748</v>
      </c>
      <c r="F51" s="30">
        <v>306.26889753423723</v>
      </c>
      <c r="G51" s="30">
        <v>307.50598703473423</v>
      </c>
      <c r="H51" s="30">
        <v>314.74276003980594</v>
      </c>
      <c r="I51" s="30">
        <v>321.09765115174406</v>
      </c>
      <c r="J51" s="30">
        <v>339.67963493873543</v>
      </c>
      <c r="K51" s="30">
        <v>364.26755276384165</v>
      </c>
      <c r="L51" s="30">
        <v>363.40340865117082</v>
      </c>
      <c r="M51" s="30">
        <v>379.31952626011309</v>
      </c>
      <c r="N51" s="30">
        <v>385.856071122868</v>
      </c>
      <c r="O51" s="30">
        <v>358.10092571847105</v>
      </c>
      <c r="P51" s="30">
        <v>393.39675721917666</v>
      </c>
      <c r="Q51" s="30">
        <v>358.96047803148207</v>
      </c>
      <c r="R51" s="30">
        <v>347.42867260394581</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278.13700897827817</v>
      </c>
      <c r="D58" s="22">
        <v>318.19859011749406</v>
      </c>
      <c r="E58" s="22">
        <v>322.30236544630748</v>
      </c>
      <c r="F58" s="22">
        <v>306.26889753423723</v>
      </c>
      <c r="G58" s="22">
        <v>307.50598703473423</v>
      </c>
      <c r="H58" s="22">
        <v>314.74276003980594</v>
      </c>
      <c r="I58" s="22">
        <v>321.09765115174406</v>
      </c>
      <c r="J58" s="22">
        <v>339.67963493873543</v>
      </c>
      <c r="K58" s="22">
        <v>364.26755276384165</v>
      </c>
      <c r="L58" s="22">
        <v>363.40340865117082</v>
      </c>
      <c r="M58" s="22">
        <v>379.31952626011309</v>
      </c>
      <c r="N58" s="22">
        <v>385.856071122868</v>
      </c>
      <c r="O58" s="22">
        <v>358.10092571847105</v>
      </c>
      <c r="P58" s="22">
        <v>393.39675721917666</v>
      </c>
      <c r="Q58" s="22">
        <v>358.96047803148207</v>
      </c>
      <c r="R58" s="22">
        <v>347.42867260394581</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1771.3056988630935</v>
      </c>
      <c r="D61" s="20">
        <v>1930.5313843508168</v>
      </c>
      <c r="E61" s="20">
        <v>1947.7967421419701</v>
      </c>
      <c r="F61" s="20">
        <v>2042.2982707557082</v>
      </c>
      <c r="G61" s="20">
        <v>1974.3929492691316</v>
      </c>
      <c r="H61" s="20">
        <v>1830.1897391802809</v>
      </c>
      <c r="I61" s="20">
        <v>1950.6754800802523</v>
      </c>
      <c r="J61" s="20">
        <v>2070.0594487436701</v>
      </c>
      <c r="K61" s="20">
        <v>2010.2484713862614</v>
      </c>
      <c r="L61" s="20">
        <v>1964.17349765931</v>
      </c>
      <c r="M61" s="20">
        <v>1939.9627400401259</v>
      </c>
      <c r="N61" s="20">
        <v>1976.635067354543</v>
      </c>
      <c r="O61" s="20">
        <v>1985.0244552949509</v>
      </c>
      <c r="P61" s="20">
        <v>2003.7835181992691</v>
      </c>
      <c r="Q61" s="20">
        <v>1974.617087002269</v>
      </c>
      <c r="R61" s="20">
        <v>2066.6280868177132</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1771.3056988630935</v>
      </c>
      <c r="D64" s="20">
        <v>1930.5313843508168</v>
      </c>
      <c r="E64" s="20">
        <v>1947.7967421419701</v>
      </c>
      <c r="F64" s="20">
        <v>2042.2982707557082</v>
      </c>
      <c r="G64" s="20">
        <v>1974.3929492691316</v>
      </c>
      <c r="H64" s="20">
        <v>1830.1897391802809</v>
      </c>
      <c r="I64" s="20">
        <v>1950.6754800802523</v>
      </c>
      <c r="J64" s="20">
        <v>2070.0594487436701</v>
      </c>
      <c r="K64" s="20">
        <v>2010.2484713862614</v>
      </c>
      <c r="L64" s="20">
        <v>1964.17349765931</v>
      </c>
      <c r="M64" s="20">
        <v>1939.9627400401259</v>
      </c>
      <c r="N64" s="20">
        <v>1976.635067354543</v>
      </c>
      <c r="O64" s="20">
        <v>1985.0244552949509</v>
      </c>
      <c r="P64" s="20">
        <v>2003.7835181992691</v>
      </c>
      <c r="Q64" s="20">
        <v>1974.617087002269</v>
      </c>
      <c r="R64" s="20">
        <v>2066.6280868177132</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1771.3056988630935</v>
      </c>
      <c r="D65" s="20">
        <v>1930.5313843508168</v>
      </c>
      <c r="E65" s="20">
        <v>1947.7967421419701</v>
      </c>
      <c r="F65" s="20">
        <v>2042.2982707557082</v>
      </c>
      <c r="G65" s="20">
        <v>1974.3929492691316</v>
      </c>
      <c r="H65" s="20">
        <v>1830.1897391802809</v>
      </c>
      <c r="I65" s="20">
        <v>1950.6754800802523</v>
      </c>
      <c r="J65" s="20">
        <v>2070.0594487436701</v>
      </c>
      <c r="K65" s="20">
        <v>2010.2484713862614</v>
      </c>
      <c r="L65" s="20">
        <v>1964.17349765931</v>
      </c>
      <c r="M65" s="20">
        <v>1939.9627400401259</v>
      </c>
      <c r="N65" s="20">
        <v>1976.635067354543</v>
      </c>
      <c r="O65" s="20">
        <v>1985.0244552949509</v>
      </c>
      <c r="P65" s="20">
        <v>2003.7835181992691</v>
      </c>
      <c r="Q65" s="20">
        <v>1974.617087002269</v>
      </c>
      <c r="R65" s="20">
        <v>2066.6280868177132</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0.15702371937085702</v>
      </c>
      <c r="D67" s="25">
        <v>0.16482435494023076</v>
      </c>
      <c r="E67" s="25">
        <v>0.16547022513851994</v>
      </c>
      <c r="F67" s="25">
        <v>0.14996286385774055</v>
      </c>
      <c r="G67" s="25">
        <v>0.15574710553366031</v>
      </c>
      <c r="H67" s="25">
        <v>0.17197274867291917</v>
      </c>
      <c r="I67" s="25">
        <v>0.16460844175810005</v>
      </c>
      <c r="J67" s="25">
        <v>0.1640917294162198</v>
      </c>
      <c r="K67" s="25">
        <v>0.1812052380334078</v>
      </c>
      <c r="L67" s="25">
        <v>0.18501594135356972</v>
      </c>
      <c r="M67" s="25">
        <v>0.19552928436773342</v>
      </c>
      <c r="N67" s="25">
        <v>0.1952085529066748</v>
      </c>
      <c r="O67" s="25">
        <v>0.18040126647470522</v>
      </c>
      <c r="P67" s="25">
        <v>0.19632697526762208</v>
      </c>
      <c r="Q67" s="25">
        <v>0.18178738571356726</v>
      </c>
      <c r="R67" s="25">
        <v>0.16811378632665933</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47"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46" t="s">
        <v>85</v>
      </c>
      <c r="J71" s="159">
        <v>0.1898</v>
      </c>
      <c r="K71" s="159"/>
      <c r="L71" s="159">
        <v>0.19470000000000001</v>
      </c>
      <c r="M71" s="159"/>
      <c r="N71" s="159">
        <v>0.2021</v>
      </c>
      <c r="O71" s="159"/>
      <c r="P71" s="159">
        <v>0.21274999999999999</v>
      </c>
      <c r="Q71" s="159"/>
      <c r="R71" s="44"/>
      <c r="S71" s="45">
        <v>0.23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FAC"/>
  </sheetPr>
  <dimension ref="A1:AA205"/>
  <sheetViews>
    <sheetView zoomScaleNormal="100" workbookViewId="0">
      <pane xSplit="2" ySplit="5" topLeftCell="H54" activePane="bottomRight" state="frozen"/>
      <selection activeCell="D11" sqref="D11"/>
      <selection pane="topRight" activeCell="D11" sqref="D11"/>
      <selection pane="bottomLeft" activeCell="D11" sqref="D11"/>
      <selection pane="bottomRight" activeCell="C6" sqref="C6"/>
    </sheetView>
  </sheetViews>
  <sheetFormatPr defaultRowHeight="12.75" x14ac:dyDescent="0.25"/>
  <cols>
    <col min="1" max="1" width="11.42578125" style="12" customWidth="1"/>
    <col min="2" max="2" width="26.28515625" style="12" customWidth="1"/>
    <col min="3" max="13" width="11.42578125" style="12" customWidth="1"/>
    <col min="14" max="14" width="11.5703125" style="12" customWidth="1"/>
    <col min="15" max="19" width="11.42578125" style="12" customWidth="1"/>
    <col min="20" max="26" width="9.140625" style="12"/>
    <col min="27" max="27" width="11.28515625" style="12" bestFit="1" customWidth="1"/>
    <col min="28" max="16384" width="9.140625" style="12"/>
  </cols>
  <sheetData>
    <row r="1" spans="1:27" ht="12.75" customHeight="1" x14ac:dyDescent="0.25">
      <c r="A1" s="49" t="s">
        <v>70</v>
      </c>
      <c r="H1" s="158" t="s">
        <v>109</v>
      </c>
      <c r="I1" s="158"/>
      <c r="J1" s="158"/>
      <c r="K1" s="158"/>
      <c r="AA1" s="13">
        <v>1</v>
      </c>
    </row>
    <row r="2" spans="1:27" ht="12.75" customHeight="1" x14ac:dyDescent="0.25">
      <c r="H2" s="158"/>
      <c r="I2" s="158"/>
      <c r="J2" s="158"/>
      <c r="K2" s="158"/>
    </row>
    <row r="3" spans="1:27" ht="35.25" customHeight="1" x14ac:dyDescent="0.25">
      <c r="H3" s="99"/>
      <c r="I3" s="99"/>
      <c r="J3" s="99"/>
      <c r="K3" s="99"/>
    </row>
    <row r="4" spans="1:27" s="15" customFormat="1" ht="15" customHeight="1" x14ac:dyDescent="0.25">
      <c r="A4" s="14"/>
      <c r="B4" s="14"/>
      <c r="C4" s="14"/>
      <c r="D4" s="14"/>
      <c r="E4" s="14"/>
      <c r="F4" s="14"/>
      <c r="G4" s="14"/>
      <c r="H4" s="14"/>
      <c r="I4" s="14"/>
      <c r="J4" s="14"/>
      <c r="K4" s="14"/>
      <c r="L4" s="14"/>
      <c r="M4" s="14"/>
      <c r="N4" s="14"/>
      <c r="O4" s="14"/>
      <c r="P4" s="14"/>
      <c r="Q4" s="14"/>
      <c r="R4" s="14"/>
      <c r="S4" s="14"/>
    </row>
    <row r="5" spans="1:27"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row>
    <row r="6" spans="1:27" s="18" customFormat="1" ht="27" customHeight="1" x14ac:dyDescent="0.25">
      <c r="A6" s="19" t="s">
        <v>8</v>
      </c>
    </row>
    <row r="7" spans="1:27" s="15" customFormat="1" ht="15" customHeight="1" x14ac:dyDescent="0.25">
      <c r="A7" s="15" t="s">
        <v>9</v>
      </c>
      <c r="C7" s="20">
        <f>BE!C7+BG!C7+CZ!C7+DK!C7+DE!C7+EE!C7+IE!C7+EL!C7+ES!C7+FR!C7+HR!C7+IT!C7+CY!C7+LV!C7+LT!C7+LU!C7+HU!C7+MT!C7+NL!C7+AT!C7+PL!C7+PT!C7+RO!C7+SI!C7+SK!C7+FI!C7+SE!C7+UK!C7</f>
        <v>29585.123485955013</v>
      </c>
      <c r="D7" s="20">
        <f>BE!D7+BG!D7+CZ!D7+DK!D7+DE!D7+EE!D7+IE!D7+EL!D7+ES!D7+FR!D7+HR!D7+IT!D7+CY!D7+LV!D7+LT!D7+LU!D7+HU!D7+MT!D7+NL!D7+AT!D7+PL!D7+PT!D7+RO!D7+SI!D7+SK!D7+FI!D7+SE!D7+UK!D7</f>
        <v>29669.538193422472</v>
      </c>
      <c r="E7" s="20">
        <f>BE!E7+BG!E7+CZ!E7+DK!E7+DE!E7+EE!E7+IE!E7+EL!E7+ES!E7+FR!E7+HR!E7+IT!E7+CY!E7+LV!E7+LT!E7+LU!E7+HU!E7+MT!E7+NL!E7+AT!E7+PL!E7+PT!E7+RO!E7+SI!E7+SK!E7+FI!E7+SE!E7+UK!E7</f>
        <v>29536.051400495333</v>
      </c>
      <c r="F7" s="20">
        <f>BE!F7+BG!F7+CZ!F7+DK!F7+DE!F7+EE!F7+IE!F7+EL!F7+ES!F7+FR!F7+HR!F7+IT!F7+CY!F7+LV!F7+LT!F7+LU!F7+HU!F7+MT!F7+NL!F7+AT!F7+PL!F7+PT!F7+RO!F7+SI!F7+SK!F7+FI!F7+SE!F7+UK!F7</f>
        <v>29606.827896435549</v>
      </c>
      <c r="G7" s="20">
        <f>BE!G7+BG!G7+CZ!G7+DK!G7+DE!G7+EE!G7+IE!G7+EL!G7+ES!G7+FR!G7+HR!G7+IT!G7+CY!G7+LV!G7+LT!G7+LU!G7+HU!G7+MT!G7+NL!G7+AT!G7+PL!G7+PT!G7+RO!G7+SI!G7+SK!G7+FI!G7+SE!G7+UK!G7</f>
        <v>29609.732813324419</v>
      </c>
      <c r="H7" s="20">
        <f>BE!H7+BG!H7+CZ!H7+DK!H7+DE!H7+EE!H7+IE!H7+EL!H7+ES!H7+FR!H7+HR!H7+IT!H7+CY!H7+LV!H7+LT!H7+LU!H7+HU!H7+MT!H7+NL!H7+AT!H7+PL!H7+PT!H7+RO!H7+SI!H7+SK!H7+FI!H7+SE!H7+UK!H7</f>
        <v>29700.835159995389</v>
      </c>
      <c r="I7" s="20">
        <f>BE!I7+BG!I7+CZ!I7+DK!I7+DE!I7+EE!I7+IE!I7+EL!I7+ES!I7+FR!I7+HR!I7+IT!I7+CY!I7+LV!I7+LT!I7+LU!I7+HU!I7+MT!I7+NL!I7+AT!I7+PL!I7+PT!I7+RO!I7+SI!I7+SK!I7+FI!I7+SE!I7+UK!I7</f>
        <v>30020.00651549473</v>
      </c>
      <c r="J7" s="20">
        <f>BE!J7+BG!J7+CZ!J7+DK!J7+DE!J7+EE!J7+IE!J7+EL!J7+ES!J7+FR!J7+HR!J7+IT!J7+CY!J7+LV!J7+LT!J7+LU!J7+HU!J7+MT!J7+NL!J7+AT!J7+PL!J7+PT!J7+RO!J7+SI!J7+SK!J7+FI!J7+SE!J7+UK!J7</f>
        <v>30029.077503334353</v>
      </c>
      <c r="K7" s="20">
        <f>BE!K7+BG!K7+CZ!K7+DK!K7+DE!K7+EE!K7+IE!K7+EL!K7+ES!K7+FR!K7+HR!K7+IT!K7+CY!K7+LV!K7+LT!K7+LU!K7+HU!K7+MT!K7+NL!K7+AT!K7+PL!K7+PT!K7+RO!K7+SI!K7+SK!K7+FI!K7+SE!K7+UK!K7</f>
        <v>29898.733422116187</v>
      </c>
      <c r="L7" s="20">
        <f>BE!L7+BG!L7+CZ!L7+DK!L7+DE!L7+EE!L7+IE!L7+EL!L7+ES!L7+FR!L7+HR!L7+IT!L7+CY!L7+LV!L7+LT!L7+LU!L7+HU!L7+MT!L7+NL!L7+AT!L7+PL!L7+PT!L7+RO!L7+SI!L7+SK!L7+FI!L7+SE!L7+UK!L7</f>
        <v>30050.54299484285</v>
      </c>
      <c r="M7" s="20">
        <f>BE!M7+BG!M7+CZ!M7+DK!M7+DE!M7+EE!M7+IE!M7+EL!M7+ES!M7+FR!M7+HR!M7+IT!M7+CY!M7+LV!M7+LT!M7+LU!M7+HU!M7+MT!M7+NL!M7+AT!M7+PL!M7+PT!M7+RO!M7+SI!M7+SK!M7+FI!M7+SE!M7+UK!M7</f>
        <v>29972.81973877448</v>
      </c>
      <c r="N7" s="20">
        <f>BE!N7+BG!N7+CZ!N7+DK!N7+DE!N7+EE!N7+IE!N7+EL!N7+ES!N7+FR!N7+HR!N7+IT!N7+CY!N7+LV!N7+LT!N7+LU!N7+HU!N7+MT!N7+NL!N7+AT!N7+PL!N7+PT!N7+RO!N7+SI!N7+SK!N7+FI!N7+SE!N7+UK!N7</f>
        <v>30057.706219935775</v>
      </c>
      <c r="O7" s="20">
        <f>BE!O7+BG!O7+CZ!O7+DK!O7+DE!O7+EE!O7+IE!O7+EL!O7+ES!O7+FR!O7+HR!O7+IT!O7+CY!O7+LV!O7+LT!O7+LU!O7+HU!O7+MT!O7+NL!O7+AT!O7+PL!O7+PT!O7+RO!O7+SI!O7+SK!O7+FI!O7+SE!O7+UK!O7</f>
        <v>29970.736733444373</v>
      </c>
      <c r="P7" s="20">
        <f>BE!P7+BG!P7+CZ!P7+DK!P7+DE!P7+EE!P7+IE!P7+EL!P7+ES!P7+FR!P7+HR!P7+IT!P7+CY!P7+LV!P7+LT!P7+LU!P7+HU!P7+MT!P7+NL!P7+AT!P7+PL!P7+PT!P7+RO!P7+SI!P7+SK!P7+FI!P7+SE!P7+UK!P7</f>
        <v>29846.680952657367</v>
      </c>
      <c r="Q7" s="20">
        <f>BE!Q7+BG!Q7+CZ!Q7+DK!Q7+DE!Q7+EE!Q7+IE!Q7+EL!Q7+ES!Q7+FR!Q7+HR!Q7+IT!Q7+CY!Q7+LV!Q7+LT!Q7+LU!Q7+HU!Q7+MT!Q7+NL!Q7+AT!Q7+PL!Q7+PT!Q7+RO!Q7+SI!Q7+SK!Q7+FI!Q7+SE!Q7+UK!Q7</f>
        <v>29961.331710815895</v>
      </c>
      <c r="R7" s="20">
        <f>BE!R7+BG!R7+CZ!R7+DK!R7+DE!R7+EE!R7+IE!R7+EL!R7+ES!R7+FR!R7+HR!R7+IT!R7+CY!R7+LV!R7+LT!R7+LU!R7+HU!R7+MT!R7+NL!R7+AT!R7+PL!R7+PT!R7+RO!R7+SI!R7+SK!R7+FI!R7+SE!R7+UK!R7</f>
        <v>29899.366589959962</v>
      </c>
      <c r="S7" s="20">
        <f>BE!S7+BG!S7+CZ!S7+DK!S7+DE!S7+EE!S7+IE!S7+EL!S7+ES!S7+FR!S7+HR!S7+IT!S7+CY!S7+LV!S7+LT!S7+LU!S7+HU!S7+MT!S7+NL!S7+AT!S7+PL!S7+PT!S7+RO!S7+SI!S7+SK!S7+FI!S7+SE!S7+UK!S7</f>
        <v>0</v>
      </c>
    </row>
    <row r="8" spans="1:27" s="15" customFormat="1" ht="15" customHeight="1" x14ac:dyDescent="0.25">
      <c r="A8" s="15" t="s">
        <v>10</v>
      </c>
      <c r="C8" s="20">
        <f>BE!C8+BG!C8+CZ!C8+DK!C8+DE!C8+EE!C8+IE!C8+EL!C8+ES!C8+FR!C8+HR!C8+IT!C8+CY!C8+LV!C8+LT!C8+LU!C8+HU!C8+MT!C8+NL!C8+AT!C8+PL!C8+PT!C8+RO!C8+SI!C8+SK!C8+FI!C8+SE!C8+UK!C8</f>
        <v>4944.6756340619286</v>
      </c>
      <c r="D8" s="20">
        <f>BE!D8+BG!D8+CZ!D8+DK!D8+DE!D8+EE!D8+IE!D8+EL!D8+ES!D8+FR!D8+HR!D8+IT!D8+CY!D8+LV!D8+LT!D8+LU!D8+HU!D8+MT!D8+NL!D8+AT!D8+PL!D8+PT!D8+RO!D8+SI!D8+SK!D8+FI!D8+SE!D8+UK!D8</f>
        <v>5975.4651390188883</v>
      </c>
      <c r="E8" s="20">
        <f>BE!E8+BG!E8+CZ!E8+DK!E8+DE!E8+EE!E8+IE!E8+EL!E8+ES!E8+FR!E8+HR!E8+IT!E8+CY!E8+LV!E8+LT!E8+LU!E8+HU!E8+MT!E8+NL!E8+AT!E8+PL!E8+PT!E8+RO!E8+SI!E8+SK!E8+FI!E8+SE!E8+UK!E8</f>
        <v>7134.5838020208967</v>
      </c>
      <c r="F8" s="20">
        <f>BE!F8+BG!F8+CZ!F8+DK!F8+DE!F8+EE!F8+IE!F8+EL!F8+ES!F8+FR!F8+HR!F8+IT!F8+CY!F8+LV!F8+LT!F8+LU!F8+HU!F8+MT!F8+NL!F8+AT!F8+PL!F8+PT!F8+RO!F8+SI!F8+SK!F8+FI!F8+SE!F8+UK!F8</f>
        <v>8625.0998033959822</v>
      </c>
      <c r="G8" s="20">
        <f>BE!G8+BG!G8+CZ!G8+DK!G8+DE!G8+EE!G8+IE!G8+EL!G8+ES!G8+FR!G8+HR!G8+IT!G8+CY!G8+LV!G8+LT!G8+LU!G8+HU!G8+MT!G8+NL!G8+AT!G8+PL!G8+PT!G8+RO!G8+SI!G8+SK!G8+FI!G8+SE!G8+UK!G8</f>
        <v>10174.068563558048</v>
      </c>
      <c r="H8" s="20">
        <f>BE!H8+BG!H8+CZ!H8+DK!H8+DE!H8+EE!H8+IE!H8+EL!H8+ES!H8+FR!H8+HR!H8+IT!H8+CY!H8+LV!H8+LT!H8+LU!H8+HU!H8+MT!H8+NL!H8+AT!H8+PL!H8+PT!H8+RO!H8+SI!H8+SK!H8+FI!H8+SE!H8+UK!H8</f>
        <v>11782.169714443022</v>
      </c>
      <c r="I8" s="20">
        <f>BE!I8+BG!I8+CZ!I8+DK!I8+DE!I8+EE!I8+IE!I8+EL!I8+ES!I8+FR!I8+HR!I8+IT!I8+CY!I8+LV!I8+LT!I8+LU!I8+HU!I8+MT!I8+NL!I8+AT!I8+PL!I8+PT!I8+RO!I8+SI!I8+SK!I8+FI!I8+SE!I8+UK!I8</f>
        <v>13411.913425483253</v>
      </c>
      <c r="J8" s="20">
        <f>BE!J8+BG!J8+CZ!J8+DK!J8+DE!J8+EE!J8+IE!J8+EL!J8+ES!J8+FR!J8+HR!J8+IT!J8+CY!J8+LV!J8+LT!J8+LU!J8+HU!J8+MT!J8+NL!J8+AT!J8+PL!J8+PT!J8+RO!J8+SI!J8+SK!J8+FI!J8+SE!J8+UK!J8</f>
        <v>15204.287925587261</v>
      </c>
      <c r="K8" s="20">
        <f>BE!K8+BG!K8+CZ!K8+DK!K8+DE!K8+EE!K8+IE!K8+EL!K8+ES!K8+FR!K8+HR!K8+IT!K8+CY!K8+LV!K8+LT!K8+LU!K8+HU!K8+MT!K8+NL!K8+AT!K8+PL!K8+PT!K8+RO!K8+SI!K8+SK!K8+FI!K8+SE!K8+UK!K8</f>
        <v>17211.80106785387</v>
      </c>
      <c r="L8" s="20">
        <f>BE!L8+BG!L8+CZ!L8+DK!L8+DE!L8+EE!L8+IE!L8+EL!L8+ES!L8+FR!L8+HR!L8+IT!L8+CY!L8+LV!L8+LT!L8+LU!L8+HU!L8+MT!L8+NL!L8+AT!L8+PL!L8+PT!L8+RO!L8+SI!L8+SK!L8+FI!L8+SE!L8+UK!L8</f>
        <v>19516.331454833136</v>
      </c>
      <c r="M8" s="20">
        <f>BE!M8+BG!M8+CZ!M8+DK!M8+DE!M8+EE!M8+IE!M8+EL!M8+ES!M8+FR!M8+HR!M8+IT!M8+CY!M8+LV!M8+LT!M8+LU!M8+HU!M8+MT!M8+NL!M8+AT!M8+PL!M8+PT!M8+RO!M8+SI!M8+SK!M8+FI!M8+SE!M8+UK!M8</f>
        <v>21714.046167927307</v>
      </c>
      <c r="N8" s="20">
        <f>BE!N8+BG!N8+CZ!N8+DK!N8+DE!N8+EE!N8+IE!N8+EL!N8+ES!N8+FR!N8+HR!N8+IT!N8+CY!N8+LV!N8+LT!N8+LU!N8+HU!N8+MT!N8+NL!N8+AT!N8+PL!N8+PT!N8+RO!N8+SI!N8+SK!N8+FI!N8+SE!N8+UK!N8</f>
        <v>24672.454860298429</v>
      </c>
      <c r="O8" s="20">
        <f>BE!O8+BG!O8+CZ!O8+DK!O8+DE!O8+EE!O8+IE!O8+EL!O8+ES!O8+FR!O8+HR!O8+IT!O8+CY!O8+LV!O8+LT!O8+LU!O8+HU!O8+MT!O8+NL!O8+AT!O8+PL!O8+PT!O8+RO!O8+SI!O8+SK!O8+FI!O8+SE!O8+UK!O8</f>
        <v>26871.784952685684</v>
      </c>
      <c r="P8" s="20">
        <f>BE!P8+BG!P8+CZ!P8+DK!P8+DE!P8+EE!P8+IE!P8+EL!P8+ES!P8+FR!P8+HR!P8+IT!P8+CY!P8+LV!P8+LT!P8+LU!P8+HU!P8+MT!P8+NL!P8+AT!P8+PL!P8+PT!P8+RO!P8+SI!P8+SK!P8+FI!P8+SE!P8+UK!P8</f>
        <v>29869.826232723666</v>
      </c>
      <c r="Q8" s="20">
        <f>BE!Q8+BG!Q8+CZ!Q8+DK!Q8+DE!Q8+EE!Q8+IE!Q8+EL!Q8+ES!Q8+FR!Q8+HR!Q8+IT!Q8+CY!Q8+LV!Q8+LT!Q8+LU!Q8+HU!Q8+MT!Q8+NL!Q8+AT!Q8+PL!Q8+PT!Q8+RO!Q8+SI!Q8+SK!Q8+FI!Q8+SE!Q8+UK!Q8</f>
        <v>32342.971646999962</v>
      </c>
      <c r="R8" s="20">
        <f>BE!R8+BG!R8+CZ!R8+DK!R8+DE!R8+EE!R8+IE!R8+EL!R8+ES!R8+FR!R8+HR!R8+IT!R8+CY!R8+LV!R8+LT!R8+LU!R8+HU!R8+MT!R8+NL!R8+AT!R8+PL!R8+PT!R8+RO!R8+SI!R8+SK!R8+FI!R8+SE!R8+UK!R8</f>
        <v>35367.324252511447</v>
      </c>
      <c r="S8" s="20">
        <f>BE!S8+BG!S8+CZ!S8+DK!S8+DE!S8+EE!S8+IE!S8+EL!S8+ES!S8+FR!S8+HR!S8+IT!S8+CY!S8+LV!S8+LT!S8+LU!S8+HU!S8+MT!S8+NL!S8+AT!S8+PL!S8+PT!S8+RO!S8+SI!S8+SK!S8+FI!S8+SE!S8+UK!S8</f>
        <v>0</v>
      </c>
    </row>
    <row r="9" spans="1:27" s="15" customFormat="1" ht="15" customHeight="1" x14ac:dyDescent="0.25">
      <c r="A9" s="15" t="s">
        <v>11</v>
      </c>
      <c r="C9" s="20">
        <f>BE!C9+BG!C9+CZ!C9+DK!C9+DE!C9+EE!C9+IE!C9+EL!C9+ES!C9+FR!C9+HR!C9+IT!C9+CY!C9+LV!C9+LT!C9+LU!C9+HU!C9+MT!C9+NL!C9+AT!C9+PL!C9+PT!C9+RO!C9+SI!C9+SK!C9+FI!C9+SE!C9+UK!C9</f>
        <v>59.752192605331032</v>
      </c>
      <c r="D9" s="20">
        <f>BE!D9+BG!D9+CZ!D9+DK!D9+DE!D9+EE!D9+IE!D9+EL!D9+ES!D9+FR!D9+HR!D9+IT!D9+CY!D9+LV!D9+LT!D9+LU!D9+HU!D9+MT!D9+NL!D9+AT!D9+PL!D9+PT!D9+RO!D9+SI!D9+SK!D9+FI!D9+SE!D9+UK!D9</f>
        <v>126.12751504729147</v>
      </c>
      <c r="E9" s="20">
        <f>BE!E9+BG!E9+CZ!E9+DK!E9+DE!E9+EE!E9+IE!E9+EL!E9+ES!E9+FR!E9+HR!E9+IT!E9+CY!E9+LV!E9+LT!E9+LU!E9+HU!E9+MT!E9+NL!E9+AT!E9+PL!E9+PT!E9+RO!E9+SI!E9+SK!E9+FI!E9+SE!E9+UK!E9</f>
        <v>214.97549441100603</v>
      </c>
      <c r="F9" s="20">
        <f>BE!F9+BG!F9+CZ!F9+DK!F9+DE!F9+EE!F9+IE!F9+EL!F9+ES!F9+FR!F9+HR!F9+IT!F9+CY!F9+LV!F9+LT!F9+LU!F9+HU!F9+MT!F9+NL!F9+AT!F9+PL!F9+PT!F9+RO!F9+SI!F9+SK!F9+FI!F9+SE!F9+UK!F9</f>
        <v>325.75468615649174</v>
      </c>
      <c r="G9" s="20">
        <f>BE!G9+BG!G9+CZ!G9+DK!G9+DE!G9+EE!G9+IE!G9+EL!G9+ES!G9+FR!G9+HR!G9+IT!G9+CY!G9+LV!G9+LT!G9+LU!G9+HU!G9+MT!G9+NL!G9+AT!G9+PL!G9+PT!G9+RO!G9+SI!G9+SK!G9+FI!G9+SE!G9+UK!G9</f>
        <v>640.98202923473787</v>
      </c>
      <c r="H9" s="20">
        <f>BE!H9+BG!H9+CZ!H9+DK!H9+DE!H9+EE!H9+IE!H9+EL!H9+ES!H9+FR!H9+HR!H9+IT!H9+CY!H9+LV!H9+LT!H9+LU!H9+HU!H9+MT!H9+NL!H9+AT!H9+PL!H9+PT!H9+RO!H9+SI!H9+SK!H9+FI!H9+SE!H9+UK!H9</f>
        <v>1214.4437661220979</v>
      </c>
      <c r="I9" s="20">
        <f>BE!I9+BG!I9+CZ!I9+DK!I9+DE!I9+EE!I9+IE!I9+EL!I9+ES!I9+FR!I9+HR!I9+IT!I9+CY!I9+LV!I9+LT!I9+LU!I9+HU!I9+MT!I9+NL!I9+AT!I9+PL!I9+PT!I9+RO!I9+SI!I9+SK!I9+FI!I9+SE!I9+UK!I9</f>
        <v>2000.3731728288908</v>
      </c>
      <c r="J9" s="20">
        <f>BE!J9+BG!J9+CZ!J9+DK!J9+DE!J9+EE!J9+IE!J9+EL!J9+ES!J9+FR!J9+HR!J9+IT!J9+CY!J9+LV!J9+LT!J9+LU!J9+HU!J9+MT!J9+NL!J9+AT!J9+PL!J9+PT!J9+RO!J9+SI!J9+SK!J9+FI!J9+SE!J9+UK!J9</f>
        <v>4087.0293207222703</v>
      </c>
      <c r="K9" s="20">
        <f>BE!K9+BG!K9+CZ!K9+DK!K9+DE!K9+EE!K9+IE!K9+EL!K9+ES!K9+FR!K9+HR!K9+IT!K9+CY!K9+LV!K9+LT!K9+LU!K9+HU!K9+MT!K9+NL!K9+AT!K9+PL!K9+PT!K9+RO!K9+SI!K9+SK!K9+FI!K9+SE!K9+UK!K9</f>
        <v>6150.50094582975</v>
      </c>
      <c r="L9" s="20">
        <f>BE!L9+BG!L9+CZ!L9+DK!L9+DE!L9+EE!L9+IE!L9+EL!L9+ES!L9+FR!L9+HR!L9+IT!L9+CY!L9+LV!L9+LT!L9+LU!L9+HU!L9+MT!L9+NL!L9+AT!L9+PL!L9+PT!L9+RO!L9+SI!L9+SK!L9+FI!L9+SE!L9+UK!L9</f>
        <v>7404.5250214961306</v>
      </c>
      <c r="M9" s="20">
        <f>BE!M9+BG!M9+CZ!M9+DK!M9+DE!M9+EE!M9+IE!M9+EL!M9+ES!M9+FR!M9+HR!M9+IT!M9+CY!M9+LV!M9+LT!M9+LU!M9+HU!M9+MT!M9+NL!M9+AT!M9+PL!M9+PT!M9+RO!M9+SI!M9+SK!M9+FI!M9+SE!M9+UK!M9</f>
        <v>8445.6597592433354</v>
      </c>
      <c r="N9" s="20">
        <f>BE!N9+BG!N9+CZ!N9+DK!N9+DE!N9+EE!N9+IE!N9+EL!N9+ES!N9+FR!N9+HR!N9+IT!N9+CY!N9+LV!N9+LT!N9+LU!N9+HU!N9+MT!N9+NL!N9+AT!N9+PL!N9+PT!N9+RO!N9+SI!N9+SK!N9+FI!N9+SE!N9+UK!N9</f>
        <v>9319.9308684436783</v>
      </c>
      <c r="O9" s="20">
        <f>BE!O9+BG!O9+CZ!O9+DK!O9+DE!O9+EE!O9+IE!O9+EL!O9+ES!O9+FR!O9+HR!O9+IT!O9+CY!O9+LV!O9+LT!O9+LU!O9+HU!O9+MT!O9+NL!O9+AT!O9+PL!O9+PT!O9+RO!O9+SI!O9+SK!O9+FI!O9+SE!O9+UK!O9</f>
        <v>9581.2348237317237</v>
      </c>
      <c r="P9" s="20">
        <f>BE!P9+BG!P9+CZ!P9+DK!P9+DE!P9+EE!P9+IE!P9+EL!P9+ES!P9+FR!P9+HR!P9+IT!P9+CY!P9+LV!P9+LT!P9+LU!P9+HU!P9+MT!P9+NL!P9+AT!P9+PL!P9+PT!P9+RO!P9+SI!P9+SK!P9+FI!P9+SE!P9+UK!P9</f>
        <v>10265.518228718833</v>
      </c>
      <c r="Q9" s="20">
        <f>BE!Q9+BG!Q9+CZ!Q9+DK!Q9+DE!Q9+EE!Q9+IE!Q9+EL!Q9+ES!Q9+FR!Q9+HR!Q9+IT!Q9+CY!Q9+LV!Q9+LT!Q9+LU!Q9+HU!Q9+MT!Q9+NL!Q9+AT!Q9+PL!Q9+PT!Q9+RO!Q9+SI!Q9+SK!Q9+FI!Q9+SE!Q9+UK!Q9</f>
        <v>11013.159845227859</v>
      </c>
      <c r="R9" s="20">
        <f>BE!R9+BG!R9+CZ!R9+DK!R9+DE!R9+EE!R9+IE!R9+EL!R9+ES!R9+FR!R9+HR!R9+IT!R9+CY!R9+LV!R9+LT!R9+LU!R9+HU!R9+MT!R9+NL!R9+AT!R9+PL!R9+PT!R9+RO!R9+SI!R9+SK!R9+FI!R9+SE!R9+UK!R9</f>
        <v>11920.532330180564</v>
      </c>
      <c r="S9" s="20">
        <f>BE!S9+BG!S9+CZ!S9+DK!S9+DE!S9+EE!S9+IE!S9+EL!S9+ES!S9+FR!S9+HR!S9+IT!S9+CY!S9+LV!S9+LT!S9+LU!S9+HU!S9+MT!S9+NL!S9+AT!S9+PL!S9+PT!S9+RO!S9+SI!S9+SK!S9+FI!S9+SE!S9+UK!S9</f>
        <v>0</v>
      </c>
    </row>
    <row r="10" spans="1:27" s="15" customFormat="1" ht="15" customHeight="1" x14ac:dyDescent="0.25">
      <c r="A10" s="15" t="s">
        <v>12</v>
      </c>
      <c r="C10" s="20">
        <f>BE!C10+BG!C10+CZ!C10+DK!C10+DE!C10+EE!C10+IE!C10+EL!C10+ES!C10+FR!C10+HR!C10+IT!C10+CY!C10+LV!C10+LT!C10+LU!C10+HU!C10+MT!C10+NL!C10+AT!C10+PL!C10+PT!C10+RO!C10+SI!C10+SK!C10+FI!C10+SE!C10+UK!C10</f>
        <v>3283.7970765262248</v>
      </c>
      <c r="D10" s="20">
        <f>BE!D10+BG!D10+CZ!D10+DK!D10+DE!D10+EE!D10+IE!D10+EL!D10+ES!D10+FR!D10+HR!D10+IT!D10+CY!D10+LV!D10+LT!D10+LU!D10+HU!D10+MT!D10+NL!D10+AT!D10+PL!D10+PT!D10+RO!D10+SI!D10+SK!D10+FI!D10+SE!D10+UK!D10</f>
        <v>3779.6740326741183</v>
      </c>
      <c r="E10" s="20">
        <f>BE!E10+BG!E10+CZ!E10+DK!E10+DE!E10+EE!E10+IE!E10+EL!E10+ES!E10+FR!E10+HR!E10+IT!E10+CY!E10+LV!E10+LT!E10+LU!E10+HU!E10+MT!E10+NL!E10+AT!E10+PL!E10+PT!E10+RO!E10+SI!E10+SK!E10+FI!E10+SE!E10+UK!E10</f>
        <v>4168.1757523645738</v>
      </c>
      <c r="F10" s="20">
        <f>BE!F10+BG!F10+CZ!F10+DK!F10+DE!F10+EE!F10+IE!F10+EL!F10+ES!F10+FR!F10+HR!F10+IT!F10+CY!F10+LV!F10+LT!F10+LU!F10+HU!F10+MT!F10+NL!F10+AT!F10+PL!F10+PT!F10+RO!F10+SI!F10+SK!F10+FI!F10+SE!F10+UK!F10</f>
        <v>4352.2508168529657</v>
      </c>
      <c r="G10" s="20">
        <f>BE!G10+BG!G10+CZ!G10+DK!G10+DE!G10+EE!G10+IE!G10+EL!G10+ES!G10+FR!G10+HR!G10+IT!G10+CY!G10+LV!G10+LT!G10+LU!G10+HU!G10+MT!G10+NL!G10+AT!G10+PL!G10+PT!G10+RO!G10+SI!G10+SK!G10+FI!G10+SE!G10+UK!G10</f>
        <v>4835.8855546001723</v>
      </c>
      <c r="H10" s="20">
        <f>BE!H10+BG!H10+CZ!H10+DK!H10+DE!H10+EE!H10+IE!H10+EL!H10+ES!H10+FR!H10+HR!H10+IT!H10+CY!H10+LV!H10+LT!H10+LU!H10+HU!H10+MT!H10+NL!H10+AT!H10+PL!H10+PT!H10+RO!H10+SI!H10+SK!H10+FI!H10+SE!H10+UK!H10</f>
        <v>5243.9852106620801</v>
      </c>
      <c r="I10" s="20">
        <f>BE!I10+BG!I10+CZ!I10+DK!I10+DE!I10+EE!I10+IE!I10+EL!I10+ES!I10+FR!I10+HR!I10+IT!I10+CY!I10+LV!I10+LT!I10+LU!I10+HU!I10+MT!I10+NL!I10+AT!I10+PL!I10+PT!I10+RO!I10+SI!I10+SK!I10+FI!I10+SE!I10+UK!I10</f>
        <v>5989.3988822012043</v>
      </c>
      <c r="J10" s="20">
        <f>BE!J10+BG!J10+CZ!J10+DK!J10+DE!J10+EE!J10+IE!J10+EL!J10+ES!J10+FR!J10+HR!J10+IT!J10+CY!J10+LV!J10+LT!J10+LU!J10+HU!J10+MT!J10+NL!J10+AT!J10+PL!J10+PT!J10+RO!J10+SI!J10+SK!J10+FI!J10+SE!J10+UK!J10</f>
        <v>6243.352278589854</v>
      </c>
      <c r="K10" s="20">
        <f>BE!K10+BG!K10+CZ!K10+DK!K10+DE!K10+EE!K10+IE!K10+EL!K10+ES!K10+FR!K10+HR!K10+IT!K10+CY!K10+LV!K10+LT!K10+LU!K10+HU!K10+MT!K10+NL!K10+AT!K10+PL!K10+PT!K10+RO!K10+SI!K10+SK!K10+FI!K10+SE!K10+UK!K10</f>
        <v>6757.4806534823747</v>
      </c>
      <c r="L10" s="20">
        <f>BE!L10+BG!L10+CZ!L10+DK!L10+DE!L10+EE!L10+IE!L10+EL!L10+ES!L10+FR!L10+HR!L10+IT!L10+CY!L10+LV!L10+LT!L10+LU!L10+HU!L10+MT!L10+NL!L10+AT!L10+PL!L10+PT!L10+RO!L10+SI!L10+SK!L10+FI!L10+SE!L10+UK!L10</f>
        <v>6904.5530524505584</v>
      </c>
      <c r="M10" s="20">
        <f>BE!M10+BG!M10+CZ!M10+DK!M10+DE!M10+EE!M10+IE!M10+EL!M10+ES!M10+FR!M10+HR!M10+IT!M10+CY!M10+LV!M10+LT!M10+LU!M10+HU!M10+MT!M10+NL!M10+AT!M10+PL!M10+PT!M10+RO!M10+SI!M10+SK!M10+FI!M10+SE!M10+UK!M10</f>
        <v>7268.8759243336199</v>
      </c>
      <c r="N10" s="20">
        <f>BE!N10+BG!N10+CZ!N10+DK!N10+DE!N10+EE!N10+IE!N10+EL!N10+ES!N10+FR!N10+HR!N10+IT!N10+CY!N10+LV!N10+LT!N10+LU!N10+HU!N10+MT!N10+NL!N10+AT!N10+PL!N10+PT!N10+RO!N10+SI!N10+SK!N10+FI!N10+SE!N10+UK!N10</f>
        <v>7864.9645743766123</v>
      </c>
      <c r="O10" s="20">
        <f>BE!O10+BG!O10+CZ!O10+DK!O10+DE!O10+EE!O10+IE!O10+EL!O10+ES!O10+FR!O10+HR!O10+IT!O10+CY!O10+LV!O10+LT!O10+LU!O10+HU!O10+MT!O10+NL!O10+AT!O10+PL!O10+PT!O10+RO!O10+SI!O10+SK!O10+FI!O10+SE!O10+UK!O10</f>
        <v>7901.3564918314687</v>
      </c>
      <c r="P10" s="20">
        <f>BE!P10+BG!P10+CZ!P10+DK!P10+DE!P10+EE!P10+IE!P10+EL!P10+ES!P10+FR!P10+HR!P10+IT!P10+CY!P10+LV!P10+LT!P10+LU!P10+HU!P10+MT!P10+NL!P10+AT!P10+PL!P10+PT!P10+RO!P10+SI!P10+SK!P10+FI!P10+SE!P10+UK!P10</f>
        <v>8158.8932932072221</v>
      </c>
      <c r="Q10" s="20">
        <f>BE!Q10+BG!Q10+CZ!Q10+DK!Q10+DE!Q10+EE!Q10+IE!Q10+EL!Q10+ES!Q10+FR!Q10+HR!Q10+IT!Q10+CY!Q10+LV!Q10+LT!Q10+LU!Q10+HU!Q10+MT!Q10+NL!Q10+AT!Q10+PL!Q10+PT!Q10+RO!Q10+SI!Q10+SK!Q10+FI!Q10+SE!Q10+UK!Q10</f>
        <v>8609.0129836629403</v>
      </c>
      <c r="R10" s="20">
        <f>BE!R10+BG!R10+CZ!R10+DK!R10+DE!R10+EE!R10+IE!R10+EL!R10+ES!R10+FR!R10+HR!R10+IT!R10+CY!R10+LV!R10+LT!R10+LU!R10+HU!R10+MT!R10+NL!R10+AT!R10+PL!R10+PT!R10+RO!R10+SI!R10+SK!R10+FI!R10+SE!R10+UK!R10</f>
        <v>9170.7282889079961</v>
      </c>
      <c r="S10" s="20">
        <f>BE!S10+BG!S10+CZ!S10+DK!S10+DE!S10+EE!S10+IE!S10+EL!S10+ES!S10+FR!S10+HR!S10+IT!S10+CY!S10+LV!S10+LT!S10+LU!S10+HU!S10+MT!S10+NL!S10+AT!S10+PL!S10+PT!S10+RO!S10+SI!S10+SK!S10+FI!S10+SE!S10+UK!S10</f>
        <v>0</v>
      </c>
    </row>
    <row r="11" spans="1:27" s="15" customFormat="1" ht="15" customHeight="1" x14ac:dyDescent="0.25">
      <c r="A11" s="15" t="s">
        <v>13</v>
      </c>
      <c r="C11" s="20">
        <f>BE!C11+BG!C11+CZ!C11+DK!C11+DE!C11+EE!C11+IE!C11+EL!C11+ES!C11+FR!C11+HR!C11+IT!C11+CY!C11+LV!C11+LT!C11+LU!C11+HU!C11+MT!C11+NL!C11+AT!C11+PL!C11+PT!C11+RO!C11+SI!C11+SK!C11+FI!C11+SE!C11+UK!C11</f>
        <v>2402.432585326269</v>
      </c>
      <c r="D11" s="20">
        <f>BE!D11+BG!D11+CZ!D11+DK!D11+DE!D11+EE!D11+IE!D11+EL!D11+ES!D11+FR!D11+HR!D11+IT!D11+CY!D11+LV!D11+LT!D11+LU!D11+HU!D11+MT!D11+NL!D11+AT!D11+PL!D11+PT!D11+RO!D11+SI!D11+SK!D11+FI!D11+SE!D11+UK!D11</f>
        <v>2756.0684156551279</v>
      </c>
      <c r="E11" s="20">
        <f>BE!E11+BG!E11+CZ!E11+DK!E11+DE!E11+EE!E11+IE!E11+EL!E11+ES!E11+FR!E11+HR!E11+IT!E11+CY!E11+LV!E11+LT!E11+LU!E11+HU!E11+MT!E11+NL!E11+AT!E11+PL!E11+PT!E11+RO!E11+SI!E11+SK!E11+FI!E11+SE!E11+UK!E11</f>
        <v>3162.246247467674</v>
      </c>
      <c r="F11" s="20">
        <f>BE!F11+BG!F11+CZ!F11+DK!F11+DE!F11+EE!F11+IE!F11+EL!F11+ES!F11+FR!F11+HR!F11+IT!F11+CY!F11+LV!F11+LT!F11+LU!F11+HU!F11+MT!F11+NL!F11+AT!F11+PL!F11+PT!F11+RO!F11+SI!F11+SK!F11+FI!F11+SE!F11+UK!F11</f>
        <v>3731.9071115918405</v>
      </c>
      <c r="G11" s="20">
        <f>BE!G11+BG!G11+CZ!G11+DK!G11+DE!G11+EE!G11+IE!G11+EL!G11+ES!G11+FR!G11+HR!G11+IT!G11+CY!G11+LV!G11+LT!G11+LU!G11+HU!G11+MT!G11+NL!G11+AT!G11+PL!G11+PT!G11+RO!G11+SI!G11+SK!G11+FI!G11+SE!G11+UK!G11</f>
        <v>4093.7156348131407</v>
      </c>
      <c r="H11" s="20">
        <f>BE!H11+BG!H11+CZ!H11+DK!H11+DE!H11+EE!H11+IE!H11+EL!H11+ES!H11+FR!H11+HR!H11+IT!H11+CY!H11+LV!H11+LT!H11+LU!H11+HU!H11+MT!H11+NL!H11+AT!H11+PL!H11+PT!H11+RO!H11+SI!H11+SK!H11+FI!H11+SE!H11+UK!H11</f>
        <v>4553.7592832947794</v>
      </c>
      <c r="I11" s="20">
        <f>BE!I11+BG!I11+CZ!I11+DK!I11+DE!I11+EE!I11+IE!I11+EL!I11+ES!I11+FR!I11+HR!I11+IT!I11+CY!I11+LV!I11+LT!I11+LU!I11+HU!I11+MT!I11+NL!I11+AT!I11+PL!I11+PT!I11+RO!I11+SI!I11+SK!I11+FI!I11+SE!I11+UK!I11</f>
        <v>5183.170888572281</v>
      </c>
      <c r="J11" s="20">
        <f>BE!J11+BG!J11+CZ!J11+DK!J11+DE!J11+EE!J11+IE!J11+EL!J11+ES!J11+FR!J11+HR!J11+IT!J11+CY!J11+LV!J11+LT!J11+LU!J11+HU!J11+MT!J11+NL!J11+AT!J11+PL!J11+PT!J11+RO!J11+SI!J11+SK!J11+FI!J11+SE!J11+UK!J11</f>
        <v>5685.5272508820544</v>
      </c>
      <c r="K11" s="20">
        <f>BE!K11+BG!K11+CZ!K11+DK!K11+DE!K11+EE!K11+IE!K11+EL!K11+ES!K11+FR!K11+HR!K11+IT!K11+CY!K11+LV!K11+LT!K11+LU!K11+HU!K11+MT!K11+NL!K11+AT!K11+PL!K11+PT!K11+RO!K11+SI!K11+SK!K11+FI!K11+SE!K11+UK!K11</f>
        <v>6458.5570251206655</v>
      </c>
      <c r="L11" s="20">
        <f>BE!L11+BG!L11+CZ!L11+DK!L11+DE!L11+EE!L11+IE!L11+EL!L11+ES!L11+FR!L11+HR!L11+IT!L11+CY!L11+LV!L11+LT!L11+LU!L11+HU!L11+MT!L11+NL!L11+AT!L11+PL!L11+PT!L11+RO!L11+SI!L11+SK!L11+FI!L11+SE!L11+UK!L11</f>
        <v>7153.725725073893</v>
      </c>
      <c r="M11" s="20">
        <f>BE!M11+BG!M11+CZ!M11+DK!M11+DE!M11+EE!M11+IE!M11+EL!M11+ES!M11+FR!M11+HR!M11+IT!M11+CY!M11+LV!M11+LT!M11+LU!M11+HU!M11+MT!M11+NL!M11+AT!M11+PL!M11+PT!M11+RO!M11+SI!M11+SK!M11+FI!M11+SE!M11+UK!M11</f>
        <v>7668.5583046052816</v>
      </c>
      <c r="N11" s="20">
        <f>BE!N11+BG!N11+CZ!N11+DK!N11+DE!N11+EE!N11+IE!N11+EL!N11+ES!N11+FR!N11+HR!N11+IT!N11+CY!N11+LV!N11+LT!N11+LU!N11+HU!N11+MT!N11+NL!N11+AT!N11+PL!N11+PT!N11+RO!N11+SI!N11+SK!N11+FI!N11+SE!N11+UK!N11</f>
        <v>8050.3736468914485</v>
      </c>
      <c r="O11" s="20">
        <f>BE!O11+BG!O11+CZ!O11+DK!O11+DE!O11+EE!O11+IE!O11+EL!O11+ES!O11+FR!O11+HR!O11+IT!O11+CY!O11+LV!O11+LT!O11+LU!O11+HU!O11+MT!O11+NL!O11+AT!O11+PL!O11+PT!O11+RO!O11+SI!O11+SK!O11+FI!O11+SE!O11+UK!O11</f>
        <v>8326.1604549221956</v>
      </c>
      <c r="P11" s="20">
        <f>BE!P11+BG!P11+CZ!P11+DK!P11+DE!P11+EE!P11+IE!P11+EL!P11+ES!P11+FR!P11+HR!P11+IT!P11+CY!P11+LV!P11+LT!P11+LU!P11+HU!P11+MT!P11+NL!P11+AT!P11+PL!P11+PT!P11+RO!P11+SI!P11+SK!P11+FI!P11+SE!P11+UK!P11</f>
        <v>8465.396002443018</v>
      </c>
      <c r="Q11" s="20">
        <f>BE!Q11+BG!Q11+CZ!Q11+DK!Q11+DE!Q11+EE!Q11+IE!Q11+EL!Q11+ES!Q11+FR!Q11+HR!Q11+IT!Q11+CY!Q11+LV!Q11+LT!Q11+LU!Q11+HU!Q11+MT!Q11+NL!Q11+AT!Q11+PL!Q11+PT!Q11+RO!Q11+SI!Q11+SK!Q11+FI!Q11+SE!Q11+UK!Q11</f>
        <v>8469.7043689844722</v>
      </c>
      <c r="R11" s="20">
        <f>BE!R11+BG!R11+CZ!R11+DK!R11+DE!R11+EE!R11+IE!R11+EL!R11+ES!R11+FR!R11+HR!R11+IT!R11+CY!R11+LV!R11+LT!R11+LU!R11+HU!R11+MT!R11+NL!R11+AT!R11+PL!R11+PT!R11+RO!R11+SI!R11+SK!R11+FI!R11+SE!R11+UK!R11</f>
        <v>8508.0283700339678</v>
      </c>
      <c r="S11" s="20">
        <f>BE!S11+BG!S11+CZ!S11+DK!S11+DE!S11+EE!S11+IE!S11+EL!S11+ES!S11+FR!S11+HR!S11+IT!S11+CY!S11+LV!S11+LT!S11+LU!S11+HU!S11+MT!S11+NL!S11+AT!S11+PL!S11+PT!S11+RO!S11+SI!S11+SK!S11+FI!S11+SE!S11+UK!S11</f>
        <v>0</v>
      </c>
    </row>
    <row r="12" spans="1:27" s="15" customFormat="1" ht="15" customHeight="1" x14ac:dyDescent="0.25">
      <c r="A12" s="21" t="s">
        <v>14</v>
      </c>
      <c r="B12" s="21"/>
      <c r="C12" s="22">
        <f t="shared" ref="C12:D12" si="0">SUM(C7:C11)</f>
        <v>40275.780974474765</v>
      </c>
      <c r="D12" s="22">
        <f t="shared" si="0"/>
        <v>42306.873295817903</v>
      </c>
      <c r="E12" s="22">
        <f t="shared" ref="E12:S12" si="1">SUM(E7:E11)</f>
        <v>44216.032696759474</v>
      </c>
      <c r="F12" s="22">
        <f t="shared" si="1"/>
        <v>46641.840314432833</v>
      </c>
      <c r="G12" s="22">
        <f t="shared" si="1"/>
        <v>49354.384595530515</v>
      </c>
      <c r="H12" s="22">
        <f t="shared" si="1"/>
        <v>52495.193134517365</v>
      </c>
      <c r="I12" s="22">
        <f t="shared" si="1"/>
        <v>56604.862884580361</v>
      </c>
      <c r="J12" s="22">
        <f t="shared" si="1"/>
        <v>61249.274279115794</v>
      </c>
      <c r="K12" s="22">
        <f t="shared" si="1"/>
        <v>66477.07311440284</v>
      </c>
      <c r="L12" s="22">
        <f t="shared" si="1"/>
        <v>71029.678248696568</v>
      </c>
      <c r="M12" s="22">
        <f t="shared" si="1"/>
        <v>75069.959894884028</v>
      </c>
      <c r="N12" s="22">
        <f t="shared" si="1"/>
        <v>79965.430169945932</v>
      </c>
      <c r="O12" s="22">
        <f t="shared" si="1"/>
        <v>82651.273456615439</v>
      </c>
      <c r="P12" s="22">
        <f t="shared" si="1"/>
        <v>86606.314709750106</v>
      </c>
      <c r="Q12" s="22">
        <f t="shared" si="1"/>
        <v>90396.180555691128</v>
      </c>
      <c r="R12" s="22">
        <f t="shared" si="1"/>
        <v>94865.979831593926</v>
      </c>
      <c r="S12" s="22">
        <f t="shared" si="1"/>
        <v>0</v>
      </c>
    </row>
    <row r="13" spans="1:27" s="15" customFormat="1" ht="15" customHeight="1" x14ac:dyDescent="0.25">
      <c r="A13" s="15" t="s">
        <v>15</v>
      </c>
    </row>
    <row r="14" spans="1:27" s="18" customFormat="1" ht="27" customHeight="1" x14ac:dyDescent="0.25">
      <c r="A14" s="19" t="s">
        <v>16</v>
      </c>
    </row>
    <row r="15" spans="1:27" s="15" customFormat="1" ht="15" customHeight="1" x14ac:dyDescent="0.25">
      <c r="A15" s="21" t="s">
        <v>17</v>
      </c>
      <c r="C15" s="22">
        <f>BE!C15+BG!C15+CZ!C15+DK!C15+DE!C15+EE!C15+IE!C15+EL!C15+ES!C15+FR!C15+HR!C15+IT!C15+CY!C15+LV!C15+LT!C15+LU!C15+HU!C15+MT!C15+NL!C15+AT!C15+PL!C15+PT!C15+RO!C15+SI!C15+SK!C15+FI!C15+SE!C15+UK!C15</f>
        <v>280808.43492003443</v>
      </c>
      <c r="D15" s="22">
        <f>BE!D15+BG!D15+CZ!D15+DK!D15+DE!D15+EE!D15+IE!D15+EL!D15+ES!D15+FR!D15+HR!D15+IT!D15+CY!D15+LV!D15+LT!D15+LU!D15+HU!D15+MT!D15+NL!D15+AT!D15+PL!D15+PT!D15+RO!D15+SI!D15+SK!D15+FI!D15+SE!D15+UK!D15</f>
        <v>284330.29951504729</v>
      </c>
      <c r="E15" s="22">
        <f>BE!E15+BG!E15+CZ!E15+DK!E15+DE!E15+EE!E15+IE!E15+EL!E15+ES!E15+FR!E15+HR!E15+IT!E15+CY!E15+LV!E15+LT!E15+LU!E15+HU!E15+MT!E15+NL!E15+AT!E15+PL!E15+PT!E15+RO!E15+SI!E15+SK!E15+FI!E15+SE!E15+UK!E15</f>
        <v>287601.25835597591</v>
      </c>
      <c r="F15" s="22">
        <f>BE!F15+BG!F15+CZ!F15+DK!F15+DE!F15+EE!F15+IE!F15+EL!F15+ES!F15+FR!F15+HR!F15+IT!F15+CY!F15+LV!F15+LT!F15+LU!F15+HU!F15+MT!F15+NL!F15+AT!F15+PL!F15+PT!F15+RO!F15+SI!F15+SK!F15+FI!F15+SE!F15+UK!F15</f>
        <v>289564.68180449697</v>
      </c>
      <c r="G15" s="22">
        <f>BE!G15+BG!G15+CZ!G15+DK!G15+DE!G15+EE!G15+IE!G15+EL!G15+ES!G15+FR!G15+HR!G15+IT!G15+CY!G15+LV!G15+LT!G15+LU!G15+HU!G15+MT!G15+NL!G15+AT!G15+PL!G15+PT!G15+RO!G15+SI!G15+SK!G15+FI!G15+SE!G15+UK!G15</f>
        <v>290571.93531580397</v>
      </c>
      <c r="H15" s="22">
        <f>BE!H15+BG!H15+CZ!H15+DK!H15+DE!H15+EE!H15+IE!H15+EL!H15+ES!H15+FR!H15+HR!H15+IT!H15+CY!H15+LV!H15+LT!H15+LU!H15+HU!H15+MT!H15+NL!H15+AT!H15+PL!H15+PT!H15+RO!H15+SI!H15+SK!H15+FI!H15+SE!H15+UK!H15</f>
        <v>276229.52860733453</v>
      </c>
      <c r="I15" s="22">
        <f>BE!I15+BG!I15+CZ!I15+DK!I15+DE!I15+EE!I15+IE!I15+EL!I15+ES!I15+FR!I15+HR!I15+IT!I15+CY!I15+LV!I15+LT!I15+LU!I15+HU!I15+MT!I15+NL!I15+AT!I15+PL!I15+PT!I15+RO!I15+SI!I15+SK!I15+FI!I15+SE!I15+UK!I15</f>
        <v>287520.01041510742</v>
      </c>
      <c r="J15" s="22">
        <f>BE!J15+BG!J15+CZ!J15+DK!J15+DE!J15+EE!J15+IE!J15+EL!J15+ES!J15+FR!J15+HR!J15+IT!J15+CY!J15+LV!J15+LT!J15+LU!J15+HU!J15+MT!J15+NL!J15+AT!J15+PL!J15+PT!J15+RO!J15+SI!J15+SK!J15+FI!J15+SE!J15+UK!J15</f>
        <v>282773.21043192613</v>
      </c>
      <c r="K15" s="22">
        <f>BE!K15+BG!K15+CZ!K15+DK!K15+DE!K15+EE!K15+IE!K15+EL!K15+ES!K15+FR!K15+HR!K15+IT!K15+CY!K15+LV!K15+LT!K15+LU!K15+HU!K15+MT!K15+NL!K15+AT!K15+PL!K15+PT!K15+RO!K15+SI!K15+SK!K15+FI!K15+SE!K15+UK!K15</f>
        <v>282955.42554239038</v>
      </c>
      <c r="L15" s="22">
        <f>BE!L15+BG!L15+CZ!L15+DK!L15+DE!L15+EE!L15+IE!L15+EL!L15+ES!L15+FR!L15+HR!L15+IT!L15+CY!L15+LV!L15+LT!L15+LU!L15+HU!L15+MT!L15+NL!L15+AT!L15+PL!L15+PT!L15+RO!L15+SI!L15+SK!L15+FI!L15+SE!L15+UK!L15</f>
        <v>280347.61291202926</v>
      </c>
      <c r="M15" s="22">
        <f>BE!M15+BG!M15+CZ!M15+DK!M15+DE!M15+EE!M15+IE!M15+EL!M15+ES!M15+FR!M15+HR!M15+IT!M15+CY!M15+LV!M15+LT!M15+LU!M15+HU!M15+MT!M15+NL!M15+AT!M15+PL!M15+PT!M15+RO!M15+SI!M15+SK!M15+FI!M15+SE!M15+UK!M15</f>
        <v>273749.02210814611</v>
      </c>
      <c r="N15" s="22">
        <f>BE!N15+BG!N15+CZ!N15+DK!N15+DE!N15+EE!N15+IE!N15+EL!N15+ES!N15+FR!N15+HR!N15+IT!N15+CY!N15+LV!N15+LT!N15+LU!N15+HU!N15+MT!N15+NL!N15+AT!N15+PL!N15+PT!N15+RO!N15+SI!N15+SK!N15+FI!N15+SE!N15+UK!N15</f>
        <v>277670.90142603836</v>
      </c>
      <c r="O15" s="22">
        <f>BE!O15+BG!O15+CZ!O15+DK!O15+DE!O15+EE!O15+IE!O15+EL!O15+ES!O15+FR!O15+HR!O15+IT!O15+CY!O15+LV!O15+LT!O15+LU!O15+HU!O15+MT!O15+NL!O15+AT!O15+PL!O15+PT!O15+RO!O15+SI!O15+SK!O15+FI!O15+SE!O15+UK!O15</f>
        <v>279970.54666739469</v>
      </c>
      <c r="P15" s="22">
        <f>BE!P15+BG!P15+CZ!P15+DK!P15+DE!P15+EE!P15+IE!P15+EL!P15+ES!P15+FR!P15+HR!P15+IT!P15+CY!P15+LV!P15+LT!P15+LU!P15+HU!P15+MT!P15+NL!P15+AT!P15+PL!P15+PT!P15+RO!P15+SI!P15+SK!P15+FI!P15+SE!P15+UK!P15</f>
        <v>281822.29671139974</v>
      </c>
      <c r="Q15" s="22">
        <f>BE!Q15+BG!Q15+CZ!Q15+DK!Q15+DE!Q15+EE!Q15+IE!Q15+EL!Q15+ES!Q15+FR!Q15+HR!Q15+IT!Q15+CY!Q15+LV!Q15+LT!Q15+LU!Q15+HU!Q15+MT!Q15+NL!Q15+AT!Q15+PL!Q15+PT!Q15+RO!Q15+SI!Q15+SK!Q15+FI!Q15+SE!Q15+UK!Q15</f>
        <v>281680.99504126067</v>
      </c>
      <c r="R15" s="22">
        <f>BE!R15+BG!R15+CZ!R15+DK!R15+DE!R15+EE!R15+IE!R15+EL!R15+ES!R15+FR!R15+HR!R15+IT!R15+CY!R15+LV!R15+LT!R15+LU!R15+HU!R15+MT!R15+NL!R15+AT!R15+PL!R15+PT!R15+RO!R15+SI!R15+SK!R15+FI!R15+SE!R15+UK!R15</f>
        <v>277604.86570591573</v>
      </c>
      <c r="S15" s="22">
        <f>BE!S15+BG!S15+CZ!S15+DK!S15+DE!S15+EE!S15+IE!S15+EL!S15+ES!S15+FR!S15+HR!S15+IT!S15+CY!S15+LV!S15+LT!S15+LU!S15+HU!S15+MT!S15+NL!S15+AT!S15+PL!S15+PT!S15+RO!S15+SI!S15+SK!S15+FI!S15+SE!S15+UK!S15</f>
        <v>0</v>
      </c>
    </row>
    <row r="16" spans="1:27" s="18" customFormat="1" ht="27" customHeight="1" thickBot="1" x14ac:dyDescent="0.3">
      <c r="A16" s="23" t="s">
        <v>18</v>
      </c>
      <c r="B16" s="24"/>
      <c r="C16" s="25">
        <f t="shared" ref="C16:S16" si="2">IF(C15&gt;0,C12/C15,"")</f>
        <v>0.14342796001104477</v>
      </c>
      <c r="D16" s="25">
        <f t="shared" si="2"/>
        <v>0.14879481141466933</v>
      </c>
      <c r="E16" s="25">
        <f t="shared" si="2"/>
        <v>0.15374074838723922</v>
      </c>
      <c r="F16" s="25">
        <f t="shared" si="2"/>
        <v>0.16107572243884227</v>
      </c>
      <c r="G16" s="25">
        <f t="shared" si="2"/>
        <v>0.1698525514581799</v>
      </c>
      <c r="H16" s="25">
        <f t="shared" si="2"/>
        <v>0.19004193142993148</v>
      </c>
      <c r="I16" s="25">
        <f t="shared" si="2"/>
        <v>0.19687277696900821</v>
      </c>
      <c r="J16" s="25">
        <f t="shared" si="2"/>
        <v>0.21660211087733411</v>
      </c>
      <c r="K16" s="25">
        <f t="shared" si="2"/>
        <v>0.23493832283644872</v>
      </c>
      <c r="L16" s="25">
        <f t="shared" si="2"/>
        <v>0.25336287871652075</v>
      </c>
      <c r="M16" s="25">
        <f t="shared" si="2"/>
        <v>0.27422914360303069</v>
      </c>
      <c r="N16" s="25">
        <f t="shared" si="2"/>
        <v>0.28798635276244772</v>
      </c>
      <c r="O16" s="25">
        <f t="shared" si="2"/>
        <v>0.29521417320660248</v>
      </c>
      <c r="P16" s="25">
        <f t="shared" si="2"/>
        <v>0.30730824253568317</v>
      </c>
      <c r="Q16" s="25">
        <f t="shared" si="2"/>
        <v>0.32091686037409051</v>
      </c>
      <c r="R16" s="25">
        <f t="shared" si="2"/>
        <v>0.34173024882096775</v>
      </c>
      <c r="S16" s="25" t="str">
        <f t="shared" si="2"/>
        <v/>
      </c>
    </row>
    <row r="17" spans="1:19" s="15" customFormat="1" ht="22.5" customHeight="1" x14ac:dyDescent="0.25"/>
    <row r="18" spans="1:19" s="18" customFormat="1" ht="27" customHeight="1" x14ac:dyDescent="0.25">
      <c r="A18" s="19" t="s">
        <v>20</v>
      </c>
    </row>
    <row r="19" spans="1:19" s="15" customFormat="1" ht="15" customHeight="1" x14ac:dyDescent="0.25">
      <c r="A19" s="15" t="s">
        <v>21</v>
      </c>
      <c r="C19" s="20">
        <f>BE!C19+BG!C19+CZ!C19+DK!C19+DE!C19+EE!C19+IE!C19+EL!C19+ES!C19+FR!C19+HR!C19+IT!C19+CY!C19+LV!C19+LT!C19+LU!C19+HU!C19+MT!C19+NL!C19+AT!C19+PL!C19+PT!C19+RO!C19+SI!C19+SK!C19+FI!C19+SE!C19+UK!C19</f>
        <v>6.9787602587133843</v>
      </c>
      <c r="D19" s="20">
        <f>BE!D19+BG!D19+CZ!D19+DK!D19+DE!D19+EE!D19+IE!D19+EL!D19+ES!D19+FR!D19+HR!D19+IT!D19+CY!D19+LV!D19+LT!D19+LU!D19+HU!D19+MT!D19+NL!D19+AT!D19+PL!D19+PT!D19+RO!D19+SI!D19+SK!D19+FI!D19+SE!D19+UK!D19</f>
        <v>6.9052015495851169</v>
      </c>
      <c r="E19" s="20">
        <f>BE!E19+BG!E19+CZ!E19+DK!E19+DE!E19+EE!E19+IE!E19+EL!E19+ES!E19+FR!E19+HR!E19+IT!E19+CY!E19+LV!E19+LT!E19+LU!E19+HU!E19+MT!E19+NL!E19+AT!E19+PL!E19+PT!E19+RO!E19+SI!E19+SK!E19+FI!E19+SE!E19+UK!E19</f>
        <v>7.0142651217807241</v>
      </c>
      <c r="F19" s="20">
        <f>BE!F19+BG!F19+CZ!F19+DK!F19+DE!F19+EE!F19+IE!F19+EL!F19+ES!F19+FR!F19+HR!F19+IT!F19+CY!F19+LV!F19+LT!F19+LU!F19+HU!F19+MT!F19+NL!F19+AT!F19+PL!F19+PT!F19+RO!F19+SI!F19+SK!F19+FI!F19+SE!F19+UK!F19</f>
        <v>6.7942600673359754</v>
      </c>
      <c r="G19" s="20">
        <f>BE!G19+BG!G19+CZ!G19+DK!G19+DE!G19+EE!G19+IE!G19+EL!G19+ES!G19+FR!G19+HR!G19+IT!G19+CY!G19+LV!G19+LT!G19+LU!G19+HU!G19+MT!G19+NL!G19+AT!G19+PL!G19+PT!G19+RO!G19+SI!G19+SK!G19+FI!G19+SE!G19+UK!G19</f>
        <v>6.7399048354766027</v>
      </c>
      <c r="H19" s="20">
        <f>BE!H19+BG!H19+CZ!H19+DK!H19+DE!H19+EE!H19+IE!H19+EL!H19+ES!H19+FR!H19+HR!H19+IT!H19+CY!H19+LV!H19+LT!H19+LU!H19+HU!H19+MT!H19+NL!H19+AT!H19+PL!H19+PT!H19+RO!H19+SI!H19+SK!H19+FI!H19+SE!H19+UK!H19</f>
        <v>7.3578999588837579</v>
      </c>
      <c r="I19" s="20">
        <f>BE!I19+BG!I19+CZ!I19+DK!I19+DE!I19+EE!I19+IE!I19+EL!I19+ES!I19+FR!I19+HR!I19+IT!I19+CY!I19+LV!I19+LT!I19+LU!I19+HU!I19+MT!I19+NL!I19+AT!I19+PL!I19+PT!I19+RO!I19+SI!I19+SK!I19+FI!I19+SE!I19+UK!I19</f>
        <v>8.5086006333535895</v>
      </c>
      <c r="J19" s="20">
        <f>BE!J19+BG!J19+CZ!J19+DK!J19+DE!J19+EE!J19+IE!J19+EL!J19+ES!J19+FR!J19+HR!J19+IT!J19+CY!J19+LV!J19+LT!J19+LU!J19+HU!J19+MT!J19+NL!J19+AT!J19+PL!J19+PT!J19+RO!J19+SI!J19+SK!J19+FI!J19+SE!J19+UK!J19</f>
        <v>11.128036427040517</v>
      </c>
      <c r="K19" s="20">
        <f>BE!K19+BG!K19+CZ!K19+DK!K19+DE!K19+EE!K19+IE!K19+EL!K19+ES!K19+FR!K19+HR!K19+IT!K19+CY!K19+LV!K19+LT!K19+LU!K19+HU!K19+MT!K19+NL!K19+AT!K19+PL!K19+PT!K19+RO!K19+SI!K19+SK!K19+FI!K19+SE!K19+UK!K19</f>
        <v>11.452456754083533</v>
      </c>
      <c r="L19" s="20">
        <f>BE!L19+BG!L19+CZ!L19+DK!L19+DE!L19+EE!L19+IE!L19+EL!L19+ES!L19+FR!L19+HR!L19+IT!L19+CY!L19+LV!L19+LT!L19+LU!L19+HU!L19+MT!L19+NL!L19+AT!L19+PL!L19+PT!L19+RO!L19+SI!L19+SK!L19+FI!L19+SE!L19+UK!L19</f>
        <v>15.196481835372412</v>
      </c>
      <c r="M19" s="20">
        <f>BE!M19+BG!M19+CZ!M19+DK!M19+DE!M19+EE!M19+IE!M19+EL!M19+ES!M19+FR!M19+HR!M19+IT!M19+CY!M19+LV!M19+LT!M19+LU!M19+HU!M19+MT!M19+NL!M19+AT!M19+PL!M19+PT!M19+RO!M19+SI!M19+SK!M19+FI!M19+SE!M19+UK!M19</f>
        <v>19.030388693698885</v>
      </c>
      <c r="N19" s="20">
        <f>BE!N19+BG!N19+CZ!N19+DK!N19+DE!N19+EE!N19+IE!N19+EL!N19+ES!N19+FR!N19+HR!N19+IT!N19+CY!N19+LV!N19+LT!N19+LU!N19+HU!N19+MT!N19+NL!N19+AT!N19+PL!N19+PT!N19+RO!N19+SI!N19+SK!N19+FI!N19+SE!N19+UK!N19</f>
        <v>23.572902954058211</v>
      </c>
      <c r="O19" s="20">
        <f>BE!O19+BG!O19+CZ!O19+DK!O19+DE!O19+EE!O19+IE!O19+EL!O19+ES!O19+FR!O19+HR!O19+IT!O19+CY!O19+LV!O19+LT!O19+LU!O19+HU!O19+MT!O19+NL!O19+AT!O19+PL!O19+PT!O19+RO!O19+SI!O19+SK!O19+FI!O19+SE!O19+UK!O19</f>
        <v>33.827807978715626</v>
      </c>
      <c r="P19" s="20">
        <f>BE!P19+BG!P19+CZ!P19+DK!P19+DE!P19+EE!P19+IE!P19+EL!P19+ES!P19+FR!P19+HR!P19+IT!P19+CY!P19+LV!P19+LT!P19+LU!P19+HU!P19+MT!P19+NL!P19+AT!P19+PL!P19+PT!P19+RO!P19+SI!P19+SK!P19+FI!P19+SE!P19+UK!P19</f>
        <v>42.986687748801529</v>
      </c>
      <c r="Q19" s="20">
        <f>BE!Q19+BG!Q19+CZ!Q19+DK!Q19+DE!Q19+EE!Q19+IE!Q19+EL!Q19+ES!Q19+FR!Q19+HR!Q19+IT!Q19+CY!Q19+LV!Q19+LT!Q19+LU!Q19+HU!Q19+MT!Q19+NL!Q19+AT!Q19+PL!Q19+PT!Q19+RO!Q19+SI!Q19+SK!Q19+FI!Q19+SE!Q19+UK!Q19</f>
        <v>54.187679165921935</v>
      </c>
      <c r="R19" s="20">
        <f>BE!R19+BG!R19+CZ!R19+DK!R19+DE!R19+EE!R19+IE!R19+EL!R19+ES!R19+FR!R19+HR!R19+IT!R19+CY!R19+LV!R19+LT!R19+LU!R19+HU!R19+MT!R19+NL!R19+AT!R19+PL!R19+PT!R19+RO!R19+SI!R19+SK!R19+FI!R19+SE!R19+UK!R19</f>
        <v>92.36962664063563</v>
      </c>
      <c r="S19" s="20">
        <f>BE!S19+BG!S19+CZ!S19+DK!S19+DE!S19+EE!S19+IE!S19+EL!S19+ES!S19+FR!S19+HR!S19+IT!S19+CY!S19+LV!S19+LT!S19+LU!S19+HU!S19+MT!S19+NL!S19+AT!S19+PL!S19+PT!S19+RO!S19+SI!S19+SK!S19+FI!S19+SE!S19+UK!S19</f>
        <v>0</v>
      </c>
    </row>
    <row r="20" spans="1:19" s="15" customFormat="1" ht="15" customHeight="1" x14ac:dyDescent="0.25">
      <c r="A20" s="15" t="s">
        <v>22</v>
      </c>
      <c r="C20" s="20">
        <f>BE!C20+BG!C20+CZ!C20+DK!C20+DE!C20+EE!C20+IE!C20+EL!C20+ES!C20+FR!C20+HR!C20+IT!C20+CY!C20+LV!C20+LT!C20+LU!C20+HU!C20+MT!C20+NL!C20+AT!C20+PL!C20+PT!C20+RO!C20+SI!C20+SK!C20+FI!C20+SE!C20+UK!C20</f>
        <v>888.67403173587581</v>
      </c>
      <c r="D20" s="20">
        <f>BE!D20+BG!D20+CZ!D20+DK!D20+DE!D20+EE!D20+IE!D20+EL!D20+ES!D20+FR!D20+HR!D20+IT!D20+CY!D20+LV!D20+LT!D20+LU!D20+HU!D20+MT!D20+NL!D20+AT!D20+PL!D20+PT!D20+RO!D20+SI!D20+SK!D20+FI!D20+SE!D20+UK!D20</f>
        <v>873.52645010656192</v>
      </c>
      <c r="E20" s="20">
        <f>BE!E20+BG!E20+CZ!E20+DK!E20+DE!E20+EE!E20+IE!E20+EL!E20+ES!E20+FR!E20+HR!E20+IT!E20+CY!E20+LV!E20+LT!E20+LU!E20+HU!E20+MT!E20+NL!E20+AT!E20+PL!E20+PT!E20+RO!E20+SI!E20+SK!E20+FI!E20+SE!E20+UK!E20</f>
        <v>846.59836106372188</v>
      </c>
      <c r="F20" s="20">
        <f>BE!F20+BG!F20+CZ!F20+DK!F20+DE!F20+EE!F20+IE!F20+EL!F20+ES!F20+FR!F20+HR!F20+IT!F20+CY!F20+LV!F20+LT!F20+LU!F20+HU!F20+MT!F20+NL!F20+AT!F20+PL!F20+PT!F20+RO!F20+SI!F20+SK!F20+FI!F20+SE!F20+UK!F20</f>
        <v>879.75612593956259</v>
      </c>
      <c r="G20" s="20">
        <f>BE!G20+BG!G20+CZ!G20+DK!G20+DE!G20+EE!G20+IE!G20+EL!G20+ES!G20+FR!G20+HR!G20+IT!G20+CY!G20+LV!G20+LT!G20+LU!G20+HU!G20+MT!G20+NL!G20+AT!G20+PL!G20+PT!G20+RO!G20+SI!G20+SK!G20+FI!G20+SE!G20+UK!G20</f>
        <v>888.5067652150185</v>
      </c>
      <c r="H20" s="20">
        <f>BE!H20+BG!H20+CZ!H20+DK!H20+DE!H20+EE!H20+IE!H20+EL!H20+ES!H20+FR!H20+HR!H20+IT!H20+CY!H20+LV!H20+LT!H20+LU!H20+HU!H20+MT!H20+NL!H20+AT!H20+PL!H20+PT!H20+RO!H20+SI!H20+SK!H20+FI!H20+SE!H20+UK!H20</f>
        <v>926.3679944999501</v>
      </c>
      <c r="I20" s="20">
        <f>BE!I20+BG!I20+CZ!I20+DK!I20+DE!I20+EE!I20+IE!I20+EL!I20+ES!I20+FR!I20+HR!I20+IT!I20+CY!I20+LV!I20+LT!I20+LU!I20+HU!I20+MT!I20+NL!I20+AT!I20+PL!I20+PT!I20+RO!I20+SI!I20+SK!I20+FI!I20+SE!I20+UK!I20</f>
        <v>989.84203466261124</v>
      </c>
      <c r="J20" s="20">
        <f>BE!J20+BG!J20+CZ!J20+DK!J20+DE!J20+EE!J20+IE!J20+EL!J20+ES!J20+FR!J20+HR!J20+IT!J20+CY!J20+LV!J20+LT!J20+LU!J20+HU!J20+MT!J20+NL!J20+AT!J20+PL!J20+PT!J20+RO!J20+SI!J20+SK!J20+FI!J20+SE!J20+UK!J20</f>
        <v>1108.0262965508109</v>
      </c>
      <c r="K20" s="20">
        <f>BE!K20+BG!K20+CZ!K20+DK!K20+DE!K20+EE!K20+IE!K20+EL!K20+ES!K20+FR!K20+HR!K20+IT!K20+CY!K20+LV!K20+LT!K20+LU!K20+HU!K20+MT!K20+NL!K20+AT!K20+PL!K20+PT!K20+RO!K20+SI!K20+SK!K20+FI!K20+SE!K20+UK!K20</f>
        <v>1127.6957245002002</v>
      </c>
      <c r="L20" s="20">
        <f>BE!L20+BG!L20+CZ!L20+DK!L20+DE!L20+EE!L20+IE!L20+EL!L20+ES!L20+FR!L20+HR!L20+IT!L20+CY!L20+LV!L20+LT!L20+LU!L20+HU!L20+MT!L20+NL!L20+AT!L20+PL!L20+PT!L20+RO!L20+SI!L20+SK!L20+FI!L20+SE!L20+UK!L20</f>
        <v>1225.4707246292323</v>
      </c>
      <c r="M20" s="20">
        <f>BE!M20+BG!M20+CZ!M20+DK!M20+DE!M20+EE!M20+IE!M20+EL!M20+ES!M20+FR!M20+HR!M20+IT!M20+CY!M20+LV!M20+LT!M20+LU!M20+HU!M20+MT!M20+NL!M20+AT!M20+PL!M20+PT!M20+RO!M20+SI!M20+SK!M20+FI!M20+SE!M20+UK!M20</f>
        <v>1287.5239524844569</v>
      </c>
      <c r="N20" s="20">
        <f>BE!N20+BG!N20+CZ!N20+DK!N20+DE!N20+EE!N20+IE!N20+EL!N20+ES!N20+FR!N20+HR!N20+IT!N20+CY!N20+LV!N20+LT!N20+LU!N20+HU!N20+MT!N20+NL!N20+AT!N20+PL!N20+PT!N20+RO!N20+SI!N20+SK!N20+FI!N20+SE!N20+UK!N20</f>
        <v>1384.4780783104338</v>
      </c>
      <c r="O20" s="20">
        <f>BE!O20+BG!O20+CZ!O20+DK!O20+DE!O20+EE!O20+IE!O20+EL!O20+ES!O20+FR!O20+HR!O20+IT!O20+CY!O20+LV!O20+LT!O20+LU!O20+HU!O20+MT!O20+NL!O20+AT!O20+PL!O20+PT!O20+RO!O20+SI!O20+SK!O20+FI!O20+SE!O20+UK!O20</f>
        <v>1511.4943927203481</v>
      </c>
      <c r="P20" s="20">
        <f>BE!P20+BG!P20+CZ!P20+DK!P20+DE!P20+EE!P20+IE!P20+EL!P20+ES!P20+FR!P20+HR!P20+IT!P20+CY!P20+LV!P20+LT!P20+LU!P20+HU!P20+MT!P20+NL!P20+AT!P20+PL!P20+PT!P20+RO!P20+SI!P20+SK!P20+FI!P20+SE!P20+UK!P20</f>
        <v>1578.0670452236434</v>
      </c>
      <c r="Q20" s="20">
        <f>BE!Q20+BG!Q20+CZ!Q20+DK!Q20+DE!Q20+EE!Q20+IE!Q20+EL!Q20+ES!Q20+FR!Q20+HR!Q20+IT!Q20+CY!Q20+LV!Q20+LT!Q20+LU!Q20+HU!Q20+MT!Q20+NL!Q20+AT!Q20+PL!Q20+PT!Q20+RO!Q20+SI!Q20+SK!Q20+FI!Q20+SE!Q20+UK!Q20</f>
        <v>1614.5870835916983</v>
      </c>
      <c r="R20" s="20">
        <f>BE!R20+BG!R20+CZ!R20+DK!R20+DE!R20+EE!R20+IE!R20+EL!R20+ES!R20+FR!R20+HR!R20+IT!R20+CY!R20+LV!R20+LT!R20+LU!R20+HU!R20+MT!R20+NL!R20+AT!R20+PL!R20+PT!R20+RO!R20+SI!R20+SK!R20+FI!R20+SE!R20+UK!R20</f>
        <v>1647.6121419494098</v>
      </c>
      <c r="S20" s="20">
        <f>BE!S20+BG!S20+CZ!S20+DK!S20+DE!S20+EE!S20+IE!S20+EL!S20+ES!S20+FR!S20+HR!S20+IT!S20+CY!S20+LV!S20+LT!S20+LU!S20+HU!S20+MT!S20+NL!S20+AT!S20+PL!S20+PT!S20+RO!S20+SI!S20+SK!S20+FI!S20+SE!S20+UK!S20</f>
        <v>0</v>
      </c>
    </row>
    <row r="21" spans="1:19" s="15" customFormat="1" ht="15" customHeight="1" x14ac:dyDescent="0.25">
      <c r="A21" s="8" t="s">
        <v>23</v>
      </c>
      <c r="C21" s="20">
        <f>BE!C21+BG!C21+CZ!C21+DK!C21+DE!C21+EE!C21+IE!C21+EL!C21+ES!C21+FR!C21+HR!C21+IT!C21+CY!C21+LV!C21+LT!C21+LU!C21+HU!C21+MT!C21+NL!C21+AT!C21+PL!C21+PT!C21+RO!C21+SI!C21+SK!C21+FI!C21+SE!C21+UK!C21</f>
        <v>191.89927787121238</v>
      </c>
      <c r="D21" s="20">
        <f>BE!D21+BG!D21+CZ!D21+DK!D21+DE!D21+EE!D21+IE!D21+EL!D21+ES!D21+FR!D21+HR!D21+IT!D21+CY!D21+LV!D21+LT!D21+LU!D21+HU!D21+MT!D21+NL!D21+AT!D21+PL!D21+PT!D21+RO!D21+SI!D21+SK!D21+FI!D21+SE!D21+UK!D21</f>
        <v>199.27701677768906</v>
      </c>
      <c r="E21" s="20">
        <f>BE!E21+BG!E21+CZ!E21+DK!E21+DE!E21+EE!E21+IE!E21+EL!E21+ES!E21+FR!E21+HR!E21+IT!E21+CY!E21+LV!E21+LT!E21+LU!E21+HU!E21+MT!E21+NL!E21+AT!E21+PL!E21+PT!E21+RO!E21+SI!E21+SK!E21+FI!E21+SE!E21+UK!E21</f>
        <v>198.82750166328222</v>
      </c>
      <c r="F21" s="20">
        <f>BE!F21+BG!F21+CZ!F21+DK!F21+DE!F21+EE!F21+IE!F21+EL!F21+ES!F21+FR!F21+HR!F21+IT!F21+CY!F21+LV!F21+LT!F21+LU!F21+HU!F21+MT!F21+NL!F21+AT!F21+PL!F21+PT!F21+RO!F21+SI!F21+SK!F21+FI!F21+SE!F21+UK!F21</f>
        <v>184.02953867216016</v>
      </c>
      <c r="G21" s="20">
        <f>BE!G21+BG!G21+CZ!G21+DK!G21+DE!G21+EE!G21+IE!G21+EL!G21+ES!G21+FR!G21+HR!G21+IT!G21+CY!G21+LV!G21+LT!G21+LU!G21+HU!G21+MT!G21+NL!G21+AT!G21+PL!G21+PT!G21+RO!G21+SI!G21+SK!G21+FI!G21+SE!G21+UK!G21</f>
        <v>187.83450298300531</v>
      </c>
      <c r="H21" s="20">
        <f>BE!H21+BG!H21+CZ!H21+DK!H21+DE!H21+EE!H21+IE!H21+EL!H21+ES!H21+FR!H21+HR!H21+IT!H21+CY!H21+LV!H21+LT!H21+LU!H21+HU!H21+MT!H21+NL!H21+AT!H21+PL!H21+PT!H21+RO!H21+SI!H21+SK!H21+FI!H21+SE!H21+UK!H21</f>
        <v>184.92515264502629</v>
      </c>
      <c r="I21" s="20">
        <f>BE!I21+BG!I21+CZ!I21+DK!I21+DE!I21+EE!I21+IE!I21+EL!I21+ES!I21+FR!I21+HR!I21+IT!I21+CY!I21+LV!I21+LT!I21+LU!I21+HU!I21+MT!I21+NL!I21+AT!I21+PL!I21+PT!I21+RO!I21+SI!I21+SK!I21+FI!I21+SE!I21+UK!I21</f>
        <v>178.42436598068639</v>
      </c>
      <c r="J21" s="20">
        <f>BE!J21+BG!J21+CZ!J21+DK!J21+DE!J21+EE!J21+IE!J21+EL!J21+ES!J21+FR!J21+HR!J21+IT!J21+CY!J21+LV!J21+LT!J21+LU!J21+HU!J21+MT!J21+NL!J21+AT!J21+PL!J21+PT!J21+RO!J21+SI!J21+SK!J21+FI!J21+SE!J21+UK!J21</f>
        <v>217.63801148708978</v>
      </c>
      <c r="K21" s="20">
        <f>BE!K21+BG!K21+CZ!K21+DK!K21+DE!K21+EE!K21+IE!K21+EL!K21+ES!K21+FR!K21+HR!K21+IT!K21+CY!K21+LV!K21+LT!K21+LU!K21+HU!K21+MT!K21+NL!K21+AT!K21+PL!K21+PT!K21+RO!K21+SI!K21+SK!K21+FI!K21+SE!K21+UK!K21</f>
        <v>213.42845253614928</v>
      </c>
      <c r="L21" s="20">
        <f>BE!L21+BG!L21+CZ!L21+DK!L21+DE!L21+EE!L21+IE!L21+EL!L21+ES!L21+FR!L21+HR!L21+IT!L21+CY!L21+LV!L21+LT!L21+LU!L21+HU!L21+MT!L21+NL!L21+AT!L21+PL!L21+PT!L21+RO!L21+SI!L21+SK!L21+FI!L21+SE!L21+UK!L21</f>
        <v>226.31219133547944</v>
      </c>
      <c r="M21" s="20">
        <f>BE!M21+BG!M21+CZ!M21+DK!M21+DE!M21+EE!M21+IE!M21+EL!M21+ES!M21+FR!M21+HR!M21+IT!M21+CY!M21+LV!M21+LT!M21+LU!M21+HU!M21+MT!M21+NL!M21+AT!M21+PL!M21+PT!M21+RO!M21+SI!M21+SK!M21+FI!M21+SE!M21+UK!M21</f>
        <v>241.39618310558188</v>
      </c>
      <c r="N21" s="20">
        <f>BE!N21+BG!N21+CZ!N21+DK!N21+DE!N21+EE!N21+IE!N21+EL!N21+ES!N21+FR!N21+HR!N21+IT!N21+CY!N21+LV!N21+LT!N21+LU!N21+HU!N21+MT!N21+NL!N21+AT!N21+PL!N21+PT!N21+RO!N21+SI!N21+SK!N21+FI!N21+SE!N21+UK!N21</f>
        <v>277.8069069475016</v>
      </c>
      <c r="O21" s="20">
        <f>BE!O21+BG!O21+CZ!O21+DK!O21+DE!O21+EE!O21+IE!O21+EL!O21+ES!O21+FR!O21+HR!O21+IT!O21+CY!O21+LV!O21+LT!O21+LU!O21+HU!O21+MT!O21+NL!O21+AT!O21+PL!O21+PT!O21+RO!O21+SI!O21+SK!O21+FI!O21+SE!O21+UK!O21</f>
        <v>290.45750470407557</v>
      </c>
      <c r="P21" s="20">
        <f>BE!P21+BG!P21+CZ!P21+DK!P21+DE!P21+EE!P21+IE!P21+EL!P21+ES!P21+FR!P21+HR!P21+IT!P21+CY!P21+LV!P21+LT!P21+LU!P21+HU!P21+MT!P21+NL!P21+AT!P21+PL!P21+PT!P21+RO!P21+SI!P21+SK!P21+FI!P21+SE!P21+UK!P21</f>
        <v>298.30548420384173</v>
      </c>
      <c r="Q21" s="20">
        <f>BE!Q21+BG!Q21+CZ!Q21+DK!Q21+DE!Q21+EE!Q21+IE!Q21+EL!Q21+ES!Q21+FR!Q21+HR!Q21+IT!Q21+CY!Q21+LV!Q21+LT!Q21+LU!Q21+HU!Q21+MT!Q21+NL!Q21+AT!Q21+PL!Q21+PT!Q21+RO!Q21+SI!Q21+SK!Q21+FI!Q21+SE!Q21+UK!Q21</f>
        <v>301.12201942500894</v>
      </c>
      <c r="R21" s="20">
        <f>BE!R21+BG!R21+CZ!R21+DK!R21+DE!R21+EE!R21+IE!R21+EL!R21+ES!R21+FR!R21+HR!R21+IT!R21+CY!R21+LV!R21+LT!R21+LU!R21+HU!R21+MT!R21+NL!R21+AT!R21+PL!R21+PT!R21+RO!R21+SI!R21+SK!R21+FI!R21+SE!R21+UK!R21</f>
        <v>308.79298886461015</v>
      </c>
      <c r="S21" s="20">
        <f>BE!S21+BG!S21+CZ!S21+DK!S21+DE!S21+EE!S21+IE!S21+EL!S21+ES!S21+FR!S21+HR!S21+IT!S21+CY!S21+LV!S21+LT!S21+LU!S21+HU!S21+MT!S21+NL!S21+AT!S21+PL!S21+PT!S21+RO!S21+SI!S21+SK!S21+FI!S21+SE!S21+UK!S21</f>
        <v>0</v>
      </c>
    </row>
    <row r="22" spans="1:19" s="15" customFormat="1" ht="15" customHeight="1" x14ac:dyDescent="0.25">
      <c r="A22" s="15" t="s">
        <v>24</v>
      </c>
      <c r="C22" s="20">
        <f>BE!C22+BG!C22+CZ!C22+DK!C22+DE!C22+EE!C22+IE!C22+EL!C22+ES!C22+FR!C22+HR!C22+IT!C22+CY!C22+LV!C22+LT!C22+LU!C22+HU!C22+MT!C22+NL!C22+AT!C22+PL!C22+PT!C22+RO!C22+SI!C22+SK!C22+FI!C22+SE!C22+UK!C22</f>
        <v>1863.701774759425</v>
      </c>
      <c r="D22" s="20">
        <f>BE!D22+BG!D22+CZ!D22+DK!D22+DE!D22+EE!D22+IE!D22+EL!D22+ES!D22+FR!D22+HR!D22+IT!D22+CY!D22+LV!D22+LT!D22+LU!D22+HU!D22+MT!D22+NL!D22+AT!D22+PL!D22+PT!D22+RO!D22+SI!D22+SK!D22+FI!D22+SE!D22+UK!D22</f>
        <v>3233.0949116090851</v>
      </c>
      <c r="E22" s="20">
        <f>BE!E22+BG!E22+CZ!E22+DK!E22+DE!E22+EE!E22+IE!E22+EL!E22+ES!E22+FR!E22+HR!E22+IT!E22+CY!E22+LV!E22+LT!E22+LU!E22+HU!E22+MT!E22+NL!E22+AT!E22+PL!E22+PT!E22+RO!E22+SI!E22+SK!E22+FI!E22+SE!E22+UK!E22</f>
        <v>5394.7709500463516</v>
      </c>
      <c r="F22" s="20">
        <f>BE!F22+BG!F22+CZ!F22+DK!F22+DE!F22+EE!F22+IE!F22+EL!F22+ES!F22+FR!F22+HR!F22+IT!F22+CY!F22+LV!F22+LT!F22+LU!F22+HU!F22+MT!F22+NL!F22+AT!F22+PL!F22+PT!F22+RO!F22+SI!F22+SK!F22+FI!F22+SE!F22+UK!F22</f>
        <v>7578.3542765398597</v>
      </c>
      <c r="G22" s="20">
        <f>BE!G22+BG!G22+CZ!G22+DK!G22+DE!G22+EE!G22+IE!G22+EL!G22+ES!G22+FR!G22+HR!G22+IT!G22+CY!G22+LV!G22+LT!G22+LU!G22+HU!G22+MT!G22+NL!G22+AT!G22+PL!G22+PT!G22+RO!G22+SI!G22+SK!G22+FI!G22+SE!G22+UK!G22</f>
        <v>9756.6109015312049</v>
      </c>
      <c r="H22" s="20">
        <f>BE!H22+BG!H22+CZ!H22+DK!H22+DE!H22+EE!H22+IE!H22+EL!H22+ES!H22+FR!H22+HR!H22+IT!H22+CY!H22+LV!H22+LT!H22+LU!H22+HU!H22+MT!H22+NL!H22+AT!H22+PL!H22+PT!H22+RO!H22+SI!H22+SK!H22+FI!H22+SE!H22+UK!H22</f>
        <v>11454.839930508537</v>
      </c>
      <c r="I22" s="26">
        <f>BE!I22+BG!I22+CZ!I22+DK!I22+DE!I22+EE!I22+IE!I22+EL!I22+ES!I22+FR!I22+HR!I22+IT!I22+CY!I22+LV!I22+LT!I22+LU!I22+HU!I22+MT!I22+NL!I22+AT!I22+PL!I22+PT!I22+RO!I22+SI!I22+SK!I22+FI!I22+SE!I22+UK!I22</f>
        <v>13074.617640158674</v>
      </c>
      <c r="J22" s="20">
        <f>BE!J22+BG!J22+CZ!J22+DK!J22+DE!J22+EE!J22+IE!J22+EL!J22+ES!J22+FR!J22+HR!J22+IT!J22+CY!J22+LV!J22+LT!J22+LU!J22+HU!J22+MT!J22+NL!J22+AT!J22+PL!J22+PT!J22+RO!J22+SI!J22+SK!J22+FI!J22+SE!J22+UK!J22</f>
        <v>8423.9039422311871</v>
      </c>
      <c r="K22" s="20">
        <f>BE!K22+BG!K22+CZ!K22+DK!K22+DE!K22+EE!K22+IE!K22+EL!K22+ES!K22+FR!K22+HR!K22+IT!K22+CY!K22+LV!K22+LT!K22+LU!K22+HU!K22+MT!K22+NL!K22+AT!K22+PL!K22+PT!K22+RO!K22+SI!K22+SK!K22+FI!K22+SE!K22+UK!K22</f>
        <v>11036.677233899813</v>
      </c>
      <c r="L22" s="20">
        <f>BE!L22+BG!L22+CZ!L22+DK!L22+DE!L22+EE!L22+IE!L22+EL!L22+ES!L22+FR!L22+HR!L22+IT!L22+CY!L22+LV!L22+LT!L22+LU!L22+HU!L22+MT!L22+NL!L22+AT!L22+PL!L22+PT!L22+RO!L22+SI!L22+SK!L22+FI!L22+SE!L22+UK!L22</f>
        <v>11182.277350620878</v>
      </c>
      <c r="M22" s="20">
        <f>BE!M22+BG!M22+CZ!M22+DK!M22+DE!M22+EE!M22+IE!M22+EL!M22+ES!M22+FR!M22+HR!M22+IT!M22+CY!M22+LV!M22+LT!M22+LU!M22+HU!M22+MT!M22+NL!M22+AT!M22+PL!M22+PT!M22+RO!M22+SI!M22+SK!M22+FI!M22+SE!M22+UK!M22</f>
        <v>12238.388841437563</v>
      </c>
      <c r="N22" s="20">
        <f>BE!N22+BG!N22+CZ!N22+DK!N22+DE!N22+EE!N22+IE!N22+EL!N22+ES!N22+FR!N22+HR!N22+IT!N22+CY!N22+LV!N22+LT!N22+LU!N22+HU!N22+MT!N22+NL!N22+AT!N22+PL!N22+PT!N22+RO!N22+SI!N22+SK!N22+FI!N22+SE!N22+UK!N22</f>
        <v>12829.857447440618</v>
      </c>
      <c r="O22" s="20">
        <f>BE!O22+BG!O22+CZ!O22+DK!O22+DE!O22+EE!O22+IE!O22+EL!O22+ES!O22+FR!O22+HR!O22+IT!O22+CY!O22+LV!O22+LT!O22+LU!O22+HU!O22+MT!O22+NL!O22+AT!O22+PL!O22+PT!O22+RO!O22+SI!O22+SK!O22+FI!O22+SE!O22+UK!O22</f>
        <v>13577.172290122478</v>
      </c>
      <c r="P22" s="20">
        <f>BE!P22+BG!P22+CZ!P22+DK!P22+DE!P22+EE!P22+IE!P22+EL!P22+ES!P22+FR!P22+HR!P22+IT!P22+CY!P22+LV!P22+LT!P22+LU!P22+HU!P22+MT!P22+NL!P22+AT!P22+PL!P22+PT!P22+RO!P22+SI!P22+SK!P22+FI!P22+SE!P22+UK!P22</f>
        <v>14760.230684210701</v>
      </c>
      <c r="Q22" s="20">
        <f>BE!Q22+BG!Q22+CZ!Q22+DK!Q22+DE!Q22+EE!Q22+IE!Q22+EL!Q22+ES!Q22+FR!Q22+HR!Q22+IT!Q22+CY!Q22+LV!Q22+LT!Q22+LU!Q22+HU!Q22+MT!Q22+NL!Q22+AT!Q22+PL!Q22+PT!Q22+RO!Q22+SI!Q22+SK!Q22+FI!Q22+SE!Q22+UK!Q22</f>
        <v>16617.305617577786</v>
      </c>
      <c r="R22" s="20">
        <f>BE!R22+BG!R22+CZ!R22+DK!R22+DE!R22+EE!R22+IE!R22+EL!R22+ES!R22+FR!R22+HR!R22+IT!R22+CY!R22+LV!R22+LT!R22+LU!R22+HU!R22+MT!R22+NL!R22+AT!R22+PL!R22+PT!R22+RO!R22+SI!R22+SK!R22+FI!R22+SE!R22+UK!R22</f>
        <v>17754.932680139886</v>
      </c>
      <c r="S22" s="20">
        <f>BE!S22+BG!S22+CZ!S22+DK!S22+DE!S22+EE!S22+IE!S22+EL!S22+ES!S22+FR!S22+HR!S22+IT!S22+CY!S22+LV!S22+LT!S22+LU!S22+HU!S22+MT!S22+NL!S22+AT!S22+PL!S22+PT!S22+RO!S22+SI!S22+SK!S22+FI!S22+SE!S22+UK!S22</f>
        <v>0</v>
      </c>
    </row>
    <row r="23" spans="1:19" s="31" customFormat="1" ht="15" customHeight="1" x14ac:dyDescent="0.25">
      <c r="A23" s="9"/>
      <c r="B23" s="27" t="s">
        <v>25</v>
      </c>
      <c r="C23" s="28" t="s">
        <v>26</v>
      </c>
      <c r="D23" s="28" t="s">
        <v>26</v>
      </c>
      <c r="E23" s="28" t="s">
        <v>26</v>
      </c>
      <c r="F23" s="28" t="s">
        <v>26</v>
      </c>
      <c r="G23" s="28" t="s">
        <v>26</v>
      </c>
      <c r="H23" s="28" t="s">
        <v>26</v>
      </c>
      <c r="I23" s="29" t="s">
        <v>26</v>
      </c>
      <c r="J23" s="20">
        <f>BE!J23+BG!J23+CZ!J23+DK!J23+DE!J23+EE!J23+IE!J23+EL!J23+ES!J23+FR!J23+HR!J23+IT!J23+CY!J23+LV!J23+LT!J23+LU!J23+HU!J23+MT!J23+NL!J23+AT!J23+PL!J23+PT!J23+RO!J23+SI!J23+SK!J23+FI!J23+SE!J23+UK!J23</f>
        <v>526.54060154138449</v>
      </c>
      <c r="K23" s="20">
        <f>BE!K23+BG!K23+CZ!K23+DK!K23+DE!K23+EE!K23+IE!K23+EL!K23+ES!K23+FR!K23+HR!K23+IT!K23+CY!K23+LV!K23+LT!K23+LU!K23+HU!K23+MT!K23+NL!K23+AT!K23+PL!K23+PT!K23+RO!K23+SI!K23+SK!K23+FI!K23+SE!K23+UK!K23</f>
        <v>1260.242643513227</v>
      </c>
      <c r="L23" s="20">
        <f>BE!L23+BG!L23+CZ!L23+DK!L23+DE!L23+EE!L23+IE!L23+EL!L23+ES!L23+FR!L23+HR!L23+IT!L23+CY!L23+LV!L23+LT!L23+LU!L23+HU!L23+MT!L23+NL!L23+AT!L23+PL!L23+PT!L23+RO!L23+SI!L23+SK!L23+FI!L23+SE!L23+UK!L23</f>
        <v>1444.6449001173351</v>
      </c>
      <c r="M23" s="20">
        <f>BE!M23+BG!M23+CZ!M23+DK!M23+DE!M23+EE!M23+IE!M23+EL!M23+ES!M23+FR!M23+HR!M23+IT!M23+CY!M23+LV!M23+LT!M23+LU!M23+HU!M23+MT!M23+NL!M23+AT!M23+PL!M23+PT!M23+RO!M23+SI!M23+SK!M23+FI!M23+SE!M23+UK!M23</f>
        <v>1696.5409727501831</v>
      </c>
      <c r="N23" s="20">
        <f>BE!N23+BG!N23+CZ!N23+DK!N23+DE!N23+EE!N23+IE!N23+EL!N23+ES!N23+FR!N23+HR!N23+IT!N23+CY!N23+LV!N23+LT!N23+LU!N23+HU!N23+MT!N23+NL!N23+AT!N23+PL!N23+PT!N23+RO!N23+SI!N23+SK!N23+FI!N23+SE!N23+UK!N23</f>
        <v>2714.9583081984401</v>
      </c>
      <c r="O23" s="20">
        <f>BE!O23+BG!O23+CZ!O23+DK!O23+DE!O23+EE!O23+IE!O23+EL!O23+ES!O23+FR!O23+HR!O23+IT!O23+CY!O23+LV!O23+LT!O23+LU!O23+HU!O23+MT!O23+NL!O23+AT!O23+PL!O23+PT!O23+RO!O23+SI!O23+SK!O23+FI!O23+SE!O23+UK!O23</f>
        <v>3276.3551373229948</v>
      </c>
      <c r="P23" s="20">
        <f>BE!P23+BG!P23+CZ!P23+DK!P23+DE!P23+EE!P23+IE!P23+EL!P23+ES!P23+FR!P23+HR!P23+IT!P23+CY!P23+LV!P23+LT!P23+LU!P23+HU!P23+MT!P23+NL!P23+AT!P23+PL!P23+PT!P23+RO!P23+SI!P23+SK!P23+FI!P23+SE!P23+UK!P23</f>
        <v>3018.9746977242808</v>
      </c>
      <c r="Q23" s="20">
        <f>BE!Q23+BG!Q23+CZ!Q23+DK!Q23+DE!Q23+EE!Q23+IE!Q23+EL!Q23+ES!Q23+FR!Q23+HR!Q23+IT!Q23+CY!Q23+LV!Q23+LT!Q23+LU!Q23+HU!Q23+MT!Q23+NL!Q23+AT!Q23+PL!Q23+PT!Q23+RO!Q23+SI!Q23+SK!Q23+FI!Q23+SE!Q23+UK!Q23</f>
        <v>4013.2721661748869</v>
      </c>
      <c r="R23" s="20">
        <f>BE!R23+BG!R23+CZ!R23+DK!R23+DE!R23+EE!R23+IE!R23+EL!R23+ES!R23+FR!R23+HR!R23+IT!R23+CY!R23+LV!R23+LT!R23+LU!R23+HU!R23+MT!R23+NL!R23+AT!R23+PL!R23+PT!R23+RO!R23+SI!R23+SK!R23+FI!R23+SE!R23+UK!R23</f>
        <v>5377.4698906903823</v>
      </c>
      <c r="S23" s="20">
        <f>BE!S23+BG!S23+CZ!S23+DK!S23+DE!S23+EE!S23+IE!S23+EL!S23+ES!S23+FR!S23+HR!S23+IT!S23+CY!S23+LV!S23+LT!S23+LU!S23+HU!S23+MT!S23+NL!S23+AT!S23+PL!S23+PT!S23+RO!S23+SI!S23+SK!S23+FI!S23+SE!S23+UK!S23</f>
        <v>0</v>
      </c>
    </row>
    <row r="24" spans="1:19" s="31" customFormat="1" ht="15" customHeight="1" x14ac:dyDescent="0.25">
      <c r="B24" s="10" t="s">
        <v>27</v>
      </c>
      <c r="C24" s="28" t="s">
        <v>26</v>
      </c>
      <c r="D24" s="28" t="s">
        <v>26</v>
      </c>
      <c r="E24" s="28" t="s">
        <v>26</v>
      </c>
      <c r="F24" s="28" t="s">
        <v>26</v>
      </c>
      <c r="G24" s="28" t="s">
        <v>26</v>
      </c>
      <c r="H24" s="28" t="s">
        <v>26</v>
      </c>
      <c r="I24" s="29" t="s">
        <v>26</v>
      </c>
      <c r="J24" s="20">
        <f>BE!J24+BG!J24+CZ!J24+DK!J24+DE!J24+EE!J24+IE!J24+EL!J24+ES!J24+FR!J24+HR!J24+IT!J24+CY!J24+LV!J24+LT!J24+LU!J24+HU!J24+MT!J24+NL!J24+AT!J24+PL!J24+PT!J24+RO!J24+SI!J24+SK!J24+FI!J24+SE!J24+UK!J24</f>
        <v>7836.890233074133</v>
      </c>
      <c r="K24" s="20">
        <f>BE!K24+BG!K24+CZ!K24+DK!K24+DE!K24+EE!K24+IE!K24+EL!K24+ES!K24+FR!K24+HR!K24+IT!K24+CY!K24+LV!K24+LT!K24+LU!K24+HU!K24+MT!K24+NL!K24+AT!K24+PL!K24+PT!K24+RO!K24+SI!K24+SK!K24+FI!K24+SE!K24+UK!K24</f>
        <v>9651.8245257781273</v>
      </c>
      <c r="L24" s="20">
        <f>BE!L24+BG!L24+CZ!L24+DK!L24+DE!L24+EE!L24+IE!L24+EL!L24+ES!L24+FR!L24+HR!L24+IT!L24+CY!L24+LV!L24+LT!L24+LU!L24+HU!L24+MT!L24+NL!L24+AT!L24+PL!L24+PT!L24+RO!L24+SI!L24+SK!L24+FI!L24+SE!L24+UK!L24</f>
        <v>9484.2209355274226</v>
      </c>
      <c r="M24" s="20">
        <f>BE!M24+BG!M24+CZ!M24+DK!M24+DE!M24+EE!M24+IE!M24+EL!M24+ES!M24+FR!M24+HR!M24+IT!M24+CY!M24+LV!M24+LT!M24+LU!M24+HU!M24+MT!M24+NL!M24+AT!M24+PL!M24+PT!M24+RO!M24+SI!M24+SK!M24+FI!M24+SE!M24+UK!M24</f>
        <v>10076.550874472678</v>
      </c>
      <c r="N24" s="20">
        <f>BE!N24+BG!N24+CZ!N24+DK!N24+DE!N24+EE!N24+IE!N24+EL!N24+ES!N24+FR!N24+HR!N24+IT!N24+CY!N24+LV!N24+LT!N24+LU!N24+HU!N24+MT!N24+NL!N24+AT!N24+PL!N24+PT!N24+RO!N24+SI!N24+SK!N24+FI!N24+SE!N24+UK!N24</f>
        <v>9791.0105194129646</v>
      </c>
      <c r="O24" s="20">
        <f>BE!O24+BG!O24+CZ!O24+DK!O24+DE!O24+EE!O24+IE!O24+EL!O24+ES!O24+FR!O24+HR!O24+IT!O24+CY!O24+LV!O24+LT!O24+LU!O24+HU!O24+MT!O24+NL!O24+AT!O24+PL!O24+PT!O24+RO!O24+SI!O24+SK!O24+FI!O24+SE!O24+UK!O24</f>
        <v>9805.1667498314564</v>
      </c>
      <c r="P24" s="20">
        <f>BE!P24+BG!P24+CZ!P24+DK!P24+DE!P24+EE!P24+IE!P24+EL!P24+ES!P24+FR!P24+HR!P24+IT!P24+CY!P24+LV!P24+LT!P24+LU!P24+HU!P24+MT!P24+NL!P24+AT!P24+PL!P24+PT!P24+RO!P24+SI!P24+SK!P24+FI!P24+SE!P24+UK!P24</f>
        <v>10289.517315359446</v>
      </c>
      <c r="Q24" s="20">
        <f>BE!Q24+BG!Q24+CZ!Q24+DK!Q24+DE!Q24+EE!Q24+IE!Q24+EL!Q24+ES!Q24+FR!Q24+HR!Q24+IT!Q24+CY!Q24+LV!Q24+LT!Q24+LU!Q24+HU!Q24+MT!Q24+NL!Q24+AT!Q24+PL!Q24+PT!Q24+RO!Q24+SI!Q24+SK!Q24+FI!Q24+SE!Q24+UK!Q24</f>
        <v>11069.47958968419</v>
      </c>
      <c r="R24" s="20">
        <f>BE!R24+BG!R24+CZ!R24+DK!R24+DE!R24+EE!R24+IE!R24+EL!R24+ES!R24+FR!R24+HR!R24+IT!R24+CY!R24+LV!R24+LT!R24+LU!R24+HU!R24+MT!R24+NL!R24+AT!R24+PL!R24+PT!R24+RO!R24+SI!R24+SK!R24+FI!R24+SE!R24+UK!R24</f>
        <v>11480.944692906021</v>
      </c>
      <c r="S24" s="20">
        <f>BE!S24+BG!S24+CZ!S24+DK!S24+DE!S24+EE!S24+IE!S24+EL!S24+ES!S24+FR!S24+HR!S24+IT!S24+CY!S24+LV!S24+LT!S24+LU!S24+HU!S24+MT!S24+NL!S24+AT!S24+PL!S24+PT!S24+RO!S24+SI!S24+SK!S24+FI!S24+SE!S24+UK!S24</f>
        <v>0</v>
      </c>
    </row>
    <row r="25" spans="1:19" s="31" customFormat="1" ht="15" customHeight="1" x14ac:dyDescent="0.25">
      <c r="B25" s="10" t="s">
        <v>28</v>
      </c>
      <c r="C25" s="28" t="s">
        <v>26</v>
      </c>
      <c r="D25" s="28" t="s">
        <v>26</v>
      </c>
      <c r="E25" s="28" t="s">
        <v>26</v>
      </c>
      <c r="F25" s="28" t="s">
        <v>26</v>
      </c>
      <c r="G25" s="28" t="s">
        <v>26</v>
      </c>
      <c r="H25" s="28" t="s">
        <v>26</v>
      </c>
      <c r="I25" s="29" t="s">
        <v>26</v>
      </c>
      <c r="J25" s="20">
        <f>BE!J25+BG!J25+CZ!J25+DK!J25+DE!J25+EE!J25+IE!J25+EL!J25+ES!J25+FR!J25+HR!J25+IT!J25+CY!J25+LV!J25+LT!J25+LU!J25+HU!J25+MT!J25+NL!J25+AT!J25+PL!J25+PT!J25+RO!J25+SI!J25+SK!J25+FI!J25+SE!J25+UK!J25</f>
        <v>1.5279940665979486</v>
      </c>
      <c r="K25" s="20">
        <f>BE!K25+BG!K25+CZ!K25+DK!K25+DE!K25+EE!K25+IE!K25+EL!K25+ES!K25+FR!K25+HR!K25+IT!K25+CY!K25+LV!K25+LT!K25+LU!K25+HU!K25+MT!K25+NL!K25+AT!K25+PL!K25+PT!K25+RO!K25+SI!K25+SK!K25+FI!K25+SE!K25+UK!K25</f>
        <v>0.91528625395824603</v>
      </c>
      <c r="L25" s="20">
        <f>BE!L25+BG!L25+CZ!L25+DK!L25+DE!L25+EE!L25+IE!L25+EL!L25+ES!L25+FR!L25+HR!L25+IT!L25+CY!L25+LV!L25+LT!L25+LU!L25+HU!L25+MT!L25+NL!L25+AT!L25+PL!L25+PT!L25+RO!L25+SI!L25+SK!L25+FI!L25+SE!L25+UK!L25</f>
        <v>0.79359503722794345</v>
      </c>
      <c r="M25" s="20">
        <f>BE!M25+BG!M25+CZ!M25+DK!M25+DE!M25+EE!M25+IE!M25+EL!M25+ES!M25+FR!M25+HR!M25+IT!M25+CY!M25+LV!M25+LT!M25+LU!M25+HU!M25+MT!M25+NL!M25+AT!M25+PL!M25+PT!M25+RO!M25+SI!M25+SK!M25+FI!M25+SE!M25+UK!M25</f>
        <v>0.69790600388213686</v>
      </c>
      <c r="N25" s="20">
        <f>BE!N25+BG!N25+CZ!N25+DK!N25+DE!N25+EE!N25+IE!N25+EL!N25+ES!N25+FR!N25+HR!N25+IT!N25+CY!N25+LV!N25+LT!N25+LU!N25+HU!N25+MT!N25+NL!N25+AT!N25+PL!N25+PT!N25+RO!N25+SI!N25+SK!N25+FI!N25+SE!N25+UK!N25</f>
        <v>1.057730130367486</v>
      </c>
      <c r="O25" s="20">
        <f>BE!O25+BG!O25+CZ!O25+DK!O25+DE!O25+EE!O25+IE!O25+EL!O25+ES!O25+FR!O25+HR!O25+IT!O25+CY!O25+LV!O25+LT!O25+LU!O25+HU!O25+MT!O25+NL!O25+AT!O25+PL!O25+PT!O25+RO!O25+SI!O25+SK!O25+FI!O25+SE!O25+UK!O25</f>
        <v>1.1661230969822818</v>
      </c>
      <c r="P25" s="20">
        <f>BE!P25+BG!P25+CZ!P25+DK!P25+DE!P25+EE!P25+IE!P25+EL!P25+ES!P25+FR!P25+HR!P25+IT!P25+CY!P25+LV!P25+LT!P25+LU!P25+HU!P25+MT!P25+NL!P25+AT!P25+PL!P25+PT!P25+RO!P25+SI!P25+SK!P25+FI!P25+SE!P25+UK!P25</f>
        <v>1.3419501051350033</v>
      </c>
      <c r="Q25" s="20">
        <f>BE!Q25+BG!Q25+CZ!Q25+DK!Q25+DE!Q25+EE!Q25+IE!Q25+EL!Q25+ES!Q25+FR!Q25+HR!Q25+IT!Q25+CY!Q25+LV!Q25+LT!Q25+LU!Q25+HU!Q25+MT!Q25+NL!Q25+AT!Q25+PL!Q25+PT!Q25+RO!Q25+SI!Q25+SK!Q25+FI!Q25+SE!Q25+UK!Q25</f>
        <v>1.2806930903787919</v>
      </c>
      <c r="R25" s="20">
        <f>BE!R25+BG!R25+CZ!R25+DK!R25+DE!R25+EE!R25+IE!R25+EL!R25+ES!R25+FR!R25+HR!R25+IT!R25+CY!R25+LV!R25+LT!R25+LU!R25+HU!R25+MT!R25+NL!R25+AT!R25+PL!R25+PT!R25+RO!R25+SI!R25+SK!R25+FI!R25+SE!R25+UK!R25</f>
        <v>0</v>
      </c>
      <c r="S25" s="20">
        <f>BE!S25+BG!S25+CZ!S25+DK!S25+DE!S25+EE!S25+IE!S25+EL!S25+ES!S25+FR!S25+HR!S25+IT!S25+CY!S25+LV!S25+LT!S25+LU!S25+HU!S25+MT!S25+NL!S25+AT!S25+PL!S25+PT!S25+RO!S25+SI!S25+SK!S25+FI!S25+SE!S25+UK!S25</f>
        <v>0</v>
      </c>
    </row>
    <row r="26" spans="1:19" s="31" customFormat="1" ht="15" customHeight="1" x14ac:dyDescent="0.25">
      <c r="B26" s="10" t="s">
        <v>29</v>
      </c>
      <c r="C26" s="28" t="s">
        <v>26</v>
      </c>
      <c r="D26" s="28" t="s">
        <v>26</v>
      </c>
      <c r="E26" s="28" t="s">
        <v>26</v>
      </c>
      <c r="F26" s="28" t="s">
        <v>26</v>
      </c>
      <c r="G26" s="28" t="s">
        <v>26</v>
      </c>
      <c r="H26" s="28" t="s">
        <v>26</v>
      </c>
      <c r="I26" s="29" t="s">
        <v>26</v>
      </c>
      <c r="J26" s="20">
        <f>BE!J26+BG!J26+CZ!J26+DK!J26+DE!J26+EE!J26+IE!J26+EL!J26+ES!J26+FR!J26+HR!J26+IT!J26+CY!J26+LV!J26+LT!J26+LU!J26+HU!J26+MT!J26+NL!J26+AT!J26+PL!J26+PT!J26+RO!J26+SI!J26+SK!J26+FI!J26+SE!J26+UK!J26</f>
        <v>58.945113549073049</v>
      </c>
      <c r="K26" s="20">
        <f>BE!K26+BG!K26+CZ!K26+DK!K26+DE!K26+EE!K26+IE!K26+EL!K26+ES!K26+FR!K26+HR!K26+IT!K26+CY!K26+LV!K26+LT!K26+LU!K26+HU!K26+MT!K26+NL!K26+AT!K26+PL!K26+PT!K26+RO!K26+SI!K26+SK!K26+FI!K26+SE!K26+UK!K26</f>
        <v>123.69477835449806</v>
      </c>
      <c r="L26" s="20">
        <f>BE!L26+BG!L26+CZ!L26+DK!L26+DE!L26+EE!L26+IE!L26+EL!L26+ES!L26+FR!L26+HR!L26+IT!L26+CY!L26+LV!L26+LT!L26+LU!L26+HU!L26+MT!L26+NL!L26+AT!L26+PL!L26+PT!L26+RO!L26+SI!L26+SK!L26+FI!L26+SE!L26+UK!L26</f>
        <v>252.61791993889472</v>
      </c>
      <c r="M26" s="20">
        <f>BE!M26+BG!M26+CZ!M26+DK!M26+DE!M26+EE!M26+IE!M26+EL!M26+ES!M26+FR!M26+HR!M26+IT!M26+CY!M26+LV!M26+LT!M26+LU!M26+HU!M26+MT!M26+NL!M26+AT!M26+PL!M26+PT!M26+RO!M26+SI!M26+SK!M26+FI!M26+SE!M26+UK!M26</f>
        <v>464.59908821082144</v>
      </c>
      <c r="N26" s="20">
        <f>BE!N26+BG!N26+CZ!N26+DK!N26+DE!N26+EE!N26+IE!N26+EL!N26+ES!N26+FR!N26+HR!N26+IT!N26+CY!N26+LV!N26+LT!N26+LU!N26+HU!N26+MT!N26+NL!N26+AT!N26+PL!N26+PT!N26+RO!N26+SI!N26+SK!N26+FI!N26+SE!N26+UK!N26</f>
        <v>322.83088969884307</v>
      </c>
      <c r="O26" s="20">
        <f>BE!O26+BG!O26+CZ!O26+DK!O26+DE!O26+EE!O26+IE!O26+EL!O26+ES!O26+FR!O26+HR!O26+IT!O26+CY!O26+LV!O26+LT!O26+LU!O26+HU!O26+MT!O26+NL!O26+AT!O26+PL!O26+PT!O26+RO!O26+SI!O26+SK!O26+FI!O26+SE!O26+UK!O26</f>
        <v>494.48427987104617</v>
      </c>
      <c r="P26" s="20">
        <f>BE!P26+BG!P26+CZ!P26+DK!P26+DE!P26+EE!P26+IE!P26+EL!P26+ES!P26+FR!P26+HR!P26+IT!P26+CY!P26+LV!P26+LT!P26+LU!P26+HU!P26+MT!P26+NL!P26+AT!P26+PL!P26+PT!P26+RO!P26+SI!P26+SK!P26+FI!P26+SE!P26+UK!P26</f>
        <v>1450.396721021842</v>
      </c>
      <c r="Q26" s="20">
        <f>BE!Q26+BG!Q26+CZ!Q26+DK!Q26+DE!Q26+EE!Q26+IE!Q26+EL!Q26+ES!Q26+FR!Q26+HR!Q26+IT!Q26+CY!Q26+LV!Q26+LT!Q26+LU!Q26+HU!Q26+MT!Q26+NL!Q26+AT!Q26+PL!Q26+PT!Q26+RO!Q26+SI!Q26+SK!Q26+FI!Q26+SE!Q26+UK!Q26</f>
        <v>1533.2731686283314</v>
      </c>
      <c r="R26" s="20">
        <f>BE!R26+BG!R26+CZ!R26+DK!R26+DE!R26+EE!R26+IE!R26+EL!R26+ES!R26+FR!R26+HR!R26+IT!R26+CY!R26+LV!R26+LT!R26+LU!R26+HU!R26+MT!R26+NL!R26+AT!R26+PL!R26+PT!R26+RO!R26+SI!R26+SK!R26+FI!R26+SE!R26+UK!R26</f>
        <v>896.51809654348529</v>
      </c>
      <c r="S26" s="20">
        <f>BE!S26+BG!S26+CZ!S26+DK!S26+DE!S26+EE!S26+IE!S26+EL!S26+ES!S26+FR!S26+HR!S26+IT!S26+CY!S26+LV!S26+LT!S26+LU!S26+HU!S26+MT!S26+NL!S26+AT!S26+PL!S26+PT!S26+RO!S26+SI!S26+SK!S26+FI!S26+SE!S26+UK!S26</f>
        <v>0</v>
      </c>
    </row>
    <row r="27" spans="1:19" s="15" customFormat="1" ht="15" customHeight="1" x14ac:dyDescent="0.25">
      <c r="A27" s="15" t="s">
        <v>30</v>
      </c>
      <c r="C27" s="20">
        <f>BE!C27+BG!C27+CZ!C27+DK!C27+DE!C27+EE!C27+IE!C27+EL!C27+ES!C27+FR!C27+HR!C27+IT!C27+CY!C27+LV!C27+LT!C27+LU!C27+HU!C27+MT!C27+NL!C27+AT!C27+PL!C27+PT!C27+RO!C27+SI!C27+SK!C27+FI!C27+SE!C27+UK!C27</f>
        <v>0</v>
      </c>
      <c r="D27" s="20">
        <f>BE!D27+BG!D27+CZ!D27+DK!D27+DE!D27+EE!D27+IE!D27+EL!D27+ES!D27+FR!D27+HR!D27+IT!D27+CY!D27+LV!D27+LT!D27+LU!D27+HU!D27+MT!D27+NL!D27+AT!D27+PL!D27+PT!D27+RO!D27+SI!D27+SK!D27+FI!D27+SE!D27+UK!D27</f>
        <v>0</v>
      </c>
      <c r="E27" s="20">
        <f>BE!E27+BG!E27+CZ!E27+DK!E27+DE!E27+EE!E27+IE!E27+EL!E27+ES!E27+FR!E27+HR!E27+IT!E27+CY!E27+LV!E27+LT!E27+LU!E27+HU!E27+MT!E27+NL!E27+AT!E27+PL!E27+PT!E27+RO!E27+SI!E27+SK!E27+FI!E27+SE!E27+UK!E27</f>
        <v>0</v>
      </c>
      <c r="F27" s="20">
        <f>BE!F27+BG!F27+CZ!F27+DK!F27+DE!F27+EE!F27+IE!F27+EL!F27+ES!F27+FR!F27+HR!F27+IT!F27+CY!F27+LV!F27+LT!F27+LU!F27+HU!F27+MT!F27+NL!F27+AT!F27+PL!F27+PT!F27+RO!F27+SI!F27+SK!F27+FI!F27+SE!F27+UK!F27</f>
        <v>0</v>
      </c>
      <c r="G27" s="20">
        <f>BE!G27+BG!G27+CZ!G27+DK!G27+DE!G27+EE!G27+IE!G27+EL!G27+ES!G27+FR!G27+HR!G27+IT!G27+CY!G27+LV!G27+LT!G27+LU!G27+HU!G27+MT!G27+NL!G27+AT!G27+PL!G27+PT!G27+RO!G27+SI!G27+SK!G27+FI!G27+SE!G27+UK!G27</f>
        <v>0</v>
      </c>
      <c r="H27" s="20">
        <f>BE!H27+BG!H27+CZ!H27+DK!H27+DE!H27+EE!H27+IE!H27+EL!H27+ES!H27+FR!H27+HR!H27+IT!H27+CY!H27+LV!H27+LT!H27+LU!H27+HU!H27+MT!H27+NL!H27+AT!H27+PL!H27+PT!H27+RO!H27+SI!H27+SK!H27+FI!H27+SE!H27+UK!H27</f>
        <v>0</v>
      </c>
      <c r="I27" s="50">
        <f>BE!I27+BG!I27+CZ!I27+DK!I27+DE!I27+EE!I27+IE!I27+EL!I27+ES!I27+FR!I27+HR!I27+IT!I27+CY!I27+LV!I27+LT!I27+LU!I27+HU!I27+MT!I27+NL!I27+AT!I27+PL!I27+PT!I27+RO!I27+SI!I27+SK!I27+FI!I27+SE!I27+UK!I27</f>
        <v>0</v>
      </c>
      <c r="J27" s="20">
        <f>BE!J27+BG!J27+CZ!J27+DK!J27+DE!J27+EE!J27+IE!J27+EL!J27+ES!J27+FR!J27+HR!J27+IT!J27+CY!J27+LV!J27+LT!J27+LU!J27+HU!J27+MT!J27+NL!J27+AT!J27+PL!J27+PT!J27+RO!J27+SI!J27+SK!J27+FI!J27+SE!J27+UK!J27</f>
        <v>5326.1729457428137</v>
      </c>
      <c r="K27" s="20">
        <f>BE!K27+BG!K27+CZ!K27+DK!K27+DE!K27+EE!K27+IE!K27+EL!K27+ES!K27+FR!K27+HR!K27+IT!K27+CY!K27+LV!K27+LT!K27+LU!K27+HU!K27+MT!K27+NL!K27+AT!K27+PL!K27+PT!K27+RO!K27+SI!K27+SK!K27+FI!K27+SE!K27+UK!K27</f>
        <v>3357.9512769584517</v>
      </c>
      <c r="L27" s="20">
        <f>BE!L27+BG!L27+CZ!L27+DK!L27+DE!L27+EE!L27+IE!L27+EL!L27+ES!L27+FR!L27+HR!L27+IT!L27+CY!L27+LV!L27+LT!L27+LU!L27+HU!L27+MT!L27+NL!L27+AT!L27+PL!L27+PT!L27+RO!L27+SI!L27+SK!L27+FI!L27+SE!L27+UK!L27</f>
        <v>1901.0654625279467</v>
      </c>
      <c r="M27" s="20">
        <f>BE!M27+BG!M27+CZ!M27+DK!M27+DE!M27+EE!M27+IE!M27+EL!M27+ES!M27+FR!M27+HR!M27+IT!M27+CY!M27+LV!M27+LT!M27+LU!M27+HU!M27+MT!M27+NL!M27+AT!M27+PL!M27+PT!M27+RO!M27+SI!M27+SK!M27+FI!M27+SE!M27+UK!M27</f>
        <v>1952.0124679555133</v>
      </c>
      <c r="N27" s="20">
        <f>BE!N27+BG!N27+CZ!N27+DK!N27+DE!N27+EE!N27+IE!N27+EL!N27+ES!N27+FR!N27+HR!N27+IT!N27+CY!N27+LV!N27+LT!N27+LU!N27+HU!N27+MT!N27+NL!N27+AT!N27+PL!N27+PT!N27+RO!N27+SI!N27+SK!N27+FI!N27+SE!N27+UK!N27</f>
        <v>1129.8898922045212</v>
      </c>
      <c r="O27" s="20">
        <f>BE!O27+BG!O27+CZ!O27+DK!O27+DE!O27+EE!O27+IE!O27+EL!O27+ES!O27+FR!O27+HR!O27+IT!O27+CY!O27+LV!O27+LT!O27+LU!O27+HU!O27+MT!O27+NL!O27+AT!O27+PL!O27+PT!O27+RO!O27+SI!O27+SK!O27+FI!O27+SE!O27+UK!O27</f>
        <v>181.24866665933973</v>
      </c>
      <c r="P27" s="20">
        <f>BE!P27+BG!P27+CZ!P27+DK!P27+DE!P27+EE!P27+IE!P27+EL!P27+ES!P27+FR!P27+HR!P27+IT!P27+CY!P27+LV!P27+LT!P27+LU!P27+HU!P27+MT!P27+NL!P27+AT!P27+PL!P27+PT!P27+RO!P27+SI!P27+SK!P27+FI!P27+SE!P27+UK!P27</f>
        <v>109.08698543801361</v>
      </c>
      <c r="Q27" s="20">
        <f>BE!Q27+BG!Q27+CZ!Q27+DK!Q27+DE!Q27+EE!Q27+IE!Q27+EL!Q27+ES!Q27+FR!Q27+HR!Q27+IT!Q27+CY!Q27+LV!Q27+LT!Q27+LU!Q27+HU!Q27+MT!Q27+NL!Q27+AT!Q27+PL!Q27+PT!Q27+RO!Q27+SI!Q27+SK!Q27+FI!Q27+SE!Q27+UK!Q27</f>
        <v>100.61130664784018</v>
      </c>
      <c r="R27" s="20">
        <f>BE!R27+BG!R27+CZ!R27+DK!R27+DE!R27+EE!R27+IE!R27+EL!R27+ES!R27+FR!R27+HR!R27+IT!R27+CY!R27+LV!R27+LT!R27+LU!R27+HU!R27+MT!R27+NL!R27+AT!R27+PL!R27+PT!R27+RO!R27+SI!R27+SK!R27+FI!R27+SE!R27+UK!R27</f>
        <v>147.93637094808031</v>
      </c>
      <c r="S27" s="20">
        <f>BE!S27+BG!S27+CZ!S27+DK!S27+DE!S27+EE!S27+IE!S27+EL!S27+ES!S27+FR!S27+HR!S27+IT!S27+CY!S27+LV!S27+LT!S27+LU!S27+HU!S27+MT!S27+NL!S27+AT!S27+PL!S27+PT!S27+RO!S27+SI!S27+SK!S27+FI!S27+SE!S27+UK!S27</f>
        <v>0</v>
      </c>
    </row>
    <row r="28" spans="1:19" s="15" customFormat="1" ht="15" customHeight="1" x14ac:dyDescent="0.25">
      <c r="A28" s="15" t="s">
        <v>31</v>
      </c>
      <c r="C28" s="20">
        <f>BE!C28+BG!C28+CZ!C28+DK!C28+DE!C28+EE!C28+IE!C28+EL!C28+ES!C28+FR!C28+HR!C28+IT!C28+CY!C28+LV!C28+LT!C28+LU!C28+HU!C28+MT!C28+NL!C28+AT!C28+PL!C28+PT!C28+RO!C28+SI!C28+SK!C28+FI!C28+SE!C28+UK!C28</f>
        <v>9.553835865099837E-2</v>
      </c>
      <c r="D28" s="20">
        <f>BE!D28+BG!D28+CZ!D28+DK!D28+DE!D28+EE!D28+IE!D28+EL!D28+ES!D28+FR!D28+HR!D28+IT!D28+CY!D28+LV!D28+LT!D28+LU!D28+HU!D28+MT!D28+NL!D28+AT!D28+PL!D28+PT!D28+RO!D28+SI!D28+SK!D28+FI!D28+SE!D28+UK!D28</f>
        <v>0.67619661794210373</v>
      </c>
      <c r="E28" s="20">
        <f>BE!E28+BG!E28+CZ!E28+DK!E28+DE!E28+EE!E28+IE!E28+EL!E28+ES!E28+FR!E28+HR!E28+IT!E28+CY!E28+LV!E28+LT!E28+LU!E28+HU!E28+MT!E28+NL!E28+AT!E28+PL!E28+PT!E28+RO!E28+SI!E28+SK!E28+FI!E28+SE!E28+UK!E28</f>
        <v>0.60454284895385502</v>
      </c>
      <c r="F28" s="20">
        <f>BE!F28+BG!F28+CZ!F28+DK!F28+DE!F28+EE!F28+IE!F28+EL!F28+ES!F28+FR!F28+HR!F28+IT!F28+CY!F28+LV!F28+LT!F28+LU!F28+HU!F28+MT!F28+NL!F28+AT!F28+PL!F28+PT!F28+RO!F28+SI!F28+SK!F28+FI!F28+SE!F28+UK!F28</f>
        <v>1.3927343078245915</v>
      </c>
      <c r="G28" s="20">
        <f>BE!G28+BG!G28+CZ!G28+DK!G28+DE!G28+EE!G28+IE!G28+EL!G28+ES!G28+FR!G28+HR!G28+IT!G28+CY!G28+LV!G28+LT!G28+LU!G28+HU!G28+MT!G28+NL!G28+AT!G28+PL!G28+PT!G28+RO!G28+SI!G28+SK!G28+FI!G28+SE!G28+UK!G28</f>
        <v>0.15073564536161269</v>
      </c>
      <c r="H28" s="20">
        <f>BE!H28+BG!H28+CZ!H28+DK!H28+DE!H28+EE!H28+IE!H28+EL!H28+ES!H28+FR!H28+HR!H28+IT!H28+CY!H28+LV!H28+LT!H28+LU!H28+HU!H28+MT!H28+NL!H28+AT!H28+PL!H28+PT!H28+RO!H28+SI!H28+SK!H28+FI!H28+SE!H28+UK!H28</f>
        <v>7.9081876373363905E-2</v>
      </c>
      <c r="I28" s="50">
        <f>BE!I28+BG!I28+CZ!I28+DK!I28+DE!I28+EE!I28+IE!I28+EL!I28+ES!I28+FR!I28+HR!I28+IT!I28+CY!I28+LV!I28+LT!I28+LU!I28+HU!I28+MT!I28+NL!I28+AT!I28+PL!I28+PT!I28+RO!I28+SI!I28+SK!I28+FI!I28+SE!I28+UK!I28</f>
        <v>7.4281073851151236E-3</v>
      </c>
      <c r="J28" s="20">
        <f>BE!J28+BG!J28+CZ!J28+DK!J28+DE!J28+EE!J28+IE!J28+EL!J28+ES!J28+FR!J28+HR!J28+IT!J28+CY!J28+LV!J28+LT!J28+LU!J28+HU!J28+MT!J28+NL!J28+AT!J28+PL!J28+PT!J28+RO!J28+SI!J28+SK!J28+FI!J28+SE!J28+UK!J28</f>
        <v>3.1312697047864713E-2</v>
      </c>
      <c r="K28" s="20">
        <f>BE!K28+BG!K28+CZ!K28+DK!K28+DE!K28+EE!K28+IE!K28+EL!K28+ES!K28+FR!K28+HR!K28+IT!K28+CY!K28+LV!K28+LT!K28+LU!K28+HU!K28+MT!K28+NL!K28+AT!K28+PL!K28+PT!K28+RO!K28+SI!K28+SK!K28+FI!K28+SE!K28+UK!K28</f>
        <v>3.1336581637527464E-2</v>
      </c>
      <c r="L28" s="20">
        <f>BE!L28+BG!L28+CZ!L28+DK!L28+DE!L28+EE!L28+IE!L28+EL!L28+ES!L28+FR!L28+HR!L28+IT!L28+CY!L28+LV!L28+LT!L28+LU!L28+HU!L28+MT!L28+NL!L28+AT!L28+PL!L28+PT!L28+RO!L28+SI!L28+SK!L28+FI!L28+SE!L28+UK!L28</f>
        <v>0.31749785038693035</v>
      </c>
      <c r="M28" s="20">
        <f>BE!M28+BG!M28+CZ!M28+DK!M28+DE!M28+EE!M28+IE!M28+EL!M28+ES!M28+FR!M28+HR!M28+IT!M28+CY!M28+LV!M28+LT!M28+LU!M28+HU!M28+MT!M28+NL!M28+AT!M28+PL!M28+PT!M28+RO!M28+SI!M28+SK!M28+FI!M28+SE!M28+UK!M28</f>
        <v>0.31749785038693035</v>
      </c>
      <c r="N28" s="20">
        <f>BE!N28+BG!N28+CZ!N28+DK!N28+DE!N28+EE!N28+IE!N28+EL!N28+ES!N28+FR!N28+HR!N28+IT!N28+CY!N28+LV!N28+LT!N28+LU!N28+HU!N28+MT!N28+NL!N28+AT!N28+PL!N28+PT!N28+RO!N28+SI!N28+SK!N28+FI!N28+SE!N28+UK!N28</f>
        <v>5.4767364096684819E-2</v>
      </c>
      <c r="O28" s="20">
        <f>BE!O28+BG!O28+CZ!O28+DK!O28+DE!O28+EE!O28+IE!O28+EL!O28+ES!O28+FR!O28+HR!O28+IT!O28+CY!O28+LV!O28+LT!O28+LU!O28+HU!O28+MT!O28+NL!O28+AT!O28+PL!O28+PT!O28+RO!O28+SI!O28+SK!O28+FI!O28+SE!O28+UK!O28</f>
        <v>0.1503057227476832</v>
      </c>
      <c r="P28" s="20">
        <f>BE!P28+BG!P28+CZ!P28+DK!P28+DE!P28+EE!P28+IE!P28+EL!P28+ES!P28+FR!P28+HR!P28+IT!P28+CY!P28+LV!P28+LT!P28+LU!P28+HU!P28+MT!P28+NL!P28+AT!P28+PL!P28+PT!P28+RO!P28+SI!P28+SK!P28+FI!P28+SE!P28+UK!P28</f>
        <v>0.12806916977166333</v>
      </c>
      <c r="Q28" s="20">
        <f>BE!Q28+BG!Q28+CZ!Q28+DK!Q28+DE!Q28+EE!Q28+IE!Q28+EL!Q28+ES!Q28+FR!Q28+HR!Q28+IT!Q28+CY!Q28+LV!Q28+LT!Q28+LU!Q28+HU!Q28+MT!Q28+NL!Q28+AT!Q28+PL!Q28+PT!Q28+RO!Q28+SI!Q28+SK!Q28+FI!Q28+SE!Q28+UK!Q28</f>
        <v>4.1989108627113789E-2</v>
      </c>
      <c r="R28" s="20">
        <f>BE!R28+BG!R28+CZ!R28+DK!R28+DE!R28+EE!R28+IE!R28+EL!R28+ES!R28+FR!R28+HR!R28+IT!R28+CY!R28+LV!R28+LT!R28+LU!R28+HU!R28+MT!R28+NL!R28+AT!R28+PL!R28+PT!R28+RO!R28+SI!R28+SK!R28+FI!R28+SE!R28+UK!R28</f>
        <v>3.4990923855928155E-2</v>
      </c>
      <c r="S28" s="20">
        <f>BE!S28+BG!S28+CZ!S28+DK!S28+DE!S28+EE!S28+IE!S28+EL!S28+ES!S28+FR!S28+HR!S28+IT!S28+CY!S28+LV!S28+LT!S28+LU!S28+HU!S28+MT!S28+NL!S28+AT!S28+PL!S28+PT!S28+RO!S28+SI!S28+SK!S28+FI!S28+SE!S28+UK!S28</f>
        <v>0</v>
      </c>
    </row>
    <row r="29" spans="1:19" s="15" customFormat="1" ht="15" customHeight="1" x14ac:dyDescent="0.25">
      <c r="A29" s="21" t="s">
        <v>32</v>
      </c>
      <c r="C29" s="22">
        <f>BE!C29+BG!C29+CZ!C29+DK!C29+DE!C29+EE!C29+IE!C29+EL!C29+ES!C29+FR!C29+HR!C29+IT!C29+CY!C29+LV!C29+LT!C29+LU!C29+HU!C29+MT!C29+NL!C29+AT!C29+PL!C29+PT!C29+RO!C29+SI!C29+SK!C29+FI!C29+SE!C29+UK!C29</f>
        <v>4312.2754716225454</v>
      </c>
      <c r="D29" s="22">
        <f>BE!D29+BG!D29+CZ!D29+DK!D29+DE!D29+EE!D29+IE!D29+EL!D29+ES!D29+FR!D29+HR!D29+IT!D29+CY!D29+LV!D29+LT!D29+LU!D29+HU!D29+MT!D29+NL!D29+AT!D29+PL!D29+PT!D29+RO!D29+SI!D29+SK!D29+FI!D29+SE!D29+UK!D29</f>
        <v>5651.390258019047</v>
      </c>
      <c r="E29" s="22">
        <f>BE!E29+BG!E29+CZ!E29+DK!E29+DE!E29+EE!E29+IE!E29+EL!E29+ES!E29+FR!E29+HR!E29+IT!E29+CY!E29+LV!E29+LT!E29+LU!E29+HU!E29+MT!E29+NL!E29+AT!E29+PL!E29+PT!E29+RO!E29+SI!E29+SK!E29+FI!E29+SE!E29+UK!E29</f>
        <v>7745.7702228267935</v>
      </c>
      <c r="F29" s="22">
        <f>BE!F29+BG!F29+CZ!F29+DK!F29+DE!F29+EE!F29+IE!F29+EL!F29+ES!F29+FR!F29+HR!F29+IT!F29+CY!F29+LV!F29+LT!F29+LU!F29+HU!F29+MT!F29+NL!F29+AT!F29+PL!F29+PT!F29+RO!F29+SI!F29+SK!F29+FI!F29+SE!F29+UK!F29</f>
        <v>9869.7442464985397</v>
      </c>
      <c r="G29" s="22">
        <f>BE!G29+BG!G29+CZ!G29+DK!G29+DE!G29+EE!G29+IE!G29+EL!G29+ES!G29+FR!G29+HR!G29+IT!G29+CY!G29+LV!G29+LT!G29+LU!G29+HU!G29+MT!G29+NL!G29+AT!G29+PL!G29+PT!G29+RO!G29+SI!G29+SK!G29+FI!G29+SE!G29+UK!G29</f>
        <v>12226.241848225116</v>
      </c>
      <c r="H29" s="22">
        <f>BE!H29+BG!H29+CZ!H29+DK!H29+DE!H29+EE!H29+IE!H29+EL!H29+ES!H29+FR!H29+HR!H29+IT!H29+CY!H29+LV!H29+LT!H29+LU!H29+HU!H29+MT!H29+NL!H29+AT!H29+PL!H29+PT!H29+RO!H29+SI!H29+SK!H29+FI!H29+SE!H29+UK!H29</f>
        <v>14158.193306710067</v>
      </c>
      <c r="I29" s="32">
        <f>BE!I29+BG!I29+CZ!I29+DK!I29+DE!I29+EE!I29+IE!I29+EL!I29+ES!I29+FR!I29+HR!I29+IT!I29+CY!I29+LV!I29+LT!I29+LU!I29+HU!I29+MT!I29+NL!I29+AT!I29+PL!I29+PT!I29+RO!I29+SI!I29+SK!I29+FI!I29+SE!I29+UK!I29</f>
        <v>15927.086682307377</v>
      </c>
      <c r="J29" s="22">
        <f>BE!J29+BG!J29+CZ!J29+DK!J29+DE!J29+EE!J29+IE!J29+EL!J29+ES!J29+FR!J29+HR!J29+IT!J29+CY!J29+LV!J29+LT!J29+LU!J29+HU!J29+MT!J29+NL!J29+AT!J29+PL!J29+PT!J29+RO!J29+SI!J29+SK!J29+FI!J29+SE!J29+UK!J29</f>
        <v>11993.788478771892</v>
      </c>
      <c r="K29" s="22">
        <f>BE!K29+BG!K29+CZ!K29+DK!K29+DE!K29+EE!K29+IE!K29+EL!K29+ES!K29+FR!K29+HR!K29+IT!K29+CY!K29+LV!K29+LT!K29+LU!K29+HU!K29+MT!K29+NL!K29+AT!K29+PL!K29+PT!K29+RO!K29+SI!K29+SK!K29+FI!K29+SE!K29+UK!K29</f>
        <v>15386.849924970105</v>
      </c>
      <c r="L29" s="22">
        <f>BE!L29+BG!L29+CZ!L29+DK!L29+DE!L29+EE!L29+IE!L29+EL!L29+ES!L29+FR!L29+HR!L29+IT!L29+CY!L29+LV!L29+LT!L29+LU!L29+HU!L29+MT!L29+NL!L29+AT!L29+PL!L29+PT!L29+RO!L29+SI!L29+SK!L29+FI!L29+SE!L29+UK!L29</f>
        <v>15992.893662823637</v>
      </c>
      <c r="M29" s="22">
        <f>BE!M29+BG!M29+CZ!M29+DK!M29+DE!M29+EE!M29+IE!M29+EL!M29+ES!M29+FR!M29+HR!M29+IT!M29+CY!M29+LV!M29+LT!M29+LU!M29+HU!M29+MT!M29+NL!M29+AT!M29+PL!M29+PT!M29+RO!M29+SI!M29+SK!M29+FI!M29+SE!M29+UK!M29</f>
        <v>17490.287821972961</v>
      </c>
      <c r="N29" s="22">
        <f>BE!N29+BG!N29+CZ!N29+DK!N29+DE!N29+EE!N29+IE!N29+EL!N29+ES!N29+FR!N29+HR!N29+IT!N29+CY!N29+LV!N29+LT!N29+LU!N29+HU!N29+MT!N29+NL!N29+AT!N29+PL!N29+PT!N29+RO!N29+SI!N29+SK!N29+FI!N29+SE!N29+UK!N29</f>
        <v>19352.051635484542</v>
      </c>
      <c r="O29" s="22">
        <f>BE!O29+BG!O29+CZ!O29+DK!O29+DE!O29+EE!O29+IE!O29+EL!O29+ES!O29+FR!O29+HR!O29+IT!O29+CY!O29+LV!O29+LT!O29+LU!O29+HU!O29+MT!O29+NL!O29+AT!O29+PL!O29+PT!O29+RO!O29+SI!O29+SK!O29+FI!O29+SE!O29+UK!O29</f>
        <v>21091.859953843996</v>
      </c>
      <c r="P29" s="22">
        <f>BE!P29+BG!P29+CZ!P29+DK!P29+DE!P29+EE!P29+IE!P29+EL!P29+ES!P29+FR!P29+HR!P29+IT!P29+CY!P29+LV!P29+LT!P29+LU!P29+HU!P29+MT!P29+NL!P29+AT!P29+PL!P29+PT!P29+RO!P29+SI!P29+SK!P29+FI!P29+SE!P29+UK!P29</f>
        <v>22237.61191794194</v>
      </c>
      <c r="Q29" s="22">
        <f>BE!Q29+BG!Q29+CZ!Q29+DK!Q29+DE!Q29+EE!Q29+IE!Q29+EL!Q29+ES!Q29+FR!Q29+HR!Q29+IT!Q29+CY!Q29+LV!Q29+LT!Q29+LU!Q29+HU!Q29+MT!Q29+NL!Q29+AT!Q29+PL!Q29+PT!Q29+RO!Q29+SI!Q29+SK!Q29+FI!Q29+SE!Q29+UK!Q29</f>
        <v>25239.105907986541</v>
      </c>
      <c r="R29" s="22">
        <f>BE!R29+BG!R29+CZ!R29+DK!R29+DE!R29+EE!R29+IE!R29+EL!R29+ES!R29+FR!R29+HR!R29+IT!R29+CY!R29+LV!R29+LT!R29+LU!R29+HU!R29+MT!R29+NL!R29+AT!R29+PL!R29+PT!R29+RO!R29+SI!R29+SK!R29+FI!R29+SE!R29+UK!R29</f>
        <v>28022.074047771574</v>
      </c>
      <c r="S29" s="22">
        <f>BE!S29+BG!S29+CZ!S29+DK!S29+DE!S29+EE!S29+IE!S29+EL!S29+ES!S29+FR!S29+HR!S29+IT!S29+CY!S29+LV!S29+LT!S29+LU!S29+HU!S29+MT!S29+NL!S29+AT!S29+PL!S29+PT!S29+RO!S29+SI!S29+SK!S29+FI!S29+SE!S29+UK!S29</f>
        <v>0</v>
      </c>
    </row>
    <row r="30" spans="1:19" s="15" customFormat="1" ht="15" customHeight="1" x14ac:dyDescent="0.25">
      <c r="A30" s="15" t="s">
        <v>33</v>
      </c>
      <c r="C30" s="20"/>
      <c r="D30" s="20"/>
      <c r="E30" s="20"/>
      <c r="F30" s="20"/>
      <c r="G30" s="20"/>
      <c r="H30" s="20"/>
      <c r="I30" s="20"/>
      <c r="J30" s="20"/>
      <c r="K30" s="20"/>
      <c r="L30" s="20"/>
      <c r="M30" s="20"/>
      <c r="N30" s="20"/>
      <c r="O30" s="20"/>
      <c r="P30" s="20"/>
      <c r="Q30" s="20"/>
      <c r="R30" s="20"/>
      <c r="S30" s="20"/>
    </row>
    <row r="31" spans="1:19" s="18" customFormat="1" ht="27" customHeight="1" x14ac:dyDescent="0.25">
      <c r="A31" s="19" t="s">
        <v>34</v>
      </c>
      <c r="C31" s="33"/>
      <c r="D31" s="33"/>
      <c r="E31" s="33"/>
      <c r="F31" s="33"/>
      <c r="G31" s="33"/>
      <c r="H31" s="33"/>
      <c r="I31" s="33"/>
      <c r="J31" s="33"/>
      <c r="K31" s="33"/>
      <c r="L31" s="33"/>
      <c r="M31" s="33"/>
      <c r="N31" s="33"/>
      <c r="O31" s="33"/>
      <c r="P31" s="33"/>
      <c r="Q31" s="33"/>
      <c r="R31" s="33"/>
      <c r="S31" s="33"/>
    </row>
    <row r="32" spans="1:19" s="15" customFormat="1" ht="15" customHeight="1" x14ac:dyDescent="0.25">
      <c r="A32" s="21" t="s">
        <v>35</v>
      </c>
      <c r="C32" s="22">
        <f>BE!C32+BG!C32+CZ!C32+DK!C32+DE!C32+EE!C32+IE!C32+EL!C32+ES!C32+FR!C32+HR!C32+IT!C32+CY!C32+LV!C32+LT!C32+LU!C32+HU!C32+MT!C32+NL!C32+AT!C32+PL!C32+PT!C32+RO!C32+SI!C32+SK!C32+FI!C32+SE!C32+UK!C32</f>
        <v>308240.55400417274</v>
      </c>
      <c r="D32" s="22">
        <f>BE!D32+BG!D32+CZ!D32+DK!D32+DE!D32+EE!D32+IE!D32+EL!D32+ES!D32+FR!D32+HR!D32+IT!D32+CY!D32+LV!D32+LT!D32+LU!D32+HU!D32+MT!D32+NL!D32+AT!D32+PL!D32+PT!D32+RO!D32+SI!D32+SK!D32+FI!D32+SE!D32+UK!D32</f>
        <v>308696.27371689217</v>
      </c>
      <c r="E32" s="22">
        <f>BE!E32+BG!E32+CZ!E32+DK!E32+DE!E32+EE!E32+IE!E32+EL!E32+ES!E32+FR!E32+HR!E32+IT!E32+CY!E32+LV!E32+LT!E32+LU!E32+HU!E32+MT!E32+NL!E32+AT!E32+PL!E32+PT!E32+RO!E32+SI!E32+SK!E32+FI!E32+SE!E32+UK!E32</f>
        <v>314377.42281475267</v>
      </c>
      <c r="F32" s="22">
        <f>BE!F32+BG!F32+CZ!F32+DK!F32+DE!F32+EE!F32+IE!F32+EL!F32+ES!F32+FR!F32+HR!F32+IT!F32+CY!F32+LV!F32+LT!F32+LU!F32+HU!F32+MT!F32+NL!F32+AT!F32+PL!F32+PT!F32+RO!F32+SI!F32+SK!F32+FI!F32+SE!F32+UK!F32</f>
        <v>318917.08303887048</v>
      </c>
      <c r="G32" s="22">
        <f>BE!G32+BG!G32+CZ!G32+DK!G32+DE!G32+EE!G32+IE!G32+EL!G32+ES!G32+FR!G32+HR!G32+IT!G32+CY!G32+LV!G32+LT!G32+LU!G32+HU!G32+MT!G32+NL!G32+AT!G32+PL!G32+PT!G32+RO!G32+SI!G32+SK!G32+FI!G32+SE!G32+UK!G32</f>
        <v>313717.68873828091</v>
      </c>
      <c r="H32" s="22">
        <f>BE!H32+BG!H32+CZ!H32+DK!H32+DE!H32+EE!H32+IE!H32+EL!H32+ES!H32+FR!H32+HR!H32+IT!H32+CY!H32+LV!H32+LT!H32+LU!H32+HU!H32+MT!H32+NL!H32+AT!H32+PL!H32+PT!H32+RO!H32+SI!H32+SK!H32+FI!H32+SE!H32+UK!H32</f>
        <v>305680.98761825543</v>
      </c>
      <c r="I32" s="22">
        <f>BE!I32+BG!I32+CZ!I32+DK!I32+DE!I32+EE!I32+IE!I32+EL!I32+ES!I32+FR!I32+HR!I32+IT!I32+CY!I32+LV!I32+LT!I32+LU!I32+HU!I32+MT!I32+NL!I32+AT!I32+PL!I32+PT!I32+RO!I32+SI!I32+SK!I32+FI!I32+SE!I32+UK!I32</f>
        <v>304954.69161457545</v>
      </c>
      <c r="J32" s="22">
        <f>BE!J32+BG!J32+CZ!J32+DK!J32+DE!J32+EE!J32+IE!J32+EL!J32+ES!J32+FR!J32+HR!J32+IT!J32+CY!J32+LV!J32+LT!J32+LU!J32+HU!J32+MT!J32+NL!J32+AT!J32+PL!J32+PT!J32+RO!J32+SI!J32+SK!J32+FI!J32+SE!J32+UK!J32</f>
        <v>303009.64269622811</v>
      </c>
      <c r="K32" s="22">
        <f>BE!K32+BG!K32+CZ!K32+DK!K32+DE!K32+EE!K32+IE!K32+EL!K32+ES!K32+FR!K32+HR!K32+IT!K32+CY!K32+LV!K32+LT!K32+LU!K32+HU!K32+MT!K32+NL!K32+AT!K32+PL!K32+PT!K32+RO!K32+SI!K32+SK!K32+FI!K32+SE!K32+UK!K32</f>
        <v>293958.92318884772</v>
      </c>
      <c r="L32" s="22">
        <f>BE!L32+BG!L32+CZ!L32+DK!L32+DE!L32+EE!L32+IE!L32+EL!L32+ES!L32+FR!L32+HR!L32+IT!L32+CY!L32+LV!L32+LT!L32+LU!L32+HU!L32+MT!L32+NL!L32+AT!L32+PL!L32+PT!L32+RO!L32+SI!L32+SK!L32+FI!L32+SE!L32+UK!L32</f>
        <v>290318.68536792789</v>
      </c>
      <c r="M32" s="22">
        <f>BE!M32+BG!M32+CZ!M32+DK!M32+DE!M32+EE!M32+IE!M32+EL!M32+ES!M32+FR!M32+HR!M32+IT!M32+CY!M32+LV!M32+LT!M32+LU!M32+HU!M32+MT!M32+NL!M32+AT!M32+PL!M32+PT!M32+RO!M32+SI!M32+SK!M32+FI!M32+SE!M32+UK!M32</f>
        <v>294281.63239891327</v>
      </c>
      <c r="N32" s="22">
        <f>BE!N32+BG!N32+CZ!N32+DK!N32+DE!N32+EE!N32+IE!N32+EL!N32+ES!N32+FR!N32+HR!N32+IT!N32+CY!N32+LV!N32+LT!N32+LU!N32+HU!N32+MT!N32+NL!N32+AT!N32+PL!N32+PT!N32+RO!N32+SI!N32+SK!N32+FI!N32+SE!N32+UK!N32</f>
        <v>299629.06512213184</v>
      </c>
      <c r="O32" s="22">
        <f>BE!O32+BG!O32+CZ!O32+DK!O32+DE!O32+EE!O32+IE!O32+EL!O32+ES!O32+FR!O32+HR!O32+IT!O32+CY!O32+LV!O32+LT!O32+LU!O32+HU!O32+MT!O32+NL!O32+AT!O32+PL!O32+PT!O32+RO!O32+SI!O32+SK!O32+FI!O32+SE!O32+UK!O32</f>
        <v>306208.41930123122</v>
      </c>
      <c r="P32" s="22">
        <f>BE!P32+BG!P32+CZ!P32+DK!P32+DE!P32+EE!P32+IE!P32+EL!P32+ES!P32+FR!P32+HR!P32+IT!P32+CY!P32+LV!P32+LT!P32+LU!P32+HU!P32+MT!P32+NL!P32+AT!P32+PL!P32+PT!P32+RO!P32+SI!P32+SK!P32+FI!P32+SE!P32+UK!P32</f>
        <v>311724.97072490252</v>
      </c>
      <c r="Q32" s="22">
        <f>BE!Q32+BG!Q32+CZ!Q32+DK!Q32+DE!Q32+EE!Q32+IE!Q32+EL!Q32+ES!Q32+FR!Q32+HR!Q32+IT!Q32+CY!Q32+LV!Q32+LT!Q32+LU!Q32+HU!Q32+MT!Q32+NL!Q32+AT!Q32+PL!Q32+PT!Q32+RO!Q32+SI!Q32+SK!Q32+FI!Q32+SE!Q32+UK!Q32</f>
        <v>312673.66687369393</v>
      </c>
      <c r="R32" s="22">
        <f>BE!R32+BG!R32+CZ!R32+DK!R32+DE!R32+EE!R32+IE!R32+EL!R32+ES!R32+FR!R32+HR!R32+IT!R32+CY!R32+LV!R32+LT!R32+LU!R32+HU!R32+MT!R32+NL!R32+AT!R32+PL!R32+PT!R32+RO!R32+SI!R32+SK!R32+FI!R32+SE!R32+UK!R32</f>
        <v>315034.79019297828</v>
      </c>
      <c r="S32" s="22">
        <f>BE!S32+BG!S32+CZ!S32+DK!S32+DE!S32+EE!S32+IE!S32+EL!S32+ES!S32+FR!S32+HR!S32+IT!S32+CY!S32+LV!S32+LT!S32+LU!S32+HU!S32+MT!S32+NL!S32+AT!S32+PL!S32+PT!S32+RO!S32+SI!S32+SK!S32+FI!S32+SE!S32+UK!S32</f>
        <v>0</v>
      </c>
    </row>
    <row r="33" spans="1:19" s="15" customFormat="1" ht="15" customHeight="1" x14ac:dyDescent="0.25">
      <c r="A33" s="31" t="s">
        <v>36</v>
      </c>
      <c r="B33" s="31"/>
      <c r="C33" s="34"/>
      <c r="D33" s="34"/>
      <c r="E33" s="34"/>
      <c r="F33" s="34"/>
      <c r="G33" s="34"/>
      <c r="H33" s="34"/>
      <c r="I33" s="22"/>
      <c r="J33" s="22"/>
      <c r="K33" s="22"/>
      <c r="L33" s="22"/>
      <c r="M33" s="22"/>
      <c r="N33" s="22"/>
      <c r="O33" s="22"/>
      <c r="P33" s="22"/>
      <c r="Q33" s="22"/>
      <c r="R33" s="22"/>
      <c r="S33" s="22"/>
    </row>
    <row r="34" spans="1:19" s="18" customFormat="1" ht="27" customHeight="1" thickBot="1" x14ac:dyDescent="0.3">
      <c r="A34" s="23" t="s">
        <v>37</v>
      </c>
      <c r="B34" s="24"/>
      <c r="C34" s="25">
        <f t="shared" ref="C34:S34" si="3">IF(C32&gt;0,C29/C32,"")</f>
        <v>1.3989967950694019E-2</v>
      </c>
      <c r="D34" s="25">
        <f t="shared" si="3"/>
        <v>1.8307283693362566E-2</v>
      </c>
      <c r="E34" s="25">
        <f t="shared" si="3"/>
        <v>2.4638443032822366E-2</v>
      </c>
      <c r="F34" s="25">
        <f t="shared" si="3"/>
        <v>3.0947681298388111E-2</v>
      </c>
      <c r="G34" s="25">
        <f t="shared" si="3"/>
        <v>3.8972115016520037E-2</v>
      </c>
      <c r="H34" s="25">
        <f t="shared" si="3"/>
        <v>4.6316892054769493E-2</v>
      </c>
      <c r="I34" s="35">
        <f t="shared" si="3"/>
        <v>5.2227714871287245E-2</v>
      </c>
      <c r="J34" s="25">
        <f t="shared" si="3"/>
        <v>3.9582200658861054E-2</v>
      </c>
      <c r="K34" s="25">
        <f t="shared" si="3"/>
        <v>5.2343537518965352E-2</v>
      </c>
      <c r="L34" s="25">
        <f t="shared" si="3"/>
        <v>5.5087372838422223E-2</v>
      </c>
      <c r="M34" s="25">
        <f t="shared" si="3"/>
        <v>5.9433841247230862E-2</v>
      </c>
      <c r="N34" s="25">
        <f t="shared" si="3"/>
        <v>6.4586696980135916E-2</v>
      </c>
      <c r="O34" s="25">
        <f t="shared" si="3"/>
        <v>6.8880731633622946E-2</v>
      </c>
      <c r="P34" s="25">
        <f t="shared" si="3"/>
        <v>7.1337281277882122E-2</v>
      </c>
      <c r="Q34" s="25">
        <f t="shared" si="3"/>
        <v>8.0720279901863312E-2</v>
      </c>
      <c r="R34" s="25">
        <f t="shared" si="3"/>
        <v>8.8949141238040152E-2</v>
      </c>
      <c r="S34" s="25" t="str">
        <f t="shared" si="3"/>
        <v/>
      </c>
    </row>
    <row r="35" spans="1:19" s="15" customFormat="1" ht="22.5" customHeight="1" x14ac:dyDescent="0.25"/>
    <row r="36" spans="1:19" s="18" customFormat="1" ht="27" customHeight="1" x14ac:dyDescent="0.25">
      <c r="A36" s="19" t="s">
        <v>38</v>
      </c>
    </row>
    <row r="37" spans="1:19" s="15" customFormat="1" ht="15" customHeight="1" x14ac:dyDescent="0.25">
      <c r="A37" s="15" t="s">
        <v>39</v>
      </c>
      <c r="C37" s="20">
        <f>BE!C37+BG!C37+CZ!C37+DK!C37+DE!C37+EE!C37+IE!C37+EL!C37+ES!C37+FR!C37+HR!C37+IT!C37+CY!C37+LV!C37+LT!C37+LU!C37+HU!C37+MT!C37+NL!C37+AT!C37+PL!C37+PT!C37+RO!C37+SI!C37+SK!C37+FI!C37+SE!C37+UK!C37</f>
        <v>54638.802534661423</v>
      </c>
      <c r="D37" s="20">
        <f>BE!D37+BG!D37+CZ!D37+DK!D37+DE!D37+EE!D37+IE!D37+EL!D37+ES!D37+FR!D37+HR!D37+IT!D37+CY!D37+LV!D37+LT!D37+LU!D37+HU!D37+MT!D37+NL!D37+AT!D37+PL!D37+PT!D37+RO!D37+SI!D37+SK!D37+FI!D37+SE!D37+UK!D37</f>
        <v>57420.786650138427</v>
      </c>
      <c r="E37" s="20">
        <f>BE!E37+BG!E37+CZ!E37+DK!E37+DE!E37+EE!E37+IE!E37+EL!E37+ES!E37+FR!E37+HR!E37+IT!E37+CY!E37+LV!E37+LT!E37+LU!E37+HU!E37+MT!E37+NL!E37+AT!E37+PL!E37+PT!E37+RO!E37+SI!E37+SK!E37+FI!E37+SE!E37+UK!E37</f>
        <v>59772.349061378409</v>
      </c>
      <c r="F37" s="20">
        <f>BE!F37+BG!F37+CZ!F37+DK!F37+DE!F37+EE!F37+IE!F37+EL!F37+ES!F37+FR!F37+HR!F37+IT!F37+CY!F37+LV!F37+LT!F37+LU!F37+HU!F37+MT!F37+NL!F37+AT!F37+PL!F37+PT!F37+RO!F37+SI!F37+SK!F37+FI!F37+SE!F37+UK!F37</f>
        <v>63753.584880837589</v>
      </c>
      <c r="G37" s="20">
        <f>BE!G37+BG!G37+CZ!G37+DK!G37+DE!G37+EE!G37+IE!G37+EL!G37+ES!G37+FR!G37+HR!G37+IT!G37+CY!G37+LV!G37+LT!G37+LU!G37+HU!G37+MT!G37+NL!G37+AT!G37+PL!G37+PT!G37+RO!G37+SI!G37+SK!G37+FI!G37+SE!G37+UK!G37</f>
        <v>67190.241372133096</v>
      </c>
      <c r="H37" s="20">
        <f>BE!H37+BG!H37+CZ!H37+DK!H37+DE!H37+EE!H37+IE!H37+EL!H37+ES!H37+FR!H37+HR!H37+IT!H37+CY!H37+LV!H37+LT!H37+LU!H37+HU!H37+MT!H37+NL!H37+AT!H37+PL!H37+PT!H37+RO!H37+SI!H37+SK!H37+FI!H37+SE!H37+UK!H37</f>
        <v>67885.245663805559</v>
      </c>
      <c r="I37" s="26">
        <f>BE!I37+BG!I37+CZ!I37+DK!I37+DE!I37+EE!I37+IE!I37+EL!I37+ES!I37+FR!I37+HR!I37+IT!I37+CY!I37+LV!I37+LT!I37+LU!I37+HU!I37+MT!I37+NL!I37+AT!I37+PL!I37+PT!I37+RO!I37+SI!I37+SK!I37+FI!I37+SE!I37+UK!I37</f>
        <v>73042.278848144866</v>
      </c>
      <c r="J37" s="20">
        <f>BE!J37+BG!J37+CZ!J37+DK!J37+DE!J37+EE!J37+IE!J37+EL!J37+ES!J37+FR!J37+HR!J37+IT!J37+CY!J37+LV!J37+LT!J37+LU!J37+HU!J37+MT!J37+NL!J37+AT!J37+PL!J37+PT!J37+RO!J37+SI!J37+SK!J37+FI!J37+SE!J37+UK!J37</f>
        <v>68006.362652774929</v>
      </c>
      <c r="K37" s="20">
        <f>BE!K37+BG!K37+CZ!K37+DK!K37+DE!K37+EE!K37+IE!K37+EL!K37+ES!K37+FR!K37+HR!K37+IT!K37+CY!K37+LV!K37+LT!K37+LU!K37+HU!K37+MT!K37+NL!K37+AT!K37+PL!K37+PT!K37+RO!K37+SI!K37+SK!K37+FI!K37+SE!K37+UK!K37</f>
        <v>73366.382706421995</v>
      </c>
      <c r="L37" s="20">
        <f>BE!L37+BG!L37+CZ!L37+DK!L37+DE!L37+EE!L37+IE!L37+EL!L37+ES!L37+FR!L37+HR!L37+IT!L37+CY!L37+LV!L37+LT!L37+LU!L37+HU!L37+MT!L37+NL!L37+AT!L37+PL!L37+PT!L37+RO!L37+SI!L37+SK!L37+FI!L37+SE!L37+UK!L37</f>
        <v>75446.696812418653</v>
      </c>
      <c r="M37" s="20">
        <f>BE!M37+BG!M37+CZ!M37+DK!M37+DE!M37+EE!M37+IE!M37+EL!M37+ES!M37+FR!M37+HR!M37+IT!M37+CY!M37+LV!M37+LT!M37+LU!M37+HU!M37+MT!M37+NL!M37+AT!M37+PL!M37+PT!M37+RO!M37+SI!M37+SK!M37+FI!M37+SE!M37+UK!M37</f>
        <v>70320.444852030778</v>
      </c>
      <c r="N37" s="20">
        <f>BE!N37+BG!N37+CZ!N37+DK!N37+DE!N37+EE!N37+IE!N37+EL!N37+ES!N37+FR!N37+HR!N37+IT!N37+CY!N37+LV!N37+LT!N37+LU!N37+HU!N37+MT!N37+NL!N37+AT!N37+PL!N37+PT!N37+RO!N37+SI!N37+SK!N37+FI!N37+SE!N37+UK!N37</f>
        <v>73543.628673658241</v>
      </c>
      <c r="O37" s="20">
        <f>BE!O37+BG!O37+CZ!O37+DK!O37+DE!O37+EE!O37+IE!O37+EL!O37+ES!O37+FR!O37+HR!O37+IT!O37+CY!O37+LV!O37+LT!O37+LU!O37+HU!O37+MT!O37+NL!O37+AT!O37+PL!O37+PT!O37+RO!O37+SI!O37+SK!O37+FI!O37+SE!O37+UK!O37</f>
        <v>74836.561210375818</v>
      </c>
      <c r="P37" s="20">
        <f>BE!P37+BG!P37+CZ!P37+DK!P37+DE!P37+EE!P37+IE!P37+EL!P37+ES!P37+FR!P37+HR!P37+IT!P37+CY!P37+LV!P37+LT!P37+LU!P37+HU!P37+MT!P37+NL!P37+AT!P37+PL!P37+PT!P37+RO!P37+SI!P37+SK!P37+FI!P37+SE!P37+UK!P37</f>
        <v>76167.334630231446</v>
      </c>
      <c r="Q37" s="20">
        <f>BE!Q37+BG!Q37+CZ!Q37+DK!Q37+DE!Q37+EE!Q37+IE!Q37+EL!Q37+ES!Q37+FR!Q37+HR!Q37+IT!Q37+CY!Q37+LV!Q37+LT!Q37+LU!Q37+HU!Q37+MT!Q37+NL!Q37+AT!Q37+PL!Q37+PT!Q37+RO!Q37+SI!Q37+SK!Q37+FI!Q37+SE!Q37+UK!Q37</f>
        <v>76311.848790935765</v>
      </c>
      <c r="R37" s="20">
        <f>BE!R37+BG!R37+CZ!R37+DK!R37+DE!R37+EE!R37+IE!R37+EL!R37+ES!R37+FR!R37+HR!R37+IT!R37+CY!R37+LV!R37+LT!R37+LU!R37+HU!R37+MT!R37+NL!R37+AT!R37+PL!R37+PT!R37+RO!R37+SI!R37+SK!R37+FI!R37+SE!R37+UK!R37</f>
        <v>77332.482328243132</v>
      </c>
      <c r="S37" s="20">
        <f>BE!S37+BG!S37+CZ!S37+DK!S37+DE!S37+EE!S37+IE!S37+EL!S37+ES!S37+FR!S37+HR!S37+IT!S37+CY!S37+LV!S37+LT!S37+LU!S37+HU!S37+MT!S37+NL!S37+AT!S37+PL!S37+PT!S37+RO!S37+SI!S37+SK!S37+FI!S37+SE!S37+UK!S37</f>
        <v>0</v>
      </c>
    </row>
    <row r="38" spans="1:19" s="15" customFormat="1" ht="15" customHeight="1" x14ac:dyDescent="0.25">
      <c r="A38" s="15" t="s">
        <v>40</v>
      </c>
      <c r="C38" s="20">
        <f>BE!C38+BG!C38+CZ!C38+DK!C38+DE!C38+EE!C38+IE!C38+EL!C38+ES!C38+FR!C38+HR!C38+IT!C38+CY!C38+LV!C38+LT!C38+LU!C38+HU!C38+MT!C38+NL!C38+AT!C38+PL!C38+PT!C38+RO!C38+SI!C38+SK!C38+FI!C38+SE!C38+UK!C38</f>
        <v>6152.358138418931</v>
      </c>
      <c r="D38" s="20">
        <f>BE!D38+BG!D38+CZ!D38+DK!D38+DE!D38+EE!D38+IE!D38+EL!D38+ES!D38+FR!D38+HR!D38+IT!D38+CY!D38+LV!D38+LT!D38+LU!D38+HU!D38+MT!D38+NL!D38+AT!D38+PL!D38+PT!D38+RO!D38+SI!D38+SK!D38+FI!D38+SE!D38+UK!D38</f>
        <v>6704.2994914644987</v>
      </c>
      <c r="E38" s="20">
        <f>BE!E38+BG!E38+CZ!E38+DK!E38+DE!E38+EE!E38+IE!E38+EL!E38+ES!E38+FR!E38+HR!E38+IT!E38+CY!E38+LV!E38+LT!E38+LU!E38+HU!E38+MT!E38+NL!E38+AT!E38+PL!E38+PT!E38+RO!E38+SI!E38+SK!E38+FI!E38+SE!E38+UK!E38</f>
        <v>7054.181673858403</v>
      </c>
      <c r="F38" s="20">
        <f>BE!F38+BG!F38+CZ!F38+DK!F38+DE!F38+EE!F38+IE!F38+EL!F38+ES!F38+FR!F38+HR!F38+IT!F38+CY!F38+LV!F38+LT!F38+LU!F38+HU!F38+MT!F38+NL!F38+AT!F38+PL!F38+PT!F38+RO!F38+SI!F38+SK!F38+FI!F38+SE!F38+UK!F38</f>
        <v>7324.8690335363499</v>
      </c>
      <c r="G38" s="20">
        <f>BE!G38+BG!G38+CZ!G38+DK!G38+DE!G38+EE!G38+IE!G38+EL!G38+ES!G38+FR!G38+HR!G38+IT!G38+CY!G38+LV!G38+LT!G38+LU!G38+HU!G38+MT!G38+NL!G38+AT!G38+PL!G38+PT!G38+RO!G38+SI!G38+SK!G38+FI!G38+SE!G38+UK!G38</f>
        <v>8013.8162733459121</v>
      </c>
      <c r="H38" s="20">
        <f>BE!H38+BG!H38+CZ!H38+DK!H38+DE!H38+EE!H38+IE!H38+EL!H38+ES!H38+FR!H38+HR!H38+IT!H38+CY!H38+LV!H38+LT!H38+LU!H38+HU!H38+MT!H38+NL!H38+AT!H38+PL!H38+PT!H38+RO!H38+SI!H38+SK!H38+FI!H38+SE!H38+UK!H38</f>
        <v>8489.985920598172</v>
      </c>
      <c r="I38" s="26">
        <f>BE!I38+BG!I38+CZ!I38+DK!I38+DE!I38+EE!I38+IE!I38+EL!I38+ES!I38+FR!I38+HR!I38+IT!I38+CY!I38+LV!I38+LT!I38+LU!I38+HU!I38+MT!I38+NL!I38+AT!I38+PL!I38+PT!I38+RO!I38+SI!I38+SK!I38+FI!I38+SE!I38+UK!I38</f>
        <v>10102.545491848139</v>
      </c>
      <c r="J38" s="20">
        <f>BE!J38+BG!J38+CZ!J38+DK!J38+DE!J38+EE!J38+IE!J38+EL!J38+ES!J38+FR!J38+HR!J38+IT!J38+CY!J38+LV!J38+LT!J38+LU!J38+HU!J38+MT!J38+NL!J38+AT!J38+PL!J38+PT!J38+RO!J38+SI!J38+SK!J38+FI!J38+SE!J38+UK!J38</f>
        <v>9994.0400058331961</v>
      </c>
      <c r="K38" s="20">
        <f>BE!K38+BG!K38+CZ!K38+DK!K38+DE!K38+EE!K38+IE!K38+EL!K38+ES!K38+FR!K38+HR!K38+IT!K38+CY!K38+LV!K38+LT!K38+LU!K38+HU!K38+MT!K38+NL!K38+AT!K38+PL!K38+PT!K38+RO!K38+SI!K38+SK!K38+FI!K38+SE!K38+UK!K38</f>
        <v>11417.038851773221</v>
      </c>
      <c r="L38" s="20">
        <f>BE!L38+BG!L38+CZ!L38+DK!L38+DE!L38+EE!L38+IE!L38+EL!L38+ES!L38+FR!L38+HR!L38+IT!L38+CY!L38+LV!L38+LT!L38+LU!L38+HU!L38+MT!L38+NL!L38+AT!L38+PL!L38+PT!L38+RO!L38+SI!L38+SK!L38+FI!L38+SE!L38+UK!L38</f>
        <v>12205.066990349878</v>
      </c>
      <c r="M38" s="20">
        <f>BE!M38+BG!M38+CZ!M38+DK!M38+DE!M38+EE!M38+IE!M38+EL!M38+ES!M38+FR!M38+HR!M38+IT!M38+CY!M38+LV!M38+LT!M38+LU!M38+HU!M38+MT!M38+NL!M38+AT!M38+PL!M38+PT!M38+RO!M38+SI!M38+SK!M38+FI!M38+SE!M38+UK!M38</f>
        <v>12526.95269193575</v>
      </c>
      <c r="N38" s="20">
        <f>BE!N38+BG!N38+CZ!N38+DK!N38+DE!N38+EE!N38+IE!N38+EL!N38+ES!N38+FR!N38+HR!N38+IT!N38+CY!N38+LV!N38+LT!N38+LU!N38+HU!N38+MT!N38+NL!N38+AT!N38+PL!N38+PT!N38+RO!N38+SI!N38+SK!N38+FI!N38+SE!N38+UK!N38</f>
        <v>13246.269177804725</v>
      </c>
      <c r="O38" s="20">
        <f>BE!O38+BG!O38+CZ!O38+DK!O38+DE!O38+EE!O38+IE!O38+EL!O38+ES!O38+FR!O38+HR!O38+IT!O38+CY!O38+LV!O38+LT!O38+LU!O38+HU!O38+MT!O38+NL!O38+AT!O38+PL!O38+PT!O38+RO!O38+SI!O38+SK!O38+FI!O38+SE!O38+UK!O38</f>
        <v>14217.634578724019</v>
      </c>
      <c r="P38" s="20">
        <f>BE!P38+BG!P38+CZ!P38+DK!P38+DE!P38+EE!P38+IE!P38+EL!P38+ES!P38+FR!P38+HR!P38+IT!P38+CY!P38+LV!P38+LT!P38+LU!P38+HU!P38+MT!P38+NL!P38+AT!P38+PL!P38+PT!P38+RO!P38+SI!P38+SK!P38+FI!P38+SE!P38+UK!P38</f>
        <v>14866.0469470546</v>
      </c>
      <c r="Q38" s="20">
        <f>BE!Q38+BG!Q38+CZ!Q38+DK!Q38+DE!Q38+EE!Q38+IE!Q38+EL!Q38+ES!Q38+FR!Q38+HR!Q38+IT!Q38+CY!Q38+LV!Q38+LT!Q38+LU!Q38+HU!Q38+MT!Q38+NL!Q38+AT!Q38+PL!Q38+PT!Q38+RO!Q38+SI!Q38+SK!Q38+FI!Q38+SE!Q38+UK!Q38</f>
        <v>15065.310875562795</v>
      </c>
      <c r="R38" s="20">
        <f>BE!R38+BG!R38+CZ!R38+DK!R38+DE!R38+EE!R38+IE!R38+EL!R38+ES!R38+FR!R38+HR!R38+IT!R38+CY!R38+LV!R38+LT!R38+LU!R38+HU!R38+MT!R38+NL!R38+AT!R38+PL!R38+PT!R38+RO!R38+SI!R38+SK!R38+FI!R38+SE!R38+UK!R38</f>
        <v>15838.055046638643</v>
      </c>
      <c r="S38" s="20">
        <f>BE!S38+BG!S38+CZ!S38+DK!S38+DE!S38+EE!S38+IE!S38+EL!S38+ES!S38+FR!S38+HR!S38+IT!S38+CY!S38+LV!S38+LT!S38+LU!S38+HU!S38+MT!S38+NL!S38+AT!S38+PL!S38+PT!S38+RO!S38+SI!S38+SK!S38+FI!S38+SE!S38+UK!S38</f>
        <v>0</v>
      </c>
    </row>
    <row r="39" spans="1:19" s="15" customFormat="1" ht="15" customHeight="1" x14ac:dyDescent="0.25">
      <c r="A39" s="15" t="s">
        <v>41</v>
      </c>
      <c r="C39" s="20">
        <f>BE!C39+BG!C39+CZ!C39+DK!C39+DE!C39+EE!C39+IE!C39+EL!C39+ES!C39+FR!C39+HR!C39+IT!C39+CY!C39+LV!C39+LT!C39+LU!C39+HU!C39+MT!C39+NL!C39+AT!C39+PL!C39+PT!C39+RO!C39+SI!C39+SK!C39+FI!C39+SE!C39+UK!C39</f>
        <v>1752.4561630456237</v>
      </c>
      <c r="D39" s="20">
        <f>BE!D39+BG!D39+CZ!D39+DK!D39+DE!D39+EE!D39+IE!D39+EL!D39+ES!D39+FR!D39+HR!D39+IT!D39+CY!D39+LV!D39+LT!D39+LU!D39+HU!D39+MT!D39+NL!D39+AT!D39+PL!D39+PT!D39+RO!D39+SI!D39+SK!D39+FI!D39+SE!D39+UK!D39</f>
        <v>2290.9069344316413</v>
      </c>
      <c r="E39" s="20">
        <f>BE!E39+BG!E39+CZ!E39+DK!E39+DE!E39+EE!E39+IE!E39+EL!E39+ES!E39+FR!E39+HR!E39+IT!E39+CY!E39+LV!E39+LT!E39+LU!E39+HU!E39+MT!E39+NL!E39+AT!E39+PL!E39+PT!E39+RO!E39+SI!E39+SK!E39+FI!E39+SE!E39+UK!E39</f>
        <v>2854.2074999141305</v>
      </c>
      <c r="F39" s="20">
        <f>BE!F39+BG!F39+CZ!F39+DK!F39+DE!F39+EE!F39+IE!F39+EL!F39+ES!F39+FR!F39+HR!F39+IT!F39+CY!F39+LV!F39+LT!F39+LU!F39+HU!F39+MT!F39+NL!F39+AT!F39+PL!F39+PT!F39+RO!F39+SI!F39+SK!F39+FI!F39+SE!F39+UK!F39</f>
        <v>3520.008948362416</v>
      </c>
      <c r="G39" s="20">
        <f>BE!G39+BG!G39+CZ!G39+DK!G39+DE!G39+EE!G39+IE!G39+EL!G39+ES!G39+FR!G39+HR!G39+IT!G39+CY!G39+LV!G39+LT!G39+LU!G39+HU!G39+MT!G39+NL!G39+AT!G39+PL!G39+PT!G39+RO!G39+SI!G39+SK!G39+FI!G39+SE!G39+UK!G39</f>
        <v>4542.0674129237259</v>
      </c>
      <c r="H39" s="20">
        <f>BE!H39+BG!H39+CZ!H39+DK!H39+DE!H39+EE!H39+IE!H39+EL!H39+ES!H39+FR!H39+HR!H39+IT!H39+CY!H39+LV!H39+LT!H39+LU!H39+HU!H39+MT!H39+NL!H39+AT!H39+PL!H39+PT!H39+RO!H39+SI!H39+SK!H39+FI!H39+SE!H39+UK!H39</f>
        <v>5319.5243103287139</v>
      </c>
      <c r="I39" s="20">
        <f>BE!I39+BG!I39+CZ!I39+DK!I39+DE!I39+EE!I39+IE!I39+EL!I39+ES!I39+FR!I39+HR!I39+IT!I39+CY!I39+LV!I39+LT!I39+LU!I39+HU!I39+MT!I39+NL!I39+AT!I39+PL!I39+PT!I39+RO!I39+SI!I39+SK!I39+FI!I39+SE!I39+UK!I39</f>
        <v>5887.5859345301787</v>
      </c>
      <c r="J39" s="20">
        <f>BE!J39+BG!J39+CZ!J39+DK!J39+DE!J39+EE!J39+IE!J39+EL!J39+ES!J39+FR!J39+HR!J39+IT!J39+CY!J39+LV!J39+LT!J39+LU!J39+HU!J39+MT!J39+NL!J39+AT!J39+PL!J39+PT!J39+RO!J39+SI!J39+SK!J39+FI!J39+SE!J39+UK!J39</f>
        <v>6744.9476170652588</v>
      </c>
      <c r="K39" s="20">
        <f>BE!K39+BG!K39+CZ!K39+DK!K39+DE!K39+EE!K39+IE!K39+EL!K39+ES!K39+FR!K39+HR!K39+IT!K39+CY!K39+LV!K39+LT!K39+LU!K39+HU!K39+MT!K39+NL!K39+AT!K39+PL!K39+PT!K39+RO!K39+SI!K39+SK!K39+FI!K39+SE!K39+UK!K39</f>
        <v>7360.8927078704801</v>
      </c>
      <c r="L39" s="20">
        <f>BE!L39+BG!L39+CZ!L39+DK!L39+DE!L39+EE!L39+IE!L39+EL!L39+ES!L39+FR!L39+HR!L39+IT!L39+CY!L39+LV!L39+LT!L39+LU!L39+HU!L39+MT!L39+NL!L39+AT!L39+PL!L39+PT!L39+RO!L39+SI!L39+SK!L39+FI!L39+SE!L39+UK!L39</f>
        <v>7952.5866934882979</v>
      </c>
      <c r="M39" s="20">
        <f>BE!M39+BG!M39+CZ!M39+DK!M39+DE!M39+EE!M39+IE!M39+EL!M39+ES!M39+FR!M39+HR!M39+IT!M39+CY!M39+LV!M39+LT!M39+LU!M39+HU!M39+MT!M39+NL!M39+AT!M39+PL!M39+PT!M39+RO!M39+SI!M39+SK!M39+FI!M39+SE!M39+UK!M39</f>
        <v>9376.6141955029489</v>
      </c>
      <c r="N39" s="20">
        <f>BE!N39+BG!N39+CZ!N39+DK!N39+DE!N39+EE!N39+IE!N39+EL!N39+ES!N39+FR!N39+HR!N39+IT!N39+CY!N39+LV!N39+LT!N39+LU!N39+HU!N39+MT!N39+NL!N39+AT!N39+PL!N39+PT!N39+RO!N39+SI!N39+SK!N39+FI!N39+SE!N39+UK!N39</f>
        <v>9990.8517820812285</v>
      </c>
      <c r="O39" s="20">
        <f>BE!O39+BG!O39+CZ!O39+DK!O39+DE!O39+EE!O39+IE!O39+EL!O39+ES!O39+FR!O39+HR!O39+IT!O39+CY!O39+LV!O39+LT!O39+LU!O39+HU!O39+MT!O39+NL!O39+AT!O39+PL!O39+PT!O39+RO!O39+SI!O39+SK!O39+FI!O39+SE!O39+UK!O39</f>
        <v>10752.29180103092</v>
      </c>
      <c r="P39" s="20">
        <f>BE!P39+BG!P39+CZ!P39+DK!P39+DE!P39+EE!P39+IE!P39+EL!P39+ES!P39+FR!P39+HR!P39+IT!P39+CY!P39+LV!P39+LT!P39+LU!P39+HU!P39+MT!P39+NL!P39+AT!P39+PL!P39+PT!P39+RO!P39+SI!P39+SK!P39+FI!P39+SE!P39+UK!P39</f>
        <v>11367.155429552204</v>
      </c>
      <c r="Q39" s="20">
        <f>BE!Q39+BG!Q39+CZ!Q39+DK!Q39+DE!Q39+EE!Q39+IE!Q39+EL!Q39+ES!Q39+FR!Q39+HR!Q39+IT!Q39+CY!Q39+LV!Q39+LT!Q39+LU!Q39+HU!Q39+MT!Q39+NL!Q39+AT!Q39+PL!Q39+PT!Q39+RO!Q39+SI!Q39+SK!Q39+FI!Q39+SE!Q39+UK!Q39</f>
        <v>12164.801694537729</v>
      </c>
      <c r="R39" s="20">
        <f>BE!R39+BG!R39+CZ!R39+DK!R39+DE!R39+EE!R39+IE!R39+EL!R39+ES!R39+FR!R39+HR!R39+IT!R39+CY!R39+LV!R39+LT!R39+LU!R39+HU!R39+MT!R39+NL!R39+AT!R39+PL!R39+PT!R39+RO!R39+SI!R39+SK!R39+FI!R39+SE!R39+UK!R39</f>
        <v>12978.121710389212</v>
      </c>
      <c r="S39" s="20">
        <f>BE!S39+BG!S39+CZ!S39+DK!S39+DE!S39+EE!S39+IE!S39+EL!S39+ES!S39+FR!S39+HR!S39+IT!S39+CY!S39+LV!S39+LT!S39+LU!S39+HU!S39+MT!S39+NL!S39+AT!S39+PL!S39+PT!S39+RO!S39+SI!S39+SK!S39+FI!S39+SE!S39+UK!S39</f>
        <v>0</v>
      </c>
    </row>
    <row r="40" spans="1:19" s="15" customFormat="1" ht="15" customHeight="1" x14ac:dyDescent="0.25">
      <c r="A40" s="21" t="s">
        <v>42</v>
      </c>
      <c r="C40" s="22">
        <f>BE!C40+BG!C40+CZ!C40+DK!C40+DE!C40+EE!C40+IE!C40+EL!C40+ES!C40+FR!C40+HR!C40+IT!C40+CY!C40+LV!C40+LT!C40+LU!C40+HU!C40+MT!C40+NL!C40+AT!C40+PL!C40+PT!C40+RO!C40+SI!C40+SK!C40+FI!C40+SE!C40+UK!C40</f>
        <v>62543.61683612597</v>
      </c>
      <c r="D40" s="22">
        <f>BE!D40+BG!D40+CZ!D40+DK!D40+DE!D40+EE!D40+IE!D40+EL!D40+ES!D40+FR!D40+HR!D40+IT!D40+CY!D40+LV!D40+LT!D40+LU!D40+HU!D40+MT!D40+NL!D40+AT!D40+PL!D40+PT!D40+RO!D40+SI!D40+SK!D40+FI!D40+SE!D40+UK!D40</f>
        <v>66415.99307603456</v>
      </c>
      <c r="E40" s="22">
        <f>BE!E40+BG!E40+CZ!E40+DK!E40+DE!E40+EE!E40+IE!E40+EL!E40+ES!E40+FR!E40+HR!E40+IT!E40+CY!E40+LV!E40+LT!E40+LU!E40+HU!E40+MT!E40+NL!E40+AT!E40+PL!E40+PT!E40+RO!E40+SI!E40+SK!E40+FI!E40+SE!E40+UK!E40</f>
        <v>69680.738235150944</v>
      </c>
      <c r="F40" s="22">
        <f>BE!F40+BG!F40+CZ!F40+DK!F40+DE!F40+EE!F40+IE!F40+EL!F40+ES!F40+FR!F40+HR!F40+IT!F40+CY!F40+LV!F40+LT!F40+LU!F40+HU!F40+MT!F40+NL!F40+AT!F40+PL!F40+PT!F40+RO!F40+SI!F40+SK!F40+FI!F40+SE!F40+UK!F40</f>
        <v>74598.462862736342</v>
      </c>
      <c r="G40" s="22">
        <f>BE!G40+BG!G40+CZ!G40+DK!G40+DE!G40+EE!G40+IE!G40+EL!G40+ES!G40+FR!G40+HR!G40+IT!G40+CY!G40+LV!G40+LT!G40+LU!G40+HU!G40+MT!G40+NL!G40+AT!G40+PL!G40+PT!G40+RO!G40+SI!G40+SK!G40+FI!G40+SE!G40+UK!G40</f>
        <v>79746.125058402758</v>
      </c>
      <c r="H40" s="22">
        <f>BE!H40+BG!H40+CZ!H40+DK!H40+DE!H40+EE!H40+IE!H40+EL!H40+ES!H40+FR!H40+HR!H40+IT!H40+CY!H40+LV!H40+LT!H40+LU!H40+HU!H40+MT!H40+NL!H40+AT!H40+PL!H40+PT!H40+RO!H40+SI!H40+SK!H40+FI!H40+SE!H40+UK!H40</f>
        <v>81694.755894732443</v>
      </c>
      <c r="I40" s="22">
        <f>BE!I40+BG!I40+CZ!I40+DK!I40+DE!I40+EE!I40+IE!I40+EL!I40+ES!I40+FR!I40+HR!I40+IT!I40+CY!I40+LV!I40+LT!I40+LU!I40+HU!I40+MT!I40+NL!I40+AT!I40+PL!I40+PT!I40+RO!I40+SI!I40+SK!I40+FI!I40+SE!I40+UK!I40</f>
        <v>89032.410274523208</v>
      </c>
      <c r="J40" s="22">
        <f>BE!J40+BG!J40+CZ!J40+DK!J40+DE!J40+EE!J40+IE!J40+EL!J40+ES!J40+FR!J40+HR!J40+IT!J40+CY!J40+LV!J40+LT!J40+LU!J40+HU!J40+MT!J40+NL!J40+AT!J40+PL!J40+PT!J40+RO!J40+SI!J40+SK!J40+FI!J40+SE!J40+UK!J40</f>
        <v>84745.35027567338</v>
      </c>
      <c r="K40" s="22">
        <f>BE!K40+BG!K40+CZ!K40+DK!K40+DE!K40+EE!K40+IE!K40+EL!K40+ES!K40+FR!K40+HR!K40+IT!K40+CY!K40+LV!K40+LT!K40+LU!K40+HU!K40+MT!K40+NL!K40+AT!K40+PL!K40+PT!K40+RO!K40+SI!K40+SK!K40+FI!K40+SE!K40+UK!K40</f>
        <v>92144.314266065703</v>
      </c>
      <c r="L40" s="22">
        <f>BE!L40+BG!L40+CZ!L40+DK!L40+DE!L40+EE!L40+IE!L40+EL!L40+ES!L40+FR!L40+HR!L40+IT!L40+CY!L40+LV!L40+LT!L40+LU!L40+HU!L40+MT!L40+NL!L40+AT!L40+PL!L40+PT!L40+RO!L40+SI!L40+SK!L40+FI!L40+SE!L40+UK!L40</f>
        <v>95604.350496256811</v>
      </c>
      <c r="M40" s="22">
        <f>BE!M40+BG!M40+CZ!M40+DK!M40+DE!M40+EE!M40+IE!M40+EL!M40+ES!M40+FR!M40+HR!M40+IT!M40+CY!M40+LV!M40+LT!M40+LU!M40+HU!M40+MT!M40+NL!M40+AT!M40+PL!M40+PT!M40+RO!M40+SI!M40+SK!M40+FI!M40+SE!M40+UK!M40</f>
        <v>92224.011739469483</v>
      </c>
      <c r="N40" s="22">
        <f>BE!N40+BG!N40+CZ!N40+DK!N40+DE!N40+EE!N40+IE!N40+EL!N40+ES!N40+FR!N40+HR!N40+IT!N40+CY!N40+LV!N40+LT!N40+LU!N40+HU!N40+MT!N40+NL!N40+AT!N40+PL!N40+PT!N40+RO!N40+SI!N40+SK!N40+FI!N40+SE!N40+UK!N40</f>
        <v>96780.749633544197</v>
      </c>
      <c r="O40" s="22">
        <f>BE!O40+BG!O40+CZ!O40+DK!O40+DE!O40+EE!O40+IE!O40+EL!O40+ES!O40+FR!O40+HR!O40+IT!O40+CY!O40+LV!O40+LT!O40+LU!O40+HU!O40+MT!O40+NL!O40+AT!O40+PL!O40+PT!O40+RO!O40+SI!O40+SK!O40+FI!O40+SE!O40+UK!O40</f>
        <v>99806.487590130739</v>
      </c>
      <c r="P40" s="22">
        <f>BE!P40+BG!P40+CZ!P40+DK!P40+DE!P40+EE!P40+IE!P40+EL!P40+ES!P40+FR!P40+HR!P40+IT!P40+CY!P40+LV!P40+LT!P40+LU!P40+HU!P40+MT!P40+NL!P40+AT!P40+PL!P40+PT!P40+RO!P40+SI!P40+SK!P40+FI!P40+SE!P40+UK!P40</f>
        <v>102400.53700683825</v>
      </c>
      <c r="Q40" s="22">
        <f>BE!Q40+BG!Q40+CZ!Q40+DK!Q40+DE!Q40+EE!Q40+IE!Q40+EL!Q40+ES!Q40+FR!Q40+HR!Q40+IT!Q40+CY!Q40+LV!Q40+LT!Q40+LU!Q40+HU!Q40+MT!Q40+NL!Q40+AT!Q40+PL!Q40+PT!Q40+RO!Q40+SI!Q40+SK!Q40+FI!Q40+SE!Q40+UK!Q40</f>
        <v>103541.96136103629</v>
      </c>
      <c r="R40" s="22">
        <f>BE!R40+BG!R40+CZ!R40+DK!R40+DE!R40+EE!R40+IE!R40+EL!R40+ES!R40+FR!R40+HR!R40+IT!R40+CY!R40+LV!R40+LT!R40+LU!R40+HU!R40+MT!R40+NL!R40+AT!R40+PL!R40+PT!R40+RO!R40+SI!R40+SK!R40+FI!R40+SE!R40+UK!R40</f>
        <v>106148.65908527098</v>
      </c>
      <c r="S40" s="22">
        <f>BE!S40+BG!S40+CZ!S40+DK!S40+DE!S40+EE!S40+IE!S40+EL!S40+ES!S40+FR!S40+HR!S40+IT!S40+CY!S40+LV!S40+LT!S40+LU!S40+HU!S40+MT!S40+NL!S40+AT!S40+PL!S40+PT!S40+RO!S40+SI!S40+SK!S40+FI!S40+SE!S40+UK!S40</f>
        <v>0</v>
      </c>
    </row>
    <row r="41" spans="1:19" s="18" customFormat="1" ht="27" customHeight="1" x14ac:dyDescent="0.25">
      <c r="A41" s="19" t="s">
        <v>43</v>
      </c>
      <c r="C41" s="33"/>
      <c r="D41" s="33"/>
      <c r="E41" s="33"/>
      <c r="F41" s="33"/>
      <c r="G41" s="33"/>
      <c r="H41" s="33"/>
      <c r="I41" s="33"/>
      <c r="J41" s="33"/>
      <c r="K41" s="33"/>
      <c r="L41" s="33"/>
      <c r="M41" s="33"/>
      <c r="N41" s="33"/>
      <c r="O41" s="33"/>
      <c r="P41" s="33"/>
      <c r="Q41" s="33"/>
      <c r="R41" s="33"/>
      <c r="S41" s="33"/>
    </row>
    <row r="42" spans="1:19" s="15" customFormat="1" ht="15" customHeight="1" x14ac:dyDescent="0.25">
      <c r="A42" s="21" t="s">
        <v>44</v>
      </c>
      <c r="C42" s="22">
        <f>BE!C42+BG!C42+CZ!C42+DK!C42+DE!C42+EE!C42+IE!C42+EL!C42+ES!C42+FR!C42+HR!C42+IT!C42+CY!C42+LV!C42+LT!C42+LU!C42+HU!C42+MT!C42+NL!C42+AT!C42+PL!C42+PT!C42+RO!C42+SI!C42+SK!C42+FI!C42+SE!C42+UK!C42</f>
        <v>598621.52047066065</v>
      </c>
      <c r="D42" s="22">
        <f>BE!D42+BG!D42+CZ!D42+DK!D42+DE!D42+EE!D42+IE!D42+EL!D42+ES!D42+FR!D42+HR!D42+IT!D42+CY!D42+LV!D42+LT!D42+LU!D42+HU!D42+MT!D42+NL!D42+AT!D42+PL!D42+PT!D42+RO!D42+SI!D42+SK!D42+FI!D42+SE!D42+UK!D42</f>
        <v>596980.6032336303</v>
      </c>
      <c r="E42" s="22">
        <f>BE!E42+BG!E42+CZ!E42+DK!E42+DE!E42+EE!E42+IE!E42+EL!E42+ES!E42+FR!E42+HR!E42+IT!E42+CY!E42+LV!E42+LT!E42+LU!E42+HU!E42+MT!E42+NL!E42+AT!E42+PL!E42+PT!E42+RO!E42+SI!E42+SK!E42+FI!E42+SE!E42+UK!E42</f>
        <v>588277.72477590782</v>
      </c>
      <c r="F42" s="22">
        <f>BE!F42+BG!F42+CZ!F42+DK!F42+DE!F42+EE!F42+IE!F42+EL!F42+ES!F42+FR!F42+HR!F42+IT!F42+CY!F42+LV!F42+LT!F42+LU!F42+HU!F42+MT!F42+NL!F42+AT!F42+PL!F42+PT!F42+RO!F42+SI!F42+SK!F42+FI!F42+SE!F42+UK!F42</f>
        <v>561970.2839272283</v>
      </c>
      <c r="G42" s="22">
        <f>BE!G42+BG!G42+CZ!G42+DK!G42+DE!G42+EE!G42+IE!G42+EL!G42+ES!G42+FR!G42+HR!G42+IT!G42+CY!G42+LV!G42+LT!G42+LU!G42+HU!G42+MT!G42+NL!G42+AT!G42+PL!G42+PT!G42+RO!G42+SI!G42+SK!G42+FI!G42+SE!G42+UK!G42</f>
        <v>574835.73916626349</v>
      </c>
      <c r="H42" s="22">
        <f>BE!H42+BG!H42+CZ!H42+DK!H42+DE!H42+EE!H42+IE!H42+EL!H42+ES!H42+FR!H42+HR!H42+IT!H42+CY!H42+LV!H42+LT!H42+LU!H42+HU!H42+MT!H42+NL!H42+AT!H42+PL!H42+PT!H42+RO!H42+SI!H42+SK!H42+FI!H42+SE!H42+UK!H42</f>
        <v>534820.22097935225</v>
      </c>
      <c r="I42" s="22">
        <f>BE!I42+BG!I42+CZ!I42+DK!I42+DE!I42+EE!I42+IE!I42+EL!I42+ES!I42+FR!I42+HR!I42+IT!I42+CY!I42+LV!I42+LT!I42+LU!I42+HU!I42+MT!I42+NL!I42+AT!I42+PL!I42+PT!I42+RO!I42+SI!I42+SK!I42+FI!I42+SE!I42+UK!I42</f>
        <v>575008.43613443768</v>
      </c>
      <c r="J42" s="22">
        <f>BE!J42+BG!J42+CZ!J42+DK!J42+DE!J42+EE!J42+IE!J42+EL!J42+ES!J42+FR!J42+HR!J42+IT!J42+CY!J42+LV!J42+LT!J42+LU!J42+HU!J42+MT!J42+NL!J42+AT!J42+PL!J42+PT!J42+RO!J42+SI!J42+SK!J42+FI!J42+SE!J42+UK!J42</f>
        <v>528451.05725622573</v>
      </c>
      <c r="K42" s="22">
        <f>BE!K42+BG!K42+CZ!K42+DK!K42+DE!K42+EE!K42+IE!K42+EL!K42+ES!K42+FR!K42+HR!K42+IT!K42+CY!K42+LV!K42+LT!K42+LU!K42+HU!K42+MT!K42+NL!K42+AT!K42+PL!K42+PT!K42+RO!K42+SI!K42+SK!K42+FI!K42+SE!K42+UK!K42</f>
        <v>540832.73275890143</v>
      </c>
      <c r="L42" s="22">
        <f>BE!L42+BG!L42+CZ!L42+DK!L42+DE!L42+EE!L42+IE!L42+EL!L42+ES!L42+FR!L42+HR!L42+IT!L42+CY!L42+LV!L42+LT!L42+LU!L42+HU!L42+MT!L42+NL!L42+AT!L42+PL!L42+PT!L42+RO!L42+SI!L42+SK!L42+FI!L42+SE!L42+UK!L42</f>
        <v>545974.37845030031</v>
      </c>
      <c r="M42" s="22">
        <f>BE!M42+BG!M42+CZ!M42+DK!M42+DE!M42+EE!M42+IE!M42+EL!M42+ES!M42+FR!M42+HR!M42+IT!M42+CY!M42+LV!M42+LT!M42+LU!M42+HU!M42+MT!M42+NL!M42+AT!M42+PL!M42+PT!M42+RO!M42+SI!M42+SK!M42+FI!M42+SE!M42+UK!M42</f>
        <v>500174.19244974124</v>
      </c>
      <c r="N42" s="22">
        <f>BE!N42+BG!N42+CZ!N42+DK!N42+DE!N42+EE!N42+IE!N42+EL!N42+ES!N42+FR!N42+HR!N42+IT!N42+CY!N42+LV!N42+LT!N42+LU!N42+HU!N42+MT!N42+NL!N42+AT!N42+PL!N42+PT!N42+RO!N42+SI!N42+SK!N42+FI!N42+SE!N42+UK!N42</f>
        <v>513843.32957453158</v>
      </c>
      <c r="O42" s="22">
        <f>BE!O42+BG!O42+CZ!O42+DK!O42+DE!O42+EE!O42+IE!O42+EL!O42+ES!O42+FR!O42+HR!O42+IT!O42+CY!O42+LV!O42+LT!O42+LU!O42+HU!O42+MT!O42+NL!O42+AT!O42+PL!O42+PT!O42+RO!O42+SI!O42+SK!O42+FI!O42+SE!O42+UK!O42</f>
        <v>524060.27093595517</v>
      </c>
      <c r="P42" s="22">
        <f>BE!P42+BG!P42+CZ!P42+DK!P42+DE!P42+EE!P42+IE!P42+EL!P42+ES!P42+FR!P42+HR!P42+IT!P42+CY!P42+LV!P42+LT!P42+LU!P42+HU!P42+MT!P42+NL!P42+AT!P42+PL!P42+PT!P42+RO!P42+SI!P42+SK!P42+FI!P42+SE!P42+UK!P42</f>
        <v>525504.64771555713</v>
      </c>
      <c r="Q42" s="22">
        <f>BE!Q42+BG!Q42+CZ!Q42+DK!Q42+DE!Q42+EE!Q42+IE!Q42+EL!Q42+ES!Q42+FR!Q42+HR!Q42+IT!Q42+CY!Q42+LV!Q42+LT!Q42+LU!Q42+HU!Q42+MT!Q42+NL!Q42+AT!Q42+PL!Q42+PT!Q42+RO!Q42+SI!Q42+SK!Q42+FI!Q42+SE!Q42+UK!Q42</f>
        <v>525291.38145195623</v>
      </c>
      <c r="R42" s="22">
        <f>BE!R42+BG!R42+CZ!R42+DK!R42+DE!R42+EE!R42+IE!R42+EL!R42+ES!R42+FR!R42+HR!R42+IT!R42+CY!R42+LV!R42+LT!R42+LU!R42+HU!R42+MT!R42+NL!R42+AT!R42+PL!R42+PT!R42+RO!R42+SI!R42+SK!R42+FI!R42+SE!R42+UK!R42</f>
        <v>516517.63171069795</v>
      </c>
      <c r="S42" s="22">
        <f>BE!S42+BG!S42+CZ!S42+DK!S42+DE!S42+EE!S42+IE!S42+EL!S42+ES!S42+FR!S42+HR!S42+IT!S42+CY!S42+LV!S42+LT!S42+LU!S42+HU!S42+MT!S42+NL!S42+AT!S42+PL!S42+PT!S42+RO!S42+SI!S42+SK!S42+FI!S42+SE!S42+UK!S42</f>
        <v>0</v>
      </c>
    </row>
    <row r="43" spans="1:19" s="15" customFormat="1" ht="15" customHeight="1" x14ac:dyDescent="0.25">
      <c r="A43" s="15" t="s">
        <v>45</v>
      </c>
    </row>
    <row r="44" spans="1:19" s="15" customFormat="1" ht="27" customHeight="1" thickBot="1" x14ac:dyDescent="0.3">
      <c r="A44" s="23" t="s">
        <v>46</v>
      </c>
      <c r="B44" s="24"/>
      <c r="C44" s="25">
        <f t="shared" ref="C44:S44" si="4">IF(C42&gt;0,C40/C42,"")</f>
        <v>0.10447939924871333</v>
      </c>
      <c r="D44" s="25">
        <f t="shared" si="4"/>
        <v>0.11125318430160526</v>
      </c>
      <c r="E44" s="25">
        <f t="shared" si="4"/>
        <v>0.11844871104323111</v>
      </c>
      <c r="F44" s="25">
        <f t="shared" si="4"/>
        <v>0.13274449734498128</v>
      </c>
      <c r="G44" s="25">
        <f t="shared" si="4"/>
        <v>0.13872854386901171</v>
      </c>
      <c r="H44" s="25">
        <f t="shared" si="4"/>
        <v>0.1527518083462413</v>
      </c>
      <c r="I44" s="25">
        <f t="shared" si="4"/>
        <v>0.1548367026978841</v>
      </c>
      <c r="J44" s="25">
        <f t="shared" si="4"/>
        <v>0.1603655610335615</v>
      </c>
      <c r="K44" s="25">
        <f t="shared" si="4"/>
        <v>0.17037488429374123</v>
      </c>
      <c r="L44" s="25">
        <f t="shared" si="4"/>
        <v>0.17510776012534005</v>
      </c>
      <c r="M44" s="25">
        <f t="shared" si="4"/>
        <v>0.18438378695185553</v>
      </c>
      <c r="N44" s="25">
        <f t="shared" si="4"/>
        <v>0.18834680546243504</v>
      </c>
      <c r="O44" s="25">
        <f t="shared" si="4"/>
        <v>0.1904484906132638</v>
      </c>
      <c r="P44" s="25">
        <f t="shared" si="4"/>
        <v>0.19486133462755817</v>
      </c>
      <c r="Q44" s="25">
        <f t="shared" si="4"/>
        <v>0.19711338319474475</v>
      </c>
      <c r="R44" s="25">
        <f t="shared" si="4"/>
        <v>0.20550829742967022</v>
      </c>
      <c r="S44" s="25" t="str">
        <f t="shared" si="4"/>
        <v/>
      </c>
    </row>
    <row r="45" spans="1:19" s="15" customFormat="1" ht="22.5" customHeight="1" x14ac:dyDescent="0.25">
      <c r="C45" s="20"/>
      <c r="D45" s="20"/>
      <c r="E45" s="20"/>
      <c r="F45" s="20"/>
      <c r="G45" s="20"/>
      <c r="H45" s="20"/>
      <c r="I45" s="20"/>
      <c r="J45" s="20"/>
      <c r="K45" s="20"/>
      <c r="L45" s="20"/>
      <c r="M45" s="20"/>
      <c r="N45" s="20"/>
      <c r="O45" s="20"/>
      <c r="P45" s="20"/>
      <c r="Q45" s="20"/>
      <c r="R45" s="20"/>
      <c r="S45" s="20"/>
    </row>
    <row r="46" spans="1:19" s="15" customFormat="1" ht="27" customHeight="1" x14ac:dyDescent="0.25">
      <c r="A46" s="36" t="s">
        <v>47</v>
      </c>
      <c r="C46" s="20"/>
      <c r="D46" s="20"/>
      <c r="E46" s="20"/>
      <c r="F46" s="20"/>
      <c r="G46" s="20"/>
      <c r="H46" s="20"/>
      <c r="I46" s="20"/>
      <c r="J46" s="20"/>
      <c r="K46" s="20"/>
      <c r="L46" s="20"/>
      <c r="M46" s="20"/>
      <c r="N46" s="20"/>
      <c r="O46" s="20"/>
      <c r="P46" s="20"/>
      <c r="Q46" s="20"/>
      <c r="R46" s="20"/>
      <c r="S46" s="20"/>
    </row>
    <row r="47" spans="1:19" s="15" customFormat="1" ht="15" customHeight="1" x14ac:dyDescent="0.25">
      <c r="A47" s="39" t="s">
        <v>48</v>
      </c>
      <c r="B47" s="39"/>
      <c r="C47" s="20">
        <f>BE!C47+BG!C47+CZ!C47+DK!C47+DE!C47+EE!C47+IE!C47+EL!C47+ES!C47+FR!C47+HR!C47+IT!C47+CY!C47+LV!C47+LT!C47+LU!C47+HU!C47+MT!C47+NL!C47+AT!C47+PL!C47+PT!C47+RO!C47+SI!C47+SK!C47+FI!C47+SE!C47+UK!C47</f>
        <v>39188.22890460895</v>
      </c>
      <c r="D47" s="20">
        <f>BE!D47+BG!D47+CZ!D47+DK!D47+DE!D47+EE!D47+IE!D47+EL!D47+ES!D47+FR!D47+HR!D47+IT!D47+CY!D47+LV!D47+LT!D47+LU!D47+HU!D47+MT!D47+NL!D47+AT!D47+PL!D47+PT!D47+RO!D47+SI!D47+SK!D47+FI!D47+SE!D47+UK!D47</f>
        <v>41227.164627384067</v>
      </c>
      <c r="E47" s="20">
        <f>BE!E47+BG!E47+CZ!E47+DK!E47+DE!E47+EE!E47+IE!E47+EL!E47+ES!E47+FR!E47+HR!E47+IT!E47+CY!E47+LV!E47+LT!E47+LU!E47+HU!E47+MT!E47+NL!E47+AT!E47+PL!E47+PT!E47+RO!E47+SI!E47+SK!E47+FI!E47+SE!E47+UK!E47</f>
        <v>43163.592568910717</v>
      </c>
      <c r="F47" s="20">
        <f>BE!F47+BG!F47+CZ!F47+DK!F47+DE!F47+EE!F47+IE!F47+EL!F47+ES!F47+FR!F47+HR!F47+IT!F47+CY!F47+LV!F47+LT!F47+LU!F47+HU!F47+MT!F47+NL!F47+AT!F47+PL!F47+PT!F47+RO!F47+SI!F47+SK!F47+FI!F47+SE!F47+UK!F47</f>
        <v>45571.260389753777</v>
      </c>
      <c r="G47" s="20">
        <f>BE!G47+BG!G47+CZ!G47+DK!G47+DE!G47+EE!G47+IE!G47+EL!G47+ES!G47+FR!G47+HR!G47+IT!G47+CY!G47+LV!G47+LT!G47+LU!G47+HU!G47+MT!G47+NL!G47+AT!G47+PL!G47+PT!G47+RO!G47+SI!G47+SK!G47+FI!G47+SE!G47+UK!G47</f>
        <v>48271.303422497011</v>
      </c>
      <c r="H47" s="20">
        <f>BE!H47+BG!H47+CZ!H47+DK!H47+DE!H47+EE!H47+IE!H47+EL!H47+ES!H47+FR!H47+HR!H47+IT!H47+CY!H47+LV!H47+LT!H47+LU!H47+HU!H47+MT!H47+NL!H47+AT!H47+PL!H47+PT!H47+RO!H47+SI!H47+SK!H47+FI!H47+SE!H47+UK!H47</f>
        <v>51376.542087413509</v>
      </c>
      <c r="I47" s="20">
        <f>BE!I47+BG!I47+CZ!I47+DK!I47+DE!I47+EE!I47+IE!I47+EL!I47+ES!I47+FR!I47+HR!I47+IT!I47+CY!I47+LV!I47+LT!I47+LU!I47+HU!I47+MT!I47+NL!I47+AT!I47+PL!I47+PT!I47+RO!I47+SI!I47+SK!I47+FI!I47+SE!I47+UK!I47</f>
        <v>55428.087883303699</v>
      </c>
      <c r="J47" s="20">
        <f>BE!J47+BG!J47+CZ!J47+DK!J47+DE!J47+EE!J47+IE!J47+EL!J47+ES!J47+FR!J47+HR!J47+IT!J47+CY!J47+LV!J47+LT!J47+LU!J47+HU!J47+MT!J47+NL!J47+AT!J47+PL!J47+PT!J47+RO!J47+SI!J47+SK!J47+FI!J47+SE!J47+UK!J47</f>
        <v>59912.481934650838</v>
      </c>
      <c r="K47" s="20">
        <f>BE!K47+BG!K47+CZ!K47+DK!K47+DE!K47+EE!K47+IE!K47+EL!K47+ES!K47+FR!K47+HR!K47+IT!K47+CY!K47+LV!K47+LT!K47+LU!K47+HU!K47+MT!K47+NL!K47+AT!K47+PL!K47+PT!K47+RO!K47+SI!K47+SK!K47+FI!K47+SE!K47+UK!K47</f>
        <v>65124.496480612419</v>
      </c>
      <c r="L47" s="20">
        <f>BE!L47+BG!L47+CZ!L47+DK!L47+DE!L47+EE!L47+IE!L47+EL!L47+ES!L47+FR!L47+HR!L47+IT!L47+CY!L47+LV!L47+LT!L47+LU!L47+HU!L47+MT!L47+NL!L47+AT!L47+PL!L47+PT!L47+RO!L47+SI!L47+SK!L47+FI!L47+SE!L47+UK!L47</f>
        <v>69562.698850896471</v>
      </c>
      <c r="M47" s="20">
        <f>BE!M47+BG!M47+CZ!M47+DK!M47+DE!M47+EE!M47+IE!M47+EL!M47+ES!M47+FR!M47+HR!M47+IT!M47+CY!M47+LV!M47+LT!M47+LU!M47+HU!M47+MT!M47+NL!M47+AT!M47+PL!M47+PT!M47+RO!M47+SI!M47+SK!M47+FI!M47+SE!M47+UK!M47</f>
        <v>73522.009370600295</v>
      </c>
      <c r="N47" s="20">
        <f>BE!N47+BG!N47+CZ!N47+DK!N47+DE!N47+EE!N47+IE!N47+EL!N47+ES!N47+FR!N47+HR!N47+IT!N47+CY!N47+LV!N47+LT!N47+LU!N47+HU!N47+MT!N47+NL!N47+AT!N47+PL!N47+PT!N47+RO!N47+SI!N47+SK!N47+FI!N47+SE!N47+UK!N47</f>
        <v>78279.572281733941</v>
      </c>
      <c r="O47" s="20">
        <f>BE!O47+BG!O47+CZ!O47+DK!O47+DE!O47+EE!O47+IE!O47+EL!O47+ES!O47+FR!O47+HR!O47+IT!O47+CY!O47+LV!O47+LT!O47+LU!O47+HU!O47+MT!O47+NL!O47+AT!O47+PL!O47+PT!O47+RO!O47+SI!O47+SK!O47+FI!O47+SE!O47+UK!O47</f>
        <v>80815.493751212314</v>
      </c>
      <c r="P47" s="20">
        <f>BE!P47+BG!P47+CZ!P47+DK!P47+DE!P47+EE!P47+IE!P47+EL!P47+ES!P47+FR!P47+HR!P47+IT!P47+CY!P47+LV!P47+LT!P47+LU!P47+HU!P47+MT!P47+NL!P47+AT!P47+PL!P47+PT!P47+RO!P47+SI!P47+SK!P47+FI!P47+SE!P47+UK!P47</f>
        <v>84686.955492573805</v>
      </c>
      <c r="Q47" s="20">
        <f>BE!Q47+BG!Q47+CZ!Q47+DK!Q47+DE!Q47+EE!Q47+IE!Q47+EL!Q47+ES!Q47+FR!Q47+HR!Q47+IT!Q47+CY!Q47+LV!Q47+LT!Q47+LU!Q47+HU!Q47+MT!Q47+NL!Q47+AT!Q47+PL!Q47+PT!Q47+RO!Q47+SI!Q47+SK!Q47+FI!Q47+SE!Q47+UK!Q47</f>
        <v>88426.283773508505</v>
      </c>
      <c r="R47" s="20">
        <f>BE!R47+BG!R47+CZ!R47+DK!R47+DE!R47+EE!R47+IE!R47+EL!R47+ES!R47+FR!R47+HR!R47+IT!R47+CY!R47+LV!R47+LT!R47+LU!R47+HU!R47+MT!R47+NL!R47+AT!R47+PL!R47+PT!R47+RO!R47+SI!R47+SK!R47+FI!R47+SE!R47+UK!R47</f>
        <v>92817.205074139318</v>
      </c>
      <c r="S47" s="20">
        <f>BE!S47+BG!S47+CZ!S47+DK!S47+DE!S47+EE!S47+IE!S47+EL!S47+ES!S47+FR!S47+HR!S47+IT!S47+CY!S47+LV!S47+LT!S47+LU!S47+HU!S47+MT!S47+NL!S47+AT!S47+PL!S47+PT!S47+RO!S47+SI!S47+SK!S47+FI!S47+SE!S47+UK!S47</f>
        <v>0</v>
      </c>
    </row>
    <row r="48" spans="1:19" s="15" customFormat="1" ht="15" customHeight="1" x14ac:dyDescent="0.25">
      <c r="A48" s="39" t="s">
        <v>49</v>
      </c>
      <c r="B48" s="39"/>
      <c r="C48" s="20">
        <f>BE!C48+BG!C48+CZ!C48+DK!C48+DE!C48+EE!C48+IE!C48+EL!C48+ES!C48+FR!C48+HR!C48+IT!C48+CY!C48+LV!C48+LT!C48+LU!C48+HU!C48+MT!C48+NL!C48+AT!C48+PL!C48+PT!C48+RO!C48+SI!C48+SK!C48+FI!C48+SE!C48+UK!C48</f>
        <v>62543.61683612597</v>
      </c>
      <c r="D48" s="20">
        <f>BE!D48+BG!D48+CZ!D48+DK!D48+DE!D48+EE!D48+IE!D48+EL!D48+ES!D48+FR!D48+HR!D48+IT!D48+CY!D48+LV!D48+LT!D48+LU!D48+HU!D48+MT!D48+NL!D48+AT!D48+PL!D48+PT!D48+RO!D48+SI!D48+SK!D48+FI!D48+SE!D48+UK!D48</f>
        <v>66415.99307603456</v>
      </c>
      <c r="E48" s="20">
        <f>BE!E48+BG!E48+CZ!E48+DK!E48+DE!E48+EE!E48+IE!E48+EL!E48+ES!E48+FR!E48+HR!E48+IT!E48+CY!E48+LV!E48+LT!E48+LU!E48+HU!E48+MT!E48+NL!E48+AT!E48+PL!E48+PT!E48+RO!E48+SI!E48+SK!E48+FI!E48+SE!E48+UK!E48</f>
        <v>69680.738235150944</v>
      </c>
      <c r="F48" s="20">
        <f>BE!F48+BG!F48+CZ!F48+DK!F48+DE!F48+EE!F48+IE!F48+EL!F48+ES!F48+FR!F48+HR!F48+IT!F48+CY!F48+LV!F48+LT!F48+LU!F48+HU!F48+MT!F48+NL!F48+AT!F48+PL!F48+PT!F48+RO!F48+SI!F48+SK!F48+FI!F48+SE!F48+UK!F48</f>
        <v>74598.462862736342</v>
      </c>
      <c r="G48" s="20">
        <f>BE!G48+BG!G48+CZ!G48+DK!G48+DE!G48+EE!G48+IE!G48+EL!G48+ES!G48+FR!G48+HR!G48+IT!G48+CY!G48+LV!G48+LT!G48+LU!G48+HU!G48+MT!G48+NL!G48+AT!G48+PL!G48+PT!G48+RO!G48+SI!G48+SK!G48+FI!G48+SE!G48+UK!G48</f>
        <v>79746.125058402758</v>
      </c>
      <c r="H48" s="20">
        <f>BE!H48+BG!H48+CZ!H48+DK!H48+DE!H48+EE!H48+IE!H48+EL!H48+ES!H48+FR!H48+HR!H48+IT!H48+CY!H48+LV!H48+LT!H48+LU!H48+HU!H48+MT!H48+NL!H48+AT!H48+PL!H48+PT!H48+RO!H48+SI!H48+SK!H48+FI!H48+SE!H48+UK!H48</f>
        <v>81694.755894732443</v>
      </c>
      <c r="I48" s="20">
        <f>BE!I48+BG!I48+CZ!I48+DK!I48+DE!I48+EE!I48+IE!I48+EL!I48+ES!I48+FR!I48+HR!I48+IT!I48+CY!I48+LV!I48+LT!I48+LU!I48+HU!I48+MT!I48+NL!I48+AT!I48+PL!I48+PT!I48+RO!I48+SI!I48+SK!I48+FI!I48+SE!I48+UK!I48</f>
        <v>89032.410274523208</v>
      </c>
      <c r="J48" s="20">
        <f>BE!J48+BG!J48+CZ!J48+DK!J48+DE!J48+EE!J48+IE!J48+EL!J48+ES!J48+FR!J48+HR!J48+IT!J48+CY!J48+LV!J48+LT!J48+LU!J48+HU!J48+MT!J48+NL!J48+AT!J48+PL!J48+PT!J48+RO!J48+SI!J48+SK!J48+FI!J48+SE!J48+UK!J48</f>
        <v>84745.35027567338</v>
      </c>
      <c r="K48" s="20">
        <f>BE!K48+BG!K48+CZ!K48+DK!K48+DE!K48+EE!K48+IE!K48+EL!K48+ES!K48+FR!K48+HR!K48+IT!K48+CY!K48+LV!K48+LT!K48+LU!K48+HU!K48+MT!K48+NL!K48+AT!K48+PL!K48+PT!K48+RO!K48+SI!K48+SK!K48+FI!K48+SE!K48+UK!K48</f>
        <v>92144.314266065703</v>
      </c>
      <c r="L48" s="20">
        <f>BE!L48+BG!L48+CZ!L48+DK!L48+DE!L48+EE!L48+IE!L48+EL!L48+ES!L48+FR!L48+HR!L48+IT!L48+CY!L48+LV!L48+LT!L48+LU!L48+HU!L48+MT!L48+NL!L48+AT!L48+PL!L48+PT!L48+RO!L48+SI!L48+SK!L48+FI!L48+SE!L48+UK!L48</f>
        <v>95604.350496256811</v>
      </c>
      <c r="M48" s="20">
        <f>BE!M48+BG!M48+CZ!M48+DK!M48+DE!M48+EE!M48+IE!M48+EL!M48+ES!M48+FR!M48+HR!M48+IT!M48+CY!M48+LV!M48+LT!M48+LU!M48+HU!M48+MT!M48+NL!M48+AT!M48+PL!M48+PT!M48+RO!M48+SI!M48+SK!M48+FI!M48+SE!M48+UK!M48</f>
        <v>92224.011739469483</v>
      </c>
      <c r="N48" s="20">
        <f>BE!N48+BG!N48+CZ!N48+DK!N48+DE!N48+EE!N48+IE!N48+EL!N48+ES!N48+FR!N48+HR!N48+IT!N48+CY!N48+LV!N48+LT!N48+LU!N48+HU!N48+MT!N48+NL!N48+AT!N48+PL!N48+PT!N48+RO!N48+SI!N48+SK!N48+FI!N48+SE!N48+UK!N48</f>
        <v>96780.749633544197</v>
      </c>
      <c r="O48" s="20">
        <f>BE!O48+BG!O48+CZ!O48+DK!O48+DE!O48+EE!O48+IE!O48+EL!O48+ES!O48+FR!O48+HR!O48+IT!O48+CY!O48+LV!O48+LT!O48+LU!O48+HU!O48+MT!O48+NL!O48+AT!O48+PL!O48+PT!O48+RO!O48+SI!O48+SK!O48+FI!O48+SE!O48+UK!O48</f>
        <v>99806.487590130739</v>
      </c>
      <c r="P48" s="20">
        <f>BE!P48+BG!P48+CZ!P48+DK!P48+DE!P48+EE!P48+IE!P48+EL!P48+ES!P48+FR!P48+HR!P48+IT!P48+CY!P48+LV!P48+LT!P48+LU!P48+HU!P48+MT!P48+NL!P48+AT!P48+PL!P48+PT!P48+RO!P48+SI!P48+SK!P48+FI!P48+SE!P48+UK!P48</f>
        <v>102400.53700683825</v>
      </c>
      <c r="Q48" s="20">
        <f>BE!Q48+BG!Q48+CZ!Q48+DK!Q48+DE!Q48+EE!Q48+IE!Q48+EL!Q48+ES!Q48+FR!Q48+HR!Q48+IT!Q48+CY!Q48+LV!Q48+LT!Q48+LU!Q48+HU!Q48+MT!Q48+NL!Q48+AT!Q48+PL!Q48+PT!Q48+RO!Q48+SI!Q48+SK!Q48+FI!Q48+SE!Q48+UK!Q48</f>
        <v>103541.96136103629</v>
      </c>
      <c r="R48" s="20">
        <f>BE!R48+BG!R48+CZ!R48+DK!R48+DE!R48+EE!R48+IE!R48+EL!R48+ES!R48+FR!R48+HR!R48+IT!R48+CY!R48+LV!R48+LT!R48+LU!R48+HU!R48+MT!R48+NL!R48+AT!R48+PL!R48+PT!R48+RO!R48+SI!R48+SK!R48+FI!R48+SE!R48+UK!R48</f>
        <v>106148.65908527098</v>
      </c>
      <c r="S48" s="20">
        <f>BE!S48+BG!S48+CZ!S48+DK!S48+DE!S48+EE!S48+IE!S48+EL!S48+ES!S48+FR!S48+HR!S48+IT!S48+CY!S48+LV!S48+LT!S48+LU!S48+HU!S48+MT!S48+NL!S48+AT!S48+PL!S48+PT!S48+RO!S48+SI!S48+SK!S48+FI!S48+SE!S48+UK!S48</f>
        <v>0</v>
      </c>
    </row>
    <row r="49" spans="1:19" s="15" customFormat="1" ht="15" customHeight="1" x14ac:dyDescent="0.25">
      <c r="A49" s="39" t="s">
        <v>50</v>
      </c>
      <c r="B49" s="39"/>
      <c r="C49" s="20">
        <f>BE!C49+BG!C49+CZ!C49+DK!C49+DE!C49+EE!C49+IE!C49+EL!C49+ES!C49+FR!C49+HR!C49+IT!C49+CY!C49+LV!C49+LT!C49+LU!C49+HU!C49+MT!C49+NL!C49+AT!C49+PL!C49+PT!C49+RO!C49+SI!C49+SK!C49+FI!C49+SE!C49+UK!C49</f>
        <v>2951.3493829838776</v>
      </c>
      <c r="D49" s="20">
        <f>BE!D49+BG!D49+CZ!D49+DK!D49+DE!D49+EE!D49+IE!D49+EL!D49+ES!D49+FR!D49+HR!D49+IT!D49+CY!D49+LV!D49+LT!D49+LU!D49+HU!D49+MT!D49+NL!D49+AT!D49+PL!D49+PT!D49+RO!D49+SI!D49+SK!D49+FI!D49+SE!D49+UK!D49</f>
        <v>4313.4797766608635</v>
      </c>
      <c r="E49" s="20">
        <f>BE!E49+BG!E49+CZ!E49+DK!E49+DE!E49+EE!E49+IE!E49+EL!E49+ES!E49+FR!E49+HR!E49+IT!E49+CY!E49+LV!E49+LT!E49+LU!E49+HU!E49+MT!E49+NL!E49+AT!E49+PL!E49+PT!E49+RO!E49+SI!E49+SK!E49+FI!E49+SE!E49+UK!E49</f>
        <v>6447.8156207440907</v>
      </c>
      <c r="F49" s="20">
        <f>BE!F49+BG!F49+CZ!F49+DK!F49+DE!F49+EE!F49+IE!F49+EL!F49+ES!F49+FR!F49+HR!F49+IT!F49+CY!F49+LV!F49+LT!F49+LU!F49+HU!F49+MT!F49+NL!F49+AT!F49+PL!F49+PT!F49+RO!F49+SI!F49+SK!F49+FI!F49+SE!F49+UK!F49</f>
        <v>8650.3269355267421</v>
      </c>
      <c r="G49" s="20">
        <f>BE!G49+BG!G49+CZ!G49+DK!G49+DE!G49+EE!G49+IE!G49+EL!G49+ES!G49+FR!G49+HR!G49+IT!G49+CY!G49+LV!G49+LT!G49+LU!G49+HU!G49+MT!G49+NL!G49+AT!G49+PL!G49+PT!G49+RO!G49+SI!G49+SK!G49+FI!G49+SE!G49+UK!G49</f>
        <v>10839.842810210062</v>
      </c>
      <c r="H49" s="20">
        <f>BE!H49+BG!H49+CZ!H49+DK!H49+DE!H49+EE!H49+IE!H49+EL!H49+ES!H49+FR!H49+HR!H49+IT!H49+CY!H49+LV!H49+LT!H49+LU!H49+HU!H49+MT!H49+NL!H49+AT!H49+PL!H49+PT!H49+RO!H49+SI!H49+SK!H49+FI!H49+SE!H49+UK!H49</f>
        <v>12573.570059488769</v>
      </c>
      <c r="I49" s="20">
        <f>BE!I49+BG!I49+CZ!I49+DK!I49+DE!I49+EE!I49+IE!I49+EL!I49+ES!I49+FR!I49+HR!I49+IT!I49+CY!I49+LV!I49+LT!I49+LU!I49+HU!I49+MT!I49+NL!I49+AT!I49+PL!I49+PT!I49+RO!I49+SI!I49+SK!I49+FI!I49+SE!I49+UK!I49</f>
        <v>14251.400069542704</v>
      </c>
      <c r="J49" s="20">
        <f>BE!J49+BG!J49+CZ!J49+DK!J49+DE!J49+EE!J49+IE!J49+EL!J49+ES!J49+FR!J49+HR!J49+IT!J49+CY!J49+LV!J49+LT!J49+LU!J49+HU!J49+MT!J49+NL!J49+AT!J49+PL!J49+PT!J49+RO!J49+SI!J49+SK!J49+FI!J49+SE!J49+UK!J49</f>
        <v>9760.6962866961276</v>
      </c>
      <c r="K49" s="20">
        <f>BE!K49+BG!K49+CZ!K49+DK!K49+DE!K49+EE!K49+IE!K49+EL!K49+ES!K49+FR!K49+HR!K49+IT!K49+CY!K49+LV!K49+LT!K49+LU!K49+HU!K49+MT!K49+NL!K49+AT!K49+PL!K49+PT!K49+RO!K49+SI!K49+SK!K49+FI!K49+SE!K49+UK!K49</f>
        <v>12389.25386769025</v>
      </c>
      <c r="L49" s="20">
        <f>BE!L49+BG!L49+CZ!L49+DK!L49+DE!L49+EE!L49+IE!L49+EL!L49+ES!L49+FR!L49+HR!L49+IT!L49+CY!L49+LV!L49+LT!L49+LU!L49+HU!L49+MT!L49+NL!L49+AT!L49+PL!L49+PT!L49+RO!L49+SI!L49+SK!L49+FI!L49+SE!L49+UK!L49</f>
        <v>12649.256748420961</v>
      </c>
      <c r="M49" s="20">
        <f>BE!M49+BG!M49+CZ!M49+DK!M49+DE!M49+EE!M49+IE!M49+EL!M49+ES!M49+FR!M49+HR!M49+IT!M49+CY!M49+LV!M49+LT!M49+LU!M49+HU!M49+MT!M49+NL!M49+AT!M49+PL!M49+PT!M49+RO!M49+SI!M49+SK!M49+FI!M49+SE!M49+UK!M49</f>
        <v>13786.339365721302</v>
      </c>
      <c r="N49" s="20">
        <f>BE!N49+BG!N49+CZ!N49+DK!N49+DE!N49+EE!N49+IE!N49+EL!N49+ES!N49+FR!N49+HR!N49+IT!N49+CY!N49+LV!N49+LT!N49+LU!N49+HU!N49+MT!N49+NL!N49+AT!N49+PL!N49+PT!N49+RO!N49+SI!N49+SK!N49+FI!N49+SE!N49+UK!N49</f>
        <v>14515.715335652614</v>
      </c>
      <c r="O49" s="20">
        <f>BE!O49+BG!O49+CZ!O49+DK!O49+DE!O49+EE!O49+IE!O49+EL!O49+ES!O49+FR!O49+HR!O49+IT!O49+CY!O49+LV!O49+LT!O49+LU!O49+HU!O49+MT!O49+NL!O49+AT!O49+PL!O49+PT!O49+RO!O49+SI!O49+SK!O49+FI!O49+SE!O49+UK!O49</f>
        <v>15412.951995525615</v>
      </c>
      <c r="P49" s="20">
        <f>BE!P49+BG!P49+CZ!P49+DK!P49+DE!P49+EE!P49+IE!P49+EL!P49+ES!P49+FR!P49+HR!P49+IT!P49+CY!P49+LV!P49+LT!P49+LU!P49+HU!P49+MT!P49+NL!P49+AT!P49+PL!P49+PT!P49+RO!P49+SI!P49+SK!P49+FI!P49+SE!P49+UK!P49</f>
        <v>16679.589901386993</v>
      </c>
      <c r="Q49" s="20">
        <f>BE!Q49+BG!Q49+CZ!Q49+DK!Q49+DE!Q49+EE!Q49+IE!Q49+EL!Q49+ES!Q49+FR!Q49+HR!Q49+IT!Q49+CY!Q49+LV!Q49+LT!Q49+LU!Q49+HU!Q49+MT!Q49+NL!Q49+AT!Q49+PL!Q49+PT!Q49+RO!Q49+SI!Q49+SK!Q49+FI!Q49+SE!Q49+UK!Q49</f>
        <v>18587.202399760419</v>
      </c>
      <c r="R49" s="20">
        <f>BE!R49+BG!R49+CZ!R49+DK!R49+DE!R49+EE!R49+IE!R49+EL!R49+ES!R49+FR!R49+HR!R49+IT!R49+CY!R49+LV!R49+LT!R49+LU!R49+HU!R49+MT!R49+NL!R49+AT!R49+PL!R49+PT!R49+RO!R49+SI!R49+SK!R49+FI!R49+SE!R49+UK!R49</f>
        <v>19803.707437594541</v>
      </c>
      <c r="S49" s="20">
        <f>BE!S49+BG!S49+CZ!S49+DK!S49+DE!S49+EE!S49+IE!S49+EL!S49+ES!S49+FR!S49+HR!S49+IT!S49+CY!S49+LV!S49+LT!S49+LU!S49+HU!S49+MT!S49+NL!S49+AT!S49+PL!S49+PT!S49+RO!S49+SI!S49+SK!S49+FI!S49+SE!S49+UK!S49</f>
        <v>0</v>
      </c>
    </row>
    <row r="50" spans="1:19" s="15" customFormat="1" ht="15" customHeight="1" x14ac:dyDescent="0.25">
      <c r="A50" s="15" t="s">
        <v>51</v>
      </c>
      <c r="B50" s="39"/>
      <c r="C50" s="20">
        <f>BE!C50+BG!C50+CZ!C50+DK!C50+DE!C50+EE!C50+IE!C50+EL!C50+ES!C50+FR!C50+HR!C50+IT!C50+CY!C50+LV!C50+LT!C50+LU!C50+HU!C50+MT!C50+NL!C50+AT!C50+PL!C50+PT!C50+RO!C50+SI!C50+SK!C50+FI!C50+SE!C50+UK!C50</f>
        <v>104683.19512371879</v>
      </c>
      <c r="D50" s="20">
        <f>BE!D50+BG!D50+CZ!D50+DK!D50+DE!D50+EE!D50+IE!D50+EL!D50+ES!D50+FR!D50+HR!D50+IT!D50+CY!D50+LV!D50+LT!D50+LU!D50+HU!D50+MT!D50+NL!D50+AT!D50+PL!D50+PT!D50+RO!D50+SI!D50+SK!D50+FI!D50+SE!D50+UK!D50</f>
        <v>111956.63748007949</v>
      </c>
      <c r="E50" s="20">
        <f>BE!E50+BG!E50+CZ!E50+DK!E50+DE!E50+EE!E50+IE!E50+EL!E50+ES!E50+FR!E50+HR!E50+IT!E50+CY!E50+LV!E50+LT!E50+LU!E50+HU!E50+MT!E50+NL!E50+AT!E50+PL!E50+PT!E50+RO!E50+SI!E50+SK!E50+FI!E50+SE!E50+UK!E50</f>
        <v>119292.14642480575</v>
      </c>
      <c r="F50" s="20">
        <f>BE!F50+BG!F50+CZ!F50+DK!F50+DE!F50+EE!F50+IE!F50+EL!F50+ES!F50+FR!F50+HR!F50+IT!F50+CY!F50+LV!F50+LT!F50+LU!F50+HU!F50+MT!F50+NL!F50+AT!F50+PL!F50+PT!F50+RO!F50+SI!F50+SK!F50+FI!F50+SE!F50+UK!F50</f>
        <v>128820.05018801687</v>
      </c>
      <c r="G50" s="20">
        <f>BE!G50+BG!G50+CZ!G50+DK!G50+DE!G50+EE!G50+IE!G50+EL!G50+ES!G50+FR!G50+HR!G50+IT!G50+CY!G50+LV!G50+LT!G50+LU!G50+HU!G50+MT!G50+NL!G50+AT!G50+PL!G50+PT!G50+RO!G50+SI!G50+SK!G50+FI!G50+SE!G50+UK!G50</f>
        <v>138857.27129110985</v>
      </c>
      <c r="H50" s="20">
        <f>BE!H50+BG!H50+CZ!H50+DK!H50+DE!H50+EE!H50+IE!H50+EL!H50+ES!H50+FR!H50+HR!H50+IT!H50+CY!H50+LV!H50+LT!H50+LU!H50+HU!H50+MT!H50+NL!H50+AT!H50+PL!H50+PT!H50+RO!H50+SI!H50+SK!H50+FI!H50+SE!H50+UK!H50</f>
        <v>145644.86804163471</v>
      </c>
      <c r="I50" s="20">
        <f>BE!I50+BG!I50+CZ!I50+DK!I50+DE!I50+EE!I50+IE!I50+EL!I50+ES!I50+FR!I50+HR!I50+IT!I50+CY!I50+LV!I50+LT!I50+LU!I50+HU!I50+MT!I50+NL!I50+AT!I50+PL!I50+PT!I50+RO!I50+SI!I50+SK!I50+FI!I50+SE!I50+UK!I50</f>
        <v>158711.89822736959</v>
      </c>
      <c r="J50" s="20">
        <f>BE!J50+BG!J50+CZ!J50+DK!J50+DE!J50+EE!J50+IE!J50+EL!J50+ES!J50+FR!J50+HR!J50+IT!J50+CY!J50+LV!J50+LT!J50+LU!J50+HU!J50+MT!J50+NL!J50+AT!J50+PL!J50+PT!J50+RO!J50+SI!J50+SK!J50+FI!J50+SE!J50+UK!J50</f>
        <v>154418.52849702034</v>
      </c>
      <c r="K50" s="20">
        <f>BE!K50+BG!K50+CZ!K50+DK!K50+DE!K50+EE!K50+IE!K50+EL!K50+ES!K50+FR!K50+HR!K50+IT!K50+CY!K50+LV!K50+LT!K50+LU!K50+HU!K50+MT!K50+NL!K50+AT!K50+PL!K50+PT!K50+RO!K50+SI!K50+SK!K50+FI!K50+SE!K50+UK!K50</f>
        <v>169658.06461436834</v>
      </c>
      <c r="L50" s="20">
        <f>BE!L50+BG!L50+CZ!L50+DK!L50+DE!L50+EE!L50+IE!L50+EL!L50+ES!L50+FR!L50+HR!L50+IT!L50+CY!L50+LV!L50+LT!L50+LU!L50+HU!L50+MT!L50+NL!L50+AT!L50+PL!L50+PT!L50+RO!L50+SI!L50+SK!L50+FI!L50+SE!L50+UK!L50</f>
        <v>177816.30609557431</v>
      </c>
      <c r="M50" s="20">
        <f>BE!M50+BG!M50+CZ!M50+DK!M50+DE!M50+EE!M50+IE!M50+EL!M50+ES!M50+FR!M50+HR!M50+IT!M50+CY!M50+LV!M50+LT!M50+LU!M50+HU!M50+MT!M50+NL!M50+AT!M50+PL!M50+PT!M50+RO!M50+SI!M50+SK!M50+FI!M50+SE!M50+UK!M50</f>
        <v>179532.36047579109</v>
      </c>
      <c r="N50" s="20">
        <f>BE!N50+BG!N50+CZ!N50+DK!N50+DE!N50+EE!N50+IE!N50+EL!N50+ES!N50+FR!N50+HR!N50+IT!N50+CY!N50+LV!N50+LT!N50+LU!N50+HU!N50+MT!N50+NL!N50+AT!N50+PL!N50+PT!N50+RO!N50+SI!N50+SK!N50+FI!N50+SE!N50+UK!N50</f>
        <v>189576.03725093073</v>
      </c>
      <c r="O50" s="20">
        <f>BE!O50+BG!O50+CZ!O50+DK!O50+DE!O50+EE!O50+IE!O50+EL!O50+ES!O50+FR!O50+HR!O50+IT!O50+CY!O50+LV!O50+LT!O50+LU!O50+HU!O50+MT!O50+NL!O50+AT!O50+PL!O50+PT!O50+RO!O50+SI!O50+SK!O50+FI!O50+SE!O50+UK!O50</f>
        <v>196034.93333686865</v>
      </c>
      <c r="P50" s="20">
        <f>BE!P50+BG!P50+CZ!P50+DK!P50+DE!P50+EE!P50+IE!P50+EL!P50+ES!P50+FR!P50+HR!P50+IT!P50+CY!P50+LV!P50+LT!P50+LU!P50+HU!P50+MT!P50+NL!P50+AT!P50+PL!P50+PT!P50+RO!P50+SI!P50+SK!P50+FI!P50+SE!P50+UK!P50</f>
        <v>203767.08240079903</v>
      </c>
      <c r="Q50" s="20">
        <f>BE!Q50+BG!Q50+CZ!Q50+DK!Q50+DE!Q50+EE!Q50+IE!Q50+EL!Q50+ES!Q50+FR!Q50+HR!Q50+IT!Q50+CY!Q50+LV!Q50+LT!Q50+LU!Q50+HU!Q50+MT!Q50+NL!Q50+AT!Q50+PL!Q50+PT!Q50+RO!Q50+SI!Q50+SK!Q50+FI!Q50+SE!Q50+UK!Q50</f>
        <v>210555.44753430516</v>
      </c>
      <c r="R50" s="20">
        <f>BE!R50+BG!R50+CZ!R50+DK!R50+DE!R50+EE!R50+IE!R50+EL!R50+ES!R50+FR!R50+HR!R50+IT!R50+CY!R50+LV!R50+LT!R50+LU!R50+HU!R50+MT!R50+NL!R50+AT!R50+PL!R50+PT!R50+RO!R50+SI!R50+SK!R50+FI!R50+SE!R50+UK!R50</f>
        <v>218769.5715970048</v>
      </c>
      <c r="S50" s="20">
        <f>BE!S50+BG!S50+CZ!S50+DK!S50+DE!S50+EE!S50+IE!S50+EL!S50+ES!S50+FR!S50+HR!S50+IT!S50+CY!S50+LV!S50+LT!S50+LU!S50+HU!S50+MT!S50+NL!S50+AT!S50+PL!S50+PT!S50+RO!S50+SI!S50+SK!S50+FI!S50+SE!S50+UK!S50</f>
        <v>0</v>
      </c>
    </row>
    <row r="51" spans="1:19" s="15" customFormat="1" ht="15" customHeight="1" x14ac:dyDescent="0.25">
      <c r="A51" s="15" t="s">
        <v>52</v>
      </c>
      <c r="B51" s="39"/>
      <c r="C51" s="20">
        <f>BE!C51+BG!C51+CZ!C51+DK!C51+DE!C51+EE!C51+IE!C51+EL!C51+ES!C51+FR!C51+HR!C51+IT!C51+CY!C51+LV!C51+LT!C51+LU!C51+HU!C51+MT!C51+NL!C51+AT!C51+PL!C51+PT!C51+RO!C51+SI!C51+SK!C51+FI!C51+SE!C51+UK!C51</f>
        <v>104683.19512371879</v>
      </c>
      <c r="D51" s="20">
        <f>BE!D51+BG!D51+CZ!D51+DK!D51+DE!D51+EE!D51+IE!D51+EL!D51+ES!D51+FR!D51+HR!D51+IT!D51+CY!D51+LV!D51+LT!D51+LU!D51+HU!D51+MT!D51+NL!D51+AT!D51+PL!D51+PT!D51+RO!D51+SI!D51+SK!D51+FI!D51+SE!D51+UK!D51</f>
        <v>111956.63748007949</v>
      </c>
      <c r="E51" s="20">
        <f>BE!E51+BG!E51+CZ!E51+DK!E51+DE!E51+EE!E51+IE!E51+EL!E51+ES!E51+FR!E51+HR!E51+IT!E51+CY!E51+LV!E51+LT!E51+LU!E51+HU!E51+MT!E51+NL!E51+AT!E51+PL!E51+PT!E51+RO!E51+SI!E51+SK!E51+FI!E51+SE!E51+UK!E51</f>
        <v>119292.14642480575</v>
      </c>
      <c r="F51" s="20">
        <f>BE!F51+BG!F51+CZ!F51+DK!F51+DE!F51+EE!F51+IE!F51+EL!F51+ES!F51+FR!F51+HR!F51+IT!F51+CY!F51+LV!F51+LT!F51+LU!F51+HU!F51+MT!F51+NL!F51+AT!F51+PL!F51+PT!F51+RO!F51+SI!F51+SK!F51+FI!F51+SE!F51+UK!F51</f>
        <v>128820.05018801687</v>
      </c>
      <c r="G51" s="20">
        <f>BE!G51+BG!G51+CZ!G51+DK!G51+DE!G51+EE!G51+IE!G51+EL!G51+ES!G51+FR!G51+HR!G51+IT!G51+CY!G51+LV!G51+LT!G51+LU!G51+HU!G51+MT!G51+NL!G51+AT!G51+PL!G51+PT!G51+RO!G51+SI!G51+SK!G51+FI!G51+SE!G51+UK!G51</f>
        <v>138857.27129110985</v>
      </c>
      <c r="H51" s="20">
        <f>BE!H51+BG!H51+CZ!H51+DK!H51+DE!H51+EE!H51+IE!H51+EL!H51+ES!H51+FR!H51+HR!H51+IT!H51+CY!H51+LV!H51+LT!H51+LU!H51+HU!H51+MT!H51+NL!H51+AT!H51+PL!H51+PT!H51+RO!H51+SI!H51+SK!H51+FI!H51+SE!H51+UK!H51</f>
        <v>145644.86804163471</v>
      </c>
      <c r="I51" s="20">
        <f>BE!I51+BG!I51+CZ!I51+DK!I51+DE!I51+EE!I51+IE!I51+EL!I51+ES!I51+FR!I51+HR!I51+IT!I51+CY!I51+LV!I51+LT!I51+LU!I51+HU!I51+MT!I51+NL!I51+AT!I51+PL!I51+PT!I51+RO!I51+SI!I51+SK!I51+FI!I51+SE!I51+UK!I51</f>
        <v>158711.89822736959</v>
      </c>
      <c r="J51" s="20">
        <f>BE!J51+BG!J51+CZ!J51+DK!J51+DE!J51+EE!J51+IE!J51+EL!J51+ES!J51+FR!J51+HR!J51+IT!J51+CY!J51+LV!J51+LT!J51+LU!J51+HU!J51+MT!J51+NL!J51+AT!J51+PL!J51+PT!J51+RO!J51+SI!J51+SK!J51+FI!J51+SE!J51+UK!J51</f>
        <v>154418.52849702034</v>
      </c>
      <c r="K51" s="20">
        <f>BE!K51+BG!K51+CZ!K51+DK!K51+DE!K51+EE!K51+IE!K51+EL!K51+ES!K51+FR!K51+HR!K51+IT!K51+CY!K51+LV!K51+LT!K51+LU!K51+HU!K51+MT!K51+NL!K51+AT!K51+PL!K51+PT!K51+RO!K51+SI!K51+SK!K51+FI!K51+SE!K51+UK!K51</f>
        <v>169658.06461436834</v>
      </c>
      <c r="L51" s="20">
        <f>BE!L51+BG!L51+CZ!L51+DK!L51+DE!L51+EE!L51+IE!L51+EL!L51+ES!L51+FR!L51+HR!L51+IT!L51+CY!L51+LV!L51+LT!L51+LU!L51+HU!L51+MT!L51+NL!L51+AT!L51+PL!L51+PT!L51+RO!L51+SI!L51+SK!L51+FI!L51+SE!L51+UK!L51</f>
        <v>177816.30609557431</v>
      </c>
      <c r="M51" s="20">
        <f>BE!M51+BG!M51+CZ!M51+DK!M51+DE!M51+EE!M51+IE!M51+EL!M51+ES!M51+FR!M51+HR!M51+IT!M51+CY!M51+LV!M51+LT!M51+LU!M51+HU!M51+MT!M51+NL!M51+AT!M51+PL!M51+PT!M51+RO!M51+SI!M51+SK!M51+FI!M51+SE!M51+UK!M51</f>
        <v>179532.36047579109</v>
      </c>
      <c r="N51" s="20">
        <f>BE!N51+BG!N51+CZ!N51+DK!N51+DE!N51+EE!N51+IE!N51+EL!N51+ES!N51+FR!N51+HR!N51+IT!N51+CY!N51+LV!N51+LT!N51+LU!N51+HU!N51+MT!N51+NL!N51+AT!N51+PL!N51+PT!N51+RO!N51+SI!N51+SK!N51+FI!N51+SE!N51+UK!N51</f>
        <v>189526.40651328233</v>
      </c>
      <c r="O51" s="20">
        <f>BE!O51+BG!O51+CZ!O51+DK!O51+DE!O51+EE!O51+IE!O51+EL!O51+ES!O51+FR!O51+HR!O51+IT!O51+CY!O51+LV!O51+LT!O51+LU!O51+HU!O51+MT!O51+NL!O51+AT!O51+PL!O51+PT!O51+RO!O51+SI!O51+SK!O51+FI!O51+SE!O51+UK!O51</f>
        <v>196034.93333686865</v>
      </c>
      <c r="P51" s="20">
        <f>BE!P51+BG!P51+CZ!P51+DK!P51+DE!P51+EE!P51+IE!P51+EL!P51+ES!P51+FR!P51+HR!P51+IT!P51+CY!P51+LV!P51+LT!P51+LU!P51+HU!P51+MT!P51+NL!P51+AT!P51+PL!P51+PT!P51+RO!P51+SI!P51+SK!P51+FI!P51+SE!P51+UK!P51</f>
        <v>203724.35127129217</v>
      </c>
      <c r="Q51" s="20">
        <f>BE!Q51+BG!Q51+CZ!Q51+DK!Q51+DE!Q51+EE!Q51+IE!Q51+EL!Q51+ES!Q51+FR!Q51+HR!Q51+IT!Q51+CY!Q51+LV!Q51+LT!Q51+LU!Q51+HU!Q51+MT!Q51+NL!Q51+AT!Q51+PL!Q51+PT!Q51+RO!Q51+SI!Q51+SK!Q51+FI!Q51+SE!Q51+UK!Q51</f>
        <v>210379.55781881243</v>
      </c>
      <c r="R51" s="20">
        <f>BE!R51+BG!R51+CZ!R51+DK!R51+DE!R51+EE!R51+IE!R51+EL!R51+ES!R51+FR!R51+HR!R51+IT!R51+CY!R51+LV!R51+LT!R51+LU!R51+HU!R51+MT!R51+NL!R51+AT!R51+PL!R51+PT!R51+RO!R51+SI!R51+SK!R51+FI!R51+SE!R51+UK!R51</f>
        <v>218593.98863849964</v>
      </c>
      <c r="S51" s="20">
        <f>BE!S51+BG!S51+CZ!S51+DK!S51+DE!S51+EE!S51+IE!S51+EL!S51+ES!S51+FR!S51+HR!S51+IT!S51+CY!S51+LV!S51+LT!S51+LU!S51+HU!S51+MT!S51+NL!S51+AT!S51+PL!S51+PT!S51+RO!S51+SI!S51+SK!S51+FI!S51+SE!S51+UK!S51</f>
        <v>0</v>
      </c>
    </row>
    <row r="52" spans="1:19" ht="15" customHeight="1" x14ac:dyDescent="0.25">
      <c r="A52" s="15" t="s">
        <v>53</v>
      </c>
      <c r="B52" s="15"/>
      <c r="C52" s="20"/>
      <c r="D52" s="20"/>
      <c r="E52" s="20"/>
      <c r="F52" s="20"/>
      <c r="G52" s="20"/>
      <c r="H52" s="20"/>
      <c r="I52" s="20"/>
      <c r="J52" s="20"/>
      <c r="K52" s="20"/>
      <c r="L52" s="20"/>
      <c r="M52" s="20"/>
      <c r="N52" s="20"/>
      <c r="O52" s="20"/>
      <c r="P52" s="20"/>
      <c r="Q52" s="20"/>
      <c r="R52" s="20"/>
      <c r="S52" s="20"/>
    </row>
    <row r="53" spans="1:19" s="15" customFormat="1" ht="15" customHeight="1" x14ac:dyDescent="0.25">
      <c r="A53" s="12"/>
      <c r="B53" s="12"/>
      <c r="C53" s="12"/>
      <c r="D53" s="12"/>
      <c r="E53" s="12"/>
      <c r="F53" s="12"/>
      <c r="G53" s="12"/>
      <c r="H53" s="12"/>
      <c r="I53" s="12"/>
      <c r="J53" s="12"/>
      <c r="K53" s="12"/>
      <c r="L53" s="12"/>
      <c r="M53" s="12"/>
      <c r="N53" s="12"/>
      <c r="O53" s="12"/>
      <c r="P53" s="12"/>
      <c r="Q53" s="12"/>
      <c r="R53" s="12"/>
      <c r="S53" s="12"/>
    </row>
    <row r="54" spans="1:19" ht="27" customHeight="1" x14ac:dyDescent="0.25">
      <c r="A54" s="38" t="s">
        <v>54</v>
      </c>
      <c r="B54" s="39"/>
      <c r="C54" s="20"/>
      <c r="D54" s="20"/>
      <c r="E54" s="20"/>
      <c r="F54" s="20"/>
      <c r="G54" s="20"/>
      <c r="H54" s="20"/>
      <c r="I54" s="20"/>
      <c r="J54" s="20"/>
      <c r="K54" s="20"/>
      <c r="L54" s="20"/>
      <c r="M54" s="20"/>
      <c r="N54" s="20"/>
      <c r="O54" s="20"/>
      <c r="P54" s="20"/>
      <c r="Q54" s="20"/>
      <c r="R54" s="20"/>
      <c r="S54" s="20"/>
    </row>
    <row r="55" spans="1:19" ht="15" customHeight="1" x14ac:dyDescent="0.25">
      <c r="A55" s="39" t="s">
        <v>55</v>
      </c>
      <c r="B55" s="39"/>
      <c r="C55" s="20">
        <f>BE!C55+BG!C55+CZ!C55+DK!C55+DE!C55+EE!C55+IE!C55+EL!C55+ES!C55+FR!C55+HR!C55+IT!C55+CY!C55+LV!C55+LT!C55+LU!C55+HU!C55+MT!C55+NL!C55+AT!C55+PL!C55+PT!C55+RO!C55+SI!C55+SK!C55+FI!C55+SE!C55+UK!C55</f>
        <v>0</v>
      </c>
      <c r="D55" s="20">
        <f>BE!D55+BG!D55+CZ!D55+DK!D55+DE!D55+EE!D55+IE!D55+EL!D55+ES!D55+FR!D55+HR!D55+IT!D55+CY!D55+LV!D55+LT!D55+LU!D55+HU!D55+MT!D55+NL!D55+AT!D55+PL!D55+PT!D55+RO!D55+SI!D55+SK!D55+FI!D55+SE!D55+UK!D55</f>
        <v>0</v>
      </c>
      <c r="E55" s="20">
        <f>BE!E55+BG!E55+CZ!E55+DK!E55+DE!E55+EE!E55+IE!E55+EL!E55+ES!E55+FR!E55+HR!E55+IT!E55+CY!E55+LV!E55+LT!E55+LU!E55+HU!E55+MT!E55+NL!E55+AT!E55+PL!E55+PT!E55+RO!E55+SI!E55+SK!E55+FI!E55+SE!E55+UK!E55</f>
        <v>0</v>
      </c>
      <c r="F55" s="20">
        <f>BE!F55+BG!F55+CZ!F55+DK!F55+DE!F55+EE!F55+IE!F55+EL!F55+ES!F55+FR!F55+HR!F55+IT!F55+CY!F55+LV!F55+LT!F55+LU!F55+HU!F55+MT!F55+NL!F55+AT!F55+PL!F55+PT!F55+RO!F55+SI!F55+SK!F55+FI!F55+SE!F55+UK!F55</f>
        <v>0</v>
      </c>
      <c r="G55" s="20">
        <f>BE!G55+BG!G55+CZ!G55+DK!G55+DE!G55+EE!G55+IE!G55+EL!G55+ES!G55+FR!G55+HR!G55+IT!G55+CY!G55+LV!G55+LT!G55+LU!G55+HU!G55+MT!G55+NL!G55+AT!G55+PL!G55+PT!G55+RO!G55+SI!G55+SK!G55+FI!G55+SE!G55+UK!G55</f>
        <v>0</v>
      </c>
      <c r="H55" s="20">
        <f>BE!H55+BG!H55+CZ!H55+DK!H55+DE!H55+EE!H55+IE!H55+EL!H55+ES!H55+FR!H55+HR!H55+IT!H55+CY!H55+LV!H55+LT!H55+LU!H55+HU!H55+MT!H55+NL!H55+AT!H55+PL!H55+PT!H55+RO!H55+SI!H55+SK!H55+FI!H55+SE!H55+UK!H55</f>
        <v>0</v>
      </c>
      <c r="I55" s="20">
        <f>BE!I55+BG!I55+CZ!I55+DK!I55+DE!I55+EE!I55+IE!I55+EL!I55+ES!I55+FR!I55+HR!I55+IT!I55+CY!I55+LV!I55+LT!I55+LU!I55+HU!I55+MT!I55+NL!I55+AT!I55+PL!I55+PT!I55+RO!I55+SI!I55+SK!I55+FI!I55+SE!I55+UK!I55</f>
        <v>0</v>
      </c>
      <c r="J55" s="20">
        <f>BE!J55+BG!J55+CZ!J55+DK!J55+DE!J55+EE!J55+IE!J55+EL!J55+ES!J55+FR!J55+HR!J55+IT!J55+CY!J55+LV!J55+LT!J55+LU!J55+HU!J55+MT!J55+NL!J55+AT!J55+PL!J55+PT!J55+RO!J55+SI!J55+SK!J55+FI!J55+SE!J55+UK!J55</f>
        <v>0</v>
      </c>
      <c r="K55" s="20">
        <f>BE!K55+BG!K55+CZ!K55+DK!K55+DE!K55+EE!K55+IE!K55+EL!K55+ES!K55+FR!K55+HR!K55+IT!K55+CY!K55+LV!K55+LT!K55+LU!K55+HU!K55+MT!K55+NL!K55+AT!K55+PL!K55+PT!K55+RO!K55+SI!K55+SK!K55+FI!K55+SE!K55+UK!K55</f>
        <v>0</v>
      </c>
      <c r="L55" s="20">
        <f>BE!L55+BG!L55+CZ!L55+DK!L55+DE!L55+EE!L55+IE!L55+EL!L55+ES!L55+FR!L55+HR!L55+IT!L55+CY!L55+LV!L55+LT!L55+LU!L55+HU!L55+MT!L55+NL!L55+AT!L55+PL!L55+PT!L55+RO!L55+SI!L55+SK!L55+FI!L55+SE!L55+UK!L55</f>
        <v>0</v>
      </c>
      <c r="M55" s="20">
        <f>BE!M55+BG!M55+CZ!M55+DK!M55+DE!M55+EE!M55+IE!M55+EL!M55+ES!M55+FR!M55+HR!M55+IT!M55+CY!M55+LV!M55+LT!M55+LU!M55+HU!M55+MT!M55+NL!M55+AT!M55+PL!M55+PT!M55+RO!M55+SI!M55+SK!M55+FI!M55+SE!M55+UK!M55</f>
        <v>0</v>
      </c>
      <c r="N55" s="20">
        <f>BE!N55+BG!N55+CZ!N55+DK!N55+DE!N55+EE!N55+IE!N55+EL!N55+ES!N55+FR!N55+HR!N55+IT!N55+CY!N55+LV!N55+LT!N55+LU!N55+HU!N55+MT!N55+NL!N55+AT!N55+PL!N55+PT!N55+RO!N55+SI!N55+SK!N55+FI!N55+SE!N55+UK!N55</f>
        <v>0</v>
      </c>
      <c r="O55" s="20">
        <f>BE!O55+BG!O55+CZ!O55+DK!O55+DE!O55+EE!O55+IE!O55+EL!O55+ES!O55+FR!O55+HR!O55+IT!O55+CY!O55+LV!O55+LT!O55+LU!O55+HU!O55+MT!O55+NL!O55+AT!O55+PL!O55+PT!O55+RO!O55+SI!O55+SK!O55+FI!O55+SE!O55+UK!O55</f>
        <v>0</v>
      </c>
      <c r="P55" s="20">
        <f>BE!P55+BG!P55+CZ!P55+DK!P55+DE!P55+EE!P55+IE!P55+EL!P55+ES!P55+FR!P55+HR!P55+IT!P55+CY!P55+LV!P55+LT!P55+LU!P55+HU!P55+MT!P55+NL!P55+AT!P55+PL!P55+PT!P55+RO!P55+SI!P55+SK!P55+FI!P55+SE!P55+UK!P55</f>
        <v>0</v>
      </c>
      <c r="Q55" s="20">
        <f>BE!Q55+BG!Q55+CZ!Q55+DK!Q55+DE!Q55+EE!Q55+IE!Q55+EL!Q55+ES!Q55+FR!Q55+HR!Q55+IT!Q55+CY!Q55+LV!Q55+LT!Q55+LU!Q55+HU!Q55+MT!Q55+NL!Q55+AT!Q55+PL!Q55+PT!Q55+RO!Q55+SI!Q55+SK!Q55+FI!Q55+SE!Q55+UK!Q55</f>
        <v>97.299875064488347</v>
      </c>
      <c r="R55" s="20">
        <f>BE!R55+BG!R55+CZ!R55+DK!R55+DE!R55+EE!R55+IE!R55+EL!R55+ES!R55+FR!R55+HR!R55+IT!R55+CY!R55+LV!R55+LT!R55+LU!R55+HU!R55+MT!R55+NL!R55+AT!R55+PL!R55+PT!R55+RO!R55+SI!R55+SK!R55+FI!R55+SE!R55+UK!R55</f>
        <v>3.9333999999999998</v>
      </c>
      <c r="S55" s="20">
        <f>BE!S55+BG!S55+CZ!S55+DK!S55+DE!S55+EE!S55+IE!S55+EL!S55+ES!S55+FR!S55+HR!S55+IT!S55+CY!S55+LV!S55+LT!S55+LU!S55+HU!S55+MT!S55+NL!S55+AT!S55+PL!S55+PT!S55+RO!S55+SI!S55+SK!S55+FI!S55+SE!S55+UK!S55</f>
        <v>0</v>
      </c>
    </row>
    <row r="56" spans="1:19" s="15" customFormat="1" ht="15" customHeight="1" x14ac:dyDescent="0.25">
      <c r="A56" s="39" t="s">
        <v>56</v>
      </c>
      <c r="B56" s="39"/>
      <c r="C56" s="20">
        <f>BE!C56+BG!C56+CZ!C56+DK!C56+DE!C56+EE!C56+IE!C56+EL!C56+ES!C56+FR!C56+HR!C56+IT!C56+CY!C56+LV!C56+LT!C56+LU!C56+HU!C56+MT!C56+NL!C56+AT!C56+PL!C56+PT!C56+RO!C56+SI!C56+SK!C56+FI!C56+SE!C56+UK!C56</f>
        <v>0</v>
      </c>
      <c r="D56" s="20">
        <f>BE!D56+BG!D56+CZ!D56+DK!D56+DE!D56+EE!D56+IE!D56+EL!D56+ES!D56+FR!D56+HR!D56+IT!D56+CY!D56+LV!D56+LT!D56+LU!D56+HU!D56+MT!D56+NL!D56+AT!D56+PL!D56+PT!D56+RO!D56+SI!D56+SK!D56+FI!D56+SE!D56+UK!D56</f>
        <v>0</v>
      </c>
      <c r="E56" s="20">
        <f>BE!E56+BG!E56+CZ!E56+DK!E56+DE!E56+EE!E56+IE!E56+EL!E56+ES!E56+FR!E56+HR!E56+IT!E56+CY!E56+LV!E56+LT!E56+LU!E56+HU!E56+MT!E56+NL!E56+AT!E56+PL!E56+PT!E56+RO!E56+SI!E56+SK!E56+FI!E56+SE!E56+UK!E56</f>
        <v>0</v>
      </c>
      <c r="F56" s="20">
        <f>BE!F56+BG!F56+CZ!F56+DK!F56+DE!F56+EE!F56+IE!F56+EL!F56+ES!F56+FR!F56+HR!F56+IT!F56+CY!F56+LV!F56+LT!F56+LU!F56+HU!F56+MT!F56+NL!F56+AT!F56+PL!F56+PT!F56+RO!F56+SI!F56+SK!F56+FI!F56+SE!F56+UK!F56</f>
        <v>0</v>
      </c>
      <c r="G56" s="20">
        <f>BE!G56+BG!G56+CZ!G56+DK!G56+DE!G56+EE!G56+IE!G56+EL!G56+ES!G56+FR!G56+HR!G56+IT!G56+CY!G56+LV!G56+LT!G56+LU!G56+HU!G56+MT!G56+NL!G56+AT!G56+PL!G56+PT!G56+RO!G56+SI!G56+SK!G56+FI!G56+SE!G56+UK!G56</f>
        <v>0</v>
      </c>
      <c r="H56" s="20">
        <f>BE!H56+BG!H56+CZ!H56+DK!H56+DE!H56+EE!H56+IE!H56+EL!H56+ES!H56+FR!H56+HR!H56+IT!H56+CY!H56+LV!H56+LT!H56+LU!H56+HU!H56+MT!H56+NL!H56+AT!H56+PL!H56+PT!H56+RO!H56+SI!H56+SK!H56+FI!H56+SE!H56+UK!H56</f>
        <v>0</v>
      </c>
      <c r="I56" s="20">
        <f>BE!I56+BG!I56+CZ!I56+DK!I56+DE!I56+EE!I56+IE!I56+EL!I56+ES!I56+FR!I56+HR!I56+IT!I56+CY!I56+LV!I56+LT!I56+LU!I56+HU!I56+MT!I56+NL!I56+AT!I56+PL!I56+PT!I56+RO!I56+SI!I56+SK!I56+FI!I56+SE!I56+UK!I56</f>
        <v>0</v>
      </c>
      <c r="J56" s="20">
        <f>BE!J56+BG!J56+CZ!J56+DK!J56+DE!J56+EE!J56+IE!J56+EL!J56+ES!J56+FR!J56+HR!J56+IT!J56+CY!J56+LV!J56+LT!J56+LU!J56+HU!J56+MT!J56+NL!J56+AT!J56+PL!J56+PT!J56+RO!J56+SI!J56+SK!J56+FI!J56+SE!J56+UK!J56</f>
        <v>0</v>
      </c>
      <c r="K56" s="20">
        <f>BE!K56+BG!K56+CZ!K56+DK!K56+DE!K56+EE!K56+IE!K56+EL!K56+ES!K56+FR!K56+HR!K56+IT!K56+CY!K56+LV!K56+LT!K56+LU!K56+HU!K56+MT!K56+NL!K56+AT!K56+PL!K56+PT!K56+RO!K56+SI!K56+SK!K56+FI!K56+SE!K56+UK!K56</f>
        <v>30.22</v>
      </c>
      <c r="L56" s="20">
        <f>BE!L56+BG!L56+CZ!L56+DK!L56+DE!L56+EE!L56+IE!L56+EL!L56+ES!L56+FR!L56+HR!L56+IT!L56+CY!L56+LV!L56+LT!L56+LU!L56+HU!L56+MT!L56+NL!L56+AT!L56+PL!L56+PT!L56+RO!L56+SI!L56+SK!L56+FI!L56+SE!L56+UK!L56</f>
        <v>144.79793637145312</v>
      </c>
      <c r="M56" s="20">
        <f>BE!M56+BG!M56+CZ!M56+DK!M56+DE!M56+EE!M56+IE!M56+EL!M56+ES!M56+FR!M56+HR!M56+IT!M56+CY!M56+LV!M56+LT!M56+LU!M56+HU!M56+MT!M56+NL!M56+AT!M56+PL!M56+PT!M56+RO!M56+SI!M56+SK!M56+FI!M56+SE!M56+UK!M56</f>
        <v>221.66809974204642</v>
      </c>
      <c r="N56" s="20">
        <f>BE!N56+BG!N56+CZ!N56+DK!N56+DE!N56+EE!N56+IE!N56+EL!N56+ES!N56+FR!N56+HR!N56+IT!N56+CY!N56+LV!N56+LT!N56+LU!N56+HU!N56+MT!N56+NL!N56+AT!N56+PL!N56+PT!N56+RO!N56+SI!N56+SK!N56+FI!N56+SE!N56+UK!N56</f>
        <v>347.54944110060188</v>
      </c>
      <c r="O56" s="20">
        <f>BE!O56+BG!O56+CZ!O56+DK!O56+DE!O56+EE!O56+IE!O56+EL!O56+ES!O56+FR!O56+HR!O56+IT!O56+CY!O56+LV!O56+LT!O56+LU!O56+HU!O56+MT!O56+NL!O56+AT!O56+PL!O56+PT!O56+RO!O56+SI!O56+SK!O56+FI!O56+SE!O56+UK!O56</f>
        <v>430.56749785038693</v>
      </c>
      <c r="P56" s="20">
        <f>BE!P56+BG!P56+CZ!P56+DK!P56+DE!P56+EE!P56+IE!P56+EL!P56+ES!P56+FR!P56+HR!P56+IT!P56+CY!P56+LV!P56+LT!P56+LU!P56+HU!P56+MT!P56+NL!P56+AT!P56+PL!P56+PT!P56+RO!P56+SI!P56+SK!P56+FI!P56+SE!P56+UK!P56</f>
        <v>461.04901117798795</v>
      </c>
      <c r="Q56" s="20">
        <f>BE!Q56+BG!Q56+CZ!Q56+DK!Q56+DE!Q56+EE!Q56+IE!Q56+EL!Q56+ES!Q56+FR!Q56+HR!Q56+IT!Q56+CY!Q56+LV!Q56+LT!Q56+LU!Q56+HU!Q56+MT!Q56+NL!Q56+AT!Q56+PL!Q56+PT!Q56+RO!Q56+SI!Q56+SK!Q56+FI!Q56+SE!Q56+UK!Q56</f>
        <v>528.90769</v>
      </c>
      <c r="R56" s="20">
        <f>BE!R56+BG!R56+CZ!R56+DK!R56+DE!R56+EE!R56+IE!R56+EL!R56+ES!R56+FR!R56+HR!R56+IT!R56+CY!R56+LV!R56+LT!R56+LU!R56+HU!R56+MT!R56+NL!R56+AT!R56+PL!R56+PT!R56+RO!R56+SI!R56+SK!R56+FI!R56+SE!R56+UK!R56</f>
        <v>508.79152553740323</v>
      </c>
      <c r="S56" s="20">
        <f>BE!S56+BG!S56+CZ!S56+DK!S56+DE!S56+EE!S56+IE!S56+EL!S56+ES!S56+FR!S56+HR!S56+IT!S56+CY!S56+LV!S56+LT!S56+LU!S56+HU!S56+MT!S56+NL!S56+AT!S56+PL!S56+PT!S56+RO!S56+SI!S56+SK!S56+FI!S56+SE!S56+UK!S56</f>
        <v>0</v>
      </c>
    </row>
    <row r="57" spans="1:19" s="15" customFormat="1" ht="15" customHeight="1" x14ac:dyDescent="0.25">
      <c r="A57" s="39"/>
      <c r="B57" s="39"/>
      <c r="C57" s="20"/>
      <c r="D57" s="20"/>
      <c r="E57" s="20"/>
      <c r="F57" s="20"/>
      <c r="G57" s="20"/>
      <c r="H57" s="20"/>
      <c r="I57" s="20"/>
      <c r="J57" s="20"/>
      <c r="K57" s="20"/>
      <c r="L57" s="20"/>
      <c r="M57" s="20"/>
      <c r="N57" s="20"/>
      <c r="O57" s="20"/>
      <c r="P57" s="20"/>
      <c r="Q57" s="20"/>
      <c r="R57" s="20"/>
      <c r="S57" s="20"/>
    </row>
    <row r="58" spans="1:19" s="15" customFormat="1" ht="15" customHeight="1" x14ac:dyDescent="0.25">
      <c r="A58" s="21" t="s">
        <v>57</v>
      </c>
      <c r="B58" s="39"/>
      <c r="C58" s="22">
        <f>BE!C58+BG!C58+CZ!C58+DK!C58+DE!C58+EE!C58+IE!C58+EL!C58+ES!C58+FR!C58+HR!C58+IT!C58+CY!C58+LV!C58+LT!C58+LU!C58+HU!C58+MT!C58+NL!C58+AT!C58+PL!C58+PT!C58+RO!C58+SI!C58+SK!C58+FI!C58+SE!C58+UK!C58</f>
        <v>104683.19512371879</v>
      </c>
      <c r="D58" s="22">
        <f>BE!D58+BG!D58+CZ!D58+DK!D58+DE!D58+EE!D58+IE!D58+EL!D58+ES!D58+FR!D58+HR!D58+IT!D58+CY!D58+LV!D58+LT!D58+LU!D58+HU!D58+MT!D58+NL!D58+AT!D58+PL!D58+PT!D58+RO!D58+SI!D58+SK!D58+FI!D58+SE!D58+UK!D58</f>
        <v>111956.63748007949</v>
      </c>
      <c r="E58" s="22">
        <f>BE!E58+BG!E58+CZ!E58+DK!E58+DE!E58+EE!E58+IE!E58+EL!E58+ES!E58+FR!E58+HR!E58+IT!E58+CY!E58+LV!E58+LT!E58+LU!E58+HU!E58+MT!E58+NL!E58+AT!E58+PL!E58+PT!E58+RO!E58+SI!E58+SK!E58+FI!E58+SE!E58+UK!E58</f>
        <v>119292.14642480575</v>
      </c>
      <c r="F58" s="22">
        <f>BE!F58+BG!F58+CZ!F58+DK!F58+DE!F58+EE!F58+IE!F58+EL!F58+ES!F58+FR!F58+HR!F58+IT!F58+CY!F58+LV!F58+LT!F58+LU!F58+HU!F58+MT!F58+NL!F58+AT!F58+PL!F58+PT!F58+RO!F58+SI!F58+SK!F58+FI!F58+SE!F58+UK!F58</f>
        <v>128820.05018801687</v>
      </c>
      <c r="G58" s="22">
        <f>BE!G58+BG!G58+CZ!G58+DK!G58+DE!G58+EE!G58+IE!G58+EL!G58+ES!G58+FR!G58+HR!G58+IT!G58+CY!G58+LV!G58+LT!G58+LU!G58+HU!G58+MT!G58+NL!G58+AT!G58+PL!G58+PT!G58+RO!G58+SI!G58+SK!G58+FI!G58+SE!G58+UK!G58</f>
        <v>138857.27129110985</v>
      </c>
      <c r="H58" s="22">
        <f>BE!H58+BG!H58+CZ!H58+DK!H58+DE!H58+EE!H58+IE!H58+EL!H58+ES!H58+FR!H58+HR!H58+IT!H58+CY!H58+LV!H58+LT!H58+LU!H58+HU!H58+MT!H58+NL!H58+AT!H58+PL!H58+PT!H58+RO!H58+SI!H58+SK!H58+FI!H58+SE!H58+UK!H58</f>
        <v>145644.86804163471</v>
      </c>
      <c r="I58" s="22">
        <f>BE!I58+BG!I58+CZ!I58+DK!I58+DE!I58+EE!I58+IE!I58+EL!I58+ES!I58+FR!I58+HR!I58+IT!I58+CY!I58+LV!I58+LT!I58+LU!I58+HU!I58+MT!I58+NL!I58+AT!I58+PL!I58+PT!I58+RO!I58+SI!I58+SK!I58+FI!I58+SE!I58+UK!I58</f>
        <v>158711.89822736959</v>
      </c>
      <c r="J58" s="22">
        <f>BE!J58+BG!J58+CZ!J58+DK!J58+DE!J58+EE!J58+IE!J58+EL!J58+ES!J58+FR!J58+HR!J58+IT!J58+CY!J58+LV!J58+LT!J58+LU!J58+HU!J58+MT!J58+NL!J58+AT!J58+PL!J58+PT!J58+RO!J58+SI!J58+SK!J58+FI!J58+SE!J58+UK!J58</f>
        <v>154418.52849702034</v>
      </c>
      <c r="K58" s="22">
        <f>BE!K58+BG!K58+CZ!K58+DK!K58+DE!K58+EE!K58+IE!K58+EL!K58+ES!K58+FR!K58+HR!K58+IT!K58+CY!K58+LV!K58+LT!K58+LU!K58+HU!K58+MT!K58+NL!K58+AT!K58+PL!K58+PT!K58+RO!K58+SI!K58+SK!K58+FI!K58+SE!K58+UK!K58</f>
        <v>169627.84461436834</v>
      </c>
      <c r="L58" s="22">
        <f>BE!L58+BG!L58+CZ!L58+DK!L58+DE!L58+EE!L58+IE!L58+EL!L58+ES!L58+FR!L58+HR!L58+IT!L58+CY!L58+LV!L58+LT!L58+LU!L58+HU!L58+MT!L58+NL!L58+AT!L58+PL!L58+PT!L58+RO!L58+SI!L58+SK!L58+FI!L58+SE!L58+UK!L58</f>
        <v>177671.50815920287</v>
      </c>
      <c r="M58" s="22">
        <f>BE!M58+BG!M58+CZ!M58+DK!M58+DE!M58+EE!M58+IE!M58+EL!M58+ES!M58+FR!M58+HR!M58+IT!M58+CY!M58+LV!M58+LT!M58+LU!M58+HU!M58+MT!M58+NL!M58+AT!M58+PL!M58+PT!M58+RO!M58+SI!M58+SK!M58+FI!M58+SE!M58+UK!M58</f>
        <v>179310.69237604903</v>
      </c>
      <c r="N58" s="22">
        <f>BE!N58+BG!N58+CZ!N58+DK!N58+DE!N58+EE!N58+IE!N58+EL!N58+ES!N58+FR!N58+HR!N58+IT!N58+CY!N58+LV!N58+LT!N58+LU!N58+HU!N58+MT!N58+NL!N58+AT!N58+PL!N58+PT!N58+RO!N58+SI!N58+SK!N58+FI!N58+SE!N58+UK!N58</f>
        <v>189178.85707218177</v>
      </c>
      <c r="O58" s="22">
        <f>BE!O58+BG!O58+CZ!O58+DK!O58+DE!O58+EE!O58+IE!O58+EL!O58+ES!O58+FR!O58+HR!O58+IT!O58+CY!O58+LV!O58+LT!O58+LU!O58+HU!O58+MT!O58+NL!O58+AT!O58+PL!O58+PT!O58+RO!O58+SI!O58+SK!O58+FI!O58+SE!O58+UK!O58</f>
        <v>195604.36583901825</v>
      </c>
      <c r="P58" s="22">
        <f>BE!P58+BG!P58+CZ!P58+DK!P58+DE!P58+EE!P58+IE!P58+EL!P58+ES!P58+FR!P58+HR!P58+IT!P58+CY!P58+LV!P58+LT!P58+LU!P58+HU!P58+MT!P58+NL!P58+AT!P58+PL!P58+PT!P58+RO!P58+SI!P58+SK!P58+FI!P58+SE!P58+UK!P58</f>
        <v>203263.3022601142</v>
      </c>
      <c r="Q58" s="22">
        <f>BE!Q58+BG!Q58+CZ!Q58+DK!Q58+DE!Q58+EE!Q58+IE!Q58+EL!Q58+ES!Q58+FR!Q58+HR!Q58+IT!Q58+CY!Q58+LV!Q58+LT!Q58+LU!Q58+HU!Q58+MT!Q58+NL!Q58+AT!Q58+PL!Q58+PT!Q58+RO!Q58+SI!Q58+SK!Q58+FI!Q58+SE!Q58+UK!Q58</f>
        <v>209947.95000387693</v>
      </c>
      <c r="R58" s="22">
        <f>BE!R58+BG!R58+CZ!R58+DK!R58+DE!R58+EE!R58+IE!R58+EL!R58+ES!R58+FR!R58+HR!R58+IT!R58+CY!R58+LV!R58+LT!R58+LU!R58+HU!R58+MT!R58+NL!R58+AT!R58+PL!R58+PT!R58+RO!R58+SI!R58+SK!R58+FI!R58+SE!R58+UK!R58</f>
        <v>218089.13051296223</v>
      </c>
      <c r="S58" s="22">
        <f>BE!S58+BG!S58+CZ!S58+DK!S58+DE!S58+EE!S58+IE!S58+EL!S58+ES!S58+FR!S58+HR!S58+IT!S58+CY!S58+LV!S58+LT!S58+LU!S58+HU!S58+MT!S58+NL!S58+AT!S58+PL!S58+PT!S58+RO!S58+SI!S58+SK!S58+FI!S58+SE!S58+UK!S58</f>
        <v>0</v>
      </c>
    </row>
    <row r="59" spans="1:19" ht="15" customHeight="1" x14ac:dyDescent="0.25"/>
    <row r="60" spans="1:19" s="15" customFormat="1" ht="27" customHeight="1" x14ac:dyDescent="0.25">
      <c r="A60" s="38" t="s">
        <v>58</v>
      </c>
      <c r="C60" s="20"/>
      <c r="D60" s="20"/>
      <c r="E60" s="20"/>
      <c r="F60" s="20"/>
      <c r="G60" s="20"/>
      <c r="H60" s="20"/>
      <c r="I60" s="20"/>
      <c r="J60" s="20"/>
      <c r="K60" s="20"/>
      <c r="L60" s="20"/>
      <c r="M60" s="20"/>
      <c r="N60" s="20"/>
      <c r="O60" s="20"/>
      <c r="P60" s="20"/>
      <c r="Q60" s="20"/>
      <c r="R60" s="20"/>
      <c r="S60" s="20"/>
    </row>
    <row r="61" spans="1:19" s="15" customFormat="1" ht="15" customHeight="1" x14ac:dyDescent="0.25">
      <c r="A61" s="15" t="s">
        <v>59</v>
      </c>
      <c r="C61" s="20">
        <f>BE!C61+BG!C61+CZ!C61+DK!C61+DE!C61+EE!C61+IE!C61+EL!C61+ES!C61+FR!C61+HR!C61+IT!C61+CY!C61+LV!C61+LT!C61+LU!C61+HU!C61+MT!C61+NL!C61+AT!C61+PL!C61+PT!C61+RO!C61+SI!C61+SK!C61+FI!C61+SE!C61+UK!C61</f>
        <v>1224430.4128876636</v>
      </c>
      <c r="D61" s="20">
        <f>BE!D61+BG!D61+CZ!D61+DK!D61+DE!D61+EE!D61+IE!D61+EL!D61+ES!D61+FR!D61+HR!D61+IT!D61+CY!D61+LV!D61+LT!D61+LU!D61+HU!D61+MT!D61+NL!D61+AT!D61+PL!D61+PT!D61+RO!D61+SI!D61+SK!D61+FI!D61+SE!D61+UK!D61</f>
        <v>1228887.9335603307</v>
      </c>
      <c r="E61" s="20">
        <f>BE!E61+BG!E61+CZ!E61+DK!E61+DE!E61+EE!E61+IE!E61+EL!E61+ES!E61+FR!E61+HR!E61+IT!E61+CY!E61+LV!E61+LT!E61+LU!E61+HU!E61+MT!E61+NL!E61+AT!E61+PL!E61+PT!E61+RO!E61+SI!E61+SK!E61+FI!E61+SE!E61+UK!E61</f>
        <v>1231725.1914753038</v>
      </c>
      <c r="F61" s="20">
        <f>BE!F61+BG!F61+CZ!F61+DK!F61+DE!F61+EE!F61+IE!F61+EL!F61+ES!F61+FR!F61+HR!F61+IT!F61+CY!F61+LV!F61+LT!F61+LU!F61+HU!F61+MT!F61+NL!F61+AT!F61+PL!F61+PT!F61+RO!F61+SI!F61+SK!F61+FI!F61+SE!F61+UK!F61</f>
        <v>1212863.212235014</v>
      </c>
      <c r="G61" s="20">
        <f>BE!G61+BG!G61+CZ!G61+DK!G61+DE!G61+EE!G61+IE!G61+EL!G61+ES!G61+FR!G61+HR!G61+IT!G61+CY!G61+LV!G61+LT!G61+LU!G61+HU!G61+MT!G61+NL!G61+AT!G61+PL!G61+PT!G61+RO!G61+SI!G61+SK!G61+FI!G61+SE!G61+UK!G61</f>
        <v>1220309.3806301383</v>
      </c>
      <c r="H61" s="20">
        <f>BE!H61+BG!H61+CZ!H61+DK!H61+DE!H61+EE!H61+IE!H61+EL!H61+ES!H61+FR!H61+HR!H61+IT!H61+CY!H61+LV!H61+LT!H61+LU!H61+HU!H61+MT!H61+NL!H61+AT!H61+PL!H61+PT!H61+RO!H61+SI!H61+SK!H61+FI!H61+SE!H61+UK!H61</f>
        <v>1153228.1974895764</v>
      </c>
      <c r="I61" s="20">
        <f>BE!I61+BG!I61+CZ!I61+DK!I61+DE!I61+EE!I61+IE!I61+EL!I61+ES!I61+FR!I61+HR!I61+IT!I61+CY!I61+LV!I61+LT!I61+LU!I61+HU!I61+MT!I61+NL!I61+AT!I61+PL!I61+PT!I61+RO!I61+SI!I61+SK!I61+FI!I61+SE!I61+UK!I61</f>
        <v>1203130.0173393795</v>
      </c>
      <c r="J61" s="20">
        <f>BE!J61+BG!J61+CZ!J61+DK!J61+DE!J61+EE!J61+IE!J61+EL!J61+ES!J61+FR!J61+HR!J61+IT!J61+CY!J61+LV!J61+LT!J61+LU!J61+HU!J61+MT!J61+NL!J61+AT!J61+PL!J61+PT!J61+RO!J61+SI!J61+SK!J61+FI!J61+SE!J61+UK!J61</f>
        <v>1151504.456650639</v>
      </c>
      <c r="K61" s="20">
        <f>BE!K61+BG!K61+CZ!K61+DK!K61+DE!K61+EE!K61+IE!K61+EL!K61+ES!K61+FR!K61+HR!K61+IT!K61+CY!K61+LV!K61+LT!K61+LU!K61+HU!K61+MT!K61+NL!K61+AT!K61+PL!K61+PT!K61+RO!K61+SI!K61+SK!K61+FI!K61+SE!K61+UK!K61</f>
        <v>1153480.5191968207</v>
      </c>
      <c r="L61" s="20">
        <f>BE!L61+BG!L61+CZ!L61+DK!L61+DE!L61+EE!L61+IE!L61+EL!L61+ES!L61+FR!L61+HR!L61+IT!L61+CY!L61+LV!L61+LT!L61+LU!L61+HU!L61+MT!L61+NL!L61+AT!L61+PL!L61+PT!L61+RO!L61+SI!L61+SK!L61+FI!L61+SE!L61+UK!L61</f>
        <v>1151906.7002276471</v>
      </c>
      <c r="M61" s="20">
        <f>BE!M61+BG!M61+CZ!M61+DK!M61+DE!M61+EE!M61+IE!M61+EL!M61+ES!M61+FR!M61+HR!M61+IT!M61+CY!M61+LV!M61+LT!M61+LU!M61+HU!M61+MT!M61+NL!M61+AT!M61+PL!M61+PT!M61+RO!M61+SI!M61+SK!M61+FI!M61+SE!M61+UK!M61</f>
        <v>1102324.4072780493</v>
      </c>
      <c r="N61" s="20">
        <f>BE!N61+BG!N61+CZ!N61+DK!N61+DE!N61+EE!N61+IE!N61+EL!N61+ES!N61+FR!N61+HR!N61+IT!N61+CY!N61+LV!N61+LT!N61+LU!N61+HU!N61+MT!N61+NL!N61+AT!N61+PL!N61+PT!N61+RO!N61+SI!N61+SK!N61+FI!N61+SE!N61+UK!N61</f>
        <v>1126069.0796446973</v>
      </c>
      <c r="O61" s="20">
        <f>BE!O61+BG!O61+CZ!O61+DK!O61+DE!O61+EE!O61+IE!O61+EL!O61+ES!O61+FR!O61+HR!O61+IT!O61+CY!O61+LV!O61+LT!O61+LU!O61+HU!O61+MT!O61+NL!O61+AT!O61+PL!O61+PT!O61+RO!O61+SI!O61+SK!O61+FI!O61+SE!O61+UK!O61</f>
        <v>1147018.6080799161</v>
      </c>
      <c r="P61" s="20">
        <f>BE!P61+BG!P61+CZ!P61+DK!P61+DE!P61+EE!P61+IE!P61+EL!P61+ES!P61+FR!P61+HR!P61+IT!P61+CY!P61+LV!P61+LT!P61+LU!P61+HU!P61+MT!P61+NL!P61+AT!P61+PL!P61+PT!P61+RO!P61+SI!P61+SK!P61+FI!P61+SE!P61+UK!P61</f>
        <v>1159231.2257443799</v>
      </c>
      <c r="Q61" s="20">
        <f>BE!Q61+BG!Q61+CZ!Q61+DK!Q61+DE!Q61+EE!Q61+IE!Q61+EL!Q61+ES!Q61+FR!Q61+HR!Q61+IT!Q61+CY!Q61+LV!Q61+LT!Q61+LU!Q61+HU!Q61+MT!Q61+NL!Q61+AT!Q61+PL!Q61+PT!Q61+RO!Q61+SI!Q61+SK!Q61+FI!Q61+SE!Q61+UK!Q61</f>
        <v>1161849.6459297405</v>
      </c>
      <c r="R61" s="20">
        <f>BE!R61+BG!R61+CZ!R61+DK!R61+DE!R61+EE!R61+IE!R61+EL!R61+ES!R61+FR!R61+HR!R61+IT!R61+CY!R61+LV!R61+LT!R61+LU!R61+HU!R61+MT!R61+NL!R61+AT!R61+PL!R61+PT!R61+RO!R61+SI!R61+SK!R61+FI!R61+SE!R61+UK!R61</f>
        <v>1151382.0478281039</v>
      </c>
      <c r="S61" s="20">
        <f>BE!S61+BG!S61+CZ!S61+DK!S61+DE!S61+EE!S61+IE!S61+EL!S61+ES!S61+FR!S61+HR!S61+IT!S61+CY!S61+LV!S61+LT!S61+LU!S61+HU!S61+MT!S61+NL!S61+AT!S61+PL!S61+PT!S61+RO!S61+SI!S61+SK!S61+FI!S61+SE!S61+UK!S61</f>
        <v>0</v>
      </c>
    </row>
    <row r="62" spans="1:19" s="15" customFormat="1" ht="15" customHeight="1" x14ac:dyDescent="0.25">
      <c r="A62" s="12"/>
      <c r="B62" s="12"/>
      <c r="C62" s="12"/>
      <c r="D62" s="12"/>
      <c r="E62" s="12"/>
      <c r="F62" s="12"/>
      <c r="G62" s="12"/>
      <c r="H62" s="12"/>
      <c r="I62" s="12"/>
      <c r="J62" s="12"/>
      <c r="K62" s="12"/>
      <c r="L62" s="12"/>
      <c r="M62" s="12"/>
      <c r="N62" s="12"/>
      <c r="O62" s="12"/>
      <c r="P62" s="12"/>
      <c r="Q62" s="12"/>
      <c r="R62" s="12"/>
      <c r="S62" s="12"/>
    </row>
    <row r="63" spans="1:19" s="15" customFormat="1" ht="27" customHeight="1" x14ac:dyDescent="0.25">
      <c r="A63" s="38" t="s">
        <v>60</v>
      </c>
      <c r="B63" s="12"/>
      <c r="C63" s="12"/>
      <c r="D63" s="12"/>
      <c r="E63" s="12"/>
      <c r="F63" s="12"/>
      <c r="G63" s="12"/>
      <c r="H63" s="12"/>
      <c r="I63" s="12"/>
      <c r="J63" s="12"/>
      <c r="K63" s="12"/>
      <c r="L63" s="12"/>
      <c r="M63" s="12"/>
      <c r="N63" s="12"/>
      <c r="O63" s="12"/>
      <c r="P63" s="12"/>
      <c r="Q63" s="12"/>
      <c r="R63" s="12"/>
      <c r="S63" s="12"/>
    </row>
    <row r="64" spans="1:19" s="15" customFormat="1" ht="15" customHeight="1" x14ac:dyDescent="0.25">
      <c r="A64" s="12" t="s">
        <v>61</v>
      </c>
      <c r="B64" s="12"/>
      <c r="C64" s="20">
        <f>BE!C64+BG!C64+CZ!C64+DK!C64+DE!C64+EE!C64+IE!C64+EL!C64+ES!C64+FR!C64+HR!C64+IT!C64+CY!C64+LV!C64+LT!C64+LU!C64+HU!C64+MT!C64+NL!C64+AT!C64+PL!C64+PT!C64+RO!C64+SI!C64+SK!C64+FI!C64+SE!C64+UK!C64</f>
        <v>1226182.8690507093</v>
      </c>
      <c r="D64" s="20">
        <f>BE!D64+BG!D64+CZ!D64+DK!D64+DE!D64+EE!D64+IE!D64+EL!D64+ES!D64+FR!D64+HR!D64+IT!D64+CY!D64+LV!D64+LT!D64+LU!D64+HU!D64+MT!D64+NL!D64+AT!D64+PL!D64+PT!D64+RO!D64+SI!D64+SK!D64+FI!D64+SE!D64+UK!D64</f>
        <v>1231178.8404947624</v>
      </c>
      <c r="E64" s="20">
        <f>BE!E64+BG!E64+CZ!E64+DK!E64+DE!E64+EE!E64+IE!E64+EL!E64+ES!E64+FR!E64+HR!E64+IT!E64+CY!E64+LV!E64+LT!E64+LU!E64+HU!E64+MT!E64+NL!E64+AT!E64+PL!E64+PT!E64+RO!E64+SI!E64+SK!E64+FI!E64+SE!E64+UK!E64</f>
        <v>1234579.3989752182</v>
      </c>
      <c r="F64" s="20">
        <f>BE!F64+BG!F64+CZ!F64+DK!F64+DE!F64+EE!F64+IE!F64+EL!F64+ES!F64+FR!F64+HR!F64+IT!F64+CY!F64+LV!F64+LT!F64+LU!F64+HU!F64+MT!F64+NL!F64+AT!F64+PL!F64+PT!F64+RO!F64+SI!F64+SK!F64+FI!F64+SE!F64+UK!F64</f>
        <v>1216383.2211833766</v>
      </c>
      <c r="G64" s="20">
        <f>BE!G64+BG!G64+CZ!G64+DK!G64+DE!G64+EE!G64+IE!G64+EL!G64+ES!G64+FR!G64+HR!G64+IT!G64+CY!G64+LV!G64+LT!G64+LU!G64+HU!G64+MT!G64+NL!G64+AT!G64+PL!G64+PT!G64+RO!G64+SI!G64+SK!G64+FI!G64+SE!G64+UK!G64</f>
        <v>1224851.4480430624</v>
      </c>
      <c r="H64" s="20">
        <f>BE!H64+BG!H64+CZ!H64+DK!H64+DE!H64+EE!H64+IE!H64+EL!H64+ES!H64+FR!H64+HR!H64+IT!H64+CY!H64+LV!H64+LT!H64+LU!H64+HU!H64+MT!H64+NL!H64+AT!H64+PL!H64+PT!H64+RO!H64+SI!H64+SK!H64+FI!H64+SE!H64+UK!H64</f>
        <v>1158547.7217999052</v>
      </c>
      <c r="I64" s="20">
        <f>BE!I64+BG!I64+CZ!I64+DK!I64+DE!I64+EE!I64+IE!I64+EL!I64+ES!I64+FR!I64+HR!I64+IT!I64+CY!I64+LV!I64+LT!I64+LU!I64+HU!I64+MT!I64+NL!I64+AT!I64+PL!I64+PT!I64+RO!I64+SI!I64+SK!I64+FI!I64+SE!I64+UK!I64</f>
        <v>1209017.6032739098</v>
      </c>
      <c r="J64" s="20">
        <f>BE!J64+BG!J64+CZ!J64+DK!J64+DE!J64+EE!J64+IE!J64+EL!J64+ES!J64+FR!J64+HR!J64+IT!J64+CY!J64+LV!J64+LT!J64+LU!J64+HU!J64+MT!J64+NL!J64+AT!J64+PL!J64+PT!J64+RO!J64+SI!J64+SK!J64+FI!J64+SE!J64+UK!J64</f>
        <v>1158249.4042677041</v>
      </c>
      <c r="K64" s="20">
        <f>BE!K64+BG!K64+CZ!K64+DK!K64+DE!K64+EE!K64+IE!K64+EL!K64+ES!K64+FR!K64+HR!K64+IT!K64+CY!K64+LV!K64+LT!K64+LU!K64+HU!K64+MT!K64+NL!K64+AT!K64+PL!K64+PT!K64+RO!K64+SI!K64+SK!K64+FI!K64+SE!K64+UK!K64</f>
        <v>1160841.411904691</v>
      </c>
      <c r="L64" s="20">
        <f>BE!L64+BG!L64+CZ!L64+DK!L64+DE!L64+EE!L64+IE!L64+EL!L64+ES!L64+FR!L64+HR!L64+IT!L64+CY!L64+LV!L64+LT!L64+LU!L64+HU!L64+MT!L64+NL!L64+AT!L64+PL!L64+PT!L64+RO!L64+SI!L64+SK!L64+FI!L64+SE!L64+UK!L64</f>
        <v>1159859.2869211356</v>
      </c>
      <c r="M64" s="20">
        <f>BE!M64+BG!M64+CZ!M64+DK!M64+DE!M64+EE!M64+IE!M64+EL!M64+ES!M64+FR!M64+HR!M64+IT!M64+CY!M64+LV!M64+LT!M64+LU!M64+HU!M64+MT!M64+NL!M64+AT!M64+PL!M64+PT!M64+RO!M64+SI!M64+SK!M64+FI!M64+SE!M64+UK!M64</f>
        <v>1111701.0214735521</v>
      </c>
      <c r="N64" s="20">
        <f>BE!N64+BG!N64+CZ!N64+DK!N64+DE!N64+EE!N64+IE!N64+EL!N64+ES!N64+FR!N64+HR!N64+IT!N64+CY!N64+LV!N64+LT!N64+LU!N64+HU!N64+MT!N64+NL!N64+AT!N64+PL!N64+PT!N64+RO!N64+SI!N64+SK!N64+FI!N64+SE!N64+UK!N64</f>
        <v>1136059.9314267784</v>
      </c>
      <c r="O64" s="20">
        <f>BE!O64+BG!O64+CZ!O64+DK!O64+DE!O64+EE!O64+IE!O64+EL!O64+ES!O64+FR!O64+HR!O64+IT!O64+CY!O64+LV!O64+LT!O64+LU!O64+HU!O64+MT!O64+NL!O64+AT!O64+PL!O64+PT!O64+RO!O64+SI!O64+SK!O64+FI!O64+SE!O64+UK!O64</f>
        <v>1157770.8998809466</v>
      </c>
      <c r="P64" s="20">
        <f>BE!P64+BG!P64+CZ!P64+DK!P64+DE!P64+EE!P64+IE!P64+EL!P64+ES!P64+FR!P64+HR!P64+IT!P64+CY!P64+LV!P64+LT!P64+LU!P64+HU!P64+MT!P64+NL!P64+AT!P64+PL!P64+PT!P64+RO!P64+SI!P64+SK!P64+FI!P64+SE!P64+UK!P64</f>
        <v>1170598.3811739325</v>
      </c>
      <c r="Q64" s="20">
        <f>BE!Q64+BG!Q64+CZ!Q64+DK!Q64+DE!Q64+EE!Q64+IE!Q64+EL!Q64+ES!Q64+FR!Q64+HR!Q64+IT!Q64+CY!Q64+LV!Q64+LT!Q64+LU!Q64+HU!Q64+MT!Q64+NL!Q64+AT!Q64+PL!Q64+PT!Q64+RO!Q64+SI!Q64+SK!Q64+FI!Q64+SE!Q64+UK!Q64</f>
        <v>1174014.4476242783</v>
      </c>
      <c r="R64" s="20">
        <f>BE!R64+BG!R64+CZ!R64+DK!R64+DE!R64+EE!R64+IE!R64+EL!R64+ES!R64+FR!R64+HR!R64+IT!R64+CY!R64+LV!R64+LT!R64+LU!R64+HU!R64+MT!R64+NL!R64+AT!R64+PL!R64+PT!R64+RO!R64+SI!R64+SK!R64+FI!R64+SE!R64+UK!R64</f>
        <v>1164360.1695384926</v>
      </c>
      <c r="S64" s="20">
        <f>BE!S64+BG!S64+CZ!S64+DK!S64+DE!S64+EE!S64+IE!S64+EL!S64+ES!S64+FR!S64+HR!S64+IT!S64+CY!S64+LV!S64+LT!S64+LU!S64+HU!S64+MT!S64+NL!S64+AT!S64+PL!S64+PT!S64+RO!S64+SI!S64+SK!S64+FI!S64+SE!S64+UK!S64</f>
        <v>0</v>
      </c>
    </row>
    <row r="65" spans="1:27" s="15" customFormat="1" ht="15" customHeight="1" x14ac:dyDescent="0.25">
      <c r="A65" s="21" t="s">
        <v>62</v>
      </c>
      <c r="C65" s="20">
        <f>BE!C65+BG!C65+CZ!C65+DK!C65+DE!C65+EE!C65+IE!C65+EL!C65+ES!C65+FR!C65+HR!C65+IT!C65+CY!C65+LV!C65+LT!C65+LU!C65+HU!C65+MT!C65+NL!C65+AT!C65+PL!C65+PT!C65+RO!C65+SI!C65+SK!C65+FI!C65+SE!C65+UK!C65</f>
        <v>1223047.5048580018</v>
      </c>
      <c r="D65" s="20">
        <f>BE!D65+BG!D65+CZ!D65+DK!D65+DE!D65+EE!D65+IE!D65+EL!D65+ES!D65+FR!D65+HR!D65+IT!D65+CY!D65+LV!D65+LT!D65+LU!D65+HU!D65+MT!D65+NL!D65+AT!D65+PL!D65+PT!D65+RO!D65+SI!D65+SK!D65+FI!D65+SE!D65+UK!D65</f>
        <v>1226905.4877380575</v>
      </c>
      <c r="E65" s="20">
        <f>BE!E65+BG!E65+CZ!E65+DK!E65+DE!E65+EE!E65+IE!E65+EL!E65+ES!E65+FR!E65+HR!E65+IT!E65+CY!E65+LV!E65+LT!E65+LU!E65+HU!E65+MT!E65+NL!E65+AT!E65+PL!E65+PT!E65+RO!E65+SI!E65+SK!E65+FI!E65+SE!E65+UK!E65</f>
        <v>1229991.7549839141</v>
      </c>
      <c r="F65" s="20">
        <f>BE!F65+BG!F65+CZ!F65+DK!F65+DE!F65+EE!F65+IE!F65+EL!F65+ES!F65+FR!F65+HR!F65+IT!F65+CY!F65+LV!F65+LT!F65+LU!F65+HU!F65+MT!F65+NL!F65+AT!F65+PL!F65+PT!F65+RO!F65+SI!F65+SK!F65+FI!F65+SE!F65+UK!F65</f>
        <v>1211454.08285469</v>
      </c>
      <c r="G65" s="20">
        <f>BE!G65+BG!G65+CZ!G65+DK!G65+DE!G65+EE!G65+IE!G65+EL!G65+ES!G65+FR!G65+HR!G65+IT!G65+CY!G65+LV!G65+LT!G65+LU!G65+HU!G65+MT!G65+NL!G65+AT!G65+PL!G65+PT!G65+RO!G65+SI!G65+SK!G65+FI!G65+SE!G65+UK!G65</f>
        <v>1220372.4276917439</v>
      </c>
      <c r="H65" s="20">
        <f>BE!H65+BG!H65+CZ!H65+DK!H65+DE!H65+EE!H65+IE!H65+EL!H65+ES!H65+FR!H65+HR!H65+IT!H65+CY!H65+LV!H65+LT!H65+LU!H65+HU!H65+MT!H65+NL!H65+AT!H65+PL!H65+PT!H65+RO!H65+SI!H65+SK!H65+FI!H65+SE!H65+UK!H65</f>
        <v>1154476.9050667442</v>
      </c>
      <c r="I65" s="20">
        <f>BE!I65+BG!I65+CZ!I65+DK!I65+DE!I65+EE!I65+IE!I65+EL!I65+ES!I65+FR!I65+HR!I65+IT!I65+CY!I65+LV!I65+LT!I65+LU!I65+HU!I65+MT!I65+NL!I65+AT!I65+PL!I65+PT!I65+RO!I65+SI!I65+SK!I65+FI!I65+SE!I65+UK!I65</f>
        <v>1205932.1587613919</v>
      </c>
      <c r="J65" s="20">
        <f>BE!J65+BG!J65+CZ!J65+DK!J65+DE!J65+EE!J65+IE!J65+EL!J65+ES!J65+FR!J65+HR!J65+IT!J65+CY!J65+LV!J65+LT!J65+LU!J65+HU!J65+MT!J65+NL!J65+AT!J65+PL!J65+PT!J65+RO!J65+SI!J65+SK!J65+FI!J65+SE!J65+UK!J65</f>
        <v>1153356.7691767684</v>
      </c>
      <c r="K65" s="20">
        <f>BE!K65+BG!K65+CZ!K65+DK!K65+DE!K65+EE!K65+IE!K65+EL!K65+ES!K65+FR!K65+HR!K65+IT!K65+CY!K65+LV!K65+LT!K65+LU!K65+HU!K65+MT!K65+NL!K65+AT!K65+PL!K65+PT!K65+RO!K65+SI!K65+SK!K65+FI!K65+SE!K65+UK!K65</f>
        <v>1156846.2754688084</v>
      </c>
      <c r="L65" s="20">
        <f>BE!L65+BG!L65+CZ!L65+DK!L65+DE!L65+EE!L65+IE!L65+EL!L65+ES!L65+FR!L65+HR!L65+IT!L65+CY!L65+LV!L65+LT!L65+LU!L65+HU!L65+MT!L65+NL!L65+AT!L65+PL!L65+PT!L65+RO!L65+SI!L65+SK!L65+FI!L65+SE!L65+UK!L65</f>
        <v>1155968.8680520514</v>
      </c>
      <c r="M65" s="20">
        <f>BE!M65+BG!M65+CZ!M65+DK!M65+DE!M65+EE!M65+IE!M65+EL!M65+ES!M65+FR!M65+HR!M65+IT!M65+CY!M65+LV!M65+LT!M65+LU!M65+HU!M65+MT!M65+NL!M65+AT!M65+PL!M65+PT!M65+RO!M65+SI!M65+SK!M65+FI!M65+SE!M65+UK!M65</f>
        <v>1106653.1544438063</v>
      </c>
      <c r="N65" s="20">
        <f>BE!N65+BG!N65+CZ!N65+DK!N65+DE!N65+EE!N65+IE!N65+EL!N65+ES!N65+FR!N65+HR!N65+IT!N65+CY!N65+LV!N65+LT!N65+LU!N65+HU!N65+MT!N65+NL!N65+AT!N65+PL!N65+PT!N65+RO!N65+SI!N65+SK!N65+FI!N65+SE!N65+UK!N65</f>
        <v>1130500.9259772496</v>
      </c>
      <c r="O65" s="20">
        <f>BE!O65+BG!O65+CZ!O65+DK!O65+DE!O65+EE!O65+IE!O65+EL!O65+ES!O65+FR!O65+HR!O65+IT!O65+CY!O65+LV!O65+LT!O65+LU!O65+HU!O65+MT!O65+NL!O65+AT!O65+PL!O65+PT!O65+RO!O65+SI!O65+SK!O65+FI!O65+SE!O65+UK!O65</f>
        <v>1151800.6383637181</v>
      </c>
      <c r="P65" s="20">
        <f>BE!P65+BG!P65+CZ!P65+DK!P65+DE!P65+EE!P65+IE!P65+EL!P65+ES!P65+FR!P65+HR!P65+IT!P65+CY!P65+LV!P65+LT!P65+LU!P65+HU!P65+MT!P65+NL!P65+AT!P65+PL!P65+PT!P65+RO!P65+SI!P65+SK!P65+FI!P65+SE!P65+UK!P65</f>
        <v>1162706.0415812579</v>
      </c>
      <c r="Q65" s="20">
        <f>BE!Q65+BG!Q65+CZ!Q65+DK!Q65+DE!Q65+EE!Q65+IE!Q65+EL!Q65+ES!Q65+FR!Q65+HR!Q65+IT!Q65+CY!Q65+LV!Q65+LT!Q65+LU!Q65+HU!Q65+MT!Q65+NL!Q65+AT!Q65+PL!Q65+PT!Q65+RO!Q65+SI!Q65+SK!Q65+FI!Q65+SE!Q65+UK!Q65</f>
        <v>1165593.8519348002</v>
      </c>
      <c r="R65" s="20">
        <f>BE!R65+BG!R65+CZ!R65+DK!R65+DE!R65+EE!R65+IE!R65+EL!R65+ES!R65+FR!R65+HR!R65+IT!R65+CY!R65+LV!R65+LT!R65+LU!R65+HU!R65+MT!R65+NL!R65+AT!R65+PL!R65+PT!R65+RO!R65+SI!R65+SK!R65+FI!R65+SE!R65+UK!R65</f>
        <v>1155351.5375366053</v>
      </c>
      <c r="S65" s="20">
        <f>BE!S65+BG!S65+CZ!S65+DK!S65+DE!S65+EE!S65+IE!S65+EL!S65+ES!S65+FR!S65+HR!S65+IT!S65+CY!S65+LV!S65+LT!S65+LU!S65+HU!S65+MT!S65+NL!S65+AT!S65+PL!S65+PT!S65+RO!S65+SI!S65+SK!S65+FI!S65+SE!S65+UK!S65</f>
        <v>0</v>
      </c>
    </row>
    <row r="66" spans="1:27" s="18" customFormat="1" ht="15" customHeight="1" x14ac:dyDescent="0.25">
      <c r="A66" s="15"/>
      <c r="B66" s="15"/>
      <c r="C66" s="15"/>
      <c r="D66" s="15"/>
      <c r="E66" s="15"/>
      <c r="F66" s="15"/>
      <c r="G66" s="15"/>
      <c r="H66" s="15"/>
      <c r="I66" s="15"/>
      <c r="J66" s="15"/>
      <c r="K66" s="15"/>
      <c r="L66" s="15"/>
      <c r="M66" s="15"/>
      <c r="N66" s="15"/>
      <c r="O66" s="15"/>
      <c r="P66" s="15"/>
      <c r="Q66" s="15"/>
      <c r="R66" s="15"/>
      <c r="S66" s="15"/>
    </row>
    <row r="67" spans="1:27" s="15" customFormat="1" ht="27" customHeight="1" thickBot="1" x14ac:dyDescent="0.3">
      <c r="A67" s="23" t="s">
        <v>63</v>
      </c>
      <c r="B67" s="24"/>
      <c r="C67" s="25">
        <f>IF(C65&gt;0,(C51+C55-C56)/C65,"")</f>
        <v>8.5592092464039413E-2</v>
      </c>
      <c r="D67" s="25">
        <f t="shared" ref="D67:S67" si="5">IF(D65&gt;0,(D51+D55-D56)/D65,"")</f>
        <v>9.1251232143793354E-2</v>
      </c>
      <c r="E67" s="25">
        <f t="shared" si="5"/>
        <v>9.6986135021991146E-2</v>
      </c>
      <c r="F67" s="25">
        <f t="shared" si="5"/>
        <v>0.1063350662737982</v>
      </c>
      <c r="G67" s="25">
        <f t="shared" si="5"/>
        <v>0.11378270119864102</v>
      </c>
      <c r="H67" s="25">
        <f t="shared" si="5"/>
        <v>0.12615658867009946</v>
      </c>
      <c r="I67" s="25">
        <f t="shared" si="5"/>
        <v>0.13160930909279503</v>
      </c>
      <c r="J67" s="25">
        <f t="shared" si="5"/>
        <v>0.13388617696087193</v>
      </c>
      <c r="K67" s="25">
        <f t="shared" si="5"/>
        <v>0.14662954638949516</v>
      </c>
      <c r="L67" s="25">
        <f t="shared" si="5"/>
        <v>0.1536992154975601</v>
      </c>
      <c r="M67" s="25">
        <f t="shared" si="5"/>
        <v>0.16202971243159647</v>
      </c>
      <c r="N67" s="25">
        <f t="shared" si="5"/>
        <v>0.16734073606233277</v>
      </c>
      <c r="O67" s="25">
        <f t="shared" si="5"/>
        <v>0.1698248458317401</v>
      </c>
      <c r="P67" s="25">
        <f t="shared" si="5"/>
        <v>0.1748191675203476</v>
      </c>
      <c r="Q67" s="25">
        <f t="shared" si="5"/>
        <v>0.18012101698664484</v>
      </c>
      <c r="R67" s="25">
        <f t="shared" si="5"/>
        <v>0.18876430543206202</v>
      </c>
      <c r="S67" s="25" t="str">
        <f t="shared" si="5"/>
        <v/>
      </c>
    </row>
    <row r="68" spans="1:27" s="15" customFormat="1" ht="15" customHeight="1" x14ac:dyDescent="0.25"/>
    <row r="69" spans="1:27" s="15" customFormat="1" ht="22.5" customHeight="1" x14ac:dyDescent="0.25">
      <c r="D69" s="51"/>
      <c r="E69" s="51"/>
      <c r="F69" s="51"/>
      <c r="G69" s="51"/>
      <c r="H69" s="51"/>
      <c r="I69" s="51"/>
      <c r="J69" s="52"/>
      <c r="K69" s="52"/>
      <c r="L69" s="52"/>
      <c r="M69" s="52"/>
      <c r="N69" s="52"/>
      <c r="O69" s="52"/>
      <c r="P69" s="52"/>
      <c r="Q69" s="52"/>
      <c r="R69" s="51"/>
      <c r="S69" s="52"/>
      <c r="T69" s="51"/>
      <c r="AA69" s="21"/>
    </row>
    <row r="70" spans="1:27" s="15" customFormat="1" ht="22.5" customHeight="1" x14ac:dyDescent="0.25">
      <c r="D70" s="53"/>
      <c r="E70" s="51"/>
      <c r="F70" s="51"/>
      <c r="G70" s="51"/>
      <c r="H70" s="51"/>
      <c r="I70" s="51"/>
      <c r="J70" s="52"/>
      <c r="K70" s="52"/>
      <c r="L70" s="52"/>
      <c r="M70" s="52"/>
      <c r="N70" s="52"/>
      <c r="O70" s="52"/>
      <c r="P70" s="52"/>
      <c r="Q70" s="52"/>
      <c r="R70" s="51"/>
      <c r="S70" s="53"/>
      <c r="T70" s="51"/>
    </row>
    <row r="71" spans="1:27" s="15" customFormat="1" ht="22.5" customHeight="1" x14ac:dyDescent="0.25">
      <c r="D71" s="54"/>
      <c r="E71" s="51"/>
      <c r="F71" s="51"/>
      <c r="G71" s="51"/>
      <c r="H71" s="51"/>
      <c r="I71" s="51"/>
      <c r="J71" s="55"/>
      <c r="K71" s="55"/>
      <c r="L71" s="55"/>
      <c r="M71" s="55"/>
      <c r="N71" s="55"/>
      <c r="O71" s="55"/>
      <c r="P71" s="55"/>
      <c r="Q71" s="55"/>
      <c r="R71" s="11"/>
      <c r="S71" s="54"/>
      <c r="T71" s="51"/>
    </row>
    <row r="72" spans="1:27" s="46" customFormat="1" ht="15" customHeight="1" x14ac:dyDescent="0.25">
      <c r="D72" s="8"/>
      <c r="E72" s="8"/>
      <c r="F72" s="8"/>
      <c r="G72" s="8"/>
      <c r="H72" s="8"/>
      <c r="I72" s="8"/>
      <c r="J72" s="8"/>
      <c r="K72" s="8"/>
      <c r="L72" s="8"/>
      <c r="M72" s="8"/>
      <c r="N72" s="8"/>
      <c r="O72" s="8"/>
      <c r="P72" s="8"/>
      <c r="Q72" s="8"/>
      <c r="R72" s="8"/>
      <c r="S72" s="8"/>
      <c r="T72" s="8"/>
    </row>
    <row r="75" spans="1:27" ht="15" customHeight="1" x14ac:dyDescent="0.25">
      <c r="A75" s="15"/>
      <c r="B75" s="15"/>
      <c r="C75" s="20"/>
      <c r="D75" s="20"/>
      <c r="E75" s="20"/>
      <c r="F75" s="20"/>
      <c r="G75" s="20"/>
      <c r="H75" s="20"/>
      <c r="I75" s="20"/>
      <c r="J75" s="20"/>
      <c r="K75" s="20"/>
      <c r="L75" s="20"/>
      <c r="M75" s="20"/>
      <c r="N75" s="20"/>
      <c r="O75" s="20"/>
      <c r="P75" s="20"/>
      <c r="Q75" s="20"/>
      <c r="R75" s="20"/>
      <c r="S75" s="20"/>
    </row>
    <row r="76" spans="1:27" s="46" customFormat="1" ht="15" customHeight="1" x14ac:dyDescent="0.25"/>
    <row r="77" spans="1:27" s="46" customFormat="1" ht="15" customHeight="1" x14ac:dyDescent="0.25"/>
    <row r="78" spans="1:27" s="46" customFormat="1" ht="15" customHeight="1" x14ac:dyDescent="0.25"/>
    <row r="79" spans="1:27" s="46" customFormat="1" ht="15" customHeight="1" x14ac:dyDescent="0.25"/>
    <row r="80" spans="1:27" s="46" customFormat="1" ht="15" customHeight="1" x14ac:dyDescent="0.25"/>
    <row r="81" spans="1:20" s="46" customFormat="1" ht="15" customHeight="1" x14ac:dyDescent="0.25"/>
    <row r="82" spans="1:20" s="46" customFormat="1" ht="15" customHeight="1" x14ac:dyDescent="0.25">
      <c r="T82" s="56"/>
    </row>
    <row r="83" spans="1:20" s="46" customFormat="1" ht="15" customHeight="1" x14ac:dyDescent="0.25"/>
    <row r="84" spans="1:20" s="46" customFormat="1" ht="15" customHeight="1" x14ac:dyDescent="0.25"/>
    <row r="85" spans="1:20" s="46" customFormat="1" ht="15" customHeight="1" x14ac:dyDescent="0.25"/>
    <row r="86" spans="1:20" s="46" customFormat="1" ht="15" customHeight="1" x14ac:dyDescent="0.25"/>
    <row r="87" spans="1:20" s="46" customFormat="1" ht="15" customHeight="1" x14ac:dyDescent="0.25"/>
    <row r="88" spans="1:20" s="15" customFormat="1" ht="15" customHeight="1" x14ac:dyDescent="0.25"/>
    <row r="89" spans="1:20" s="15" customFormat="1" ht="15" customHeight="1" x14ac:dyDescent="0.25"/>
    <row r="90" spans="1:20" s="15" customFormat="1" ht="15" customHeight="1" x14ac:dyDescent="0.25"/>
    <row r="91" spans="1:20" s="15" customFormat="1" ht="15" customHeight="1" x14ac:dyDescent="0.25"/>
    <row r="92" spans="1:20" ht="15" customHeight="1" x14ac:dyDescent="0.25"/>
    <row r="93" spans="1:20"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f>41.868/3.6</f>
        <v>11.63</v>
      </c>
      <c r="B204" s="21" t="s">
        <v>75</v>
      </c>
    </row>
    <row r="205" spans="1:2" s="15" customFormat="1" ht="13.5" x14ac:dyDescent="0.25">
      <c r="A205" s="48">
        <v>39.68</v>
      </c>
      <c r="B205" s="21" t="s">
        <v>76</v>
      </c>
    </row>
  </sheetData>
  <mergeCells count="1">
    <mergeCell ref="H1:K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205"/>
  <sheetViews>
    <sheetView topLeftCell="M1"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170</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1.8400687876182285</v>
      </c>
      <c r="D7" s="20">
        <v>2.4820865577529378</v>
      </c>
      <c r="E7" s="20">
        <v>3.681570650616222</v>
      </c>
      <c r="F7" s="20">
        <v>4.2204069934078525</v>
      </c>
      <c r="G7" s="20">
        <v>4.6560619088564055</v>
      </c>
      <c r="H7" s="20">
        <v>5.3439380911435945</v>
      </c>
      <c r="I7" s="20">
        <v>6.5053740326741192</v>
      </c>
      <c r="J7" s="20">
        <v>7.2600059370265733</v>
      </c>
      <c r="K7" s="20">
        <v>7.8078935839168002</v>
      </c>
      <c r="L7" s="20">
        <v>8.6293495885026399</v>
      </c>
      <c r="M7" s="20">
        <v>9.4948640625639769</v>
      </c>
      <c r="N7" s="20">
        <v>9.896451910084755</v>
      </c>
      <c r="O7" s="20">
        <v>18.690675447133799</v>
      </c>
      <c r="P7" s="20">
        <v>19.469976090908556</v>
      </c>
      <c r="Q7" s="20">
        <v>20.284253820917154</v>
      </c>
      <c r="R7" s="20">
        <v>23.299708783814253</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0</v>
      </c>
      <c r="E8" s="20">
        <v>0</v>
      </c>
      <c r="F8" s="20">
        <v>0</v>
      </c>
      <c r="G8" s="20">
        <v>0</v>
      </c>
      <c r="H8" s="20">
        <v>0</v>
      </c>
      <c r="I8" s="20">
        <v>8.5984522785898534E-2</v>
      </c>
      <c r="J8" s="20">
        <v>5.7323015190599021E-2</v>
      </c>
      <c r="K8" s="20">
        <v>3.4393809114359415E-2</v>
      </c>
      <c r="L8" s="20">
        <v>2.4567006510256721E-2</v>
      </c>
      <c r="M8" s="20">
        <v>1.9107671730199671E-2</v>
      </c>
      <c r="N8" s="20">
        <v>0</v>
      </c>
      <c r="O8" s="20">
        <v>0</v>
      </c>
      <c r="P8" s="20">
        <v>2.4113378890045407E-2</v>
      </c>
      <c r="Q8" s="20">
        <v>1.6137408430454805</v>
      </c>
      <c r="R8" s="20">
        <v>4.0334399376457561</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0</v>
      </c>
      <c r="K9" s="20">
        <v>0</v>
      </c>
      <c r="L9" s="20">
        <v>0</v>
      </c>
      <c r="M9" s="20">
        <v>0</v>
      </c>
      <c r="N9" s="20">
        <v>0</v>
      </c>
      <c r="O9" s="20">
        <v>1.0920034393809114E-2</v>
      </c>
      <c r="P9" s="20">
        <v>6.8443680137575236E-2</v>
      </c>
      <c r="Q9" s="20">
        <v>0.17463456577815992</v>
      </c>
      <c r="R9" s="20">
        <v>0.90713671539122964</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v>
      </c>
      <c r="D11" s="20">
        <v>0</v>
      </c>
      <c r="E11" s="20">
        <v>0</v>
      </c>
      <c r="F11" s="20">
        <v>0</v>
      </c>
      <c r="G11" s="20">
        <v>0</v>
      </c>
      <c r="H11" s="20">
        <v>0</v>
      </c>
      <c r="I11" s="20">
        <v>0</v>
      </c>
      <c r="J11" s="20">
        <v>4.1048658692073718E-16</v>
      </c>
      <c r="K11" s="20">
        <v>4.8685618448738584E-16</v>
      </c>
      <c r="L11" s="20">
        <v>5.2504098327071027E-16</v>
      </c>
      <c r="M11" s="20">
        <v>5.4413338266237253E-16</v>
      </c>
      <c r="N11" s="20">
        <v>0</v>
      </c>
      <c r="O11" s="20">
        <v>8.2097317384147437E-16</v>
      </c>
      <c r="P11" s="20">
        <v>-1.1264515641080694E-15</v>
      </c>
      <c r="Q11" s="20">
        <v>1.9092399391662192E-16</v>
      </c>
      <c r="R11" s="20">
        <v>-3.0547839026659508E-16</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1.8400687876182285</v>
      </c>
      <c r="D12" s="22">
        <v>2.4820865577529378</v>
      </c>
      <c r="E12" s="22">
        <v>3.681570650616222</v>
      </c>
      <c r="F12" s="22">
        <v>4.2204069934078525</v>
      </c>
      <c r="G12" s="22">
        <v>4.6560619088564055</v>
      </c>
      <c r="H12" s="22">
        <v>5.3439380911435945</v>
      </c>
      <c r="I12" s="22">
        <v>6.591358555460018</v>
      </c>
      <c r="J12" s="22">
        <v>7.3173289522171725</v>
      </c>
      <c r="K12" s="22">
        <v>7.8422873930311603</v>
      </c>
      <c r="L12" s="22">
        <v>8.6539165950128965</v>
      </c>
      <c r="M12" s="22">
        <v>9.5139717342941772</v>
      </c>
      <c r="N12" s="22">
        <v>9.896451910084755</v>
      </c>
      <c r="O12" s="22">
        <v>18.701595481527608</v>
      </c>
      <c r="P12" s="22">
        <v>19.562533149936179</v>
      </c>
      <c r="Q12" s="22">
        <v>22.072629229740794</v>
      </c>
      <c r="R12" s="22">
        <v>28.240285436851238</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390.19776440240759</v>
      </c>
      <c r="D15" s="22">
        <v>406.10490111779876</v>
      </c>
      <c r="E15" s="22">
        <v>405.76096302665519</v>
      </c>
      <c r="F15" s="22">
        <v>434.73774720550301</v>
      </c>
      <c r="G15" s="22">
        <v>479.27773000859844</v>
      </c>
      <c r="H15" s="22">
        <v>470.33533963886498</v>
      </c>
      <c r="I15" s="22">
        <v>484.4368013757524</v>
      </c>
      <c r="J15" s="22">
        <v>534.73774720550307</v>
      </c>
      <c r="K15" s="22">
        <v>524.24763542562334</v>
      </c>
      <c r="L15" s="22">
        <v>531.64230438521065</v>
      </c>
      <c r="M15" s="22">
        <v>509.6302665520206</v>
      </c>
      <c r="N15" s="22">
        <v>537.40326741186584</v>
      </c>
      <c r="O15" s="22">
        <v>470.67927773000861</v>
      </c>
      <c r="P15" s="22">
        <v>540.03877901977637</v>
      </c>
      <c r="Q15" s="22">
        <v>521.37386070507307</v>
      </c>
      <c r="R15" s="22">
        <v>547.86766981943254</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4.7157338034376365E-3</v>
      </c>
      <c r="D16" s="25">
        <v>6.1119345049050755E-3</v>
      </c>
      <c r="E16" s="25">
        <v>9.0732499823408912E-3</v>
      </c>
      <c r="F16" s="25">
        <v>9.7079377637130787E-3</v>
      </c>
      <c r="G16" s="25">
        <v>9.7147470398277706E-3</v>
      </c>
      <c r="H16" s="25">
        <v>1.1361974405850093E-2</v>
      </c>
      <c r="I16" s="25">
        <v>1.3606230031948883E-2</v>
      </c>
      <c r="J16" s="25">
        <v>1.3683958146693312E-2</v>
      </c>
      <c r="K16" s="25">
        <v>1.4959127830236575E-2</v>
      </c>
      <c r="L16" s="25">
        <v>1.6277704997573993E-2</v>
      </c>
      <c r="M16" s="25">
        <v>1.8668380507818674E-2</v>
      </c>
      <c r="N16" s="25">
        <v>1.8415317714285714E-2</v>
      </c>
      <c r="O16" s="25">
        <v>3.9733203407045323E-2</v>
      </c>
      <c r="P16" s="25">
        <v>3.6224311864129659E-2</v>
      </c>
      <c r="Q16" s="25">
        <v>4.2335511795491942E-2</v>
      </c>
      <c r="R16" s="25">
        <v>5.1545814788010277E-2</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0</v>
      </c>
      <c r="D29" s="22">
        <v>0</v>
      </c>
      <c r="E29" s="22">
        <v>0</v>
      </c>
      <c r="F29" s="22">
        <v>0</v>
      </c>
      <c r="G29" s="22">
        <v>0</v>
      </c>
      <c r="H29" s="22">
        <v>0</v>
      </c>
      <c r="I29" s="3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249.57007738607049</v>
      </c>
      <c r="D32" s="22">
        <v>258.8134135855546</v>
      </c>
      <c r="E32" s="22">
        <v>274.2189739180281</v>
      </c>
      <c r="F32" s="22">
        <v>290.65157160599983</v>
      </c>
      <c r="G32" s="22">
        <v>310.16528136046622</v>
      </c>
      <c r="H32" s="22">
        <v>325.57084169293972</v>
      </c>
      <c r="I32" s="22">
        <v>304.0030572274768</v>
      </c>
      <c r="J32" s="22">
        <v>315.30046813795741</v>
      </c>
      <c r="K32" s="22">
        <v>319.40861755995036</v>
      </c>
      <c r="L32" s="22">
        <v>306.05713193847328</v>
      </c>
      <c r="M32" s="22">
        <v>331.73306582592909</v>
      </c>
      <c r="N32" s="22">
        <v>366.65233591286903</v>
      </c>
      <c r="O32" s="22">
        <v>382.05789624534253</v>
      </c>
      <c r="P32" s="22">
        <v>405.34699531862043</v>
      </c>
      <c r="Q32" s="22">
        <v>425.93395910958253</v>
      </c>
      <c r="R32" s="22">
        <v>425.3310881819051</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0</v>
      </c>
      <c r="D34" s="25">
        <v>0</v>
      </c>
      <c r="E34" s="25">
        <v>0</v>
      </c>
      <c r="F34" s="25">
        <v>0</v>
      </c>
      <c r="G34" s="25">
        <v>0</v>
      </c>
      <c r="H34" s="25">
        <v>0</v>
      </c>
      <c r="I34" s="35">
        <v>0</v>
      </c>
      <c r="J34" s="25">
        <v>0</v>
      </c>
      <c r="K34" s="25">
        <v>0</v>
      </c>
      <c r="L34" s="25">
        <v>0</v>
      </c>
      <c r="M34" s="25">
        <v>0</v>
      </c>
      <c r="N34" s="25">
        <v>0</v>
      </c>
      <c r="O34" s="25">
        <v>0</v>
      </c>
      <c r="P34" s="25">
        <v>0</v>
      </c>
      <c r="Q34" s="25">
        <v>0</v>
      </c>
      <c r="R34" s="25">
        <v>0</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216.46603611349957</v>
      </c>
      <c r="D37" s="20">
        <v>216.46603611349957</v>
      </c>
      <c r="E37" s="20">
        <v>216.48992070316231</v>
      </c>
      <c r="F37" s="20">
        <v>216.51380529282508</v>
      </c>
      <c r="G37" s="20">
        <v>233.32855641540078</v>
      </c>
      <c r="H37" s="20">
        <v>234.92882392280501</v>
      </c>
      <c r="I37" s="26">
        <v>236.57686060953475</v>
      </c>
      <c r="J37" s="20">
        <v>242.1897391802809</v>
      </c>
      <c r="K37" s="20">
        <v>247.75484857170156</v>
      </c>
      <c r="L37" s="20">
        <v>247.94592528900353</v>
      </c>
      <c r="M37" s="20">
        <v>251.76745963504345</v>
      </c>
      <c r="N37" s="20">
        <v>263.75752364574379</v>
      </c>
      <c r="O37" s="20">
        <v>366.22241329893956</v>
      </c>
      <c r="P37" s="20">
        <v>371.5017435750454</v>
      </c>
      <c r="Q37" s="20">
        <v>377.51284990923858</v>
      </c>
      <c r="R37" s="20">
        <v>375.19093340976406</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216.46603611349957</v>
      </c>
      <c r="D40" s="22">
        <v>216.46603611349957</v>
      </c>
      <c r="E40" s="22">
        <v>216.48992070316231</v>
      </c>
      <c r="F40" s="22">
        <v>216.51380529282508</v>
      </c>
      <c r="G40" s="22">
        <v>233.32855641540078</v>
      </c>
      <c r="H40" s="22">
        <v>234.92882392280501</v>
      </c>
      <c r="I40" s="22">
        <v>236.57686060953475</v>
      </c>
      <c r="J40" s="22">
        <v>242.1897391802809</v>
      </c>
      <c r="K40" s="22">
        <v>247.75484857170156</v>
      </c>
      <c r="L40" s="22">
        <v>247.94592528900353</v>
      </c>
      <c r="M40" s="22">
        <v>251.76745963504345</v>
      </c>
      <c r="N40" s="22">
        <v>263.75752364574379</v>
      </c>
      <c r="O40" s="22">
        <v>366.22241329893956</v>
      </c>
      <c r="P40" s="22">
        <v>371.5017435750454</v>
      </c>
      <c r="Q40" s="22">
        <v>377.51284990923858</v>
      </c>
      <c r="R40" s="22">
        <v>375.19093340976406</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417.42803573134614</v>
      </c>
      <c r="D42" s="22">
        <v>437.39421515238371</v>
      </c>
      <c r="E42" s="22">
        <v>442.48693512945448</v>
      </c>
      <c r="F42" s="22">
        <v>439.94071844845706</v>
      </c>
      <c r="G42" s="22">
        <v>488.19274863857839</v>
      </c>
      <c r="H42" s="22">
        <v>491.88707366007452</v>
      </c>
      <c r="I42" s="22">
        <v>519.38936658068212</v>
      </c>
      <c r="J42" s="22">
        <v>542.01774625011944</v>
      </c>
      <c r="K42" s="22">
        <v>502.12740040126107</v>
      </c>
      <c r="L42" s="22">
        <v>498.68656252985573</v>
      </c>
      <c r="M42" s="22">
        <v>485.89005923378238</v>
      </c>
      <c r="N42" s="22">
        <v>564.48755612878574</v>
      </c>
      <c r="O42" s="22">
        <v>707.19496990541711</v>
      </c>
      <c r="P42" s="22">
        <v>735.19866993885557</v>
      </c>
      <c r="Q42" s="22">
        <v>665.35168097353585</v>
      </c>
      <c r="R42" s="22">
        <v>687.78309276774621</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0.51857090943650863</v>
      </c>
      <c r="D44" s="25">
        <v>0.49489917473665029</v>
      </c>
      <c r="E44" s="25">
        <v>0.48925720403434236</v>
      </c>
      <c r="F44" s="25">
        <v>0.49214313704902402</v>
      </c>
      <c r="G44" s="25">
        <v>0.47794351117685258</v>
      </c>
      <c r="H44" s="25">
        <v>0.47760723243798003</v>
      </c>
      <c r="I44" s="25">
        <v>0.45549038126637276</v>
      </c>
      <c r="J44" s="25">
        <v>0.44682990705717601</v>
      </c>
      <c r="K44" s="25">
        <v>0.49341033445638538</v>
      </c>
      <c r="L44" s="25">
        <v>0.49719792735373597</v>
      </c>
      <c r="M44" s="25">
        <v>0.51815725563940263</v>
      </c>
      <c r="N44" s="25">
        <v>0.46725126317145688</v>
      </c>
      <c r="O44" s="25">
        <v>0.51785211841639589</v>
      </c>
      <c r="P44" s="25">
        <v>0.5053079647246127</v>
      </c>
      <c r="Q44" s="25">
        <v>0.56738843637828584</v>
      </c>
      <c r="R44" s="25">
        <v>0.54550764238756921</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1.8400687876182285</v>
      </c>
      <c r="D47" s="30">
        <v>2.4820865577529378</v>
      </c>
      <c r="E47" s="30">
        <v>3.681570650616222</v>
      </c>
      <c r="F47" s="30">
        <v>4.2204069934078525</v>
      </c>
      <c r="G47" s="30">
        <v>4.6560619088564055</v>
      </c>
      <c r="H47" s="30">
        <v>5.3439380911435945</v>
      </c>
      <c r="I47" s="30">
        <v>6.5913585554600163</v>
      </c>
      <c r="J47" s="30">
        <v>7.3173289522171734</v>
      </c>
      <c r="K47" s="30">
        <v>7.8422873930311594</v>
      </c>
      <c r="L47" s="30">
        <v>8.6539165950128965</v>
      </c>
      <c r="M47" s="30">
        <v>9.5139717342941772</v>
      </c>
      <c r="N47" s="30">
        <v>9.896451910084755</v>
      </c>
      <c r="O47" s="30">
        <v>18.701595481527608</v>
      </c>
      <c r="P47" s="30">
        <v>19.562533149936176</v>
      </c>
      <c r="Q47" s="30">
        <v>22.072629229740794</v>
      </c>
      <c r="R47" s="30">
        <v>28.240285436851238</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216.46603611349957</v>
      </c>
      <c r="D48" s="30">
        <v>216.46603611349957</v>
      </c>
      <c r="E48" s="30">
        <v>216.48992070316231</v>
      </c>
      <c r="F48" s="30">
        <v>216.51380529282508</v>
      </c>
      <c r="G48" s="30">
        <v>233.32855641540078</v>
      </c>
      <c r="H48" s="30">
        <v>234.92882392280501</v>
      </c>
      <c r="I48" s="30">
        <v>236.57686060953475</v>
      </c>
      <c r="J48" s="30">
        <v>242.1897391802809</v>
      </c>
      <c r="K48" s="30">
        <v>247.75484857170156</v>
      </c>
      <c r="L48" s="30">
        <v>247.94592528900353</v>
      </c>
      <c r="M48" s="30">
        <v>251.76745963504345</v>
      </c>
      <c r="N48" s="30">
        <v>263.75752364574379</v>
      </c>
      <c r="O48" s="30">
        <v>366.22241329893956</v>
      </c>
      <c r="P48" s="30">
        <v>371.5017435750454</v>
      </c>
      <c r="Q48" s="30">
        <v>377.51284990923858</v>
      </c>
      <c r="R48" s="30">
        <v>375.19093340976406</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0</v>
      </c>
      <c r="D49" s="30">
        <v>0</v>
      </c>
      <c r="E49" s="30">
        <v>0</v>
      </c>
      <c r="F49" s="30">
        <v>0</v>
      </c>
      <c r="G49" s="30">
        <v>0</v>
      </c>
      <c r="H49" s="30">
        <v>0</v>
      </c>
      <c r="I49" s="30">
        <v>0</v>
      </c>
      <c r="J49" s="30">
        <v>0</v>
      </c>
      <c r="K49" s="30">
        <v>0</v>
      </c>
      <c r="L49" s="30">
        <v>0</v>
      </c>
      <c r="M49" s="30">
        <v>0</v>
      </c>
      <c r="N49" s="30">
        <v>0</v>
      </c>
      <c r="O49" s="30">
        <v>0</v>
      </c>
      <c r="P49" s="30">
        <v>0</v>
      </c>
      <c r="Q49" s="30">
        <v>0</v>
      </c>
      <c r="R49" s="30">
        <v>0</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218.30610490111781</v>
      </c>
      <c r="D50" s="30">
        <v>218.94812267125252</v>
      </c>
      <c r="E50" s="30">
        <v>220.17149135377852</v>
      </c>
      <c r="F50" s="30">
        <v>220.73421228623295</v>
      </c>
      <c r="G50" s="30">
        <v>237.98461832425718</v>
      </c>
      <c r="H50" s="30">
        <v>240.27276201394861</v>
      </c>
      <c r="I50" s="30">
        <v>243.16821916499475</v>
      </c>
      <c r="J50" s="30">
        <v>249.50706813249806</v>
      </c>
      <c r="K50" s="30">
        <v>255.59713596473273</v>
      </c>
      <c r="L50" s="30">
        <v>256.59984188401643</v>
      </c>
      <c r="M50" s="30">
        <v>261.28143136933761</v>
      </c>
      <c r="N50" s="30">
        <v>273.65397555582854</v>
      </c>
      <c r="O50" s="30">
        <v>384.92400878046715</v>
      </c>
      <c r="P50" s="30">
        <v>391.0642767249816</v>
      </c>
      <c r="Q50" s="30">
        <v>399.58547913897939</v>
      </c>
      <c r="R50" s="30">
        <v>403.43121884661531</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218.30610490111781</v>
      </c>
      <c r="D51" s="30">
        <v>218.94812267125252</v>
      </c>
      <c r="E51" s="30">
        <v>220.17149135377852</v>
      </c>
      <c r="F51" s="30">
        <v>220.73421228623295</v>
      </c>
      <c r="G51" s="30">
        <v>237.98461832425718</v>
      </c>
      <c r="H51" s="30">
        <v>240.27276201394861</v>
      </c>
      <c r="I51" s="30">
        <v>243.16821916499475</v>
      </c>
      <c r="J51" s="30">
        <v>249.50706813249806</v>
      </c>
      <c r="K51" s="30">
        <v>255.59713596473273</v>
      </c>
      <c r="L51" s="30">
        <v>256.59984188401643</v>
      </c>
      <c r="M51" s="30">
        <v>261.28143136933761</v>
      </c>
      <c r="N51" s="30">
        <v>273.65397555582854</v>
      </c>
      <c r="O51" s="30">
        <v>384.92400878046715</v>
      </c>
      <c r="P51" s="30">
        <v>391.0642767249816</v>
      </c>
      <c r="Q51" s="30">
        <v>399.58547913897939</v>
      </c>
      <c r="R51" s="30">
        <v>403.43121884661531</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218.30610490111781</v>
      </c>
      <c r="D58" s="22">
        <v>218.94812267125252</v>
      </c>
      <c r="E58" s="22">
        <v>220.17149135377852</v>
      </c>
      <c r="F58" s="22">
        <v>220.73421228623295</v>
      </c>
      <c r="G58" s="22">
        <v>237.98461832425718</v>
      </c>
      <c r="H58" s="22">
        <v>240.27276201394861</v>
      </c>
      <c r="I58" s="22">
        <v>243.16821916499475</v>
      </c>
      <c r="J58" s="22">
        <v>249.50706813249806</v>
      </c>
      <c r="K58" s="22">
        <v>255.59713596473273</v>
      </c>
      <c r="L58" s="22">
        <v>256.59984188401643</v>
      </c>
      <c r="M58" s="22">
        <v>261.28143136933761</v>
      </c>
      <c r="N58" s="22">
        <v>273.65397555582854</v>
      </c>
      <c r="O58" s="22">
        <v>384.92400878046715</v>
      </c>
      <c r="P58" s="22">
        <v>391.0642767249816</v>
      </c>
      <c r="Q58" s="22">
        <v>399.58547913897939</v>
      </c>
      <c r="R58" s="22">
        <v>403.43121884661531</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1062.8042180185344</v>
      </c>
      <c r="D61" s="20">
        <v>1107.3189786949461</v>
      </c>
      <c r="E61" s="20">
        <v>1128.4213002770612</v>
      </c>
      <c r="F61" s="20">
        <v>1173.3502436228146</v>
      </c>
      <c r="G61" s="20">
        <v>1291.3330944874367</v>
      </c>
      <c r="H61" s="20">
        <v>1317.9996178465653</v>
      </c>
      <c r="I61" s="20">
        <v>1333.9083309448743</v>
      </c>
      <c r="J61" s="20">
        <v>1417.7988678704501</v>
      </c>
      <c r="K61" s="20">
        <v>1372.3621142638772</v>
      </c>
      <c r="L61" s="20">
        <v>1363.2598165663512</v>
      </c>
      <c r="M61" s="20">
        <v>1336.915161937518</v>
      </c>
      <c r="N61" s="20">
        <v>1480.4982564249547</v>
      </c>
      <c r="O61" s="20">
        <v>1572.9190551256329</v>
      </c>
      <c r="P61" s="20">
        <v>1694.2425770039169</v>
      </c>
      <c r="Q61" s="20">
        <v>1623.2812873316138</v>
      </c>
      <c r="R61" s="20">
        <v>1570.607461187542</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1062.8042180185344</v>
      </c>
      <c r="D64" s="20">
        <v>1107.3189786949461</v>
      </c>
      <c r="E64" s="20">
        <v>1128.4213002770612</v>
      </c>
      <c r="F64" s="20">
        <v>1173.3502436228146</v>
      </c>
      <c r="G64" s="20">
        <v>1291.3330944874367</v>
      </c>
      <c r="H64" s="20">
        <v>1317.9996178465653</v>
      </c>
      <c r="I64" s="20">
        <v>1333.9083309448743</v>
      </c>
      <c r="J64" s="20">
        <v>1417.7988678704501</v>
      </c>
      <c r="K64" s="20">
        <v>1372.3621142638772</v>
      </c>
      <c r="L64" s="20">
        <v>1363.2598165663512</v>
      </c>
      <c r="M64" s="20">
        <v>1336.915161937518</v>
      </c>
      <c r="N64" s="20">
        <v>1480.4982564249547</v>
      </c>
      <c r="O64" s="20">
        <v>1572.9190551256329</v>
      </c>
      <c r="P64" s="20">
        <v>1694.2425770039169</v>
      </c>
      <c r="Q64" s="20">
        <v>1623.2812873316138</v>
      </c>
      <c r="R64" s="20">
        <v>1570.607461187542</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1062.8042180185344</v>
      </c>
      <c r="D65" s="20">
        <v>1107.3189786949461</v>
      </c>
      <c r="E65" s="20">
        <v>1128.4213002770612</v>
      </c>
      <c r="F65" s="20">
        <v>1173.3502436228146</v>
      </c>
      <c r="G65" s="20">
        <v>1291.3330944874367</v>
      </c>
      <c r="H65" s="20">
        <v>1317.9996178465653</v>
      </c>
      <c r="I65" s="20">
        <v>1333.9083309448743</v>
      </c>
      <c r="J65" s="20">
        <v>1417.7988678704501</v>
      </c>
      <c r="K65" s="20">
        <v>1372.3621142638772</v>
      </c>
      <c r="L65" s="20">
        <v>1363.2598165663512</v>
      </c>
      <c r="M65" s="20">
        <v>1336.915161937518</v>
      </c>
      <c r="N65" s="20">
        <v>1480.4982564249547</v>
      </c>
      <c r="O65" s="20">
        <v>1572.9190551256329</v>
      </c>
      <c r="P65" s="20">
        <v>1694.2425770039169</v>
      </c>
      <c r="Q65" s="20">
        <v>1623.2812873316138</v>
      </c>
      <c r="R65" s="20">
        <v>1570.607461187542</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0.20540575695881436</v>
      </c>
      <c r="D67" s="25">
        <v>0.19772814056641422</v>
      </c>
      <c r="E67" s="25">
        <v>0.19511461836081953</v>
      </c>
      <c r="F67" s="25">
        <v>0.18812303784477691</v>
      </c>
      <c r="G67" s="25">
        <v>0.18429374987769473</v>
      </c>
      <c r="H67" s="25">
        <v>0.1823010862526061</v>
      </c>
      <c r="I67" s="25">
        <v>0.18229754888234823</v>
      </c>
      <c r="J67" s="25">
        <v>0.17598199137178075</v>
      </c>
      <c r="K67" s="25">
        <v>0.18624613234957507</v>
      </c>
      <c r="L67" s="25">
        <v>0.18822519285451811</v>
      </c>
      <c r="M67" s="25">
        <v>0.19543605967537742</v>
      </c>
      <c r="N67" s="25">
        <v>0.18483910694811403</v>
      </c>
      <c r="O67" s="25">
        <v>0.24471952801774807</v>
      </c>
      <c r="P67" s="25">
        <v>0.2308195308233465</v>
      </c>
      <c r="Q67" s="25">
        <v>0.24615911133665994</v>
      </c>
      <c r="R67" s="25">
        <v>0.25686317480090126</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8"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7" t="s">
        <v>85</v>
      </c>
      <c r="J71" s="159">
        <v>0.20100000000000001</v>
      </c>
      <c r="K71" s="159"/>
      <c r="L71" s="159">
        <v>0.20699999999999999</v>
      </c>
      <c r="M71" s="159"/>
      <c r="N71" s="159">
        <v>0.216</v>
      </c>
      <c r="O71" s="159"/>
      <c r="P71" s="159">
        <v>0.22900000000000001</v>
      </c>
      <c r="Q71" s="159"/>
      <c r="R71" s="44"/>
      <c r="S71" s="45">
        <v>0.25</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205"/>
  <sheetViews>
    <sheetView zoomScale="115" zoomScaleNormal="115"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171</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6.339925480080252</v>
      </c>
      <c r="D7" s="20">
        <v>6.4431069074233314</v>
      </c>
      <c r="E7" s="20">
        <v>6.5004299226139288</v>
      </c>
      <c r="F7" s="20">
        <v>6.3055316709658928</v>
      </c>
      <c r="G7" s="20">
        <v>6.3915161937517899</v>
      </c>
      <c r="H7" s="20">
        <v>6.3169962740040129</v>
      </c>
      <c r="I7" s="20">
        <v>6.3857838922327312</v>
      </c>
      <c r="J7" s="20">
        <v>6.43737460590427</v>
      </c>
      <c r="K7" s="20">
        <v>6.1329435368300373</v>
      </c>
      <c r="L7" s="20">
        <v>5.9093837775867009</v>
      </c>
      <c r="M7" s="20">
        <v>5.725950128976784</v>
      </c>
      <c r="N7" s="20">
        <v>5.6800917168243048</v>
      </c>
      <c r="O7" s="20">
        <v>5.4870851246775585</v>
      </c>
      <c r="P7" s="20">
        <v>5.0686271137861851</v>
      </c>
      <c r="Q7" s="20">
        <v>4.9539810834049876</v>
      </c>
      <c r="R7" s="20">
        <v>5.0749206792777306</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v>
      </c>
      <c r="D8" s="20">
        <v>0</v>
      </c>
      <c r="E8" s="20">
        <v>0</v>
      </c>
      <c r="F8" s="20">
        <v>0</v>
      </c>
      <c r="G8" s="20">
        <v>0</v>
      </c>
      <c r="H8" s="20">
        <v>0</v>
      </c>
      <c r="I8" s="20">
        <v>0</v>
      </c>
      <c r="J8" s="20">
        <v>0</v>
      </c>
      <c r="K8" s="20">
        <v>0</v>
      </c>
      <c r="L8" s="20">
        <v>8.5984522785898534E-2</v>
      </c>
      <c r="M8" s="20">
        <v>0.11464603038119804</v>
      </c>
      <c r="N8" s="20">
        <v>0.13757523645743766</v>
      </c>
      <c r="O8" s="20">
        <v>0.22570937231298369</v>
      </c>
      <c r="P8" s="20">
        <v>0.69692718468570392</v>
      </c>
      <c r="Q8" s="20">
        <v>2.1820334634847693</v>
      </c>
      <c r="R8" s="20">
        <v>3.6153804815133275</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0</v>
      </c>
      <c r="G9" s="20">
        <v>0</v>
      </c>
      <c r="H9" s="20">
        <v>0</v>
      </c>
      <c r="I9" s="20">
        <v>0</v>
      </c>
      <c r="J9" s="20">
        <v>0</v>
      </c>
      <c r="K9" s="20">
        <v>0</v>
      </c>
      <c r="L9" s="20">
        <v>0</v>
      </c>
      <c r="M9" s="20">
        <v>8.5984522785898534E-2</v>
      </c>
      <c r="N9" s="20">
        <v>0.13061049011177986</v>
      </c>
      <c r="O9" s="20">
        <v>0.16431642304385211</v>
      </c>
      <c r="P9" s="20">
        <v>0.17196904557179707</v>
      </c>
      <c r="Q9" s="20">
        <v>0.25795356835769562</v>
      </c>
      <c r="R9" s="20">
        <v>0.25795356835769562</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v>
      </c>
      <c r="D11" s="20">
        <v>0</v>
      </c>
      <c r="E11" s="20">
        <v>0</v>
      </c>
      <c r="F11" s="20">
        <v>0</v>
      </c>
      <c r="G11" s="20">
        <v>0</v>
      </c>
      <c r="H11" s="20">
        <v>0</v>
      </c>
      <c r="I11" s="20">
        <v>0</v>
      </c>
      <c r="J11" s="20">
        <v>0</v>
      </c>
      <c r="K11" s="20">
        <v>0</v>
      </c>
      <c r="L11" s="20">
        <v>0.17196904557179707</v>
      </c>
      <c r="M11" s="20">
        <v>1.1177987962166804</v>
      </c>
      <c r="N11" s="20">
        <v>1.2762682717110909</v>
      </c>
      <c r="O11" s="20">
        <v>1.2063628546861567</v>
      </c>
      <c r="P11" s="20">
        <v>1.9776440240756659</v>
      </c>
      <c r="Q11" s="20">
        <v>2.5795356835769558</v>
      </c>
      <c r="R11" s="20">
        <v>2.6655202063628547</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6.339925480080252</v>
      </c>
      <c r="D12" s="22">
        <v>6.4431069074233314</v>
      </c>
      <c r="E12" s="22">
        <v>6.5004299226139288</v>
      </c>
      <c r="F12" s="22">
        <v>6.3055316709658928</v>
      </c>
      <c r="G12" s="22">
        <v>6.3915161937517899</v>
      </c>
      <c r="H12" s="22">
        <v>6.3169962740040129</v>
      </c>
      <c r="I12" s="22">
        <v>6.3857838922327312</v>
      </c>
      <c r="J12" s="22">
        <v>6.43737460590427</v>
      </c>
      <c r="K12" s="22">
        <v>6.1329435368300373</v>
      </c>
      <c r="L12" s="22">
        <v>6.1673373459443965</v>
      </c>
      <c r="M12" s="22">
        <v>7.044379478360562</v>
      </c>
      <c r="N12" s="22">
        <v>7.2245457151046129</v>
      </c>
      <c r="O12" s="22">
        <v>7.0834737747205505</v>
      </c>
      <c r="P12" s="22">
        <v>7.9151673681193513</v>
      </c>
      <c r="Q12" s="22">
        <v>9.9735037988244084</v>
      </c>
      <c r="R12" s="22">
        <v>11.613774935511609</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753.48237317282883</v>
      </c>
      <c r="D15" s="22">
        <v>785.12467755803948</v>
      </c>
      <c r="E15" s="22">
        <v>825.79535683576955</v>
      </c>
      <c r="F15" s="22">
        <v>759.84522785898537</v>
      </c>
      <c r="G15" s="22">
        <v>772.1410146173688</v>
      </c>
      <c r="H15" s="22">
        <v>658.8134135855546</v>
      </c>
      <c r="I15" s="22">
        <v>352.2785898538263</v>
      </c>
      <c r="J15" s="22">
        <v>357.86758383490974</v>
      </c>
      <c r="K15" s="22">
        <v>362.08082545141872</v>
      </c>
      <c r="L15" s="22">
        <v>364.31642304385213</v>
      </c>
      <c r="M15" s="22">
        <v>370.16337059329317</v>
      </c>
      <c r="N15" s="22">
        <v>365.77815993121237</v>
      </c>
      <c r="O15" s="22">
        <v>363.80051590713668</v>
      </c>
      <c r="P15" s="22">
        <v>370.42132416165089</v>
      </c>
      <c r="Q15" s="22">
        <v>382.97506448839204</v>
      </c>
      <c r="R15" s="22">
        <v>381.94325021496132</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8.4141656206017726E-3</v>
      </c>
      <c r="D16" s="25">
        <v>8.2064761070346458E-3</v>
      </c>
      <c r="E16" s="25">
        <v>7.871720116618075E-3</v>
      </c>
      <c r="F16" s="25">
        <v>8.2984421560861523E-3</v>
      </c>
      <c r="G16" s="25">
        <v>8.2776540460282096E-3</v>
      </c>
      <c r="H16" s="25">
        <v>9.5884451405203169E-3</v>
      </c>
      <c r="I16" s="25">
        <v>1.8127084858839803E-2</v>
      </c>
      <c r="J16" s="25">
        <v>1.7988146724331248E-2</v>
      </c>
      <c r="K16" s="25">
        <v>1.6938051135913876E-2</v>
      </c>
      <c r="L16" s="25">
        <v>1.6928518605931867E-2</v>
      </c>
      <c r="M16" s="25">
        <v>1.9030460704607049E-2</v>
      </c>
      <c r="N16" s="25">
        <v>1.9751167528600528E-2</v>
      </c>
      <c r="O16" s="25">
        <v>1.9470763412904754E-2</v>
      </c>
      <c r="P16" s="25">
        <v>2.1368012184593329E-2</v>
      </c>
      <c r="Q16" s="25">
        <v>2.6042175388488523E-2</v>
      </c>
      <c r="R16" s="25">
        <v>3.0407069450697884E-2</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1.0643680137575235</v>
      </c>
      <c r="D21" s="20">
        <v>1.1325967325881339</v>
      </c>
      <c r="E21" s="20">
        <v>1.1735339638865003</v>
      </c>
      <c r="F21" s="20">
        <v>0.91659501289767831</v>
      </c>
      <c r="G21" s="20">
        <v>0.90041272570937225</v>
      </c>
      <c r="H21" s="20">
        <v>0.75924333619948403</v>
      </c>
      <c r="I21" s="20">
        <v>0.73410146173688728</v>
      </c>
      <c r="J21" s="20">
        <v>0.88950988822012034</v>
      </c>
      <c r="K21" s="20">
        <v>0.98945829750644876</v>
      </c>
      <c r="L21" s="20">
        <v>1.1840584694754943</v>
      </c>
      <c r="M21" s="20">
        <v>1.0167841788478076</v>
      </c>
      <c r="N21" s="20">
        <v>1.1312553740326743</v>
      </c>
      <c r="O21" s="20">
        <v>1.5289423903697335</v>
      </c>
      <c r="P21" s="20">
        <v>2.0905417024935509</v>
      </c>
      <c r="Q21" s="20">
        <v>1.8677901977644025</v>
      </c>
      <c r="R21" s="20">
        <v>1.20335339638865</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1.0643680137575235</v>
      </c>
      <c r="D29" s="22">
        <v>1.1325967325881339</v>
      </c>
      <c r="E29" s="22">
        <v>1.1735339638865003</v>
      </c>
      <c r="F29" s="22">
        <v>0.91659501289767831</v>
      </c>
      <c r="G29" s="22">
        <v>0.90041272570937225</v>
      </c>
      <c r="H29" s="22">
        <v>0.75924333619948403</v>
      </c>
      <c r="I29" s="32">
        <v>0.73410146173688728</v>
      </c>
      <c r="J29" s="22">
        <v>0.88950988822012034</v>
      </c>
      <c r="K29" s="22">
        <v>0.98945829750644876</v>
      </c>
      <c r="L29" s="22">
        <v>1.1840584694754943</v>
      </c>
      <c r="M29" s="22">
        <v>1.0167841788478076</v>
      </c>
      <c r="N29" s="22">
        <v>1.1312553740326743</v>
      </c>
      <c r="O29" s="22">
        <v>1.5289423903697335</v>
      </c>
      <c r="P29" s="22">
        <v>2.0905417024935509</v>
      </c>
      <c r="Q29" s="22">
        <v>1.8677901977644025</v>
      </c>
      <c r="R29" s="22">
        <v>1.20335339638865</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6.7067927773000857</v>
      </c>
      <c r="D32" s="22">
        <v>7.1367153912295782</v>
      </c>
      <c r="E32" s="22">
        <v>7.3946689595872748</v>
      </c>
      <c r="F32" s="22">
        <v>5.5889939810834051</v>
      </c>
      <c r="G32" s="22">
        <v>5.3310404127257094</v>
      </c>
      <c r="H32" s="22">
        <v>4.2992261392949267</v>
      </c>
      <c r="I32" s="22">
        <v>559.58249737269523</v>
      </c>
      <c r="J32" s="22">
        <v>599.98089232826976</v>
      </c>
      <c r="K32" s="22">
        <v>524.32406611254419</v>
      </c>
      <c r="L32" s="22">
        <v>554.53807203592248</v>
      </c>
      <c r="M32" s="22">
        <v>573.0199675169581</v>
      </c>
      <c r="N32" s="22">
        <v>616.32750549345553</v>
      </c>
      <c r="O32" s="22">
        <v>647.22938759912097</v>
      </c>
      <c r="P32" s="22">
        <v>653.05722747683194</v>
      </c>
      <c r="Q32" s="22">
        <v>666.57590522594819</v>
      </c>
      <c r="R32" s="22">
        <v>689.62214579153533</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0.15869999999999998</v>
      </c>
      <c r="D34" s="25">
        <v>0.15869999999999998</v>
      </c>
      <c r="E34" s="25">
        <v>0.15869999999999998</v>
      </c>
      <c r="F34" s="25">
        <v>0.16399999999999998</v>
      </c>
      <c r="G34" s="25">
        <v>0.16889999999999999</v>
      </c>
      <c r="H34" s="25">
        <v>0.17660000000000001</v>
      </c>
      <c r="I34" s="35">
        <v>1.3118735221054605E-3</v>
      </c>
      <c r="J34" s="25">
        <v>1.482563694267516E-3</v>
      </c>
      <c r="K34" s="25">
        <v>1.8871121153040214E-3</v>
      </c>
      <c r="L34" s="25">
        <v>2.1352158295071797E-3</v>
      </c>
      <c r="M34" s="25">
        <v>1.7744306245623398E-3</v>
      </c>
      <c r="N34" s="25">
        <v>1.8354776704748034E-3</v>
      </c>
      <c r="O34" s="25">
        <v>2.3622882700695992E-3</v>
      </c>
      <c r="P34" s="25">
        <v>3.2011615744161038E-3</v>
      </c>
      <c r="Q34" s="25">
        <v>2.8020667760729825E-3</v>
      </c>
      <c r="R34" s="25">
        <v>1.744945987787941E-3</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68.548772332091332</v>
      </c>
      <c r="D37" s="20">
        <v>59.138244004967994</v>
      </c>
      <c r="E37" s="20">
        <v>73.731728288908002</v>
      </c>
      <c r="F37" s="20">
        <v>60.666857743383972</v>
      </c>
      <c r="G37" s="20">
        <v>68.190503487150096</v>
      </c>
      <c r="H37" s="20">
        <v>66.733543517722367</v>
      </c>
      <c r="I37" s="26">
        <v>499.23569313079201</v>
      </c>
      <c r="J37" s="20">
        <v>530.28565969236649</v>
      </c>
      <c r="K37" s="20">
        <v>569.62357886691507</v>
      </c>
      <c r="L37" s="20">
        <v>576.81967134804631</v>
      </c>
      <c r="M37" s="20">
        <v>617.59066590235989</v>
      </c>
      <c r="N37" s="20">
        <v>631.10934365147614</v>
      </c>
      <c r="O37" s="20">
        <v>678.97406133562629</v>
      </c>
      <c r="P37" s="20">
        <v>745.01495175312891</v>
      </c>
      <c r="Q37" s="20">
        <v>764.35942485908095</v>
      </c>
      <c r="R37" s="20">
        <v>628.68642877615355</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7.0937231298366292</v>
      </c>
      <c r="D38" s="20">
        <v>7.0937231298366292</v>
      </c>
      <c r="E38" s="20">
        <v>4.7530333428871696</v>
      </c>
      <c r="F38" s="20">
        <v>3.5826884494124389</v>
      </c>
      <c r="G38" s="20">
        <v>3.2721887837966945</v>
      </c>
      <c r="H38" s="20">
        <v>3.9887264736791823</v>
      </c>
      <c r="I38" s="26">
        <v>4.5141874462596734</v>
      </c>
      <c r="J38" s="20">
        <v>3.7737651667144356</v>
      </c>
      <c r="K38" s="20">
        <v>3.7976497563771856</v>
      </c>
      <c r="L38" s="20">
        <v>4.3469953186204258</v>
      </c>
      <c r="M38" s="20">
        <v>7.2131460781503769</v>
      </c>
      <c r="N38" s="20">
        <v>6.8548772332091339</v>
      </c>
      <c r="O38" s="20">
        <v>7.4042227954523741</v>
      </c>
      <c r="P38" s="20">
        <v>6.7115696952326358</v>
      </c>
      <c r="Q38" s="20">
        <v>9.3149899684723412</v>
      </c>
      <c r="R38" s="20">
        <v>8.5745676889271039</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75.642495461927965</v>
      </c>
      <c r="D40" s="22">
        <v>66.23196713480462</v>
      </c>
      <c r="E40" s="22">
        <v>78.484761631795166</v>
      </c>
      <c r="F40" s="22">
        <v>64.249546192796416</v>
      </c>
      <c r="G40" s="22">
        <v>71.462692270946789</v>
      </c>
      <c r="H40" s="22">
        <v>70.722269991401546</v>
      </c>
      <c r="I40" s="22">
        <v>503.74988057705167</v>
      </c>
      <c r="J40" s="22">
        <v>534.05942485908088</v>
      </c>
      <c r="K40" s="22">
        <v>573.42122862329222</v>
      </c>
      <c r="L40" s="22">
        <v>581.16666666666674</v>
      </c>
      <c r="M40" s="22">
        <v>624.80381198051032</v>
      </c>
      <c r="N40" s="22">
        <v>637.96422088468523</v>
      </c>
      <c r="O40" s="22">
        <v>686.37828413107866</v>
      </c>
      <c r="P40" s="22">
        <v>751.72652144836161</v>
      </c>
      <c r="Q40" s="22">
        <v>773.67441482755328</v>
      </c>
      <c r="R40" s="22">
        <v>637.26099646508067</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375.2269036017961</v>
      </c>
      <c r="D42" s="22">
        <v>380.26655202063625</v>
      </c>
      <c r="E42" s="22">
        <v>426.57877137670778</v>
      </c>
      <c r="F42" s="22">
        <v>370.30667813126968</v>
      </c>
      <c r="G42" s="22">
        <v>375.72847998471389</v>
      </c>
      <c r="H42" s="22">
        <v>330.34775962548963</v>
      </c>
      <c r="I42" s="22">
        <v>1456.8175695041559</v>
      </c>
      <c r="J42" s="22">
        <v>1469.6724467373651</v>
      </c>
      <c r="K42" s="22">
        <v>1469.4122241329894</v>
      </c>
      <c r="L42" s="22">
        <v>1452.4157351676699</v>
      </c>
      <c r="M42" s="22">
        <v>1431.9409334097641</v>
      </c>
      <c r="N42" s="22">
        <v>1431.7529139199387</v>
      </c>
      <c r="O42" s="22">
        <v>1507.0759291105378</v>
      </c>
      <c r="P42" s="22">
        <v>1630.6862759147798</v>
      </c>
      <c r="Q42" s="22">
        <v>1717.1316614120569</v>
      </c>
      <c r="R42" s="22">
        <v>1574.5905512563293</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0.20159134309357099</v>
      </c>
      <c r="D44" s="25">
        <v>0.17417247660322843</v>
      </c>
      <c r="E44" s="25">
        <v>0.18398656215005599</v>
      </c>
      <c r="F44" s="25">
        <v>0.17350361197110425</v>
      </c>
      <c r="G44" s="25">
        <v>0.19019769881126439</v>
      </c>
      <c r="H44" s="25">
        <v>0.21408430337647313</v>
      </c>
      <c r="I44" s="25">
        <v>0.34578789487588935</v>
      </c>
      <c r="J44" s="25">
        <v>0.36338670296546621</v>
      </c>
      <c r="K44" s="25">
        <v>0.39023850435274088</v>
      </c>
      <c r="L44" s="25">
        <v>0.40013795815808595</v>
      </c>
      <c r="M44" s="25">
        <v>0.43633350887785294</v>
      </c>
      <c r="N44" s="25">
        <v>0.44558262440551188</v>
      </c>
      <c r="O44" s="25">
        <v>0.4554370956851343</v>
      </c>
      <c r="P44" s="25">
        <v>0.46098782613881956</v>
      </c>
      <c r="Q44" s="25">
        <v>0.4505620810644968</v>
      </c>
      <c r="R44" s="25">
        <v>0.40471536931085028</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5.2755574663227289</v>
      </c>
      <c r="D47" s="30">
        <v>5.3105101748351977</v>
      </c>
      <c r="E47" s="30">
        <v>5.3268959587274285</v>
      </c>
      <c r="F47" s="30">
        <v>5.3889366580682143</v>
      </c>
      <c r="G47" s="30">
        <v>5.491103468042418</v>
      </c>
      <c r="H47" s="30">
        <v>5.5577529378045289</v>
      </c>
      <c r="I47" s="30">
        <v>5.6516824304958444</v>
      </c>
      <c r="J47" s="30">
        <v>5.54786471768415</v>
      </c>
      <c r="K47" s="30">
        <v>5.1434852393235886</v>
      </c>
      <c r="L47" s="30">
        <v>4.9832788764689022</v>
      </c>
      <c r="M47" s="30">
        <v>6.027595299512754</v>
      </c>
      <c r="N47" s="30">
        <v>6.0932903410719383</v>
      </c>
      <c r="O47" s="30">
        <v>5.5545313843508177</v>
      </c>
      <c r="P47" s="30">
        <v>5.8246256656258009</v>
      </c>
      <c r="Q47" s="30">
        <v>8.1057136010600068</v>
      </c>
      <c r="R47" s="30">
        <v>10.410421539122959</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75.642495461927965</v>
      </c>
      <c r="D48" s="30">
        <v>66.23196713480462</v>
      </c>
      <c r="E48" s="30">
        <v>78.484761631795166</v>
      </c>
      <c r="F48" s="30">
        <v>64.249546192796416</v>
      </c>
      <c r="G48" s="30">
        <v>71.462692270946789</v>
      </c>
      <c r="H48" s="30">
        <v>70.722269991401546</v>
      </c>
      <c r="I48" s="30">
        <v>503.74988057705167</v>
      </c>
      <c r="J48" s="30">
        <v>534.05942485908088</v>
      </c>
      <c r="K48" s="30">
        <v>573.42122862329222</v>
      </c>
      <c r="L48" s="30">
        <v>581.16666666666674</v>
      </c>
      <c r="M48" s="30">
        <v>624.80381198051032</v>
      </c>
      <c r="N48" s="30">
        <v>637.96422088468523</v>
      </c>
      <c r="O48" s="30">
        <v>686.37828413107866</v>
      </c>
      <c r="P48" s="30">
        <v>751.72652144836161</v>
      </c>
      <c r="Q48" s="30">
        <v>773.67441482755328</v>
      </c>
      <c r="R48" s="30">
        <v>637.26099646508067</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1.0643680137575235</v>
      </c>
      <c r="D49" s="30">
        <v>1.1325967325881339</v>
      </c>
      <c r="E49" s="30">
        <v>1.1735339638865003</v>
      </c>
      <c r="F49" s="30">
        <v>0.91659501289767831</v>
      </c>
      <c r="G49" s="30">
        <v>0.90041272570937225</v>
      </c>
      <c r="H49" s="30">
        <v>0.75924333619948403</v>
      </c>
      <c r="I49" s="30">
        <v>0.73410146173688728</v>
      </c>
      <c r="J49" s="30">
        <v>0.88950988822012034</v>
      </c>
      <c r="K49" s="30">
        <v>0.98945829750644876</v>
      </c>
      <c r="L49" s="30">
        <v>1.1840584694754943</v>
      </c>
      <c r="M49" s="30">
        <v>1.0167841788478076</v>
      </c>
      <c r="N49" s="30">
        <v>1.1312553740326743</v>
      </c>
      <c r="O49" s="30">
        <v>1.5289423903697335</v>
      </c>
      <c r="P49" s="30">
        <v>2.0905417024935509</v>
      </c>
      <c r="Q49" s="30">
        <v>1.8677901977644025</v>
      </c>
      <c r="R49" s="30">
        <v>1.20335339638865</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81.982420942008218</v>
      </c>
      <c r="D50" s="30">
        <v>72.675074042227962</v>
      </c>
      <c r="E50" s="30">
        <v>84.985191554409099</v>
      </c>
      <c r="F50" s="30">
        <v>70.555077863762307</v>
      </c>
      <c r="G50" s="30">
        <v>77.854208464698587</v>
      </c>
      <c r="H50" s="30">
        <v>77.039266265405558</v>
      </c>
      <c r="I50" s="30">
        <v>510.13566446928439</v>
      </c>
      <c r="J50" s="30">
        <v>540.4967994649852</v>
      </c>
      <c r="K50" s="30">
        <v>579.55417216012222</v>
      </c>
      <c r="L50" s="30">
        <v>587.33400401261122</v>
      </c>
      <c r="M50" s="30">
        <v>631.84819145887093</v>
      </c>
      <c r="N50" s="30">
        <v>645.1887665997898</v>
      </c>
      <c r="O50" s="30">
        <v>693.46175790579923</v>
      </c>
      <c r="P50" s="30">
        <v>759.64168881648095</v>
      </c>
      <c r="Q50" s="30">
        <v>783.64791862637765</v>
      </c>
      <c r="R50" s="30">
        <v>648.87477140059229</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81.982420942008218</v>
      </c>
      <c r="D51" s="30">
        <v>72.675074042227962</v>
      </c>
      <c r="E51" s="30">
        <v>84.985191554409099</v>
      </c>
      <c r="F51" s="30">
        <v>70.555077863762307</v>
      </c>
      <c r="G51" s="30">
        <v>77.854208464698587</v>
      </c>
      <c r="H51" s="30">
        <v>77.039266265405558</v>
      </c>
      <c r="I51" s="30">
        <v>510.13566446928439</v>
      </c>
      <c r="J51" s="30">
        <v>540.4967994649852</v>
      </c>
      <c r="K51" s="30">
        <v>579.55417216012222</v>
      </c>
      <c r="L51" s="30">
        <v>587.33400401261122</v>
      </c>
      <c r="M51" s="30">
        <v>631.84819145887093</v>
      </c>
      <c r="N51" s="30">
        <v>645.1887665997898</v>
      </c>
      <c r="O51" s="30">
        <v>693.46175790579923</v>
      </c>
      <c r="P51" s="30">
        <v>759.64168881648095</v>
      </c>
      <c r="Q51" s="30">
        <v>783.64791862637765</v>
      </c>
      <c r="R51" s="30">
        <v>648.87477140059229</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81.982420942008218</v>
      </c>
      <c r="D58" s="22">
        <v>72.675074042227962</v>
      </c>
      <c r="E58" s="22">
        <v>84.985191554409099</v>
      </c>
      <c r="F58" s="22">
        <v>70.555077863762307</v>
      </c>
      <c r="G58" s="22">
        <v>77.854208464698587</v>
      </c>
      <c r="H58" s="22">
        <v>77.039266265405558</v>
      </c>
      <c r="I58" s="22">
        <v>510.13566446928439</v>
      </c>
      <c r="J58" s="22">
        <v>540.4967994649852</v>
      </c>
      <c r="K58" s="22">
        <v>579.55417216012222</v>
      </c>
      <c r="L58" s="22">
        <v>587.33400401261122</v>
      </c>
      <c r="M58" s="22">
        <v>631.84819145887093</v>
      </c>
      <c r="N58" s="22">
        <v>645.1887665997898</v>
      </c>
      <c r="O58" s="22">
        <v>693.46175790579923</v>
      </c>
      <c r="P58" s="22">
        <v>759.64168881648095</v>
      </c>
      <c r="Q58" s="22">
        <v>783.64791862637765</v>
      </c>
      <c r="R58" s="22">
        <v>648.87477140059229</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1100.5063533008504</v>
      </c>
      <c r="D61" s="20">
        <v>1135.2106620808256</v>
      </c>
      <c r="E61" s="20">
        <v>1220.9897773956245</v>
      </c>
      <c r="F61" s="20">
        <v>1094.9842361708227</v>
      </c>
      <c r="G61" s="20">
        <v>1113.2177319193656</v>
      </c>
      <c r="H61" s="20">
        <v>972.22222222222217</v>
      </c>
      <c r="I61" s="20">
        <v>2387.2303907518872</v>
      </c>
      <c r="J61" s="20">
        <v>2447.7786376230056</v>
      </c>
      <c r="K61" s="20">
        <v>2383.3475446641824</v>
      </c>
      <c r="L61" s="20">
        <v>2405.1866819528036</v>
      </c>
      <c r="M61" s="20">
        <v>2414.4940527371741</v>
      </c>
      <c r="N61" s="20">
        <v>2465.0139247157736</v>
      </c>
      <c r="O61" s="20">
        <v>2579.1092719977069</v>
      </c>
      <c r="P61" s="20">
        <v>2729.0037021113976</v>
      </c>
      <c r="Q61" s="20">
        <v>2852.0598165663509</v>
      </c>
      <c r="R61" s="20">
        <v>2721.3753057227477</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1100.5063533008504</v>
      </c>
      <c r="D64" s="20">
        <v>1135.2106620808256</v>
      </c>
      <c r="E64" s="20">
        <v>1220.9897773956245</v>
      </c>
      <c r="F64" s="20">
        <v>1094.9842361708227</v>
      </c>
      <c r="G64" s="20">
        <v>1113.2177319193656</v>
      </c>
      <c r="H64" s="20">
        <v>972.22222222222217</v>
      </c>
      <c r="I64" s="20">
        <v>2387.2303907518872</v>
      </c>
      <c r="J64" s="20">
        <v>2447.7786376230056</v>
      </c>
      <c r="K64" s="20">
        <v>2383.3475446641824</v>
      </c>
      <c r="L64" s="20">
        <v>2405.1866819528036</v>
      </c>
      <c r="M64" s="20">
        <v>2414.4940527371741</v>
      </c>
      <c r="N64" s="20">
        <v>2465.0139247157736</v>
      </c>
      <c r="O64" s="20">
        <v>2579.1092719977069</v>
      </c>
      <c r="P64" s="20">
        <v>2729.0037021113976</v>
      </c>
      <c r="Q64" s="20">
        <v>2852.0598165663509</v>
      </c>
      <c r="R64" s="20">
        <v>2721.3753057227477</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1100.5063533008504</v>
      </c>
      <c r="D65" s="20">
        <v>1135.2106620808256</v>
      </c>
      <c r="E65" s="20">
        <v>1220.9897773956245</v>
      </c>
      <c r="F65" s="20">
        <v>1094.9842361708227</v>
      </c>
      <c r="G65" s="20">
        <v>1113.2177319193656</v>
      </c>
      <c r="H65" s="20">
        <v>972.22222222222217</v>
      </c>
      <c r="I65" s="20">
        <v>2387.2303907518872</v>
      </c>
      <c r="J65" s="20">
        <v>2447.7786376230056</v>
      </c>
      <c r="K65" s="20">
        <v>2383.3475446641824</v>
      </c>
      <c r="L65" s="20">
        <v>2405.1866819528036</v>
      </c>
      <c r="M65" s="20">
        <v>2414.4940527371741</v>
      </c>
      <c r="N65" s="20">
        <v>2465.0139247157736</v>
      </c>
      <c r="O65" s="20">
        <v>2579.1092719977069</v>
      </c>
      <c r="P65" s="20">
        <v>2729.0037021113976</v>
      </c>
      <c r="Q65" s="20">
        <v>2852.0598165663509</v>
      </c>
      <c r="R65" s="20">
        <v>2721.3753057227477</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7.4495181873426505E-2</v>
      </c>
      <c r="D67" s="25">
        <v>6.4019019966757129E-2</v>
      </c>
      <c r="E67" s="25">
        <v>6.9603524229074884E-2</v>
      </c>
      <c r="F67" s="25">
        <v>6.443478867832339E-2</v>
      </c>
      <c r="G67" s="25">
        <v>6.9936191485618415E-2</v>
      </c>
      <c r="H67" s="25">
        <v>7.9240388158702865E-2</v>
      </c>
      <c r="I67" s="25">
        <v>0.21369351967264918</v>
      </c>
      <c r="J67" s="25">
        <v>0.2208111432779935</v>
      </c>
      <c r="K67" s="25">
        <v>0.24316813276251842</v>
      </c>
      <c r="L67" s="25">
        <v>0.24419476808999574</v>
      </c>
      <c r="M67" s="25">
        <v>0.26168968639313095</v>
      </c>
      <c r="N67" s="25">
        <v>0.26173838619357204</v>
      </c>
      <c r="O67" s="25">
        <v>0.26887645491990453</v>
      </c>
      <c r="P67" s="25">
        <v>0.27835861425499542</v>
      </c>
      <c r="Q67" s="25">
        <v>0.27476559715701415</v>
      </c>
      <c r="R67" s="25">
        <v>0.23843634137345235</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27"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26" t="s">
        <v>85</v>
      </c>
      <c r="J71" s="159">
        <v>0.129</v>
      </c>
      <c r="K71" s="159"/>
      <c r="L71" s="159">
        <v>0.13400000000000001</v>
      </c>
      <c r="M71" s="159"/>
      <c r="N71" s="159">
        <v>0.14199999999999999</v>
      </c>
      <c r="O71" s="159"/>
      <c r="P71" s="159">
        <v>0.152</v>
      </c>
      <c r="Q71" s="159"/>
      <c r="R71" s="44"/>
      <c r="S71" s="45">
        <v>0.17</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94</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31.907402349512481</v>
      </c>
      <c r="D7" s="20">
        <v>29.080523126623735</v>
      </c>
      <c r="E7" s="20">
        <v>30.200019894886083</v>
      </c>
      <c r="F7" s="20">
        <v>30.987737941751629</v>
      </c>
      <c r="G7" s="20">
        <v>31.915939649634183</v>
      </c>
      <c r="H7" s="20">
        <v>31.212062551467923</v>
      </c>
      <c r="I7" s="20">
        <v>32.888976375703159</v>
      </c>
      <c r="J7" s="20">
        <v>32.592973575720393</v>
      </c>
      <c r="K7" s="20">
        <v>32.727855798132936</v>
      </c>
      <c r="L7" s="20">
        <v>31.897790309510142</v>
      </c>
      <c r="M7" s="20">
        <v>31.81255066370052</v>
      </c>
      <c r="N7" s="20">
        <v>28.404228862944233</v>
      </c>
      <c r="O7" s="20">
        <v>28.666965897887213</v>
      </c>
      <c r="P7" s="20">
        <v>26.208704597751854</v>
      </c>
      <c r="Q7" s="20">
        <v>26.76918388237344</v>
      </c>
      <c r="R7" s="20">
        <v>25.962115725722033</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12.474508515168841</v>
      </c>
      <c r="D8" s="20">
        <v>20.064855314771197</v>
      </c>
      <c r="E8" s="20">
        <v>29.872456291200912</v>
      </c>
      <c r="F8" s="20">
        <v>39.637690521241765</v>
      </c>
      <c r="G8" s="20">
        <v>50.773111236174003</v>
      </c>
      <c r="H8" s="20">
        <v>81.79331026200407</v>
      </c>
      <c r="I8" s="20">
        <v>126.12760068076747</v>
      </c>
      <c r="J8" s="20">
        <v>176.72175791548969</v>
      </c>
      <c r="K8" s="20">
        <v>224.19879732140717</v>
      </c>
      <c r="L8" s="20">
        <v>297.71476097383692</v>
      </c>
      <c r="M8" s="20">
        <v>365.718447189573</v>
      </c>
      <c r="N8" s="20">
        <v>434.77173044884086</v>
      </c>
      <c r="O8" s="20">
        <v>479.24201431717154</v>
      </c>
      <c r="P8" s="20">
        <v>552.91360305477178</v>
      </c>
      <c r="Q8" s="20">
        <v>653.08346551859756</v>
      </c>
      <c r="R8" s="20">
        <v>788.11050925998711</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5.6577815993121242E-2</v>
      </c>
      <c r="D9" s="20">
        <v>0.11521926053310405</v>
      </c>
      <c r="E9" s="20">
        <v>0.13955288048151332</v>
      </c>
      <c r="F9" s="20">
        <v>0.52089423903697341</v>
      </c>
      <c r="G9" s="20">
        <v>3.5587274290627695</v>
      </c>
      <c r="H9" s="20">
        <v>14.274118658641445</v>
      </c>
      <c r="I9" s="20">
        <v>48.15133276010318</v>
      </c>
      <c r="J9" s="20">
        <v>100.5159071367154</v>
      </c>
      <c r="K9" s="20">
        <v>184.69475494411006</v>
      </c>
      <c r="L9" s="20">
        <v>227.34307824591571</v>
      </c>
      <c r="M9" s="20">
        <v>248.16852966466035</v>
      </c>
      <c r="N9" s="20">
        <v>262.79449699054169</v>
      </c>
      <c r="O9" s="20">
        <v>266.13929492691312</v>
      </c>
      <c r="P9" s="20">
        <v>284.40240756663803</v>
      </c>
      <c r="Q9" s="20">
        <v>335.58899398108338</v>
      </c>
      <c r="R9" s="20">
        <v>365.17626827171108</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44.075236457437661</v>
      </c>
      <c r="D10" s="20">
        <v>82.545141874462587</v>
      </c>
      <c r="E10" s="20">
        <v>120.91547721410146</v>
      </c>
      <c r="F10" s="20">
        <v>156.32080825451419</v>
      </c>
      <c r="G10" s="20">
        <v>213.58426483233021</v>
      </c>
      <c r="H10" s="20">
        <v>228.4952708512468</v>
      </c>
      <c r="I10" s="20">
        <v>256.09630266552017</v>
      </c>
      <c r="J10" s="20">
        <v>269.39810834049871</v>
      </c>
      <c r="K10" s="20">
        <v>316.80137575236455</v>
      </c>
      <c r="L10" s="20">
        <v>288.4006878761823</v>
      </c>
      <c r="M10" s="20">
        <v>226.26827171109198</v>
      </c>
      <c r="N10" s="20">
        <v>305.58899398108338</v>
      </c>
      <c r="O10" s="20">
        <v>298.45227858985385</v>
      </c>
      <c r="P10" s="20">
        <v>328.15133276010317</v>
      </c>
      <c r="Q10" s="20">
        <v>299.59587274290624</v>
      </c>
      <c r="R10" s="20">
        <v>283.05245055889941</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45.167153912295795</v>
      </c>
      <c r="D11" s="20">
        <v>54.165090283748917</v>
      </c>
      <c r="E11" s="20">
        <v>70.467067927773002</v>
      </c>
      <c r="F11" s="20">
        <v>67.186328460877007</v>
      </c>
      <c r="G11" s="20">
        <v>72.576268271711044</v>
      </c>
      <c r="H11" s="20">
        <v>111.11324161650901</v>
      </c>
      <c r="I11" s="20">
        <v>127.97076526225277</v>
      </c>
      <c r="J11" s="20">
        <v>131.25537403267404</v>
      </c>
      <c r="K11" s="20">
        <v>135.24505588993981</v>
      </c>
      <c r="L11" s="20">
        <v>145.13327601031816</v>
      </c>
      <c r="M11" s="20">
        <v>158.31470335339637</v>
      </c>
      <c r="N11" s="20">
        <v>172.80309544282025</v>
      </c>
      <c r="O11" s="20">
        <v>170.15477214101449</v>
      </c>
      <c r="P11" s="20">
        <v>168.58985382631113</v>
      </c>
      <c r="Q11" s="20">
        <v>170.81395687074595</v>
      </c>
      <c r="R11" s="20">
        <v>167.61604536450238</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133.6808790504079</v>
      </c>
      <c r="D12" s="22">
        <v>185.97082986013956</v>
      </c>
      <c r="E12" s="22">
        <v>251.59457420844296</v>
      </c>
      <c r="F12" s="22">
        <v>294.65345941742157</v>
      </c>
      <c r="G12" s="22">
        <v>372.40831141891221</v>
      </c>
      <c r="H12" s="22">
        <v>466.88800393986924</v>
      </c>
      <c r="I12" s="22">
        <v>591.23497774434668</v>
      </c>
      <c r="J12" s="22">
        <v>710.48412100109817</v>
      </c>
      <c r="K12" s="22">
        <v>893.66783970595452</v>
      </c>
      <c r="L12" s="22">
        <v>990.48959341576312</v>
      </c>
      <c r="M12" s="22">
        <v>1030.2825025824222</v>
      </c>
      <c r="N12" s="22">
        <v>1204.3625457262303</v>
      </c>
      <c r="O12" s="22">
        <v>1242.6553258728402</v>
      </c>
      <c r="P12" s="22">
        <v>1360.2659018055758</v>
      </c>
      <c r="Q12" s="22">
        <v>1485.8514729957064</v>
      </c>
      <c r="R12" s="22">
        <v>1629.9173891808218</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7921.7540842648323</v>
      </c>
      <c r="D15" s="22">
        <v>7911.6938950988815</v>
      </c>
      <c r="E15" s="22">
        <v>8125.9673258813409</v>
      </c>
      <c r="F15" s="22">
        <v>8108.9423903697334</v>
      </c>
      <c r="G15" s="22">
        <v>8098.0223559759243</v>
      </c>
      <c r="H15" s="22">
        <v>7564.1444539982804</v>
      </c>
      <c r="I15" s="22">
        <v>8176.4660361135002</v>
      </c>
      <c r="J15" s="22">
        <v>7888.6070507308687</v>
      </c>
      <c r="K15" s="22">
        <v>7882.046431642304</v>
      </c>
      <c r="L15" s="22">
        <v>7893.8177128116949</v>
      </c>
      <c r="M15" s="22">
        <v>7659.1487532244191</v>
      </c>
      <c r="N15" s="22">
        <v>7714.9183147033536</v>
      </c>
      <c r="O15" s="22">
        <v>7813.9896818572652</v>
      </c>
      <c r="P15" s="22">
        <v>7882.2098022355967</v>
      </c>
      <c r="Q15" s="22">
        <v>7859.8882201203787</v>
      </c>
      <c r="R15" s="22">
        <v>7825.6319862424762</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1.6875161438795656E-2</v>
      </c>
      <c r="D16" s="25">
        <v>2.3505817126638882E-2</v>
      </c>
      <c r="E16" s="25">
        <v>3.0961799884071654E-2</v>
      </c>
      <c r="F16" s="25">
        <v>3.6336854454331206E-2</v>
      </c>
      <c r="G16" s="25">
        <v>4.5987562771309713E-2</v>
      </c>
      <c r="H16" s="25">
        <v>6.1723834966303431E-2</v>
      </c>
      <c r="I16" s="25">
        <v>7.2309354081947233E-2</v>
      </c>
      <c r="J16" s="25">
        <v>9.006458509494053E-2</v>
      </c>
      <c r="K16" s="25">
        <v>0.11338017955823559</v>
      </c>
      <c r="L16" s="25">
        <v>0.12547662353644104</v>
      </c>
      <c r="M16" s="25">
        <v>0.13451658086007071</v>
      </c>
      <c r="N16" s="25">
        <v>0.15610826927757812</v>
      </c>
      <c r="O16" s="25">
        <v>0.15902955807045296</v>
      </c>
      <c r="P16" s="25">
        <v>0.17257418109065931</v>
      </c>
      <c r="Q16" s="25">
        <v>0.18904231604618796</v>
      </c>
      <c r="R16" s="25">
        <v>0.20827933028875237</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1.5958727429062768E-3</v>
      </c>
      <c r="J19" s="20">
        <v>8.8950988822012033E-3</v>
      </c>
      <c r="K19" s="20">
        <v>4.0311263972484954E-2</v>
      </c>
      <c r="L19" s="20">
        <v>7.0240756663800516E-2</v>
      </c>
      <c r="M19" s="20">
        <v>0.16657953568357695</v>
      </c>
      <c r="N19" s="20">
        <v>0.29320292347377469</v>
      </c>
      <c r="O19" s="20">
        <v>0.65843164230438511</v>
      </c>
      <c r="P19" s="20">
        <v>1.1319518486672397</v>
      </c>
      <c r="Q19" s="20">
        <v>1.6913877901977645</v>
      </c>
      <c r="R19" s="20">
        <v>2.5805245055889943</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20.495907136715388</v>
      </c>
      <c r="D20" s="20">
        <v>22.856620808254508</v>
      </c>
      <c r="E20" s="20">
        <v>21.628503869303518</v>
      </c>
      <c r="F20" s="20">
        <v>23.380223559759241</v>
      </c>
      <c r="G20" s="20">
        <v>24.340189165950129</v>
      </c>
      <c r="H20" s="20">
        <v>25.070214961306963</v>
      </c>
      <c r="I20" s="20">
        <v>27.358046431642297</v>
      </c>
      <c r="J20" s="20">
        <v>29.111879621668102</v>
      </c>
      <c r="K20" s="20">
        <v>28.461584694754944</v>
      </c>
      <c r="L20" s="20">
        <v>32.037812553740331</v>
      </c>
      <c r="M20" s="20">
        <v>33.134184006878762</v>
      </c>
      <c r="N20" s="20">
        <v>35.879264832330186</v>
      </c>
      <c r="O20" s="20">
        <v>38.447969045571796</v>
      </c>
      <c r="P20" s="20">
        <v>40.610047291487533</v>
      </c>
      <c r="Q20" s="20">
        <v>41.58427343078246</v>
      </c>
      <c r="R20" s="20">
        <v>42.946345657781606</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8.1874462596731465E-2</v>
      </c>
      <c r="D21" s="20">
        <v>0.27291487532244124</v>
      </c>
      <c r="E21" s="20">
        <v>0.31385210662081148</v>
      </c>
      <c r="F21" s="20">
        <v>0.23972484952708495</v>
      </c>
      <c r="G21" s="20">
        <v>0.68257093723129714</v>
      </c>
      <c r="H21" s="20">
        <v>1.685520206362852</v>
      </c>
      <c r="I21" s="20">
        <v>0.59685640584694721</v>
      </c>
      <c r="J21" s="20">
        <v>0.38248925193465344</v>
      </c>
      <c r="K21" s="20">
        <v>0.74575838349097701</v>
      </c>
      <c r="L21" s="20">
        <v>1.7178882201203718</v>
      </c>
      <c r="M21" s="20">
        <v>0.57978331900257829</v>
      </c>
      <c r="N21" s="20">
        <v>0.35092003439380487</v>
      </c>
      <c r="O21" s="20">
        <v>0.32551676698195026</v>
      </c>
      <c r="P21" s="20">
        <v>0.24984522785897581</v>
      </c>
      <c r="Q21" s="20">
        <v>0.30611006018916981</v>
      </c>
      <c r="R21" s="20">
        <v>0.31019776440240221</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0</v>
      </c>
      <c r="H22" s="20">
        <v>132.02291405273718</v>
      </c>
      <c r="I22" s="26">
        <v>358.07642136930349</v>
      </c>
      <c r="J22" s="20">
        <v>346.64615271854399</v>
      </c>
      <c r="K22" s="20">
        <v>345.17730288048148</v>
      </c>
      <c r="L22" s="20">
        <v>342.60130488678709</v>
      </c>
      <c r="M22" s="20">
        <v>412.85782625587558</v>
      </c>
      <c r="N22" s="20">
        <v>256.10115491544855</v>
      </c>
      <c r="O22" s="20">
        <v>434.1107252722843</v>
      </c>
      <c r="P22" s="20">
        <v>465.09047052259484</v>
      </c>
      <c r="Q22" s="20">
        <v>455.75915171614736</v>
      </c>
      <c r="R22" s="20">
        <v>459.09670427292139</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6.2182702063628543</v>
      </c>
      <c r="P23" s="30">
        <v>12.416522362663608</v>
      </c>
      <c r="Q23" s="30">
        <v>23.877131146995993</v>
      </c>
      <c r="R23" s="30">
        <v>17.836793750358268</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346.64615271854399</v>
      </c>
      <c r="K24" s="30">
        <v>345.17730288048148</v>
      </c>
      <c r="L24" s="30">
        <v>342.60130488678709</v>
      </c>
      <c r="M24" s="30">
        <v>412.85782625587558</v>
      </c>
      <c r="N24" s="30">
        <v>256.10115491544855</v>
      </c>
      <c r="O24" s="30">
        <v>427.89245506592147</v>
      </c>
      <c r="P24" s="30">
        <v>452.67394815993123</v>
      </c>
      <c r="Q24" s="30">
        <v>431.88202056915134</v>
      </c>
      <c r="R24" s="30">
        <v>441.25991052256313</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0</v>
      </c>
      <c r="O27" s="20">
        <v>5.6843418860808015E-14</v>
      </c>
      <c r="P27" s="20">
        <v>2.2037307729021904E-2</v>
      </c>
      <c r="Q27" s="20">
        <v>2.2114373746035199E-2</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51.3216423043852</v>
      </c>
      <c r="D29" s="22">
        <v>57.414466895958711</v>
      </c>
      <c r="E29" s="22">
        <v>54.385111779879608</v>
      </c>
      <c r="F29" s="22">
        <v>58.690283748925189</v>
      </c>
      <c r="G29" s="22">
        <v>61.533043852106623</v>
      </c>
      <c r="H29" s="22">
        <v>196.38397166236743</v>
      </c>
      <c r="I29" s="32">
        <v>427.07637321797068</v>
      </c>
      <c r="J29" s="22">
        <v>419.8528165190599</v>
      </c>
      <c r="K29" s="22">
        <v>417.27857932072226</v>
      </c>
      <c r="L29" s="22">
        <v>424.7649282745773</v>
      </c>
      <c r="M29" s="22">
        <v>497.10596727049295</v>
      </c>
      <c r="N29" s="22">
        <v>347.61625164803672</v>
      </c>
      <c r="O29" s="22">
        <v>540.06659307108066</v>
      </c>
      <c r="P29" s="22">
        <v>584.94171558517246</v>
      </c>
      <c r="Q29" s="22">
        <v>592.36001545127749</v>
      </c>
      <c r="R29" s="22">
        <v>597.51218246008102</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8794.1216193751789</v>
      </c>
      <c r="D32" s="22">
        <v>8581.2133729817524</v>
      </c>
      <c r="E32" s="22">
        <v>8760.0437876182277</v>
      </c>
      <c r="F32" s="22">
        <v>9050.9703066781312</v>
      </c>
      <c r="G32" s="22">
        <v>9081.9101117798782</v>
      </c>
      <c r="H32" s="22">
        <v>8939.7133611722566</v>
      </c>
      <c r="I32" s="22">
        <v>8896.9426923160881</v>
      </c>
      <c r="J32" s="22">
        <v>8757.4339683295111</v>
      </c>
      <c r="K32" s="22">
        <v>8503.9785697668867</v>
      </c>
      <c r="L32" s="22">
        <v>8361.3435114407184</v>
      </c>
      <c r="M32" s="22">
        <v>8515.0923257304166</v>
      </c>
      <c r="N32" s="22">
        <v>8887.9556163179514</v>
      </c>
      <c r="O32" s="22">
        <v>8979.2252602870922</v>
      </c>
      <c r="P32" s="22">
        <v>8830.818731915544</v>
      </c>
      <c r="Q32" s="22">
        <v>8853.5385399028273</v>
      </c>
      <c r="R32" s="22">
        <v>8776.7524652359498</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5.8359031777902104E-3</v>
      </c>
      <c r="D34" s="25">
        <v>6.6907166155231786E-3</v>
      </c>
      <c r="E34" s="25">
        <v>6.2083150607933667E-3</v>
      </c>
      <c r="F34" s="25">
        <v>6.4844189915882712E-3</v>
      </c>
      <c r="G34" s="25">
        <v>6.7753416511240208E-3</v>
      </c>
      <c r="H34" s="25">
        <v>2.196759154665064E-2</v>
      </c>
      <c r="I34" s="35">
        <v>4.8002599093598573E-2</v>
      </c>
      <c r="J34" s="25">
        <v>4.794244730104967E-2</v>
      </c>
      <c r="K34" s="25">
        <v>4.9068630159090444E-2</v>
      </c>
      <c r="L34" s="25">
        <v>5.0801037858733696E-2</v>
      </c>
      <c r="M34" s="25">
        <v>5.8379398396934193E-2</v>
      </c>
      <c r="N34" s="25">
        <v>3.9110934691193373E-2</v>
      </c>
      <c r="O34" s="25">
        <v>6.0146235049883708E-2</v>
      </c>
      <c r="P34" s="25">
        <v>6.6238673144895288E-2</v>
      </c>
      <c r="Q34" s="25">
        <v>6.6906583484277568E-2</v>
      </c>
      <c r="R34" s="25">
        <v>6.8078960279076048E-2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567.90388841119704</v>
      </c>
      <c r="D37" s="20">
        <v>643.73784274386162</v>
      </c>
      <c r="E37" s="20">
        <v>701.70125155249843</v>
      </c>
      <c r="F37" s="20">
        <v>819.5016719212764</v>
      </c>
      <c r="G37" s="20">
        <v>957.80190121333703</v>
      </c>
      <c r="H37" s="20">
        <v>1027.4949125824019</v>
      </c>
      <c r="I37" s="26">
        <v>1310.1886882583358</v>
      </c>
      <c r="J37" s="20">
        <v>1133.298459443967</v>
      </c>
      <c r="K37" s="20">
        <v>1245.7251791344224</v>
      </c>
      <c r="L37" s="20">
        <v>1429.2318238272665</v>
      </c>
      <c r="M37" s="20">
        <v>1261.992505015764</v>
      </c>
      <c r="N37" s="20">
        <v>1361.097876659979</v>
      </c>
      <c r="O37" s="20">
        <v>1451.0308660552214</v>
      </c>
      <c r="P37" s="20">
        <v>1401.412405655871</v>
      </c>
      <c r="Q37" s="20">
        <v>1422.9410511181909</v>
      </c>
      <c r="R37" s="20">
        <v>1358.7449742457225</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23.239705741855357</v>
      </c>
      <c r="D38" s="20">
        <v>35.540269418171398</v>
      </c>
      <c r="E38" s="20">
        <v>27.395624343173782</v>
      </c>
      <c r="F38" s="20">
        <v>5.541224801757906</v>
      </c>
      <c r="G38" s="20">
        <v>16.695328174261963</v>
      </c>
      <c r="H38" s="20">
        <v>38.573612305340589</v>
      </c>
      <c r="I38" s="26">
        <v>31.883538740804433</v>
      </c>
      <c r="J38" s="20">
        <v>29.757810260819717</v>
      </c>
      <c r="K38" s="20">
        <v>34.455909047482564</v>
      </c>
      <c r="L38" s="20">
        <v>41.265405560332482</v>
      </c>
      <c r="M38" s="20">
        <v>48.445113212955</v>
      </c>
      <c r="N38" s="20">
        <v>48.297028757045958</v>
      </c>
      <c r="O38" s="20">
        <v>44.676124964173113</v>
      </c>
      <c r="P38" s="20">
        <v>43.374414827553252</v>
      </c>
      <c r="Q38" s="20">
        <v>45.8836352778223</v>
      </c>
      <c r="R38" s="20">
        <v>52.7745671922114</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4.2830426476700829</v>
      </c>
      <c r="D39" s="20">
        <v>5.4037591152314919</v>
      </c>
      <c r="E39" s="20">
        <v>6.0494802186327936</v>
      </c>
      <c r="F39" s="20">
        <v>7.0864119713552034</v>
      </c>
      <c r="G39" s="20">
        <v>9.6869590036918041</v>
      </c>
      <c r="H39" s="20">
        <v>13.897361403770274</v>
      </c>
      <c r="I39" s="20">
        <v>19.881354135130934</v>
      </c>
      <c r="J39" s="20">
        <v>21.575211077904068</v>
      </c>
      <c r="K39" s="20">
        <v>26.42848484184259</v>
      </c>
      <c r="L39" s="20">
        <v>33.07735784367491</v>
      </c>
      <c r="M39" s="20">
        <v>38.738791414068004</v>
      </c>
      <c r="N39" s="20">
        <v>49.66451490952511</v>
      </c>
      <c r="O39" s="20">
        <v>61.165945661414433</v>
      </c>
      <c r="P39" s="20">
        <v>71.284767525423149</v>
      </c>
      <c r="Q39" s="20">
        <v>88.368369226227344</v>
      </c>
      <c r="R39" s="20">
        <v>108.29474893536742</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595.42663680072246</v>
      </c>
      <c r="D40" s="22">
        <v>684.68187127726446</v>
      </c>
      <c r="E40" s="22">
        <v>735.14635611430492</v>
      </c>
      <c r="F40" s="22">
        <v>832.12930869438958</v>
      </c>
      <c r="G40" s="22">
        <v>984.18418839129072</v>
      </c>
      <c r="H40" s="22">
        <v>1079.9658862915128</v>
      </c>
      <c r="I40" s="22">
        <v>1361.9535811342714</v>
      </c>
      <c r="J40" s="22">
        <v>1184.6314807826907</v>
      </c>
      <c r="K40" s="22">
        <v>1306.6095730237475</v>
      </c>
      <c r="L40" s="22">
        <v>1503.5745872312739</v>
      </c>
      <c r="M40" s="22">
        <v>1349.1764096427869</v>
      </c>
      <c r="N40" s="22">
        <v>1459.05942032655</v>
      </c>
      <c r="O40" s="22">
        <v>1556.8729366808091</v>
      </c>
      <c r="P40" s="22">
        <v>1516.0715880088474</v>
      </c>
      <c r="Q40" s="22">
        <v>1557.1930556222405</v>
      </c>
      <c r="R40" s="22">
        <v>1519.8142903733012</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20933.12714793094</v>
      </c>
      <c r="D42" s="22">
        <v>20052.559200024756</v>
      </c>
      <c r="E42" s="22">
        <v>19804.922700816707</v>
      </c>
      <c r="F42" s="22">
        <v>18269.973151247174</v>
      </c>
      <c r="G42" s="22">
        <v>19614.32453424015</v>
      </c>
      <c r="H42" s="22">
        <v>18180.754364365461</v>
      </c>
      <c r="I42" s="22">
        <v>20335.034191624381</v>
      </c>
      <c r="J42" s="22">
        <v>17824.055265057075</v>
      </c>
      <c r="K42" s="22">
        <v>18422.517951737802</v>
      </c>
      <c r="L42" s="22">
        <v>19840.373127882845</v>
      </c>
      <c r="M42" s="22">
        <v>17427.477185891948</v>
      </c>
      <c r="N42" s="22">
        <v>18569.924080687684</v>
      </c>
      <c r="O42" s="22">
        <v>18923.951399946312</v>
      </c>
      <c r="P42" s="22">
        <v>18635.569094457685</v>
      </c>
      <c r="Q42" s="22">
        <v>18749.355730523279</v>
      </c>
      <c r="R42" s="22">
        <v>18291.467348792154</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2.8444227782736E-2</v>
      </c>
      <c r="D44" s="25">
        <v>3.4144363542206582E-2</v>
      </c>
      <c r="E44" s="25">
        <v>3.7119375178575643E-2</v>
      </c>
      <c r="F44" s="25">
        <v>4.5546279778609609E-2</v>
      </c>
      <c r="G44" s="25">
        <v>5.017680760167037E-2</v>
      </c>
      <c r="H44" s="25">
        <v>5.9401599331228051E-2</v>
      </c>
      <c r="I44" s="25">
        <v>6.6975721225747159E-2</v>
      </c>
      <c r="J44" s="25">
        <v>6.6462511654409265E-2</v>
      </c>
      <c r="K44" s="25">
        <v>7.0924592199976363E-2</v>
      </c>
      <c r="L44" s="25">
        <v>7.5783584186640718E-2</v>
      </c>
      <c r="M44" s="25">
        <v>7.7416621766401419E-2</v>
      </c>
      <c r="N44" s="25">
        <v>7.8571103144354795E-2</v>
      </c>
      <c r="O44" s="25">
        <v>8.2269971200899725E-2</v>
      </c>
      <c r="P44" s="25">
        <v>8.1353651199186333E-2</v>
      </c>
      <c r="Q44" s="25">
        <v>8.3053150092362166E-2</v>
      </c>
      <c r="R44" s="25">
        <v>8.3088702584249455E-2</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113.10309745109578</v>
      </c>
      <c r="D47" s="30">
        <v>162.84129417656257</v>
      </c>
      <c r="E47" s="30">
        <v>229.65221823251861</v>
      </c>
      <c r="F47" s="30">
        <v>271.03351100813524</v>
      </c>
      <c r="G47" s="30">
        <v>347.38555131573077</v>
      </c>
      <c r="H47" s="30">
        <v>440.1322687721995</v>
      </c>
      <c r="I47" s="30">
        <v>563.27847903411464</v>
      </c>
      <c r="J47" s="30">
        <v>680.98085702861329</v>
      </c>
      <c r="K47" s="30">
        <v>864.42018536373621</v>
      </c>
      <c r="L47" s="30">
        <v>956.66365188523878</v>
      </c>
      <c r="M47" s="30">
        <v>996.40195572085736</v>
      </c>
      <c r="N47" s="30">
        <v>1167.8391579360327</v>
      </c>
      <c r="O47" s="30">
        <v>1203.2234084179822</v>
      </c>
      <c r="P47" s="30">
        <v>1318.2740574375623</v>
      </c>
      <c r="Q47" s="30">
        <v>1442.269701714537</v>
      </c>
      <c r="R47" s="30">
        <v>1584.0803212530491</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595.42663680072246</v>
      </c>
      <c r="D48" s="30">
        <v>684.68187127726446</v>
      </c>
      <c r="E48" s="30">
        <v>735.14635611430492</v>
      </c>
      <c r="F48" s="30">
        <v>832.12930869438958</v>
      </c>
      <c r="G48" s="30">
        <v>984.18418839129072</v>
      </c>
      <c r="H48" s="30">
        <v>1079.9658862915128</v>
      </c>
      <c r="I48" s="30">
        <v>1361.9535811342714</v>
      </c>
      <c r="J48" s="30">
        <v>1184.6314807826907</v>
      </c>
      <c r="K48" s="30">
        <v>1306.6095730237475</v>
      </c>
      <c r="L48" s="30">
        <v>1503.5745872312739</v>
      </c>
      <c r="M48" s="30">
        <v>1349.1764096427869</v>
      </c>
      <c r="N48" s="30">
        <v>1459.05942032655</v>
      </c>
      <c r="O48" s="30">
        <v>1556.8729366808091</v>
      </c>
      <c r="P48" s="30">
        <v>1516.0715880088474</v>
      </c>
      <c r="Q48" s="30">
        <v>1557.1930556222405</v>
      </c>
      <c r="R48" s="30">
        <v>1519.8142903733012</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20.577781599312118</v>
      </c>
      <c r="D49" s="30">
        <v>23.12953568357695</v>
      </c>
      <c r="E49" s="30">
        <v>21.942355975924329</v>
      </c>
      <c r="F49" s="30">
        <v>23.619948409286327</v>
      </c>
      <c r="G49" s="30">
        <v>25.022760103181426</v>
      </c>
      <c r="H49" s="30">
        <v>158.77864922040698</v>
      </c>
      <c r="I49" s="30">
        <v>386.03292007953564</v>
      </c>
      <c r="J49" s="30">
        <v>376.14941669102893</v>
      </c>
      <c r="K49" s="30">
        <v>374.4249572226999</v>
      </c>
      <c r="L49" s="30">
        <v>376.42724641731155</v>
      </c>
      <c r="M49" s="30">
        <v>446.73837311744046</v>
      </c>
      <c r="N49" s="30">
        <v>292.62454270564632</v>
      </c>
      <c r="O49" s="30">
        <v>473.54264272714244</v>
      </c>
      <c r="P49" s="30">
        <v>507.08231489060864</v>
      </c>
      <c r="Q49" s="30">
        <v>499.34092299731674</v>
      </c>
      <c r="R49" s="30">
        <v>504.93377220069436</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729.1075158511303</v>
      </c>
      <c r="D50" s="30">
        <v>870.65270113740394</v>
      </c>
      <c r="E50" s="30">
        <v>986.74093032274789</v>
      </c>
      <c r="F50" s="30">
        <v>1126.782768111811</v>
      </c>
      <c r="G50" s="30">
        <v>1356.5924998102028</v>
      </c>
      <c r="H50" s="30">
        <v>1678.8768042841193</v>
      </c>
      <c r="I50" s="30">
        <v>2311.2649802479218</v>
      </c>
      <c r="J50" s="30">
        <v>2241.7617545023327</v>
      </c>
      <c r="K50" s="30">
        <v>2545.4547156101835</v>
      </c>
      <c r="L50" s="30">
        <v>2836.6654855338243</v>
      </c>
      <c r="M50" s="30">
        <v>2792.3167384810849</v>
      </c>
      <c r="N50" s="30">
        <v>2919.5231209682293</v>
      </c>
      <c r="O50" s="30">
        <v>3233.6389878259333</v>
      </c>
      <c r="P50" s="30">
        <v>3341.4279603370182</v>
      </c>
      <c r="Q50" s="30">
        <v>3498.8036803340942</v>
      </c>
      <c r="R50" s="30">
        <v>3608.8283838270449</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729.1075158511303</v>
      </c>
      <c r="D51" s="30">
        <v>870.65270113740394</v>
      </c>
      <c r="E51" s="30">
        <v>986.74093032274789</v>
      </c>
      <c r="F51" s="30">
        <v>1126.782768111811</v>
      </c>
      <c r="G51" s="30">
        <v>1356.5924998102028</v>
      </c>
      <c r="H51" s="30">
        <v>1678.8768042841193</v>
      </c>
      <c r="I51" s="30">
        <v>2311.2649802479218</v>
      </c>
      <c r="J51" s="30">
        <v>2241.7617545023327</v>
      </c>
      <c r="K51" s="30">
        <v>2545.4547156101835</v>
      </c>
      <c r="L51" s="30">
        <v>2836.6654855338243</v>
      </c>
      <c r="M51" s="30">
        <v>2792.3167384810849</v>
      </c>
      <c r="N51" s="30">
        <v>2919.5231209682293</v>
      </c>
      <c r="O51" s="30">
        <v>3233.6389878259333</v>
      </c>
      <c r="P51" s="30">
        <v>3341.4279603370178</v>
      </c>
      <c r="Q51" s="30">
        <v>3498.8036803340947</v>
      </c>
      <c r="R51" s="30">
        <v>3608.8283838270449</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729.1075158511303</v>
      </c>
      <c r="D58" s="22">
        <v>870.65270113740394</v>
      </c>
      <c r="E58" s="22">
        <v>986.74093032274789</v>
      </c>
      <c r="F58" s="22">
        <v>1126.782768111811</v>
      </c>
      <c r="G58" s="22">
        <v>1356.5924998102028</v>
      </c>
      <c r="H58" s="22">
        <v>1678.8768042841193</v>
      </c>
      <c r="I58" s="22">
        <v>2311.2649802479218</v>
      </c>
      <c r="J58" s="22">
        <v>2241.7617545023327</v>
      </c>
      <c r="K58" s="22">
        <v>2545.4547156101835</v>
      </c>
      <c r="L58" s="22">
        <v>2836.6654855338243</v>
      </c>
      <c r="M58" s="22">
        <v>2792.3167384810849</v>
      </c>
      <c r="N58" s="22">
        <v>2919.5231209682293</v>
      </c>
      <c r="O58" s="22">
        <v>3233.6389878259333</v>
      </c>
      <c r="P58" s="22">
        <v>3341.4279603370178</v>
      </c>
      <c r="Q58" s="22">
        <v>3498.8036803340947</v>
      </c>
      <c r="R58" s="22">
        <v>3608.8283838270449</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38568.900950606665</v>
      </c>
      <c r="D61" s="20">
        <v>37326.772332091336</v>
      </c>
      <c r="E61" s="20">
        <v>37468.453807203594</v>
      </c>
      <c r="F61" s="20">
        <v>36328.115553644791</v>
      </c>
      <c r="G61" s="20">
        <v>37778.405130409861</v>
      </c>
      <c r="H61" s="20">
        <v>35593.334488524888</v>
      </c>
      <c r="I61" s="20">
        <v>38489.832941862274</v>
      </c>
      <c r="J61" s="20">
        <v>35706.035779641257</v>
      </c>
      <c r="K61" s="20">
        <v>35883.351822800229</v>
      </c>
      <c r="L61" s="20">
        <v>37049.502023812929</v>
      </c>
      <c r="M61" s="20">
        <v>34677.745571072919</v>
      </c>
      <c r="N61" s="20">
        <v>36328.334137145306</v>
      </c>
      <c r="O61" s="20">
        <v>36888.192061853922</v>
      </c>
      <c r="P61" s="20">
        <v>36594.612894760678</v>
      </c>
      <c r="Q61" s="20">
        <v>36826.747631762992</v>
      </c>
      <c r="R61" s="20">
        <v>36257.599200030476</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38573.183993254337</v>
      </c>
      <c r="D64" s="20">
        <v>37332.176091206566</v>
      </c>
      <c r="E64" s="20">
        <v>37474.503287422223</v>
      </c>
      <c r="F64" s="20">
        <v>36335.20196561615</v>
      </c>
      <c r="G64" s="20">
        <v>37788.092089413556</v>
      </c>
      <c r="H64" s="20">
        <v>35607.231849928656</v>
      </c>
      <c r="I64" s="20">
        <v>38509.714295997408</v>
      </c>
      <c r="J64" s="20">
        <v>35727.610990719164</v>
      </c>
      <c r="K64" s="20">
        <v>35909.780307642068</v>
      </c>
      <c r="L64" s="20">
        <v>37082.579381656607</v>
      </c>
      <c r="M64" s="20">
        <v>34716.48436248699</v>
      </c>
      <c r="N64" s="20">
        <v>36377.998652054834</v>
      </c>
      <c r="O64" s="20">
        <v>36949.358007515337</v>
      </c>
      <c r="P64" s="20">
        <v>36665.897662286101</v>
      </c>
      <c r="Q64" s="20">
        <v>36915.116000989219</v>
      </c>
      <c r="R64" s="20">
        <v>36365.893948965844</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38573.183993254337</v>
      </c>
      <c r="D65" s="20">
        <v>37332.176091206566</v>
      </c>
      <c r="E65" s="20">
        <v>37474.503287422223</v>
      </c>
      <c r="F65" s="20">
        <v>36335.20196561615</v>
      </c>
      <c r="G65" s="20">
        <v>37788.092089413556</v>
      </c>
      <c r="H65" s="20">
        <v>35607.231849928656</v>
      </c>
      <c r="I65" s="20">
        <v>38509.714295997408</v>
      </c>
      <c r="J65" s="20">
        <v>35727.610990719164</v>
      </c>
      <c r="K65" s="20">
        <v>35909.780307642068</v>
      </c>
      <c r="L65" s="20">
        <v>37082.579381656607</v>
      </c>
      <c r="M65" s="20">
        <v>34716.48436248699</v>
      </c>
      <c r="N65" s="20">
        <v>36377.998652054834</v>
      </c>
      <c r="O65" s="20">
        <v>36949.358007515337</v>
      </c>
      <c r="P65" s="20">
        <v>36665.897662286101</v>
      </c>
      <c r="Q65" s="20">
        <v>36915.116000989219</v>
      </c>
      <c r="R65" s="20">
        <v>36365.893948965844</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1.8901927203588801E-2</v>
      </c>
      <c r="D67" s="25">
        <v>2.3321777412875819E-2</v>
      </c>
      <c r="E67" s="25">
        <v>2.6330994243062678E-2</v>
      </c>
      <c r="F67" s="25">
        <v>3.1010774872755099E-2</v>
      </c>
      <c r="G67" s="25">
        <v>3.5899999835933928E-2</v>
      </c>
      <c r="H67" s="25">
        <v>4.7149882680011905E-2</v>
      </c>
      <c r="I67" s="25">
        <v>6.0017712997890202E-2</v>
      </c>
      <c r="J67" s="25">
        <v>6.2745918138345916E-2</v>
      </c>
      <c r="K67" s="25">
        <v>7.0884719811791147E-2</v>
      </c>
      <c r="L67" s="25">
        <v>7.6495905431460329E-2</v>
      </c>
      <c r="M67" s="25">
        <v>8.0432013487469714E-2</v>
      </c>
      <c r="N67" s="25">
        <v>8.025518800230419E-2</v>
      </c>
      <c r="O67" s="25">
        <v>8.7515430908656794E-2</v>
      </c>
      <c r="P67" s="25">
        <v>9.1131764756272479E-2</v>
      </c>
      <c r="Q67" s="25">
        <v>9.4779701633345453E-2</v>
      </c>
      <c r="R67" s="25">
        <v>9.923661958898912E-2</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8"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7">
        <v>2.1999999999999999E-2</v>
      </c>
      <c r="J71" s="159">
        <v>4.36E-2</v>
      </c>
      <c r="K71" s="159"/>
      <c r="L71" s="159">
        <v>5.4400000000000004E-2</v>
      </c>
      <c r="M71" s="159"/>
      <c r="N71" s="159">
        <v>7.0599999999999996E-2</v>
      </c>
      <c r="O71" s="159"/>
      <c r="P71" s="159">
        <v>9.2200000000000004E-2</v>
      </c>
      <c r="Q71" s="159"/>
      <c r="R71" s="44"/>
      <c r="S71" s="45">
        <v>0.13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AW205"/>
  <sheetViews>
    <sheetView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104</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255.15840194699734</v>
      </c>
      <c r="D7" s="20">
        <v>270.40739927453933</v>
      </c>
      <c r="E7" s="20">
        <v>281.50112950539784</v>
      </c>
      <c r="F7" s="20">
        <v>290.46273375127657</v>
      </c>
      <c r="G7" s="20">
        <v>310.59027539575084</v>
      </c>
      <c r="H7" s="20">
        <v>324.64534661404855</v>
      </c>
      <c r="I7" s="20">
        <v>342.68775069344912</v>
      </c>
      <c r="J7" s="20">
        <v>344.20879072029726</v>
      </c>
      <c r="K7" s="20">
        <v>354.80143947734899</v>
      </c>
      <c r="L7" s="20">
        <v>360.31042843892442</v>
      </c>
      <c r="M7" s="20">
        <v>365.22590601108345</v>
      </c>
      <c r="N7" s="20">
        <v>363.03829222539417</v>
      </c>
      <c r="O7" s="20">
        <v>358.54370081072375</v>
      </c>
      <c r="P7" s="20">
        <v>368.07320517422625</v>
      </c>
      <c r="Q7" s="20">
        <v>373.08952362348589</v>
      </c>
      <c r="R7" s="20">
        <v>367.36605711622076</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8.5984522785898534E-2</v>
      </c>
      <c r="D8" s="20">
        <v>0.46431642304385201</v>
      </c>
      <c r="E8" s="20">
        <v>1.7387981274481703</v>
      </c>
      <c r="F8" s="20">
        <v>3.5076627383541554</v>
      </c>
      <c r="G8" s="20">
        <v>9.8148186984879313</v>
      </c>
      <c r="H8" s="20">
        <v>23.938613014975225</v>
      </c>
      <c r="I8" s="20">
        <v>51.959292274199143</v>
      </c>
      <c r="J8" s="20">
        <v>68.997313069716299</v>
      </c>
      <c r="K8" s="20">
        <v>89.358951190917352</v>
      </c>
      <c r="L8" s="20">
        <v>104.92122494873999</v>
      </c>
      <c r="M8" s="20">
        <v>111.83576216177819</v>
      </c>
      <c r="N8" s="20">
        <v>117.420932808891</v>
      </c>
      <c r="O8" s="20">
        <v>121.04261197460478</v>
      </c>
      <c r="P8" s="20">
        <v>122.76430198998644</v>
      </c>
      <c r="Q8" s="20">
        <v>121.13759565721125</v>
      </c>
      <c r="R8" s="20">
        <v>120.95775604941318</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v>
      </c>
      <c r="D9" s="20">
        <v>0</v>
      </c>
      <c r="E9" s="20">
        <v>0</v>
      </c>
      <c r="F9" s="20">
        <v>5.1590713671539118E-3</v>
      </c>
      <c r="G9" s="20">
        <v>1.4359415305245057E-2</v>
      </c>
      <c r="H9" s="20">
        <v>0.28091143594153051</v>
      </c>
      <c r="I9" s="20">
        <v>1.2781599312123817</v>
      </c>
      <c r="J9" s="20">
        <v>8.6725709372312991</v>
      </c>
      <c r="K9" s="20">
        <v>69.979965606190873</v>
      </c>
      <c r="L9" s="20">
        <v>117.01281169389509</v>
      </c>
      <c r="M9" s="20">
        <v>107.69251934651761</v>
      </c>
      <c r="N9" s="20">
        <v>118.94015477214101</v>
      </c>
      <c r="O9" s="20">
        <v>119.19991401547722</v>
      </c>
      <c r="P9" s="20">
        <v>120.63327601031814</v>
      </c>
      <c r="Q9" s="20">
        <v>115.45786758383493</v>
      </c>
      <c r="R9" s="20">
        <v>124.0299226139295</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0</v>
      </c>
      <c r="D10" s="20">
        <v>0</v>
      </c>
      <c r="E10" s="20">
        <v>0</v>
      </c>
      <c r="F10" s="20">
        <v>0</v>
      </c>
      <c r="G10" s="20">
        <v>1.335511607910576</v>
      </c>
      <c r="H10" s="20">
        <v>0.47291487532244197</v>
      </c>
      <c r="I10" s="20">
        <v>1.6972484952708509</v>
      </c>
      <c r="J10" s="20">
        <v>3.1981083404987096</v>
      </c>
      <c r="K10" s="20">
        <v>5.6105760963026645</v>
      </c>
      <c r="L10" s="20">
        <v>8.1651762682717113</v>
      </c>
      <c r="M10" s="20">
        <v>11.930782459157351</v>
      </c>
      <c r="N10" s="20">
        <v>12.990111779879621</v>
      </c>
      <c r="O10" s="20">
        <v>13.99767841788478</v>
      </c>
      <c r="P10" s="20">
        <v>15.495270851246774</v>
      </c>
      <c r="Q10" s="20">
        <v>110.06319862424763</v>
      </c>
      <c r="R10" s="20">
        <v>132.91410146173689</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0</v>
      </c>
      <c r="D11" s="20">
        <v>7.8660685493648233E-15</v>
      </c>
      <c r="E11" s="20">
        <v>-4.2766974637323312E-15</v>
      </c>
      <c r="F11" s="20">
        <v>1.119291914336196E-14</v>
      </c>
      <c r="G11" s="20">
        <v>-6.2623070004651987E-15</v>
      </c>
      <c r="H11" s="20">
        <v>0.16354256233876291</v>
      </c>
      <c r="I11" s="20">
        <v>1.3327601031814797</v>
      </c>
      <c r="J11" s="20">
        <v>1.5944110060189605</v>
      </c>
      <c r="K11" s="20">
        <v>4.9527085124639117E-2</v>
      </c>
      <c r="L11" s="20">
        <v>1.4404127257093486</v>
      </c>
      <c r="M11" s="20">
        <v>5.3342218400688006</v>
      </c>
      <c r="N11" s="20">
        <v>10.241616509028351</v>
      </c>
      <c r="O11" s="20">
        <v>16.407652622527948</v>
      </c>
      <c r="P11" s="20">
        <v>18.552966466036114</v>
      </c>
      <c r="Q11" s="20">
        <v>25.187532244196067</v>
      </c>
      <c r="R11" s="20">
        <v>23.647463456577853</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255.24438646978325</v>
      </c>
      <c r="D12" s="22">
        <v>270.87171569758317</v>
      </c>
      <c r="E12" s="22">
        <v>283.23992763284599</v>
      </c>
      <c r="F12" s="22">
        <v>293.97555556099786</v>
      </c>
      <c r="G12" s="22">
        <v>321.75496511745462</v>
      </c>
      <c r="H12" s="22">
        <v>349.50132850262645</v>
      </c>
      <c r="I12" s="22">
        <v>398.95521149731297</v>
      </c>
      <c r="J12" s="22">
        <v>426.67119407376254</v>
      </c>
      <c r="K12" s="22">
        <v>519.80045945588449</v>
      </c>
      <c r="L12" s="22">
        <v>591.85005407554058</v>
      </c>
      <c r="M12" s="22">
        <v>602.01919181860546</v>
      </c>
      <c r="N12" s="22">
        <v>622.63110809533418</v>
      </c>
      <c r="O12" s="22">
        <v>629.19155784121847</v>
      </c>
      <c r="P12" s="22">
        <v>645.51902049181376</v>
      </c>
      <c r="Q12" s="22">
        <v>744.93571773297583</v>
      </c>
      <c r="R12" s="22">
        <v>768.91530069787825</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3053.998280309544</v>
      </c>
      <c r="D15" s="22">
        <v>3125.6691315563194</v>
      </c>
      <c r="E15" s="22">
        <v>3244.5668959587279</v>
      </c>
      <c r="F15" s="22">
        <v>3303.3403267411863</v>
      </c>
      <c r="G15" s="22">
        <v>3371.3626827171101</v>
      </c>
      <c r="H15" s="22">
        <v>3204.6667239896815</v>
      </c>
      <c r="I15" s="22">
        <v>3228.3598452278588</v>
      </c>
      <c r="J15" s="22">
        <v>3380.6248495270847</v>
      </c>
      <c r="K15" s="22">
        <v>3286.5803955288047</v>
      </c>
      <c r="L15" s="22">
        <v>3168.0206362854692</v>
      </c>
      <c r="M15" s="22">
        <v>3221.7709372312984</v>
      </c>
      <c r="N15" s="22">
        <v>3281.2763542562334</v>
      </c>
      <c r="O15" s="22">
        <v>3286.1122957867578</v>
      </c>
      <c r="P15" s="22">
        <v>3393.6004299226142</v>
      </c>
      <c r="Q15" s="22">
        <v>3332.2607050730871</v>
      </c>
      <c r="R15" s="22">
        <v>3270.7084264832329</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8.3577121871827795E-2</v>
      </c>
      <c r="D16" s="25">
        <v>8.6660393118036749E-2</v>
      </c>
      <c r="E16" s="25">
        <v>8.7296682951932852E-2</v>
      </c>
      <c r="F16" s="25">
        <v>8.8993420744816462E-2</v>
      </c>
      <c r="G16" s="25">
        <v>9.5437659901408164E-2</v>
      </c>
      <c r="H16" s="25">
        <v>0.10906011719917987</v>
      </c>
      <c r="I16" s="25">
        <v>0.12357829691353832</v>
      </c>
      <c r="J16" s="25">
        <v>0.12621074891922704</v>
      </c>
      <c r="K16" s="25">
        <v>0.15815844948233787</v>
      </c>
      <c r="L16" s="25">
        <v>0.18682013851067894</v>
      </c>
      <c r="M16" s="25">
        <v>0.18685971273176991</v>
      </c>
      <c r="N16" s="25">
        <v>0.18975271841632671</v>
      </c>
      <c r="O16" s="25">
        <v>0.19146988940333157</v>
      </c>
      <c r="P16" s="25">
        <v>0.19021656609895404</v>
      </c>
      <c r="Q16" s="25">
        <v>0.2235526519875452</v>
      </c>
      <c r="R16" s="25">
        <v>0.23509136261486929</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0.72322441960447104</v>
      </c>
      <c r="D19" s="20">
        <v>0.66864144453998275</v>
      </c>
      <c r="E19" s="20">
        <v>0.69593293207222684</v>
      </c>
      <c r="F19" s="20">
        <v>0.76147893379191733</v>
      </c>
      <c r="G19" s="20">
        <v>0.75518486672398977</v>
      </c>
      <c r="H19" s="20">
        <v>1.1844196044711952</v>
      </c>
      <c r="I19" s="20">
        <v>1.228822012037833</v>
      </c>
      <c r="J19" s="20">
        <v>1.4943766122098023</v>
      </c>
      <c r="K19" s="20">
        <v>0.73293207222699908</v>
      </c>
      <c r="L19" s="20">
        <v>1.063645743766122</v>
      </c>
      <c r="M19" s="20">
        <v>1.8604987102321582</v>
      </c>
      <c r="N19" s="20">
        <v>1.2466895958727431</v>
      </c>
      <c r="O19" s="20">
        <v>1.3563198624247634</v>
      </c>
      <c r="P19" s="20">
        <v>1.3430710662080823</v>
      </c>
      <c r="Q19" s="20">
        <v>0.92598293207222715</v>
      </c>
      <c r="R19" s="20">
        <v>0.9534837489251935</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5.7448581255374025</v>
      </c>
      <c r="D20" s="20">
        <v>5.6356921754084262</v>
      </c>
      <c r="E20" s="20">
        <v>5.3764230438521059</v>
      </c>
      <c r="F20" s="20">
        <v>5.3162510748065337</v>
      </c>
      <c r="G20" s="20">
        <v>5.0539294926913145</v>
      </c>
      <c r="H20" s="20">
        <v>5.4817368873602756</v>
      </c>
      <c r="I20" s="20">
        <v>4.6759071367153906</v>
      </c>
      <c r="J20" s="20">
        <v>4.5009200343938085</v>
      </c>
      <c r="K20" s="20">
        <v>4.2510060189165948</v>
      </c>
      <c r="L20" s="20">
        <v>3.9134135855546002</v>
      </c>
      <c r="M20" s="20">
        <v>4.1753052450558901</v>
      </c>
      <c r="N20" s="20">
        <v>6.2565348237317284</v>
      </c>
      <c r="O20" s="20">
        <v>6.7569389509888218</v>
      </c>
      <c r="P20" s="20">
        <v>7.7613910146173692</v>
      </c>
      <c r="Q20" s="20">
        <v>7.03093301805675</v>
      </c>
      <c r="R20" s="20">
        <v>8.326162596732587</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0.32749785038692925</v>
      </c>
      <c r="D21" s="20">
        <v>0.51853826311263906</v>
      </c>
      <c r="E21" s="20">
        <v>0.28656061908856467</v>
      </c>
      <c r="F21" s="20">
        <v>0.2820292347377476</v>
      </c>
      <c r="G21" s="20">
        <v>0.36306964746345682</v>
      </c>
      <c r="H21" s="20">
        <v>0.42517626827171079</v>
      </c>
      <c r="I21" s="20">
        <v>0.46280309544282017</v>
      </c>
      <c r="J21" s="20">
        <v>0.53370593293207236</v>
      </c>
      <c r="K21" s="20">
        <v>0.54969905417025022</v>
      </c>
      <c r="L21" s="20">
        <v>0.58199484092863274</v>
      </c>
      <c r="M21" s="20">
        <v>0.58411006018916611</v>
      </c>
      <c r="N21" s="20">
        <v>0.62334479793637165</v>
      </c>
      <c r="O21" s="20">
        <v>0.61650902837489296</v>
      </c>
      <c r="P21" s="20">
        <v>0.521921582115219</v>
      </c>
      <c r="Q21" s="20">
        <v>0.43841186586414399</v>
      </c>
      <c r="R21" s="20">
        <v>0.33188486672399076</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5.4284895385497274</v>
      </c>
      <c r="F22" s="20">
        <v>2.3231967134804625</v>
      </c>
      <c r="G22" s="20">
        <v>4.1803764211330847</v>
      </c>
      <c r="H22" s="20">
        <v>3.7470944396675265</v>
      </c>
      <c r="I22" s="26">
        <v>13.408788645266075</v>
      </c>
      <c r="J22" s="20">
        <v>0</v>
      </c>
      <c r="K22" s="20">
        <v>0</v>
      </c>
      <c r="L22" s="20">
        <v>100.543208948</v>
      </c>
      <c r="M22" s="20">
        <v>108.67518549999998</v>
      </c>
      <c r="N22" s="20">
        <v>142.200033752</v>
      </c>
      <c r="O22" s="20">
        <v>160.238042608</v>
      </c>
      <c r="P22" s="20">
        <v>163.03270944799999</v>
      </c>
      <c r="Q22" s="20">
        <v>142.89818695599999</v>
      </c>
      <c r="R22" s="20">
        <v>148.41803292669491</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53.509403107999994</v>
      </c>
      <c r="R23" s="30">
        <v>50.822416665637</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0</v>
      </c>
      <c r="L24" s="30">
        <v>100.543208948</v>
      </c>
      <c r="M24" s="30">
        <v>108.67518549999998</v>
      </c>
      <c r="N24" s="30">
        <v>142.200033752</v>
      </c>
      <c r="O24" s="30">
        <v>160.238042608</v>
      </c>
      <c r="P24" s="30">
        <v>163.03270944799999</v>
      </c>
      <c r="Q24" s="30">
        <v>89.388783848000003</v>
      </c>
      <c r="R24" s="30">
        <v>97.595616261057899</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16.759522220000001</v>
      </c>
      <c r="K27" s="20">
        <v>83.88598189999999</v>
      </c>
      <c r="L27" s="20">
        <v>1</v>
      </c>
      <c r="M27" s="20">
        <v>0</v>
      </c>
      <c r="N27" s="20">
        <v>1.2523336559999905</v>
      </c>
      <c r="O27" s="20">
        <v>0</v>
      </c>
      <c r="P27" s="20">
        <v>0</v>
      </c>
      <c r="Q27" s="20">
        <v>17.996713419999992</v>
      </c>
      <c r="R27" s="20">
        <v>28.074175799769108</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18.305765262252791</v>
      </c>
      <c r="D29" s="22">
        <v>17.950975924333619</v>
      </c>
      <c r="E29" s="22">
        <v>22.635772427629693</v>
      </c>
      <c r="F29" s="22">
        <v>19.703248304194133</v>
      </c>
      <c r="G29" s="22">
        <v>20.954194133944778</v>
      </c>
      <c r="H29" s="22">
        <v>23.798710948695902</v>
      </c>
      <c r="I29" s="32">
        <v>31.705469642686538</v>
      </c>
      <c r="J29" s="22">
        <v>19.257889079965604</v>
      </c>
      <c r="K29" s="22">
        <v>14.841874462596733</v>
      </c>
      <c r="L29" s="22">
        <v>116.22696647164574</v>
      </c>
      <c r="M29" s="22">
        <v>129.00005222398968</v>
      </c>
      <c r="N29" s="22">
        <v>164.6981635886294</v>
      </c>
      <c r="O29" s="22">
        <v>184.52849832597079</v>
      </c>
      <c r="P29" s="22">
        <v>189.67346389769904</v>
      </c>
      <c r="Q29" s="22">
        <v>219.05324913536711</v>
      </c>
      <c r="R29" s="22">
        <v>225.15515969551333</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1884.7222121906946</v>
      </c>
      <c r="D32" s="22">
        <v>2030.5697367918222</v>
      </c>
      <c r="E32" s="22">
        <v>2156.9344157829373</v>
      </c>
      <c r="F32" s="22">
        <v>2061.042772523168</v>
      </c>
      <c r="G32" s="22">
        <v>2232.8370325785804</v>
      </c>
      <c r="H32" s="22">
        <v>2180.1697570937235</v>
      </c>
      <c r="I32" s="22">
        <v>2117.0453683720266</v>
      </c>
      <c r="J32" s="22">
        <v>2144.0850878070833</v>
      </c>
      <c r="K32" s="22">
        <v>2284.3295588561482</v>
      </c>
      <c r="L32" s="22">
        <v>1974.7869798470158</v>
      </c>
      <c r="M32" s="22">
        <v>2246.699870701108</v>
      </c>
      <c r="N32" s="22">
        <v>2537.0972250558461</v>
      </c>
      <c r="O32" s="22">
        <v>2561.9708523911277</v>
      </c>
      <c r="P32" s="22">
        <v>2607.9498461275639</v>
      </c>
      <c r="Q32" s="22">
        <v>2712.5352141096391</v>
      </c>
      <c r="R32" s="22">
        <v>2852.5723764774907</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9.7127126447855705E-3</v>
      </c>
      <c r="D34" s="25">
        <v>8.840364159418173E-3</v>
      </c>
      <c r="E34" s="25">
        <v>1.049441849598993E-2</v>
      </c>
      <c r="F34" s="25">
        <v>9.5598444471256851E-3</v>
      </c>
      <c r="G34" s="25">
        <v>9.3845604619634659E-3</v>
      </c>
      <c r="H34" s="25">
        <v>1.0915989854120711E-2</v>
      </c>
      <c r="I34" s="35">
        <v>1.4976282566427723E-2</v>
      </c>
      <c r="J34" s="25">
        <v>8.9818679256158124E-3</v>
      </c>
      <c r="K34" s="25">
        <v>6.4972562321649555E-3</v>
      </c>
      <c r="L34" s="25">
        <v>5.8855444996224193E-2</v>
      </c>
      <c r="M34" s="25">
        <v>5.7417572282911895E-2</v>
      </c>
      <c r="N34" s="25">
        <v>6.491598428397008E-2</v>
      </c>
      <c r="O34" s="25">
        <v>7.2025994422905887E-2</v>
      </c>
      <c r="P34" s="25">
        <v>7.2728953809958141E-2</v>
      </c>
      <c r="Q34" s="25">
        <v>8.0755909820425686E-2</v>
      </c>
      <c r="R34" s="25">
        <v>7.8930568616648739E-2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708.9423903697334</v>
      </c>
      <c r="D37" s="20">
        <v>723.24925957772041</v>
      </c>
      <c r="E37" s="20">
        <v>767.98509601605042</v>
      </c>
      <c r="F37" s="20">
        <v>708.10642973153722</v>
      </c>
      <c r="G37" s="20">
        <v>785.27753893188117</v>
      </c>
      <c r="H37" s="20">
        <v>775.19824209420085</v>
      </c>
      <c r="I37" s="26">
        <v>928.8955765739945</v>
      </c>
      <c r="J37" s="20">
        <v>989.37135760007641</v>
      </c>
      <c r="K37" s="20">
        <v>1054.4568644310691</v>
      </c>
      <c r="L37" s="20">
        <v>1078.9146842457246</v>
      </c>
      <c r="M37" s="20">
        <v>1020.4929779306392</v>
      </c>
      <c r="N37" s="20">
        <v>1070.8416929397154</v>
      </c>
      <c r="O37" s="20">
        <v>1103.4202732397057</v>
      </c>
      <c r="P37" s="20">
        <v>1124.9857408999715</v>
      </c>
      <c r="Q37" s="20">
        <v>1144.1520254132033</v>
      </c>
      <c r="R37" s="20">
        <v>1139.8630696474634</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0</v>
      </c>
      <c r="D38" s="20">
        <v>0.74042227954523743</v>
      </c>
      <c r="E38" s="20">
        <v>0.64488392089423907</v>
      </c>
      <c r="F38" s="20">
        <v>2.3884589662749593E-2</v>
      </c>
      <c r="G38" s="20">
        <v>2.6273048629024554</v>
      </c>
      <c r="H38" s="20">
        <v>1.4569599694277253</v>
      </c>
      <c r="I38" s="26">
        <v>1.8868825833572178</v>
      </c>
      <c r="J38" s="20">
        <v>5.5651093914206555</v>
      </c>
      <c r="K38" s="20">
        <v>4.7530333428871696</v>
      </c>
      <c r="L38" s="20">
        <v>3.1527658354829464</v>
      </c>
      <c r="M38" s="20">
        <v>8.7178752269036011</v>
      </c>
      <c r="N38" s="20">
        <v>11.440718448457055</v>
      </c>
      <c r="O38" s="20">
        <v>17.74625011942295</v>
      </c>
      <c r="P38" s="20">
        <v>17.255995032005352</v>
      </c>
      <c r="Q38" s="20">
        <v>112.67089423903697</v>
      </c>
      <c r="R38" s="20">
        <v>158.99345562243241</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12.777300085984523</v>
      </c>
      <c r="D39" s="20">
        <v>16.749785038693037</v>
      </c>
      <c r="E39" s="20">
        <v>22.570937231298366</v>
      </c>
      <c r="F39" s="20">
        <v>24.70335339638865</v>
      </c>
      <c r="G39" s="20">
        <v>27.575236457437658</v>
      </c>
      <c r="H39" s="20">
        <v>32.287188306104902</v>
      </c>
      <c r="I39" s="20">
        <v>37.790197764402407</v>
      </c>
      <c r="J39" s="20">
        <v>42.459157351676694</v>
      </c>
      <c r="K39" s="20">
        <v>46.96474634565778</v>
      </c>
      <c r="L39" s="20">
        <v>64.488392089423897</v>
      </c>
      <c r="M39" s="20">
        <v>65.004299226139295</v>
      </c>
      <c r="N39" s="20">
        <v>74.85822191565957</v>
      </c>
      <c r="O39" s="20">
        <v>81.184649400470548</v>
      </c>
      <c r="P39" s="20">
        <v>87.409051997014174</v>
      </c>
      <c r="Q39" s="20">
        <v>92.395986129090176</v>
      </c>
      <c r="R39" s="20">
        <v>105.53745618096436</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721.71969045571791</v>
      </c>
      <c r="D40" s="22">
        <v>740.73946689595869</v>
      </c>
      <c r="E40" s="22">
        <v>791.200917168243</v>
      </c>
      <c r="F40" s="22">
        <v>732.8336677175887</v>
      </c>
      <c r="G40" s="22">
        <v>815.48008025222123</v>
      </c>
      <c r="H40" s="22">
        <v>808.94239036973352</v>
      </c>
      <c r="I40" s="22">
        <v>968.57265692175406</v>
      </c>
      <c r="J40" s="22">
        <v>1037.3956243431737</v>
      </c>
      <c r="K40" s="22">
        <v>1106.1746441196142</v>
      </c>
      <c r="L40" s="22">
        <v>1146.5558421706316</v>
      </c>
      <c r="M40" s="22">
        <v>1094.2151523836819</v>
      </c>
      <c r="N40" s="22">
        <v>1157.1406333038321</v>
      </c>
      <c r="O40" s="22">
        <v>1202.3511727595992</v>
      </c>
      <c r="P40" s="22">
        <v>1229.6507879289909</v>
      </c>
      <c r="Q40" s="22">
        <v>1349.2189057813305</v>
      </c>
      <c r="R40" s="22">
        <v>1404.3939814508601</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5134.60057800707</v>
      </c>
      <c r="D42" s="22">
        <v>5195.7461784656534</v>
      </c>
      <c r="E42" s="22">
        <v>5349.4857408999715</v>
      </c>
      <c r="F42" s="22">
        <v>5286.4653195758101</v>
      </c>
      <c r="G42" s="22">
        <v>4724.0660170058272</v>
      </c>
      <c r="H42" s="22">
        <v>3738.3705932932071</v>
      </c>
      <c r="I42" s="22">
        <v>3980.4008072991305</v>
      </c>
      <c r="J42" s="22">
        <v>4188.3827505493455</v>
      </c>
      <c r="K42" s="22">
        <v>4060.6964985191553</v>
      </c>
      <c r="L42" s="22">
        <v>3921.9466179421038</v>
      </c>
      <c r="M42" s="22">
        <v>3836.8642399923569</v>
      </c>
      <c r="N42" s="22">
        <v>4003.468640373671</v>
      </c>
      <c r="O42" s="22">
        <v>4009.2284537379119</v>
      </c>
      <c r="P42" s="22">
        <v>4114.9398564061094</v>
      </c>
      <c r="Q42" s="22">
        <v>4052.1735956399339</v>
      </c>
      <c r="R42" s="22">
        <v>3955.3173028418987</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0.14056004541951037</v>
      </c>
      <c r="D44" s="25">
        <v>0.14256652296950834</v>
      </c>
      <c r="E44" s="25">
        <v>0.14790223873652858</v>
      </c>
      <c r="F44" s="25">
        <v>0.13862451059763914</v>
      </c>
      <c r="G44" s="25">
        <v>0.17262249877894018</v>
      </c>
      <c r="H44" s="25">
        <v>0.21638903104497181</v>
      </c>
      <c r="I44" s="25">
        <v>0.24333545886776448</v>
      </c>
      <c r="J44" s="25">
        <v>0.24768405518982467</v>
      </c>
      <c r="K44" s="25">
        <v>0.27241007657750616</v>
      </c>
      <c r="L44" s="25">
        <v>0.29234356146648532</v>
      </c>
      <c r="M44" s="25">
        <v>0.28518474565205404</v>
      </c>
      <c r="N44" s="25">
        <v>0.28903451912535233</v>
      </c>
      <c r="O44" s="25">
        <v>0.29989589933160699</v>
      </c>
      <c r="P44" s="25">
        <v>0.29882594420297037</v>
      </c>
      <c r="Q44" s="25">
        <v>0.3329617732155073</v>
      </c>
      <c r="R44" s="25">
        <v>0.35506480869228924</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248.44880607425443</v>
      </c>
      <c r="D47" s="30">
        <v>264.04884381452212</v>
      </c>
      <c r="E47" s="30">
        <v>276.88101103783316</v>
      </c>
      <c r="F47" s="30">
        <v>287.6157963176617</v>
      </c>
      <c r="G47" s="30">
        <v>315.58278111057587</v>
      </c>
      <c r="H47" s="30">
        <v>342.40999574252334</v>
      </c>
      <c r="I47" s="30">
        <v>392.5876792531169</v>
      </c>
      <c r="J47" s="30">
        <v>420.14219149422684</v>
      </c>
      <c r="K47" s="30">
        <v>514.26682231057066</v>
      </c>
      <c r="L47" s="30">
        <v>586.29099990529119</v>
      </c>
      <c r="M47" s="30">
        <v>595.39927780312814</v>
      </c>
      <c r="N47" s="30">
        <v>614.50453887779338</v>
      </c>
      <c r="O47" s="30">
        <v>620.46178999943004</v>
      </c>
      <c r="P47" s="30">
        <v>635.89263682887292</v>
      </c>
      <c r="Q47" s="30">
        <v>736.54038991698258</v>
      </c>
      <c r="R47" s="30">
        <v>759.30376948549645</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721.71969045571791</v>
      </c>
      <c r="D48" s="30">
        <v>740.73946689595869</v>
      </c>
      <c r="E48" s="30">
        <v>791.200917168243</v>
      </c>
      <c r="F48" s="30">
        <v>732.8336677175887</v>
      </c>
      <c r="G48" s="30">
        <v>815.48008025222123</v>
      </c>
      <c r="H48" s="30">
        <v>808.94239036973352</v>
      </c>
      <c r="I48" s="30">
        <v>968.57265692175406</v>
      </c>
      <c r="J48" s="30">
        <v>1037.3956243431737</v>
      </c>
      <c r="K48" s="30">
        <v>1106.1746441196142</v>
      </c>
      <c r="L48" s="30">
        <v>1146.5558421706316</v>
      </c>
      <c r="M48" s="30">
        <v>1094.2151523836819</v>
      </c>
      <c r="N48" s="30">
        <v>1157.1406333038321</v>
      </c>
      <c r="O48" s="30">
        <v>1202.3511727595992</v>
      </c>
      <c r="P48" s="30">
        <v>1229.6507879289909</v>
      </c>
      <c r="Q48" s="30">
        <v>1349.2189057813305</v>
      </c>
      <c r="R48" s="30">
        <v>1404.3939814508601</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6.7955803955288028</v>
      </c>
      <c r="D49" s="30">
        <v>6.8228718830610475</v>
      </c>
      <c r="E49" s="30">
        <v>11.787406133562625</v>
      </c>
      <c r="F49" s="30">
        <v>8.6829559568166612</v>
      </c>
      <c r="G49" s="30">
        <v>10.352560428011847</v>
      </c>
      <c r="H49" s="30">
        <v>10.838427199770708</v>
      </c>
      <c r="I49" s="30">
        <v>19.776320889462117</v>
      </c>
      <c r="J49" s="30">
        <v>6.5290025795356836</v>
      </c>
      <c r="K49" s="30">
        <v>5.5336371453138442</v>
      </c>
      <c r="L49" s="30">
        <v>106.10226311824934</v>
      </c>
      <c r="M49" s="30">
        <v>115.2950995154772</v>
      </c>
      <c r="N49" s="30">
        <v>150.32660296954083</v>
      </c>
      <c r="O49" s="30">
        <v>168.96781044978849</v>
      </c>
      <c r="P49" s="30">
        <v>172.65909311094066</v>
      </c>
      <c r="Q49" s="30">
        <v>151.2935147719931</v>
      </c>
      <c r="R49" s="30">
        <v>158.02956413907665</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976.9640769255011</v>
      </c>
      <c r="D50" s="30">
        <v>1011.6111825935418</v>
      </c>
      <c r="E50" s="30">
        <v>1079.8693343396387</v>
      </c>
      <c r="F50" s="30">
        <v>1029.1324199920671</v>
      </c>
      <c r="G50" s="30">
        <v>1141.415421790809</v>
      </c>
      <c r="H50" s="30">
        <v>1162.1908133120276</v>
      </c>
      <c r="I50" s="30">
        <v>1380.9366570643331</v>
      </c>
      <c r="J50" s="30">
        <v>1464.0668184169363</v>
      </c>
      <c r="K50" s="30">
        <v>1625.9751035754987</v>
      </c>
      <c r="L50" s="30">
        <v>1838.949105194172</v>
      </c>
      <c r="M50" s="30">
        <v>1804.9095297022873</v>
      </c>
      <c r="N50" s="30">
        <v>1921.9717751511664</v>
      </c>
      <c r="O50" s="30">
        <v>1991.7807732088177</v>
      </c>
      <c r="P50" s="30">
        <v>2038.2025178688043</v>
      </c>
      <c r="Q50" s="30">
        <v>2237.0528104703062</v>
      </c>
      <c r="R50" s="30">
        <v>2321.7273150754331</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976.9640769255011</v>
      </c>
      <c r="D51" s="30">
        <v>1011.6111825935418</v>
      </c>
      <c r="E51" s="30">
        <v>1079.8693343396387</v>
      </c>
      <c r="F51" s="30">
        <v>1029.1324199920671</v>
      </c>
      <c r="G51" s="30">
        <v>1141.415421790809</v>
      </c>
      <c r="H51" s="30">
        <v>1162.1908133120276</v>
      </c>
      <c r="I51" s="30">
        <v>1380.9366570643331</v>
      </c>
      <c r="J51" s="30">
        <v>1464.0668184169363</v>
      </c>
      <c r="K51" s="30">
        <v>1625.9751035754987</v>
      </c>
      <c r="L51" s="30">
        <v>1838.949105194172</v>
      </c>
      <c r="M51" s="30">
        <v>1804.9095297022873</v>
      </c>
      <c r="N51" s="30">
        <v>1921.9717751511664</v>
      </c>
      <c r="O51" s="30">
        <v>1991.7807732088177</v>
      </c>
      <c r="P51" s="30">
        <v>2038.2025178688041</v>
      </c>
      <c r="Q51" s="30">
        <v>2237.0528104703062</v>
      </c>
      <c r="R51" s="30">
        <v>2321.7273150754331</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976.9640769255011</v>
      </c>
      <c r="D58" s="22">
        <v>1011.6111825935418</v>
      </c>
      <c r="E58" s="22">
        <v>1079.8693343396387</v>
      </c>
      <c r="F58" s="22">
        <v>1029.1324199920671</v>
      </c>
      <c r="G58" s="22">
        <v>1141.415421790809</v>
      </c>
      <c r="H58" s="22">
        <v>1162.1908133120276</v>
      </c>
      <c r="I58" s="22">
        <v>1380.9366570643331</v>
      </c>
      <c r="J58" s="22">
        <v>1464.0668184169363</v>
      </c>
      <c r="K58" s="22">
        <v>1625.9751035754987</v>
      </c>
      <c r="L58" s="22">
        <v>1838.949105194172</v>
      </c>
      <c r="M58" s="22">
        <v>1804.9095297022873</v>
      </c>
      <c r="N58" s="22">
        <v>1921.9717751511664</v>
      </c>
      <c r="O58" s="22">
        <v>1991.7807732088177</v>
      </c>
      <c r="P58" s="22">
        <v>2038.2025178688041</v>
      </c>
      <c r="Q58" s="22">
        <v>2237.0528104703062</v>
      </c>
      <c r="R58" s="22">
        <v>2321.7273150754331</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10571.154533295119</v>
      </c>
      <c r="D61" s="20">
        <v>11011.471338492403</v>
      </c>
      <c r="E61" s="20">
        <v>11446.625800133756</v>
      </c>
      <c r="F61" s="20">
        <v>11287.389357026848</v>
      </c>
      <c r="G61" s="20">
        <v>11005.999808923283</v>
      </c>
      <c r="H61" s="20">
        <v>9648.3754502245138</v>
      </c>
      <c r="I61" s="20">
        <v>9877.4152135998847</v>
      </c>
      <c r="J61" s="20">
        <v>10303.145998765332</v>
      </c>
      <c r="K61" s="20">
        <v>10220.207778976526</v>
      </c>
      <c r="L61" s="20">
        <v>9666.6015112313671</v>
      </c>
      <c r="M61" s="20">
        <v>9934.5549027064571</v>
      </c>
      <c r="N61" s="20">
        <v>10450.086574917317</v>
      </c>
      <c r="O61" s="20">
        <v>10535.874280307435</v>
      </c>
      <c r="P61" s="20">
        <v>10811.276120143519</v>
      </c>
      <c r="Q61" s="20">
        <v>10771.549359987159</v>
      </c>
      <c r="R61" s="20">
        <v>10661.124345919547</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10583.931833381104</v>
      </c>
      <c r="D64" s="20">
        <v>11028.221123531097</v>
      </c>
      <c r="E64" s="20">
        <v>11469.196737365053</v>
      </c>
      <c r="F64" s="20">
        <v>11312.092710423238</v>
      </c>
      <c r="G64" s="20">
        <v>11033.575045380721</v>
      </c>
      <c r="H64" s="20">
        <v>9680.662638530619</v>
      </c>
      <c r="I64" s="20">
        <v>9915.205411364288</v>
      </c>
      <c r="J64" s="20">
        <v>10345.60515611701</v>
      </c>
      <c r="K64" s="20">
        <v>10267.172525322185</v>
      </c>
      <c r="L64" s="20">
        <v>9731.0899033207916</v>
      </c>
      <c r="M64" s="20">
        <v>9999.5592019325959</v>
      </c>
      <c r="N64" s="20">
        <v>10524.944796832977</v>
      </c>
      <c r="O64" s="20">
        <v>10617.058929707906</v>
      </c>
      <c r="P64" s="20">
        <v>10898.685172140533</v>
      </c>
      <c r="Q64" s="20">
        <v>10863.945346116248</v>
      </c>
      <c r="R64" s="20">
        <v>10766.661802100511</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10583.931833381104</v>
      </c>
      <c r="D65" s="20">
        <v>11028.221123531097</v>
      </c>
      <c r="E65" s="20">
        <v>11469.196737365053</v>
      </c>
      <c r="F65" s="20">
        <v>11312.092710423238</v>
      </c>
      <c r="G65" s="20">
        <v>11033.575045380721</v>
      </c>
      <c r="H65" s="20">
        <v>9680.662638530619</v>
      </c>
      <c r="I65" s="20">
        <v>9915.205411364288</v>
      </c>
      <c r="J65" s="20">
        <v>10345.60515611701</v>
      </c>
      <c r="K65" s="20">
        <v>10267.172525322185</v>
      </c>
      <c r="L65" s="20">
        <v>9731.0899033207916</v>
      </c>
      <c r="M65" s="20">
        <v>9999.5592019325959</v>
      </c>
      <c r="N65" s="20">
        <v>10524.944796832977</v>
      </c>
      <c r="O65" s="20">
        <v>10617.058929707906</v>
      </c>
      <c r="P65" s="20">
        <v>10898.685172140533</v>
      </c>
      <c r="Q65" s="20">
        <v>10863.945346116248</v>
      </c>
      <c r="R65" s="20">
        <v>10766.661802100511</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9.2306346290346786E-2</v>
      </c>
      <c r="D67" s="25">
        <v>9.1729316202687525E-2</v>
      </c>
      <c r="E67" s="25">
        <v>9.415387660249773E-2</v>
      </c>
      <c r="F67" s="25">
        <v>9.0976307066843551E-2</v>
      </c>
      <c r="G67" s="25">
        <v>0.10344928249422385</v>
      </c>
      <c r="H67" s="25">
        <v>0.12005281629031449</v>
      </c>
      <c r="I67" s="25">
        <v>0.13927463928095488</v>
      </c>
      <c r="J67" s="25">
        <v>0.1415158220639498</v>
      </c>
      <c r="K67" s="25">
        <v>0.15836639537957656</v>
      </c>
      <c r="L67" s="25">
        <v>0.18897668436570705</v>
      </c>
      <c r="M67" s="25">
        <v>0.18049890932726873</v>
      </c>
      <c r="N67" s="25">
        <v>0.18261110269476188</v>
      </c>
      <c r="O67" s="25">
        <v>0.18760193254984742</v>
      </c>
      <c r="P67" s="25">
        <v>0.18701361546610262</v>
      </c>
      <c r="Q67" s="25">
        <v>0.20591532258306419</v>
      </c>
      <c r="R67" s="25">
        <v>0.21564040533180656</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47"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46">
        <v>9.4E-2</v>
      </c>
      <c r="J71" s="159">
        <v>0.1072</v>
      </c>
      <c r="K71" s="159"/>
      <c r="L71" s="159">
        <v>0.1138</v>
      </c>
      <c r="M71" s="159"/>
      <c r="N71" s="159">
        <v>0.1237</v>
      </c>
      <c r="O71" s="159"/>
      <c r="P71" s="159">
        <v>0.13689999999999999</v>
      </c>
      <c r="Q71" s="159"/>
      <c r="R71" s="44"/>
      <c r="S71" s="45">
        <v>0.16</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sheetPr>
  <dimension ref="A1:AW205"/>
  <sheetViews>
    <sheetView topLeftCell="L1" workbookViewId="0"/>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91</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154.00207827178195</v>
      </c>
      <c r="D7" s="20">
        <v>161.0164483776388</v>
      </c>
      <c r="E7" s="20">
        <v>167.97495602943965</v>
      </c>
      <c r="F7" s="20">
        <v>172.27190787578647</v>
      </c>
      <c r="G7" s="20">
        <v>175.85318351432869</v>
      </c>
      <c r="H7" s="20">
        <v>181.56833015636815</v>
      </c>
      <c r="I7" s="20">
        <v>186.40137198155458</v>
      </c>
      <c r="J7" s="20">
        <v>184.17894114437209</v>
      </c>
      <c r="K7" s="20">
        <v>187.55407179499599</v>
      </c>
      <c r="L7" s="20">
        <v>196.13950854697308</v>
      </c>
      <c r="M7" s="20">
        <v>196.75946596416179</v>
      </c>
      <c r="N7" s="20">
        <v>196.9883057303332</v>
      </c>
      <c r="O7" s="20">
        <v>195.98399640875382</v>
      </c>
      <c r="P7" s="20">
        <v>191.57668749328138</v>
      </c>
      <c r="Q7" s="20">
        <v>192.25516281890594</v>
      </c>
      <c r="R7" s="20">
        <v>191.50313448562289</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0.7696009213754369</v>
      </c>
      <c r="D8" s="20">
        <v>1.3823665586348304</v>
      </c>
      <c r="E8" s="20">
        <v>3.1714097287730922</v>
      </c>
      <c r="F8" s="20">
        <v>9.3003495127262159</v>
      </c>
      <c r="G8" s="20">
        <v>18.48464813457808</v>
      </c>
      <c r="H8" s="20">
        <v>24.732956200587502</v>
      </c>
      <c r="I8" s="20">
        <v>29.439886964729642</v>
      </c>
      <c r="J8" s="20">
        <v>31.899552235099279</v>
      </c>
      <c r="K8" s="20">
        <v>35.646838360172765</v>
      </c>
      <c r="L8" s="20">
        <v>39.571935223404942</v>
      </c>
      <c r="M8" s="20">
        <v>41.38173452942668</v>
      </c>
      <c r="N8" s="20">
        <v>44.779481823637404</v>
      </c>
      <c r="O8" s="20">
        <v>44.595663696478844</v>
      </c>
      <c r="P8" s="20">
        <v>47.944591960976794</v>
      </c>
      <c r="Q8" s="20">
        <v>51.276988009522995</v>
      </c>
      <c r="R8" s="20">
        <v>55.961159797045191</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2.5021496130696472E-2</v>
      </c>
      <c r="D9" s="20">
        <v>3.5597592433361989E-2</v>
      </c>
      <c r="E9" s="20">
        <v>5.0902837489251923E-2</v>
      </c>
      <c r="F9" s="20">
        <v>0.18288907996560616</v>
      </c>
      <c r="G9" s="20">
        <v>1.1123817712811694</v>
      </c>
      <c r="H9" s="20">
        <v>7.6360275150472905</v>
      </c>
      <c r="I9" s="20">
        <v>52.940842648323297</v>
      </c>
      <c r="J9" s="20">
        <v>187.61977644024074</v>
      </c>
      <c r="K9" s="20">
        <v>184.74840928632844</v>
      </c>
      <c r="L9" s="20">
        <v>174.77678417884781</v>
      </c>
      <c r="M9" s="20">
        <v>182.53387790197763</v>
      </c>
      <c r="N9" s="20">
        <v>194.65571797076527</v>
      </c>
      <c r="O9" s="20">
        <v>183.27214101461738</v>
      </c>
      <c r="P9" s="20">
        <v>188.59561478933793</v>
      </c>
      <c r="Q9" s="20">
        <v>202.82725709372309</v>
      </c>
      <c r="R9" s="20">
        <v>198.75958727429062</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48.542218400687879</v>
      </c>
      <c r="D10" s="20">
        <v>48.173000859845224</v>
      </c>
      <c r="E10" s="20">
        <v>62.860361134995706</v>
      </c>
      <c r="F10" s="20">
        <v>83.238349097162498</v>
      </c>
      <c r="G10" s="20">
        <v>100.64720550300946</v>
      </c>
      <c r="H10" s="20">
        <v>120.05692175408426</v>
      </c>
      <c r="I10" s="20">
        <v>128.30945829750644</v>
      </c>
      <c r="J10" s="20">
        <v>144.8470335339639</v>
      </c>
      <c r="K10" s="20">
        <v>156.26285468615649</v>
      </c>
      <c r="L10" s="20">
        <v>144.73533963886499</v>
      </c>
      <c r="M10" s="20">
        <v>171.29991401547719</v>
      </c>
      <c r="N10" s="20">
        <v>179.83619948409284</v>
      </c>
      <c r="O10" s="20">
        <v>177.79398108340499</v>
      </c>
      <c r="P10" s="20">
        <v>190.31788478073946</v>
      </c>
      <c r="Q10" s="20">
        <v>182.36319862424764</v>
      </c>
      <c r="R10" s="20">
        <v>206.25399828030959</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12.796646603611363</v>
      </c>
      <c r="D11" s="20">
        <v>14.74368013757522</v>
      </c>
      <c r="E11" s="20">
        <v>16.087790197764402</v>
      </c>
      <c r="F11" s="20">
        <v>19.53542562338782</v>
      </c>
      <c r="G11" s="20">
        <v>23.9511607910576</v>
      </c>
      <c r="H11" s="20">
        <v>38.882373172828871</v>
      </c>
      <c r="I11" s="20">
        <v>57.630954428202919</v>
      </c>
      <c r="J11" s="20">
        <v>87.609974204643123</v>
      </c>
      <c r="K11" s="20">
        <v>133.65167669819439</v>
      </c>
      <c r="L11" s="20">
        <v>204.4225279449698</v>
      </c>
      <c r="M11" s="20">
        <v>229.69114359415306</v>
      </c>
      <c r="N11" s="20">
        <v>231.9531384350816</v>
      </c>
      <c r="O11" s="20">
        <v>231.09079965606182</v>
      </c>
      <c r="P11" s="20">
        <v>236.76534823731728</v>
      </c>
      <c r="Q11" s="20">
        <v>232.79398108340501</v>
      </c>
      <c r="R11" s="20">
        <v>226.39097162510762</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216.13556569358732</v>
      </c>
      <c r="D12" s="22">
        <v>225.35109352612741</v>
      </c>
      <c r="E12" s="22">
        <v>250.1454199284621</v>
      </c>
      <c r="F12" s="22">
        <v>284.52892118902861</v>
      </c>
      <c r="G12" s="22">
        <v>320.04857971425503</v>
      </c>
      <c r="H12" s="22">
        <v>372.87660879891604</v>
      </c>
      <c r="I12" s="22">
        <v>454.72251432031692</v>
      </c>
      <c r="J12" s="22">
        <v>636.15527755831909</v>
      </c>
      <c r="K12" s="22">
        <v>697.86385082584809</v>
      </c>
      <c r="L12" s="22">
        <v>759.64609553306059</v>
      </c>
      <c r="M12" s="22">
        <v>821.66613600519645</v>
      </c>
      <c r="N12" s="22">
        <v>848.21284344391029</v>
      </c>
      <c r="O12" s="22">
        <v>832.73658185931686</v>
      </c>
      <c r="P12" s="22">
        <v>855.20012726165282</v>
      </c>
      <c r="Q12" s="22">
        <v>861.51658762980469</v>
      </c>
      <c r="R12" s="22">
        <v>878.86885146237591</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5853.1900257953566</v>
      </c>
      <c r="D15" s="22">
        <v>5958.4615649183143</v>
      </c>
      <c r="E15" s="22">
        <v>6106.9131556319853</v>
      </c>
      <c r="F15" s="22">
        <v>6157.454084264833</v>
      </c>
      <c r="G15" s="22">
        <v>6175.9243336199479</v>
      </c>
      <c r="H15" s="22">
        <v>5845.9071367153902</v>
      </c>
      <c r="I15" s="22">
        <v>6050.2059329320728</v>
      </c>
      <c r="J15" s="22">
        <v>5995.8845227858983</v>
      </c>
      <c r="K15" s="22">
        <v>5981.6873602751502</v>
      </c>
      <c r="L15" s="22">
        <v>5943.3561478933789</v>
      </c>
      <c r="M15" s="22">
        <v>5915.4319862424763</v>
      </c>
      <c r="N15" s="22">
        <v>6027.6042992261391</v>
      </c>
      <c r="O15" s="22">
        <v>6116.3759243336208</v>
      </c>
      <c r="P15" s="22">
        <v>6263.3595012897658</v>
      </c>
      <c r="Q15" s="22">
        <v>6283.26233877902</v>
      </c>
      <c r="R15" s="22">
        <v>6256.8653482373165</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3.6926114604355069E-2</v>
      </c>
      <c r="D16" s="25">
        <v>3.7820348603560525E-2</v>
      </c>
      <c r="E16" s="25">
        <v>4.0961024588628742E-2</v>
      </c>
      <c r="F16" s="25">
        <v>4.6208857962275793E-2</v>
      </c>
      <c r="G16" s="25">
        <v>5.1821972295224381E-2</v>
      </c>
      <c r="H16" s="25">
        <v>6.3784216902292828E-2</v>
      </c>
      <c r="I16" s="25">
        <v>7.5158187896580839E-2</v>
      </c>
      <c r="J16" s="25">
        <v>0.10609865402523447</v>
      </c>
      <c r="K16" s="25">
        <v>0.11666672107613248</v>
      </c>
      <c r="L16" s="25">
        <v>0.12781433194144304</v>
      </c>
      <c r="M16" s="25">
        <v>0.13890213562021267</v>
      </c>
      <c r="N16" s="25">
        <v>0.14072138802356504</v>
      </c>
      <c r="O16" s="25">
        <v>0.13614869199689414</v>
      </c>
      <c r="P16" s="25">
        <v>0.13654016300446237</v>
      </c>
      <c r="Q16" s="25">
        <v>0.13711294247777928</v>
      </c>
      <c r="R16" s="25">
        <v>0.14046472195697335</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0.96884780739466869</v>
      </c>
      <c r="D19" s="20">
        <v>0.92791057609630256</v>
      </c>
      <c r="E19" s="20">
        <v>0.94155631986242461</v>
      </c>
      <c r="F19" s="20">
        <v>0.98710232158211508</v>
      </c>
      <c r="G19" s="20">
        <v>1.0311177987962166</v>
      </c>
      <c r="H19" s="20">
        <v>1.0477558039552881</v>
      </c>
      <c r="I19" s="20">
        <v>1.1649871023215821</v>
      </c>
      <c r="J19" s="20">
        <v>1.2275236457437659</v>
      </c>
      <c r="K19" s="20">
        <v>1.2643078245915733</v>
      </c>
      <c r="L19" s="20">
        <v>1.3446087704213241</v>
      </c>
      <c r="M19" s="20">
        <v>1.4061908856405847</v>
      </c>
      <c r="N19" s="20">
        <v>1.523731728288908</v>
      </c>
      <c r="O19" s="20">
        <v>1.7015649183147032</v>
      </c>
      <c r="P19" s="20">
        <v>1.7052701633705933</v>
      </c>
      <c r="Q19" s="20">
        <v>1.7604182029234741</v>
      </c>
      <c r="R19" s="20">
        <v>1.8457836629406705</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23.334221840068786</v>
      </c>
      <c r="D20" s="20">
        <v>23.020369733447971</v>
      </c>
      <c r="E20" s="20">
        <v>22.829329320722266</v>
      </c>
      <c r="F20" s="20">
        <v>23.366122098022352</v>
      </c>
      <c r="G20" s="20">
        <v>23.49786758383491</v>
      </c>
      <c r="H20" s="20">
        <v>23.642837489251932</v>
      </c>
      <c r="I20" s="20">
        <v>24.257265692175402</v>
      </c>
      <c r="J20" s="20">
        <v>26.73866723989682</v>
      </c>
      <c r="K20" s="20">
        <v>27.668185726569213</v>
      </c>
      <c r="L20" s="20">
        <v>29.92256233877902</v>
      </c>
      <c r="M20" s="20">
        <v>31.54194325021496</v>
      </c>
      <c r="N20" s="20">
        <v>34.699527085124686</v>
      </c>
      <c r="O20" s="20">
        <v>37.878314703353396</v>
      </c>
      <c r="P20" s="20">
        <v>40.165093336199476</v>
      </c>
      <c r="Q20" s="20">
        <v>42.205132080825457</v>
      </c>
      <c r="R20" s="20">
        <v>43.567302751504727</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0.42301805674978527</v>
      </c>
      <c r="D21" s="20">
        <v>0.61405846947549958</v>
      </c>
      <c r="E21" s="20">
        <v>0.66864144453997965</v>
      </c>
      <c r="F21" s="20">
        <v>0.60636285468615436</v>
      </c>
      <c r="G21" s="20">
        <v>0.56638865004299421</v>
      </c>
      <c r="H21" s="20">
        <v>0.37962166809974363</v>
      </c>
      <c r="I21" s="20">
        <v>0.57451418744626237</v>
      </c>
      <c r="J21" s="20">
        <v>0.60486672398968155</v>
      </c>
      <c r="K21" s="20">
        <v>0.64131556319862559</v>
      </c>
      <c r="L21" s="20">
        <v>0.68233877901977602</v>
      </c>
      <c r="M21" s="20">
        <v>0.77881341358555833</v>
      </c>
      <c r="N21" s="20">
        <v>0.92347377472054804</v>
      </c>
      <c r="O21" s="20">
        <v>0.76447119518486728</v>
      </c>
      <c r="P21" s="20">
        <v>1.4078778589853893</v>
      </c>
      <c r="Q21" s="20">
        <v>1.5197845657781499</v>
      </c>
      <c r="R21" s="20">
        <v>1.4950462596732561</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0</v>
      </c>
      <c r="F22" s="20">
        <v>0</v>
      </c>
      <c r="G22" s="20">
        <v>109.94076621763638</v>
      </c>
      <c r="H22" s="20">
        <v>194.77882869972296</v>
      </c>
      <c r="I22" s="26">
        <v>231.25059711474157</v>
      </c>
      <c r="J22" s="20">
        <v>0</v>
      </c>
      <c r="K22" s="20">
        <v>275.26989586318911</v>
      </c>
      <c r="L22" s="20">
        <v>277.10900926722081</v>
      </c>
      <c r="M22" s="20">
        <v>316.75742810738512</v>
      </c>
      <c r="N22" s="20">
        <v>296.50329607337346</v>
      </c>
      <c r="O22" s="20">
        <v>301.11302187828414</v>
      </c>
      <c r="P22" s="20">
        <v>313.8435081685297</v>
      </c>
      <c r="Q22" s="20">
        <v>308.70832139103851</v>
      </c>
      <c r="R22" s="20">
        <v>340.40317187350723</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53.30928688824001</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0</v>
      </c>
      <c r="K24" s="30">
        <v>275.26989586318911</v>
      </c>
      <c r="L24" s="30">
        <v>277.10900926722081</v>
      </c>
      <c r="M24" s="30">
        <v>316.75742810738512</v>
      </c>
      <c r="N24" s="30">
        <v>296.50329607337346</v>
      </c>
      <c r="O24" s="30">
        <v>301.11302187828414</v>
      </c>
      <c r="P24" s="30">
        <v>313.8435081685297</v>
      </c>
      <c r="Q24" s="30">
        <v>308.70832139103851</v>
      </c>
      <c r="R24" s="30">
        <v>287.09388498526721</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300.10986911244868</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63.602811693895084</v>
      </c>
      <c r="D29" s="22">
        <v>62.804535683576944</v>
      </c>
      <c r="E29" s="22">
        <v>62.449746345657765</v>
      </c>
      <c r="F29" s="22">
        <v>63.957179707652607</v>
      </c>
      <c r="G29" s="22">
        <v>174.40741282124773</v>
      </c>
      <c r="H29" s="22">
        <v>259.50432311072899</v>
      </c>
      <c r="I29" s="32">
        <v>298.29321104423423</v>
      </c>
      <c r="J29" s="22">
        <v>73.58915305245057</v>
      </c>
      <c r="K29" s="22">
        <v>351.40321486576863</v>
      </c>
      <c r="L29" s="22">
        <v>359.32079774529478</v>
      </c>
      <c r="M29" s="22">
        <v>403.42205407471101</v>
      </c>
      <c r="N29" s="22">
        <v>391.79424620235028</v>
      </c>
      <c r="O29" s="22">
        <v>405.08110442342598</v>
      </c>
      <c r="P29" s="22">
        <v>424.19047018486674</v>
      </c>
      <c r="Q29" s="22">
        <v>424.54302717349765</v>
      </c>
      <c r="R29" s="22">
        <v>513.35468021488566</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5289.0753272188786</v>
      </c>
      <c r="D32" s="22">
        <v>5716.8554805579442</v>
      </c>
      <c r="E32" s="22">
        <v>5820.5528694946033</v>
      </c>
      <c r="F32" s="22">
        <v>6100.9606190885643</v>
      </c>
      <c r="G32" s="22">
        <v>6135.5950386930353</v>
      </c>
      <c r="H32" s="22">
        <v>6017.8656128785706</v>
      </c>
      <c r="I32" s="22">
        <v>5714.4450367822683</v>
      </c>
      <c r="J32" s="22">
        <v>5725.4617316327513</v>
      </c>
      <c r="K32" s="22">
        <v>5623.6409047482566</v>
      </c>
      <c r="L32" s="22">
        <v>5575.6180557944017</v>
      </c>
      <c r="M32" s="22">
        <v>5765.8325480080248</v>
      </c>
      <c r="N32" s="22">
        <v>5993.9325905225942</v>
      </c>
      <c r="O32" s="22">
        <v>6235.6884475016732</v>
      </c>
      <c r="P32" s="22">
        <v>6411.1977403195751</v>
      </c>
      <c r="Q32" s="22">
        <v>6475.5445950353487</v>
      </c>
      <c r="R32" s="22">
        <v>6554.538897186394</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1.2025317803015476E-2</v>
      </c>
      <c r="D34" s="25">
        <v>1.0985853306448714E-2</v>
      </c>
      <c r="E34" s="25">
        <v>1.0729177750958262E-2</v>
      </c>
      <c r="F34" s="25">
        <v>1.0483132690210235E-2</v>
      </c>
      <c r="G34" s="25">
        <v>2.8425509135035561E-2</v>
      </c>
      <c r="H34" s="25">
        <v>4.3122319407627709E-2</v>
      </c>
      <c r="I34" s="35">
        <v>5.2199856525735236E-2</v>
      </c>
      <c r="J34" s="25">
        <v>1.2852963918329234E-2</v>
      </c>
      <c r="K34" s="25">
        <v>6.2486780507102678E-2</v>
      </c>
      <c r="L34" s="25">
        <v>6.4445016525454868E-2</v>
      </c>
      <c r="M34" s="25">
        <v>6.9967702099514653E-2</v>
      </c>
      <c r="N34" s="25">
        <v>6.5365140545931774E-2</v>
      </c>
      <c r="O34" s="25">
        <v>6.4961729219445152E-2</v>
      </c>
      <c r="P34" s="25">
        <v>6.6163997331912333E-2</v>
      </c>
      <c r="Q34" s="25">
        <v>6.5560976523732856E-2</v>
      </c>
      <c r="R34" s="25">
        <v>7.8320487263451685E-2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1478.6949460208275</v>
      </c>
      <c r="D37" s="20">
        <v>1636.8586987675553</v>
      </c>
      <c r="E37" s="20">
        <v>1706.4519442055985</v>
      </c>
      <c r="F37" s="20">
        <v>1771.6035635807777</v>
      </c>
      <c r="G37" s="20">
        <v>1821.00568453234</v>
      </c>
      <c r="H37" s="20">
        <v>1921.5033438425528</v>
      </c>
      <c r="I37" s="26">
        <v>2016.7692748638578</v>
      </c>
      <c r="J37" s="20">
        <v>2060.6159357982228</v>
      </c>
      <c r="K37" s="20">
        <v>2183.5535731346135</v>
      </c>
      <c r="L37" s="20">
        <v>2321.6220024839972</v>
      </c>
      <c r="M37" s="20">
        <v>2369.6301948982514</v>
      </c>
      <c r="N37" s="20">
        <v>2430.3479984713863</v>
      </c>
      <c r="O37" s="20">
        <v>2480.7194754944107</v>
      </c>
      <c r="P37" s="20">
        <v>2472.7595299512755</v>
      </c>
      <c r="Q37" s="20">
        <v>2517.1203305627205</v>
      </c>
      <c r="R37" s="20">
        <v>2701.8293923760393</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184.00687876182286</v>
      </c>
      <c r="D38" s="20">
        <v>90.188210566542466</v>
      </c>
      <c r="E38" s="20">
        <v>76.40680233113595</v>
      </c>
      <c r="F38" s="20">
        <v>80.299990446164131</v>
      </c>
      <c r="G38" s="20">
        <v>85.220215916690549</v>
      </c>
      <c r="H38" s="20">
        <v>87.537021113977261</v>
      </c>
      <c r="I38" s="26">
        <v>90.092672207891468</v>
      </c>
      <c r="J38" s="20">
        <v>112.37699436323685</v>
      </c>
      <c r="K38" s="20">
        <v>114.95653004681381</v>
      </c>
      <c r="L38" s="20">
        <v>166.64278207700391</v>
      </c>
      <c r="M38" s="20">
        <v>190.02579535683577</v>
      </c>
      <c r="N38" s="20">
        <v>205.38358650998376</v>
      </c>
      <c r="O38" s="20">
        <v>210.85315754275339</v>
      </c>
      <c r="P38" s="20">
        <v>228.75164803668673</v>
      </c>
      <c r="Q38" s="20">
        <v>219.56525269895866</v>
      </c>
      <c r="R38" s="20">
        <v>239.84706697238937</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10.607420684009957</v>
      </c>
      <c r="D39" s="20">
        <v>13.338336190012967</v>
      </c>
      <c r="E39" s="20">
        <v>18.311953466510097</v>
      </c>
      <c r="F39" s="20">
        <v>24.441273473874539</v>
      </c>
      <c r="G39" s="20">
        <v>30.526419443650052</v>
      </c>
      <c r="H39" s="20">
        <v>38.60836912365594</v>
      </c>
      <c r="I39" s="20">
        <v>47.831502119437758</v>
      </c>
      <c r="J39" s="20">
        <v>58.312291523954528</v>
      </c>
      <c r="K39" s="20">
        <v>70.122821393670023</v>
      </c>
      <c r="L39" s="20">
        <v>82.322268308936401</v>
      </c>
      <c r="M39" s="20">
        <v>94.494228648758977</v>
      </c>
      <c r="N39" s="20">
        <v>108.00441543724259</v>
      </c>
      <c r="O39" s="20">
        <v>125.54859611232338</v>
      </c>
      <c r="P39" s="20">
        <v>146.90863619803469</v>
      </c>
      <c r="Q39" s="20">
        <v>172.79807180964295</v>
      </c>
      <c r="R39" s="20">
        <v>202.76420637922647</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1673.3092454666603</v>
      </c>
      <c r="D40" s="22">
        <v>1740.3852455241108</v>
      </c>
      <c r="E40" s="22">
        <v>1801.1707000032447</v>
      </c>
      <c r="F40" s="22">
        <v>1876.3448275008163</v>
      </c>
      <c r="G40" s="22">
        <v>1936.7523198926804</v>
      </c>
      <c r="H40" s="22">
        <v>2047.6487340801857</v>
      </c>
      <c r="I40" s="22">
        <v>2154.693449191187</v>
      </c>
      <c r="J40" s="22">
        <v>2231.3052216854139</v>
      </c>
      <c r="K40" s="22">
        <v>2368.6329245750976</v>
      </c>
      <c r="L40" s="22">
        <v>2570.5870528699375</v>
      </c>
      <c r="M40" s="22">
        <v>2654.1502189038461</v>
      </c>
      <c r="N40" s="22">
        <v>2743.7360004186125</v>
      </c>
      <c r="O40" s="22">
        <v>2817.121229149488</v>
      </c>
      <c r="P40" s="22">
        <v>2848.419814185997</v>
      </c>
      <c r="Q40" s="22">
        <v>2909.4836550713221</v>
      </c>
      <c r="R40" s="22">
        <v>3144.440665727655</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16867.703150119378</v>
      </c>
      <c r="D42" s="22">
        <v>16055.067317751109</v>
      </c>
      <c r="E42" s="22">
        <v>16028.847039928723</v>
      </c>
      <c r="F42" s="22">
        <v>15169.614197903033</v>
      </c>
      <c r="G42" s="22">
        <v>14989.769469028057</v>
      </c>
      <c r="H42" s="22">
        <v>14356.967473929235</v>
      </c>
      <c r="I42" s="22">
        <v>15285.150003122591</v>
      </c>
      <c r="J42" s="22">
        <v>14500.447812685699</v>
      </c>
      <c r="K42" s="22">
        <v>14579.054009890851</v>
      </c>
      <c r="L42" s="22">
        <v>14519.732008444602</v>
      </c>
      <c r="M42" s="22">
        <v>13594.081885092821</v>
      </c>
      <c r="N42" s="22">
        <v>13870.594006533067</v>
      </c>
      <c r="O42" s="22">
        <v>14174.959993838511</v>
      </c>
      <c r="P42" s="22">
        <v>14447.344147310578</v>
      </c>
      <c r="Q42" s="22">
        <v>14106.191523288457</v>
      </c>
      <c r="R42" s="22">
        <v>13882.800398745709</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9.920196191351742E-2</v>
      </c>
      <c r="D44" s="25">
        <v>0.10840099334867771</v>
      </c>
      <c r="E44" s="25">
        <v>0.11237057135278859</v>
      </c>
      <c r="F44" s="25">
        <v>0.1236910051252452</v>
      </c>
      <c r="G44" s="25">
        <v>0.12920494367137592</v>
      </c>
      <c r="H44" s="25">
        <v>0.14262404214528615</v>
      </c>
      <c r="I44" s="25">
        <v>0.14096645755854581</v>
      </c>
      <c r="J44" s="25">
        <v>0.15387836641385375</v>
      </c>
      <c r="K44" s="25">
        <v>0.16246821796312358</v>
      </c>
      <c r="L44" s="25">
        <v>0.17704094341237822</v>
      </c>
      <c r="M44" s="25">
        <v>0.195243065426461</v>
      </c>
      <c r="N44" s="25">
        <v>0.19780955301022504</v>
      </c>
      <c r="O44" s="25">
        <v>0.19873927195378455</v>
      </c>
      <c r="P44" s="25">
        <v>0.19715871548032862</v>
      </c>
      <c r="Q44" s="25">
        <v>0.20625578847897699</v>
      </c>
      <c r="R44" s="25">
        <v>0.22649901859942831</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191.40947798937415</v>
      </c>
      <c r="D47" s="30">
        <v>200.78875474710765</v>
      </c>
      <c r="E47" s="30">
        <v>225.70589284333741</v>
      </c>
      <c r="F47" s="30">
        <v>259.56933391473797</v>
      </c>
      <c r="G47" s="30">
        <v>294.95320568158093</v>
      </c>
      <c r="H47" s="30">
        <v>347.80639383760911</v>
      </c>
      <c r="I47" s="30">
        <v>428.72574733837365</v>
      </c>
      <c r="J47" s="30">
        <v>607.58421994868888</v>
      </c>
      <c r="K47" s="30">
        <v>668.29004171148858</v>
      </c>
      <c r="L47" s="30">
        <v>727.69658564484052</v>
      </c>
      <c r="M47" s="30">
        <v>787.93918845575536</v>
      </c>
      <c r="N47" s="30">
        <v>811.06611085577617</v>
      </c>
      <c r="O47" s="30">
        <v>792.39223104246378</v>
      </c>
      <c r="P47" s="30">
        <v>811.9218859030974</v>
      </c>
      <c r="Q47" s="30">
        <v>816.03125278027755</v>
      </c>
      <c r="R47" s="30">
        <v>831.96071878825728</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1673.3092454666603</v>
      </c>
      <c r="D48" s="30">
        <v>1740.3852455241108</v>
      </c>
      <c r="E48" s="30">
        <v>1801.1707000032447</v>
      </c>
      <c r="F48" s="30">
        <v>1876.3448275008163</v>
      </c>
      <c r="G48" s="30">
        <v>1936.7523198926804</v>
      </c>
      <c r="H48" s="30">
        <v>2047.6487340801857</v>
      </c>
      <c r="I48" s="30">
        <v>2154.693449191187</v>
      </c>
      <c r="J48" s="30">
        <v>2231.3052216854139</v>
      </c>
      <c r="K48" s="30">
        <v>2368.6329245750976</v>
      </c>
      <c r="L48" s="30">
        <v>2570.5870528699375</v>
      </c>
      <c r="M48" s="30">
        <v>2654.1502189038461</v>
      </c>
      <c r="N48" s="30">
        <v>2743.7360004186125</v>
      </c>
      <c r="O48" s="30">
        <v>2817.121229149488</v>
      </c>
      <c r="P48" s="30">
        <v>2848.419814185997</v>
      </c>
      <c r="Q48" s="30">
        <v>2909.4836550713221</v>
      </c>
      <c r="R48" s="30">
        <v>3144.440665727655</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24.726087704213239</v>
      </c>
      <c r="D49" s="30">
        <v>24.562338779019772</v>
      </c>
      <c r="E49" s="30">
        <v>24.43952708512467</v>
      </c>
      <c r="F49" s="30">
        <v>24.95958727429062</v>
      </c>
      <c r="G49" s="30">
        <v>135.0361402503105</v>
      </c>
      <c r="H49" s="30">
        <v>219.8490436610299</v>
      </c>
      <c r="I49" s="30">
        <v>257.24736409668481</v>
      </c>
      <c r="J49" s="30">
        <v>28.571057609630266</v>
      </c>
      <c r="K49" s="30">
        <v>304.84370497754855</v>
      </c>
      <c r="L49" s="30">
        <v>309.05851915544093</v>
      </c>
      <c r="M49" s="30">
        <v>350.48437565682622</v>
      </c>
      <c r="N49" s="30">
        <v>333.65002866150763</v>
      </c>
      <c r="O49" s="30">
        <v>341.45737269513711</v>
      </c>
      <c r="P49" s="30">
        <v>357.12174952708511</v>
      </c>
      <c r="Q49" s="30">
        <v>354.19365624056559</v>
      </c>
      <c r="R49" s="30">
        <v>387.31130454762587</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1889.4448111602478</v>
      </c>
      <c r="D50" s="30">
        <v>1965.7363390502383</v>
      </c>
      <c r="E50" s="30">
        <v>2051.3161199317069</v>
      </c>
      <c r="F50" s="30">
        <v>2160.8737486898449</v>
      </c>
      <c r="G50" s="30">
        <v>2366.7416658245716</v>
      </c>
      <c r="H50" s="30">
        <v>2615.3041715788249</v>
      </c>
      <c r="I50" s="30">
        <v>2840.6665606262459</v>
      </c>
      <c r="J50" s="30">
        <v>2867.460499243733</v>
      </c>
      <c r="K50" s="30">
        <v>3341.7666712641349</v>
      </c>
      <c r="L50" s="30">
        <v>3607.342157670219</v>
      </c>
      <c r="M50" s="30">
        <v>3792.5737830164276</v>
      </c>
      <c r="N50" s="30">
        <v>3888.4521399358964</v>
      </c>
      <c r="O50" s="30">
        <v>3950.9708328870888</v>
      </c>
      <c r="P50" s="30">
        <v>4017.4634496161798</v>
      </c>
      <c r="Q50" s="30">
        <v>4079.708564092165</v>
      </c>
      <c r="R50" s="30">
        <v>4363.7126890635382</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1889.4448111602478</v>
      </c>
      <c r="D51" s="30">
        <v>1965.7363390502383</v>
      </c>
      <c r="E51" s="30">
        <v>2051.3161199317069</v>
      </c>
      <c r="F51" s="30">
        <v>2160.8737486898449</v>
      </c>
      <c r="G51" s="30">
        <v>2366.7416658245716</v>
      </c>
      <c r="H51" s="30">
        <v>2615.3041715788249</v>
      </c>
      <c r="I51" s="30">
        <v>2840.6665606262459</v>
      </c>
      <c r="J51" s="30">
        <v>2867.460499243733</v>
      </c>
      <c r="K51" s="30">
        <v>3341.7666712641349</v>
      </c>
      <c r="L51" s="30">
        <v>3607.342157670219</v>
      </c>
      <c r="M51" s="30">
        <v>3792.5737830164276</v>
      </c>
      <c r="N51" s="30">
        <v>3888.4521399358964</v>
      </c>
      <c r="O51" s="30">
        <v>3950.9708328870888</v>
      </c>
      <c r="P51" s="30">
        <v>4017.4634496161798</v>
      </c>
      <c r="Q51" s="30">
        <v>4079.708564092165</v>
      </c>
      <c r="R51" s="30">
        <v>4363.7126890635382</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1889.4448111602478</v>
      </c>
      <c r="D58" s="22">
        <v>1965.7363390502383</v>
      </c>
      <c r="E58" s="22">
        <v>2051.3161199317069</v>
      </c>
      <c r="F58" s="22">
        <v>2160.8737486898449</v>
      </c>
      <c r="G58" s="22">
        <v>2366.7416658245716</v>
      </c>
      <c r="H58" s="22">
        <v>2615.3041715788249</v>
      </c>
      <c r="I58" s="22">
        <v>2840.6665606262459</v>
      </c>
      <c r="J58" s="22">
        <v>2867.460499243733</v>
      </c>
      <c r="K58" s="22">
        <v>3341.7666712641349</v>
      </c>
      <c r="L58" s="22">
        <v>3607.342157670219</v>
      </c>
      <c r="M58" s="22">
        <v>3792.5737830164276</v>
      </c>
      <c r="N58" s="22">
        <v>3888.4521399358964</v>
      </c>
      <c r="O58" s="22">
        <v>3950.9708328870888</v>
      </c>
      <c r="P58" s="22">
        <v>4017.4634496161798</v>
      </c>
      <c r="Q58" s="22">
        <v>4079.708564092165</v>
      </c>
      <c r="R58" s="22">
        <v>4363.7126890635382</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27881.69413394478</v>
      </c>
      <c r="D61" s="20">
        <v>27614.757786376231</v>
      </c>
      <c r="E61" s="20">
        <v>27841.510915257477</v>
      </c>
      <c r="F61" s="20">
        <v>27346.608650998376</v>
      </c>
      <c r="G61" s="20">
        <v>27253.491831470335</v>
      </c>
      <c r="H61" s="20">
        <v>26171.259649374224</v>
      </c>
      <c r="I61" s="20">
        <v>26971.114574376614</v>
      </c>
      <c r="J61" s="20">
        <v>26140.477500716537</v>
      </c>
      <c r="K61" s="20">
        <v>26011.125704595393</v>
      </c>
      <c r="L61" s="20">
        <v>25820.45836916022</v>
      </c>
      <c r="M61" s="20">
        <v>25067.667813126969</v>
      </c>
      <c r="N61" s="20">
        <v>25699.688807681283</v>
      </c>
      <c r="O61" s="20">
        <v>26348.92343555938</v>
      </c>
      <c r="P61" s="20">
        <v>27006.083643337635</v>
      </c>
      <c r="Q61" s="20">
        <v>26777.462005028065</v>
      </c>
      <c r="R61" s="20">
        <v>26660.078379717201</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27892.30155462879</v>
      </c>
      <c r="D64" s="20">
        <v>27628.096122566243</v>
      </c>
      <c r="E64" s="20">
        <v>27859.822868723986</v>
      </c>
      <c r="F64" s="20">
        <v>27371.049924472252</v>
      </c>
      <c r="G64" s="20">
        <v>27284.018250913985</v>
      </c>
      <c r="H64" s="20">
        <v>26209.86801849788</v>
      </c>
      <c r="I64" s="20">
        <v>27018.946076496053</v>
      </c>
      <c r="J64" s="20">
        <v>26198.789792240492</v>
      </c>
      <c r="K64" s="20">
        <v>26081.248525989064</v>
      </c>
      <c r="L64" s="20">
        <v>25902.780637469157</v>
      </c>
      <c r="M64" s="20">
        <v>25162.162041775729</v>
      </c>
      <c r="N64" s="20">
        <v>25807.693223118524</v>
      </c>
      <c r="O64" s="20">
        <v>26474.472031671703</v>
      </c>
      <c r="P64" s="20">
        <v>27152.992279535669</v>
      </c>
      <c r="Q64" s="20">
        <v>26950.260076837709</v>
      </c>
      <c r="R64" s="20">
        <v>26862.842586096427</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27892.30155462879</v>
      </c>
      <c r="D65" s="20">
        <v>27628.096122566243</v>
      </c>
      <c r="E65" s="20">
        <v>27859.822868723986</v>
      </c>
      <c r="F65" s="20">
        <v>27371.049924472252</v>
      </c>
      <c r="G65" s="20">
        <v>27284.018250913985</v>
      </c>
      <c r="H65" s="20">
        <v>26209.86801849788</v>
      </c>
      <c r="I65" s="20">
        <v>27018.946076496053</v>
      </c>
      <c r="J65" s="20">
        <v>26198.789792240492</v>
      </c>
      <c r="K65" s="20">
        <v>26081.248525989064</v>
      </c>
      <c r="L65" s="20">
        <v>25902.780637469157</v>
      </c>
      <c r="M65" s="20">
        <v>25162.162041775729</v>
      </c>
      <c r="N65" s="20">
        <v>25807.693223118524</v>
      </c>
      <c r="O65" s="20">
        <v>26474.472031671703</v>
      </c>
      <c r="P65" s="20">
        <v>27152.992279535669</v>
      </c>
      <c r="Q65" s="20">
        <v>26950.260076837709</v>
      </c>
      <c r="R65" s="20">
        <v>26862.842586096427</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6.7740727937407888E-2</v>
      </c>
      <c r="D67" s="25">
        <v>7.114990227085001E-2</v>
      </c>
      <c r="E67" s="25">
        <v>7.36299053155344E-2</v>
      </c>
      <c r="F67" s="25">
        <v>7.894741906695453E-2</v>
      </c>
      <c r="G67" s="25">
        <v>8.6744615256416205E-2</v>
      </c>
      <c r="H67" s="25">
        <v>9.9783187375573484E-2</v>
      </c>
      <c r="I67" s="25">
        <v>0.10513609792860719</v>
      </c>
      <c r="J67" s="25">
        <v>0.1094501128480756</v>
      </c>
      <c r="K67" s="25">
        <v>0.12812909121026855</v>
      </c>
      <c r="L67" s="25">
        <v>0.13926466846003743</v>
      </c>
      <c r="M67" s="25">
        <v>0.15072527458967036</v>
      </c>
      <c r="N67" s="25">
        <v>0.15067027131478075</v>
      </c>
      <c r="O67" s="25">
        <v>0.14923700189981121</v>
      </c>
      <c r="P67" s="25">
        <v>0.14795656435419871</v>
      </c>
      <c r="Q67" s="25">
        <v>0.15137919086719515</v>
      </c>
      <c r="R67" s="25">
        <v>0.16244418940689817</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8"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7">
        <v>6.0999999999999999E-2</v>
      </c>
      <c r="J71" s="159">
        <v>7.4800000000000005E-2</v>
      </c>
      <c r="K71" s="159"/>
      <c r="L71" s="159">
        <v>8.1699999999999995E-2</v>
      </c>
      <c r="M71" s="159"/>
      <c r="N71" s="159">
        <v>9.2050000000000007E-2</v>
      </c>
      <c r="O71" s="159"/>
      <c r="P71" s="159">
        <v>0.10585</v>
      </c>
      <c r="Q71" s="159"/>
      <c r="R71" s="44"/>
      <c r="S71" s="45">
        <v>0.13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AW205"/>
  <sheetViews>
    <sheetView topLeftCell="A49" workbookViewId="0">
      <selection activeCell="A69" sqref="A69:XFD71"/>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G1" s="158" t="s">
        <v>78</v>
      </c>
      <c r="H1" s="158"/>
      <c r="I1" s="158"/>
      <c r="J1" s="158"/>
      <c r="K1" s="158"/>
      <c r="AA1" s="13">
        <v>1</v>
      </c>
    </row>
    <row r="2" spans="1:49" ht="12.75" customHeight="1" x14ac:dyDescent="0.25">
      <c r="G2" s="158"/>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2.5055253017419821</v>
      </c>
      <c r="D7" s="20">
        <v>2.4608133498933151</v>
      </c>
      <c r="E7" s="20">
        <v>2.0019281377836839</v>
      </c>
      <c r="F7" s="20">
        <v>2.0179785820370522</v>
      </c>
      <c r="G7" s="20">
        <v>2.0225644232522995</v>
      </c>
      <c r="H7" s="20">
        <v>1.9423122019854613</v>
      </c>
      <c r="I7" s="20">
        <v>1.9453907258309666</v>
      </c>
      <c r="J7" s="20">
        <v>1.9549316119671869</v>
      </c>
      <c r="K7" s="20">
        <v>1.9524104361267525</v>
      </c>
      <c r="L7" s="20">
        <v>1.7963374346098859</v>
      </c>
      <c r="M7" s="20">
        <v>1.7196631427907259</v>
      </c>
      <c r="N7" s="20">
        <v>1.3578496764584131</v>
      </c>
      <c r="O7" s="20">
        <v>1.8047395084415971</v>
      </c>
      <c r="P7" s="20">
        <v>1.3762000640691436</v>
      </c>
      <c r="Q7" s="20">
        <v>1.3831147830560897</v>
      </c>
      <c r="R7" s="20">
        <v>1.400885759249525</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514.47223022917217</v>
      </c>
      <c r="D8" s="20">
        <v>521.71237812256948</v>
      </c>
      <c r="E8" s="20">
        <v>531.03524368430305</v>
      </c>
      <c r="F8" s="20">
        <v>555.66820157418488</v>
      </c>
      <c r="G8" s="20">
        <v>576.82566615698579</v>
      </c>
      <c r="H8" s="20">
        <v>604.42975756806459</v>
      </c>
      <c r="I8" s="20">
        <v>664.51810803507101</v>
      </c>
      <c r="J8" s="20">
        <v>747.99344392478338</v>
      </c>
      <c r="K8" s="20">
        <v>802.43379089483699</v>
      </c>
      <c r="L8" s="20">
        <v>910.0109861162756</v>
      </c>
      <c r="M8" s="20">
        <v>1038.3018551081525</v>
      </c>
      <c r="N8" s="20">
        <v>1123.4535158953172</v>
      </c>
      <c r="O8" s="20">
        <v>1157.1131634236735</v>
      </c>
      <c r="P8" s="20">
        <v>1223.6108913650482</v>
      </c>
      <c r="Q8" s="20">
        <v>1309.4495936614924</v>
      </c>
      <c r="R8" s="20">
        <v>1374.3876245153831</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0.17196904557179707</v>
      </c>
      <c r="D9" s="20">
        <v>0.17196904557179707</v>
      </c>
      <c r="E9" s="20">
        <v>0.17196904557179707</v>
      </c>
      <c r="F9" s="20">
        <v>0.17196904557179707</v>
      </c>
      <c r="G9" s="20">
        <v>0.25795356835769562</v>
      </c>
      <c r="H9" s="20">
        <v>0.34393809114359414</v>
      </c>
      <c r="I9" s="20">
        <v>0.5182287188306105</v>
      </c>
      <c r="J9" s="20">
        <v>1.284608770421324</v>
      </c>
      <c r="K9" s="20">
        <v>8.9304385210662076</v>
      </c>
      <c r="L9" s="20">
        <v>44.500515907136716</v>
      </c>
      <c r="M9" s="20">
        <v>51.20533104041273</v>
      </c>
      <c r="N9" s="20">
        <v>51.957179707652614</v>
      </c>
      <c r="O9" s="20">
        <v>63.953568357695616</v>
      </c>
      <c r="P9" s="20">
        <v>64.61607910576096</v>
      </c>
      <c r="Q9" s="20">
        <v>81.940928632846081</v>
      </c>
      <c r="R9" s="20">
        <v>82.826225279449687</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157.69561478933792</v>
      </c>
      <c r="D10" s="20">
        <v>162.85468615649182</v>
      </c>
      <c r="E10" s="20">
        <v>152.8804815133276</v>
      </c>
      <c r="F10" s="20">
        <v>157.17970765262251</v>
      </c>
      <c r="G10" s="20">
        <v>155.03009458297507</v>
      </c>
      <c r="H10" s="20">
        <v>170.85124677558039</v>
      </c>
      <c r="I10" s="20">
        <v>285.80060189165948</v>
      </c>
      <c r="J10" s="20">
        <v>264.63422184006873</v>
      </c>
      <c r="K10" s="20">
        <v>273.11324161650901</v>
      </c>
      <c r="L10" s="20">
        <v>262.80834049871027</v>
      </c>
      <c r="M10" s="20">
        <v>254.39492691315559</v>
      </c>
      <c r="N10" s="20">
        <v>240.42785898538261</v>
      </c>
      <c r="O10" s="20">
        <v>299.502407566638</v>
      </c>
      <c r="P10" s="20">
        <v>412.46440240756652</v>
      </c>
      <c r="Q10" s="20">
        <v>379.76242476354253</v>
      </c>
      <c r="R10" s="20">
        <v>374.27497850386931</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92.261392949269052</v>
      </c>
      <c r="D11" s="20">
        <v>109.97420464316424</v>
      </c>
      <c r="E11" s="20">
        <v>110.92003439380905</v>
      </c>
      <c r="F11" s="20">
        <v>109.71625107480654</v>
      </c>
      <c r="G11" s="20">
        <v>114.87532244196045</v>
      </c>
      <c r="H11" s="20">
        <v>114.53138435081702</v>
      </c>
      <c r="I11" s="20">
        <v>109.1337919174549</v>
      </c>
      <c r="J11" s="20">
        <v>111.53611349957006</v>
      </c>
      <c r="K11" s="20">
        <v>109.16981943250218</v>
      </c>
      <c r="L11" s="20">
        <v>107.99234737747199</v>
      </c>
      <c r="M11" s="20">
        <v>115.37795413850249</v>
      </c>
      <c r="N11" s="20">
        <v>119.91548430476809</v>
      </c>
      <c r="O11" s="20">
        <v>121.81784766592315</v>
      </c>
      <c r="P11" s="20">
        <v>132.04870967504522</v>
      </c>
      <c r="Q11" s="20">
        <v>137.20666846108884</v>
      </c>
      <c r="R11" s="20">
        <v>152.74072991014745</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767.10673231509293</v>
      </c>
      <c r="D12" s="22">
        <v>797.17405131769078</v>
      </c>
      <c r="E12" s="22">
        <v>797.00965677479519</v>
      </c>
      <c r="F12" s="22">
        <v>824.75410792922276</v>
      </c>
      <c r="G12" s="22">
        <v>849.01160117353129</v>
      </c>
      <c r="H12" s="22">
        <v>892.09863898759113</v>
      </c>
      <c r="I12" s="22">
        <v>1061.9161212888469</v>
      </c>
      <c r="J12" s="22">
        <v>1127.4033196468106</v>
      </c>
      <c r="K12" s="22">
        <v>1195.5997009010412</v>
      </c>
      <c r="L12" s="22">
        <v>1327.1085273342044</v>
      </c>
      <c r="M12" s="22">
        <v>1460.9997303430141</v>
      </c>
      <c r="N12" s="22">
        <v>1537.1118885695792</v>
      </c>
      <c r="O12" s="22">
        <v>1644.1917265223719</v>
      </c>
      <c r="P12" s="22">
        <v>1834.11628261749</v>
      </c>
      <c r="Q12" s="22">
        <v>1909.7427303020261</v>
      </c>
      <c r="R12" s="22">
        <v>1985.6304439680991</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3229.4067067927776</v>
      </c>
      <c r="D15" s="22">
        <v>3234.3078245915735</v>
      </c>
      <c r="E15" s="22">
        <v>3325.5374032674117</v>
      </c>
      <c r="F15" s="22">
        <v>3298.8822012037831</v>
      </c>
      <c r="G15" s="22">
        <v>3273.5167669819434</v>
      </c>
      <c r="H15" s="22">
        <v>3157.0937231298367</v>
      </c>
      <c r="I15" s="22">
        <v>3243.9408426483233</v>
      </c>
      <c r="J15" s="22">
        <v>3142.6542562338777</v>
      </c>
      <c r="K15" s="22">
        <v>3088.1085124677561</v>
      </c>
      <c r="L15" s="22">
        <v>3080.3171109200343</v>
      </c>
      <c r="M15" s="22">
        <v>3012.8127257093724</v>
      </c>
      <c r="N15" s="22">
        <v>2996.7492691315565</v>
      </c>
      <c r="O15" s="22">
        <v>3060.6619948409289</v>
      </c>
      <c r="P15" s="22">
        <v>3059.7822012037832</v>
      </c>
      <c r="Q15" s="22">
        <v>3060.4191745485809</v>
      </c>
      <c r="R15" s="22">
        <v>3038.4025795356833</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0.2375379758460123</v>
      </c>
      <c r="D16" s="25">
        <v>0.24647439098297869</v>
      </c>
      <c r="E16" s="25">
        <v>0.23966341680346645</v>
      </c>
      <c r="F16" s="25">
        <v>0.25001017242393947</v>
      </c>
      <c r="G16" s="25">
        <v>0.25935764549521073</v>
      </c>
      <c r="H16" s="25">
        <v>0.28256957734634325</v>
      </c>
      <c r="I16" s="25">
        <v>0.32735372585336925</v>
      </c>
      <c r="J16" s="25">
        <v>0.35874239662554491</v>
      </c>
      <c r="K16" s="25">
        <v>0.38716246403712629</v>
      </c>
      <c r="L16" s="25">
        <v>0.43083503403901857</v>
      </c>
      <c r="M16" s="25">
        <v>0.48492882344654165</v>
      </c>
      <c r="N16" s="25">
        <v>0.51292642477728101</v>
      </c>
      <c r="O16" s="25">
        <v>0.53720134052496871</v>
      </c>
      <c r="P16" s="25">
        <v>0.59942707095162195</v>
      </c>
      <c r="Q16" s="25">
        <v>0.62401345089720195</v>
      </c>
      <c r="R16" s="25">
        <v>0.65351130799511603</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v>
      </c>
      <c r="D19" s="20">
        <v>0</v>
      </c>
      <c r="E19" s="20">
        <v>0</v>
      </c>
      <c r="F19" s="20">
        <v>0</v>
      </c>
      <c r="G19" s="20">
        <v>0</v>
      </c>
      <c r="H19" s="20">
        <v>0</v>
      </c>
      <c r="I19" s="20">
        <v>0</v>
      </c>
      <c r="J19" s="20">
        <v>0</v>
      </c>
      <c r="K19" s="20">
        <v>0</v>
      </c>
      <c r="L19" s="20">
        <v>0</v>
      </c>
      <c r="M19" s="20">
        <v>0</v>
      </c>
      <c r="N19" s="20">
        <v>0</v>
      </c>
      <c r="O19" s="20">
        <v>1.2621492249120216</v>
      </c>
      <c r="P19" s="20">
        <v>1.4193904667762023</v>
      </c>
      <c r="Q19" s="20">
        <v>1.7151180546029763</v>
      </c>
      <c r="R19" s="20">
        <v>2.8013809252246391</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7.5570981137596371</v>
      </c>
      <c r="D20" s="20">
        <v>7.6592210612428753</v>
      </c>
      <c r="E20" s="20">
        <v>7.6796456507395243</v>
      </c>
      <c r="F20" s="20">
        <v>7.5447019079914375</v>
      </c>
      <c r="G20" s="20">
        <v>7.7895762297257374</v>
      </c>
      <c r="H20" s="20">
        <v>8.4913171201595947</v>
      </c>
      <c r="I20" s="20">
        <v>9.0095003250270995</v>
      </c>
      <c r="J20" s="20">
        <v>9.6457542739895317</v>
      </c>
      <c r="K20" s="20">
        <v>10.83673125137981</v>
      </c>
      <c r="L20" s="20">
        <v>11.906669397889969</v>
      </c>
      <c r="M20" s="20">
        <v>12.81664218867529</v>
      </c>
      <c r="N20" s="20">
        <v>14.706922486112672</v>
      </c>
      <c r="O20" s="20">
        <v>17.387387736647277</v>
      </c>
      <c r="P20" s="20">
        <v>17.952998215744994</v>
      </c>
      <c r="Q20" s="20">
        <v>18.618345307774781</v>
      </c>
      <c r="R20" s="20">
        <v>21.227088739129041</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0</v>
      </c>
      <c r="D22" s="20">
        <v>0</v>
      </c>
      <c r="E22" s="20">
        <v>3.8263112639724848</v>
      </c>
      <c r="F22" s="20">
        <v>5.7394668959587278</v>
      </c>
      <c r="G22" s="20">
        <v>5.1017483519633133</v>
      </c>
      <c r="H22" s="20">
        <v>8.6844368013757531</v>
      </c>
      <c r="I22" s="26">
        <v>26.784178847807393</v>
      </c>
      <c r="J22" s="20">
        <v>130.48867870449988</v>
      </c>
      <c r="K22" s="20">
        <v>226.60504442533679</v>
      </c>
      <c r="L22" s="20">
        <v>226.60504442533679</v>
      </c>
      <c r="M22" s="20">
        <v>231.08340498710231</v>
      </c>
      <c r="N22" s="20">
        <v>231.97907709945542</v>
      </c>
      <c r="O22" s="20">
        <v>235.56176554886787</v>
      </c>
      <c r="P22" s="20">
        <v>217.5977748309067</v>
      </c>
      <c r="Q22" s="20">
        <v>218.05414805012541</v>
      </c>
      <c r="R22" s="20">
        <v>213.29582010500917</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22.657774830906718</v>
      </c>
      <c r="Q23" s="30">
        <v>24.234148050125413</v>
      </c>
      <c r="R23" s="30">
        <v>21.375820105009169</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130.48867870449988</v>
      </c>
      <c r="K24" s="30">
        <v>226.60504442533679</v>
      </c>
      <c r="L24" s="30">
        <v>226.60504442533679</v>
      </c>
      <c r="M24" s="30">
        <v>231.08340498710231</v>
      </c>
      <c r="N24" s="30">
        <v>231.97907709945542</v>
      </c>
      <c r="O24" s="30">
        <v>235.56176554886787</v>
      </c>
      <c r="P24" s="30">
        <v>194.94</v>
      </c>
      <c r="Q24" s="30">
        <v>193.82</v>
      </c>
      <c r="R24" s="30">
        <v>191.92</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0</v>
      </c>
      <c r="K27" s="20">
        <v>0</v>
      </c>
      <c r="L27" s="20">
        <v>0</v>
      </c>
      <c r="M27" s="20">
        <v>0</v>
      </c>
      <c r="N27" s="20">
        <v>2.3884589662742428E-2</v>
      </c>
      <c r="O27" s="20">
        <v>9.5538358650998134E-2</v>
      </c>
      <c r="P27" s="20">
        <v>0.88966512052186886</v>
      </c>
      <c r="Q27" s="20">
        <v>0.62585194987460113</v>
      </c>
      <c r="R27" s="20">
        <v>6.1141798949908264</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18.892745284399094</v>
      </c>
      <c r="D29" s="22">
        <v>19.14805265310719</v>
      </c>
      <c r="E29" s="22">
        <v>23.025425390821297</v>
      </c>
      <c r="F29" s="22">
        <v>24.60122166593732</v>
      </c>
      <c r="G29" s="22">
        <v>24.575688926277657</v>
      </c>
      <c r="H29" s="22">
        <v>29.912729601774739</v>
      </c>
      <c r="I29" s="32">
        <v>49.307929660375137</v>
      </c>
      <c r="J29" s="22">
        <v>154.6030643894737</v>
      </c>
      <c r="K29" s="22">
        <v>253.69687255378631</v>
      </c>
      <c r="L29" s="22">
        <v>256.37171792006171</v>
      </c>
      <c r="M29" s="22">
        <v>263.12501045879054</v>
      </c>
      <c r="N29" s="22">
        <v>268.7463833147371</v>
      </c>
      <c r="O29" s="22">
        <v>285.34098101504617</v>
      </c>
      <c r="P29" s="22">
        <v>292.23499753505695</v>
      </c>
      <c r="Q29" s="22">
        <v>297.40974964270265</v>
      </c>
      <c r="R29" s="22">
        <v>301.74626668396411</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4246.8711396708777</v>
      </c>
      <c r="D32" s="22">
        <v>4322.4279736574035</v>
      </c>
      <c r="E32" s="22">
        <v>4420.839235362514</v>
      </c>
      <c r="F32" s="22">
        <v>4601.5888594923499</v>
      </c>
      <c r="G32" s="22">
        <v>4547.7500947353401</v>
      </c>
      <c r="H32" s="22">
        <v>4316.6015022876718</v>
      </c>
      <c r="I32" s="22">
        <v>4288.9895538218298</v>
      </c>
      <c r="J32" s="22">
        <v>4284.1805832596519</v>
      </c>
      <c r="K32" s="22">
        <v>4041.1022355032283</v>
      </c>
      <c r="L32" s="22">
        <v>3970.9005123609031</v>
      </c>
      <c r="M32" s="22">
        <v>4013.2635130107287</v>
      </c>
      <c r="N32" s="22">
        <v>4178.2153612776547</v>
      </c>
      <c r="O32" s="22">
        <v>4238.7861021457175</v>
      </c>
      <c r="P32" s="22">
        <v>4213.6317361668016</v>
      </c>
      <c r="Q32" s="22">
        <v>4296.1359071849365</v>
      </c>
      <c r="R32" s="22">
        <v>4209.3567523405645</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4.4486269215748414E-3</v>
      </c>
      <c r="D34" s="25">
        <v>4.4299298379991622E-3</v>
      </c>
      <c r="E34" s="25">
        <v>5.2083833328838945E-3</v>
      </c>
      <c r="F34" s="25">
        <v>5.3462450508130234E-3</v>
      </c>
      <c r="G34" s="25">
        <v>5.4039224703062447E-3</v>
      </c>
      <c r="H34" s="25">
        <v>6.9296944797711518E-3</v>
      </c>
      <c r="I34" s="35">
        <v>1.1496397704311932E-2</v>
      </c>
      <c r="J34" s="25">
        <v>3.6086962578930966E-2</v>
      </c>
      <c r="K34" s="25">
        <v>6.277912751746903E-2</v>
      </c>
      <c r="L34" s="25">
        <v>6.4562614228689308E-2</v>
      </c>
      <c r="M34" s="25">
        <v>6.5563850867444179E-2</v>
      </c>
      <c r="N34" s="25">
        <v>6.4320854737501432E-2</v>
      </c>
      <c r="O34" s="25">
        <v>6.7316673721894954E-2</v>
      </c>
      <c r="P34" s="25">
        <v>6.9354660262955753E-2</v>
      </c>
      <c r="Q34" s="25">
        <v>6.9227267495264547E-2</v>
      </c>
      <c r="R34" s="25">
        <v>7.1684650277309372E-2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809.61593579822295</v>
      </c>
      <c r="D37" s="20">
        <v>914.89920703162318</v>
      </c>
      <c r="E37" s="20">
        <v>1007.5475303334288</v>
      </c>
      <c r="F37" s="20">
        <v>1164.1295309066591</v>
      </c>
      <c r="G37" s="20">
        <v>1188.7858865959683</v>
      </c>
      <c r="H37" s="20">
        <v>1172.4727118563103</v>
      </c>
      <c r="I37" s="26">
        <v>1240.755171013662</v>
      </c>
      <c r="J37" s="20">
        <v>1150.4810356358078</v>
      </c>
      <c r="K37" s="20">
        <v>1072.3753224419604</v>
      </c>
      <c r="L37" s="20">
        <v>1090.9258144645075</v>
      </c>
      <c r="M37" s="20">
        <v>1062.4432948954507</v>
      </c>
      <c r="N37" s="20">
        <v>1280.5949519445337</v>
      </c>
      <c r="O37" s="20">
        <v>1349.9897510715728</v>
      </c>
      <c r="P37" s="20">
        <v>1337.8540098317835</v>
      </c>
      <c r="Q37" s="20">
        <v>1330.9351508842365</v>
      </c>
      <c r="R37" s="20">
        <v>1303.2215855303903</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788.11980510174828</v>
      </c>
      <c r="D38" s="20">
        <v>846.87589567211239</v>
      </c>
      <c r="E38" s="20">
        <v>842.21840068787617</v>
      </c>
      <c r="F38" s="20">
        <v>893.30753797649766</v>
      </c>
      <c r="G38" s="20">
        <v>942.31871596445978</v>
      </c>
      <c r="H38" s="20">
        <v>1000.8120760485335</v>
      </c>
      <c r="I38" s="26">
        <v>1226.0873459443967</v>
      </c>
      <c r="J38" s="20">
        <v>1185.4270325785803</v>
      </c>
      <c r="K38" s="20">
        <v>1297.8510318142737</v>
      </c>
      <c r="L38" s="20">
        <v>1355.9872695137096</v>
      </c>
      <c r="M38" s="20">
        <v>1400.6391041703112</v>
      </c>
      <c r="N38" s="20">
        <v>1484.161785056933</v>
      </c>
      <c r="O38" s="20">
        <v>1588.7588970374561</v>
      </c>
      <c r="P38" s="20">
        <v>1833.9732200004212</v>
      </c>
      <c r="Q38" s="20">
        <v>1866.6512646205924</v>
      </c>
      <c r="R38" s="20">
        <v>1947.4601028151335</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67.857342335077234</v>
      </c>
      <c r="D39" s="20">
        <v>72.530626032420841</v>
      </c>
      <c r="E39" s="20">
        <v>80.835177467565245</v>
      </c>
      <c r="F39" s="20">
        <v>87.459082540171693</v>
      </c>
      <c r="G39" s="20">
        <v>96.175822809422627</v>
      </c>
      <c r="H39" s="20">
        <v>104.93540296103788</v>
      </c>
      <c r="I39" s="20">
        <v>114.28630825001217</v>
      </c>
      <c r="J39" s="20">
        <v>123.92397975835817</v>
      </c>
      <c r="K39" s="20">
        <v>133.79768847686967</v>
      </c>
      <c r="L39" s="20">
        <v>143.50171834860569</v>
      </c>
      <c r="M39" s="20">
        <v>151.49462102434444</v>
      </c>
      <c r="N39" s="20">
        <v>168.26977785756807</v>
      </c>
      <c r="O39" s="20">
        <v>187.57966796745814</v>
      </c>
      <c r="P39" s="20">
        <v>192.62159250895283</v>
      </c>
      <c r="Q39" s="20">
        <v>217.89798267081159</v>
      </c>
      <c r="R39" s="20">
        <v>246.14784046563923</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1665.5930832350484</v>
      </c>
      <c r="D40" s="22">
        <v>1834.3057287361564</v>
      </c>
      <c r="E40" s="22">
        <v>1930.6011084888703</v>
      </c>
      <c r="F40" s="22">
        <v>2144.8961514233283</v>
      </c>
      <c r="G40" s="22">
        <v>2227.2804253698509</v>
      </c>
      <c r="H40" s="22">
        <v>2278.2201908658817</v>
      </c>
      <c r="I40" s="22">
        <v>2581.1288252080708</v>
      </c>
      <c r="J40" s="22">
        <v>2459.8320479727463</v>
      </c>
      <c r="K40" s="22">
        <v>2504.0240427331037</v>
      </c>
      <c r="L40" s="22">
        <v>2590.4148023268231</v>
      </c>
      <c r="M40" s="22">
        <v>2614.5770200901065</v>
      </c>
      <c r="N40" s="22">
        <v>2933.0265148590347</v>
      </c>
      <c r="O40" s="22">
        <v>3126.3283160764868</v>
      </c>
      <c r="P40" s="22">
        <v>3364.4488223411577</v>
      </c>
      <c r="Q40" s="22">
        <v>3415.4843981756403</v>
      </c>
      <c r="R40" s="22">
        <v>3496.8295288111631</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8078.6051688374182</v>
      </c>
      <c r="D42" s="22">
        <v>8052.7346959664992</v>
      </c>
      <c r="E42" s="22">
        <v>8132.1377474494129</v>
      </c>
      <c r="F42" s="22">
        <v>7989.730320717299</v>
      </c>
      <c r="G42" s="22">
        <v>7944.3209240800825</v>
      </c>
      <c r="H42" s="22">
        <v>7721.5584468131428</v>
      </c>
      <c r="I42" s="22">
        <v>8477.5740888939399</v>
      </c>
      <c r="J42" s="22">
        <v>7674.5388956846018</v>
      </c>
      <c r="K42" s="22">
        <v>7524.713717424991</v>
      </c>
      <c r="L42" s="22">
        <v>7444.4748720698253</v>
      </c>
      <c r="M42" s="22">
        <v>6849.7886857038129</v>
      </c>
      <c r="N42" s="22">
        <v>7290.9393011211587</v>
      </c>
      <c r="O42" s="22">
        <v>7516.8871963901183</v>
      </c>
      <c r="P42" s="22">
        <v>7536.404744797097</v>
      </c>
      <c r="Q42" s="22">
        <v>7498.5722168349712</v>
      </c>
      <c r="R42" s="22">
        <v>7282.4873465323253</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0.20617334904049306</v>
      </c>
      <c r="D44" s="25">
        <v>0.22778668340519578</v>
      </c>
      <c r="E44" s="25">
        <v>0.23740388670794338</v>
      </c>
      <c r="F44" s="25">
        <v>0.26845663937637942</v>
      </c>
      <c r="G44" s="25">
        <v>0.28036133568304461</v>
      </c>
      <c r="H44" s="25">
        <v>0.29504668086869862</v>
      </c>
      <c r="I44" s="25">
        <v>0.30446549899097702</v>
      </c>
      <c r="J44" s="25">
        <v>0.32051854598794349</v>
      </c>
      <c r="K44" s="25">
        <v>0.33277333022444844</v>
      </c>
      <c r="L44" s="25">
        <v>0.34796474524288329</v>
      </c>
      <c r="M44" s="25">
        <v>0.38170185097052522</v>
      </c>
      <c r="N44" s="25">
        <v>0.40228376533158228</v>
      </c>
      <c r="O44" s="25">
        <v>0.41590730769218714</v>
      </c>
      <c r="P44" s="25">
        <v>0.44642623854084668</v>
      </c>
      <c r="Q44" s="25">
        <v>0.45548463086180191</v>
      </c>
      <c r="R44" s="25">
        <v>0.48016966764470043</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759.54963420133345</v>
      </c>
      <c r="D47" s="30">
        <v>789.51483025644779</v>
      </c>
      <c r="E47" s="30">
        <v>789.33001112405577</v>
      </c>
      <c r="F47" s="30">
        <v>817.2094060212313</v>
      </c>
      <c r="G47" s="30">
        <v>841.22202494380542</v>
      </c>
      <c r="H47" s="30">
        <v>883.60732186743144</v>
      </c>
      <c r="I47" s="30">
        <v>1052.9066209638199</v>
      </c>
      <c r="J47" s="30">
        <v>1117.7575653728211</v>
      </c>
      <c r="K47" s="30">
        <v>1184.7629696496613</v>
      </c>
      <c r="L47" s="30">
        <v>1315.2018579363144</v>
      </c>
      <c r="M47" s="30">
        <v>1448.1830881543387</v>
      </c>
      <c r="N47" s="30">
        <v>1522.4049660834662</v>
      </c>
      <c r="O47" s="30">
        <v>1625.5421895608126</v>
      </c>
      <c r="P47" s="30">
        <v>1814.7438939349688</v>
      </c>
      <c r="Q47" s="30">
        <v>1889.4092669396482</v>
      </c>
      <c r="R47" s="30">
        <v>1961.6019743037452</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1665.5930832350484</v>
      </c>
      <c r="D48" s="30">
        <v>1834.3057287361564</v>
      </c>
      <c r="E48" s="30">
        <v>1930.6011084888703</v>
      </c>
      <c r="F48" s="30">
        <v>2144.8961514233283</v>
      </c>
      <c r="G48" s="30">
        <v>2227.2804253698509</v>
      </c>
      <c r="H48" s="30">
        <v>2278.2201908658817</v>
      </c>
      <c r="I48" s="30">
        <v>2581.1288252080708</v>
      </c>
      <c r="J48" s="30">
        <v>2459.8320479727463</v>
      </c>
      <c r="K48" s="30">
        <v>2504.0240427331037</v>
      </c>
      <c r="L48" s="30">
        <v>2590.4148023268231</v>
      </c>
      <c r="M48" s="30">
        <v>2614.5770200901065</v>
      </c>
      <c r="N48" s="30">
        <v>2933.0265148590347</v>
      </c>
      <c r="O48" s="30">
        <v>3126.3283160764868</v>
      </c>
      <c r="P48" s="30">
        <v>3364.4488223411577</v>
      </c>
      <c r="Q48" s="30">
        <v>3415.4843981756403</v>
      </c>
      <c r="R48" s="30">
        <v>3496.8295288111631</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7.5570981137596371</v>
      </c>
      <c r="D49" s="30">
        <v>7.6592210612428753</v>
      </c>
      <c r="E49" s="30">
        <v>11.505956914712009</v>
      </c>
      <c r="F49" s="30">
        <v>13.284168803950166</v>
      </c>
      <c r="G49" s="30">
        <v>12.891324581689052</v>
      </c>
      <c r="H49" s="30">
        <v>17.175753921535346</v>
      </c>
      <c r="I49" s="30">
        <v>35.793679172834494</v>
      </c>
      <c r="J49" s="30">
        <v>140.1344329784894</v>
      </c>
      <c r="K49" s="30">
        <v>237.44177567671659</v>
      </c>
      <c r="L49" s="30">
        <v>238.51171382322676</v>
      </c>
      <c r="M49" s="30">
        <v>243.90004717577762</v>
      </c>
      <c r="N49" s="30">
        <v>246.68599958556808</v>
      </c>
      <c r="O49" s="30">
        <v>254.21130251042715</v>
      </c>
      <c r="P49" s="30">
        <v>236.97016351342791</v>
      </c>
      <c r="Q49" s="30">
        <v>238.38761141250316</v>
      </c>
      <c r="R49" s="30">
        <v>237.32428976936285</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2432.6998155501415</v>
      </c>
      <c r="D50" s="30">
        <v>2631.4797800538472</v>
      </c>
      <c r="E50" s="30">
        <v>2731.4370765276381</v>
      </c>
      <c r="F50" s="30">
        <v>2975.3897262485098</v>
      </c>
      <c r="G50" s="30">
        <v>3081.3937748953454</v>
      </c>
      <c r="H50" s="30">
        <v>3179.0032666548486</v>
      </c>
      <c r="I50" s="30">
        <v>3669.8291253447251</v>
      </c>
      <c r="J50" s="30">
        <v>3717.7240463240564</v>
      </c>
      <c r="K50" s="30">
        <v>3926.2287880594818</v>
      </c>
      <c r="L50" s="30">
        <v>4144.1283740863646</v>
      </c>
      <c r="M50" s="30">
        <v>4306.6601554202225</v>
      </c>
      <c r="N50" s="30">
        <v>4702.1174805280698</v>
      </c>
      <c r="O50" s="30">
        <v>5006.0818081477264</v>
      </c>
      <c r="P50" s="30">
        <v>5416.1628797895546</v>
      </c>
      <c r="Q50" s="30">
        <v>5543.2812765277922</v>
      </c>
      <c r="R50" s="30">
        <v>5695.7557928842707</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2432.6998155501415</v>
      </c>
      <c r="D51" s="30">
        <v>2631.4797800538472</v>
      </c>
      <c r="E51" s="30">
        <v>2731.4370765276381</v>
      </c>
      <c r="F51" s="30">
        <v>2975.3897262485098</v>
      </c>
      <c r="G51" s="30">
        <v>3081.3937748953454</v>
      </c>
      <c r="H51" s="30">
        <v>3179.0032666548486</v>
      </c>
      <c r="I51" s="30">
        <v>3669.8291253447251</v>
      </c>
      <c r="J51" s="30">
        <v>3717.7240463240564</v>
      </c>
      <c r="K51" s="30">
        <v>3926.2287880594818</v>
      </c>
      <c r="L51" s="30">
        <v>4144.1283740863646</v>
      </c>
      <c r="M51" s="30">
        <v>4306.6601554202225</v>
      </c>
      <c r="N51" s="30">
        <v>4702.1174805280698</v>
      </c>
      <c r="O51" s="30">
        <v>5006.0818081477264</v>
      </c>
      <c r="P51" s="30">
        <v>5416.1628797895546</v>
      </c>
      <c r="Q51" s="30">
        <v>5543.2812765277922</v>
      </c>
      <c r="R51" s="30">
        <v>5695.7557928842707</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2.7168999999999999</v>
      </c>
      <c r="R56" s="20">
        <v>3.9333999999999998</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2432.6998155501415</v>
      </c>
      <c r="D58" s="22">
        <v>2631.4797800538472</v>
      </c>
      <c r="E58" s="22">
        <v>2731.4370765276381</v>
      </c>
      <c r="F58" s="22">
        <v>2975.3897262485098</v>
      </c>
      <c r="G58" s="22">
        <v>3081.3937748953454</v>
      </c>
      <c r="H58" s="22">
        <v>3179.0032666548486</v>
      </c>
      <c r="I58" s="22">
        <v>3669.8291253447251</v>
      </c>
      <c r="J58" s="22">
        <v>3717.7240463240564</v>
      </c>
      <c r="K58" s="22">
        <v>3926.2287880594818</v>
      </c>
      <c r="L58" s="22">
        <v>4144.1283740863646</v>
      </c>
      <c r="M58" s="22">
        <v>4306.6601554202225</v>
      </c>
      <c r="N58" s="22">
        <v>4702.1174805280698</v>
      </c>
      <c r="O58" s="22">
        <v>5006.0818081477264</v>
      </c>
      <c r="P58" s="22">
        <v>5416.1628797895546</v>
      </c>
      <c r="Q58" s="22">
        <v>5540.5643765277919</v>
      </c>
      <c r="R58" s="22">
        <v>5691.8223928842708</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16324.636715391229</v>
      </c>
      <c r="D61" s="20">
        <v>16419.303143211997</v>
      </c>
      <c r="E61" s="20">
        <v>16642.066399159263</v>
      </c>
      <c r="F61" s="20">
        <v>16677.20674978504</v>
      </c>
      <c r="G61" s="20">
        <v>16520.4724156874</v>
      </c>
      <c r="H61" s="20">
        <v>15830.872590044903</v>
      </c>
      <c r="I61" s="20">
        <v>16651.298079678989</v>
      </c>
      <c r="J61" s="20">
        <v>15770.663009935988</v>
      </c>
      <c r="K61" s="20">
        <v>15283.531553931402</v>
      </c>
      <c r="L61" s="20">
        <v>15106.68802904366</v>
      </c>
      <c r="M61" s="20">
        <v>14561.233608006114</v>
      </c>
      <c r="N61" s="20">
        <v>15065.716602213113</v>
      </c>
      <c r="O61" s="20">
        <v>15445.887271963204</v>
      </c>
      <c r="P61" s="20">
        <v>15467.848363290432</v>
      </c>
      <c r="Q61" s="20">
        <v>15509.946161406182</v>
      </c>
      <c r="R61" s="20">
        <v>15177.018163174638</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20">
        <v>16392.494057726308</v>
      </c>
      <c r="D64" s="20">
        <v>16491.833769244418</v>
      </c>
      <c r="E64" s="20">
        <v>16722.901576626828</v>
      </c>
      <c r="F64" s="20">
        <v>16764.665832325212</v>
      </c>
      <c r="G64" s="20">
        <v>16616.648238496822</v>
      </c>
      <c r="H64" s="20">
        <v>15935.807993005941</v>
      </c>
      <c r="I64" s="20">
        <v>16765.584387929001</v>
      </c>
      <c r="J64" s="20">
        <v>15894.586989694346</v>
      </c>
      <c r="K64" s="20">
        <v>15417.329242408272</v>
      </c>
      <c r="L64" s="20">
        <v>15250.189747392265</v>
      </c>
      <c r="M64" s="20">
        <v>14712.728229030459</v>
      </c>
      <c r="N64" s="20">
        <v>15233.986380070681</v>
      </c>
      <c r="O64" s="20">
        <v>15633.466939930662</v>
      </c>
      <c r="P64" s="20">
        <v>15660.469955799384</v>
      </c>
      <c r="Q64" s="20">
        <v>15727.844144076993</v>
      </c>
      <c r="R64" s="20">
        <v>15423.166003640277</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16392.494057726308</v>
      </c>
      <c r="D65" s="20">
        <v>16491.833769244418</v>
      </c>
      <c r="E65" s="20">
        <v>16722.901576626828</v>
      </c>
      <c r="F65" s="20">
        <v>16764.665832325212</v>
      </c>
      <c r="G65" s="20">
        <v>16616.648238496822</v>
      </c>
      <c r="H65" s="20">
        <v>15935.807993005941</v>
      </c>
      <c r="I65" s="20">
        <v>16765.584387929001</v>
      </c>
      <c r="J65" s="20">
        <v>15894.586989694346</v>
      </c>
      <c r="K65" s="20">
        <v>15417.329242408272</v>
      </c>
      <c r="L65" s="20">
        <v>15250.189747392265</v>
      </c>
      <c r="M65" s="20">
        <v>14686.885982910997</v>
      </c>
      <c r="N65" s="20">
        <v>15233.986380070681</v>
      </c>
      <c r="O65" s="20">
        <v>15618.778402608004</v>
      </c>
      <c r="P65" s="20">
        <v>15618.860179062056</v>
      </c>
      <c r="Q65" s="20">
        <v>15645.41874995682</v>
      </c>
      <c r="R65" s="20">
        <v>15299.030431366882</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0.14840327572993886</v>
      </c>
      <c r="D67" s="25">
        <v>0.15956259424353936</v>
      </c>
      <c r="E67" s="25">
        <v>0.1633351164576187</v>
      </c>
      <c r="F67" s="25">
        <v>0.17747981116995706</v>
      </c>
      <c r="G67" s="25">
        <v>0.18544015198904487</v>
      </c>
      <c r="H67" s="25">
        <v>0.19948805031097763</v>
      </c>
      <c r="I67" s="25">
        <v>0.21889061785325858</v>
      </c>
      <c r="J67" s="25">
        <v>0.23389875111159139</v>
      </c>
      <c r="K67" s="25">
        <v>0.25466335487340108</v>
      </c>
      <c r="L67" s="25">
        <v>0.27174274174490176</v>
      </c>
      <c r="M67" s="25">
        <v>0.29323167351004559</v>
      </c>
      <c r="N67" s="25">
        <v>0.30865968783321529</v>
      </c>
      <c r="O67" s="25">
        <v>0.32051685984044803</v>
      </c>
      <c r="P67" s="25">
        <v>0.34677068734184713</v>
      </c>
      <c r="Q67" s="25">
        <v>0.35413333865180718</v>
      </c>
      <c r="R67" s="25">
        <v>0.37203811172338053</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6"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5">
        <v>0.17</v>
      </c>
      <c r="J71" s="159">
        <v>0.19600000000000001</v>
      </c>
      <c r="K71" s="159"/>
      <c r="L71" s="159">
        <v>0.20900000000000002</v>
      </c>
      <c r="M71" s="159"/>
      <c r="N71" s="159">
        <v>0.22850000000000001</v>
      </c>
      <c r="O71" s="159"/>
      <c r="P71" s="159">
        <v>0.2545</v>
      </c>
      <c r="Q71" s="159"/>
      <c r="R71" s="44"/>
      <c r="S71" s="45">
        <v>0.3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G1:K2"/>
    <mergeCell ref="J71:K71"/>
    <mergeCell ref="L71:M71"/>
    <mergeCell ref="N71:O71"/>
    <mergeCell ref="P71:Q71"/>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sheetPr>
  <dimension ref="A1:AW205"/>
  <sheetViews>
    <sheetView workbookViewId="0">
      <selection activeCell="B2" sqref="B2"/>
    </sheetView>
  </sheetViews>
  <sheetFormatPr defaultColWidth="9.140625" defaultRowHeight="12.75" x14ac:dyDescent="0.25"/>
  <cols>
    <col min="1" max="1" width="11.42578125" style="12" customWidth="1"/>
    <col min="2" max="2" width="26.28515625" style="12" customWidth="1"/>
    <col min="3" max="49" width="11.42578125" style="12" customWidth="1"/>
    <col min="50" max="16384" width="9.140625" style="12"/>
  </cols>
  <sheetData>
    <row r="1" spans="1:49" ht="12.75" customHeight="1" x14ac:dyDescent="0.25">
      <c r="A1" s="49" t="s">
        <v>70</v>
      </c>
      <c r="H1" s="158" t="s">
        <v>89</v>
      </c>
      <c r="I1" s="158"/>
      <c r="J1" s="158"/>
      <c r="K1" s="158"/>
      <c r="AA1" s="13">
        <v>1</v>
      </c>
    </row>
    <row r="2" spans="1:49" ht="12.75" customHeight="1" x14ac:dyDescent="0.25">
      <c r="H2" s="158"/>
      <c r="I2" s="158"/>
      <c r="J2" s="158"/>
      <c r="K2" s="158"/>
    </row>
    <row r="4" spans="1:49" s="15"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2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25">
      <c r="A6" s="19" t="s">
        <v>8</v>
      </c>
    </row>
    <row r="7" spans="1:49" s="15" customFormat="1" ht="15" customHeight="1" x14ac:dyDescent="0.25">
      <c r="A7" s="15" t="s">
        <v>9</v>
      </c>
      <c r="C7" s="20">
        <v>1908.5039011854519</v>
      </c>
      <c r="D7" s="20">
        <v>1869.0158648068025</v>
      </c>
      <c r="E7" s="20">
        <v>1869.648597479711</v>
      </c>
      <c r="F7" s="20">
        <v>1851.2830084926215</v>
      </c>
      <c r="G7" s="20">
        <v>1853.1915020222343</v>
      </c>
      <c r="H7" s="20">
        <v>1898.1893412931927</v>
      </c>
      <c r="I7" s="20">
        <v>1862.597707298085</v>
      </c>
      <c r="J7" s="20">
        <v>1896.9202560758808</v>
      </c>
      <c r="K7" s="20">
        <v>1889.1815886604127</v>
      </c>
      <c r="L7" s="20">
        <v>1892.3279400360996</v>
      </c>
      <c r="M7" s="20">
        <v>1868.5087585514323</v>
      </c>
      <c r="N7" s="20">
        <v>1844.0728657198563</v>
      </c>
      <c r="O7" s="20">
        <v>1823.8116723630399</v>
      </c>
      <c r="P7" s="20">
        <v>1798.9478577114146</v>
      </c>
      <c r="Q7" s="20">
        <v>1691.5613405320787</v>
      </c>
      <c r="R7" s="20">
        <v>1703.2557877146398</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25">
      <c r="A8" s="15" t="s">
        <v>10</v>
      </c>
      <c r="C8" s="20">
        <v>2076.3652635615213</v>
      </c>
      <c r="D8" s="20">
        <v>2319.8672308782698</v>
      </c>
      <c r="E8" s="20">
        <v>2641.5744321487814</v>
      </c>
      <c r="F8" s="20">
        <v>3060.4083964166307</v>
      </c>
      <c r="G8" s="20">
        <v>3364.3876041025842</v>
      </c>
      <c r="H8" s="20">
        <v>3594.5754139777127</v>
      </c>
      <c r="I8" s="20">
        <v>3805.2762682607449</v>
      </c>
      <c r="J8" s="20">
        <v>4105.4906131650105</v>
      </c>
      <c r="K8" s="20">
        <v>4337.4834045383905</v>
      </c>
      <c r="L8" s="20">
        <v>4581.8102676269073</v>
      </c>
      <c r="M8" s="20">
        <v>5116.305591142408</v>
      </c>
      <c r="N8" s="20">
        <v>6264.1297693886763</v>
      </c>
      <c r="O8" s="20">
        <v>7001.8326765689317</v>
      </c>
      <c r="P8" s="20">
        <v>8139.228045088651</v>
      </c>
      <c r="Q8" s="20">
        <v>9116.5780171305851</v>
      </c>
      <c r="R8" s="20">
        <v>9993.8663637164864</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25">
      <c r="A9" s="15" t="s">
        <v>11</v>
      </c>
      <c r="C9" s="20">
        <v>47.893379191745481</v>
      </c>
      <c r="D9" s="20">
        <v>110.23215821152192</v>
      </c>
      <c r="E9" s="20">
        <v>190.88564058469476</v>
      </c>
      <c r="F9" s="20">
        <v>264.40240756663798</v>
      </c>
      <c r="G9" s="20">
        <v>380.05159071367154</v>
      </c>
      <c r="H9" s="20">
        <v>566.03611349956998</v>
      </c>
      <c r="I9" s="20">
        <v>1008.512467755804</v>
      </c>
      <c r="J9" s="20">
        <v>1685.2106620808256</v>
      </c>
      <c r="K9" s="20">
        <v>2268.2717110920034</v>
      </c>
      <c r="L9" s="20">
        <v>2666.3800515907137</v>
      </c>
      <c r="M9" s="20">
        <v>3100.2579535683576</v>
      </c>
      <c r="N9" s="20">
        <v>3329.8366294067068</v>
      </c>
      <c r="O9" s="20">
        <v>3275.8383490971628</v>
      </c>
      <c r="P9" s="20">
        <v>3387.8761822871884</v>
      </c>
      <c r="Q9" s="20">
        <v>3936.7153912295785</v>
      </c>
      <c r="R9" s="20">
        <v>3988.9939810834053</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25">
      <c r="A10" s="15" t="s">
        <v>12</v>
      </c>
      <c r="C10" s="20">
        <v>443.76612209802238</v>
      </c>
      <c r="D10" s="20">
        <v>643.07824591573512</v>
      </c>
      <c r="E10" s="20">
        <v>758.38349097162506</v>
      </c>
      <c r="F10" s="20">
        <v>747.97936371453136</v>
      </c>
      <c r="G10" s="20">
        <v>799.31212381771275</v>
      </c>
      <c r="H10" s="20">
        <v>838.00515907136707</v>
      </c>
      <c r="I10" s="20">
        <v>890.02579535683572</v>
      </c>
      <c r="J10" s="20">
        <v>904.21324161650898</v>
      </c>
      <c r="K10" s="20">
        <v>919.43250214961313</v>
      </c>
      <c r="L10" s="20">
        <v>907.56663800515901</v>
      </c>
      <c r="M10" s="20">
        <v>928.46087704213244</v>
      </c>
      <c r="N10" s="20">
        <v>948.75322441960441</v>
      </c>
      <c r="O10" s="20">
        <v>928.46087704213244</v>
      </c>
      <c r="P10" s="20">
        <v>915.21926053310403</v>
      </c>
      <c r="Q10" s="20">
        <v>960.189165950129</v>
      </c>
      <c r="R10" s="20">
        <v>955.11607910576095</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25">
      <c r="A11" s="15" t="s">
        <v>13</v>
      </c>
      <c r="C11" s="20">
        <v>470.67927773000798</v>
      </c>
      <c r="D11" s="20">
        <v>621.5821152192608</v>
      </c>
      <c r="E11" s="20">
        <v>869.81943250214931</v>
      </c>
      <c r="F11" s="20">
        <v>1368.7016337059335</v>
      </c>
      <c r="G11" s="20">
        <v>1611.2639724849532</v>
      </c>
      <c r="H11" s="20">
        <v>1819.260533104042</v>
      </c>
      <c r="I11" s="20">
        <v>2029.2347377472054</v>
      </c>
      <c r="J11" s="20">
        <v>2268.6156491831471</v>
      </c>
      <c r="K11" s="20">
        <v>2788.9939810834048</v>
      </c>
      <c r="L11" s="20">
        <v>3012.0378331900256</v>
      </c>
      <c r="M11" s="20">
        <v>3231.2983662940669</v>
      </c>
      <c r="N11" s="20">
        <v>3389.0799656061909</v>
      </c>
      <c r="O11" s="20">
        <v>3462.5967325881338</v>
      </c>
      <c r="P11" s="20">
        <v>3474.0326741186591</v>
      </c>
      <c r="Q11" s="20">
        <v>3431.0404127257084</v>
      </c>
      <c r="R11" s="20">
        <v>3379.4496990541707</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25">
      <c r="A12" s="21" t="s">
        <v>14</v>
      </c>
      <c r="B12" s="21"/>
      <c r="C12" s="22">
        <v>4947.2079437667489</v>
      </c>
      <c r="D12" s="22">
        <v>5563.7756150315909</v>
      </c>
      <c r="E12" s="22">
        <v>6330.3115936869617</v>
      </c>
      <c r="F12" s="22">
        <v>7292.7748098963548</v>
      </c>
      <c r="G12" s="22">
        <v>8008.2067931411557</v>
      </c>
      <c r="H12" s="22">
        <v>8716.0665609458847</v>
      </c>
      <c r="I12" s="22">
        <v>9595.646976418675</v>
      </c>
      <c r="J12" s="22">
        <v>10860.450422121372</v>
      </c>
      <c r="K12" s="22">
        <v>12203.363187523824</v>
      </c>
      <c r="L12" s="22">
        <v>13060.122730448904</v>
      </c>
      <c r="M12" s="22">
        <v>14244.831546598398</v>
      </c>
      <c r="N12" s="22">
        <v>15775.872454541033</v>
      </c>
      <c r="O12" s="22">
        <v>16492.540307659401</v>
      </c>
      <c r="P12" s="22">
        <v>17715.304019739015</v>
      </c>
      <c r="Q12" s="22">
        <v>19136.084327568078</v>
      </c>
      <c r="R12" s="22">
        <v>20020.681910674462</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25">
      <c r="A13" s="15" t="s">
        <v>15</v>
      </c>
    </row>
    <row r="14" spans="1:49" s="18" customFormat="1" ht="27" customHeight="1" x14ac:dyDescent="0.25">
      <c r="A14" s="19" t="s">
        <v>16</v>
      </c>
    </row>
    <row r="15" spans="1:49" s="15" customFormat="1" ht="15" customHeight="1" x14ac:dyDescent="0.25">
      <c r="A15" s="21" t="s">
        <v>17</v>
      </c>
      <c r="C15" s="22">
        <v>52427.944969905417</v>
      </c>
      <c r="D15" s="22">
        <v>52603.095442820289</v>
      </c>
      <c r="E15" s="22">
        <v>52999.312123817712</v>
      </c>
      <c r="F15" s="22">
        <v>53128.804815133277</v>
      </c>
      <c r="G15" s="22">
        <v>52889.251934651766</v>
      </c>
      <c r="H15" s="22">
        <v>49747.721410146172</v>
      </c>
      <c r="I15" s="22">
        <v>52603.783319002585</v>
      </c>
      <c r="J15" s="22">
        <v>51893.207222699915</v>
      </c>
      <c r="K15" s="22">
        <v>51734.995700773863</v>
      </c>
      <c r="L15" s="22">
        <v>51652.966466036109</v>
      </c>
      <c r="M15" s="22">
        <v>50564.402407566631</v>
      </c>
      <c r="N15" s="22">
        <v>51083.92089423904</v>
      </c>
      <c r="O15" s="22">
        <v>51103.697334479795</v>
      </c>
      <c r="P15" s="22">
        <v>51183.061049011172</v>
      </c>
      <c r="Q15" s="22">
        <v>50558.383490971617</v>
      </c>
      <c r="R15" s="22">
        <v>49050.558899398107</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3">
      <c r="A16" s="23" t="s">
        <v>18</v>
      </c>
      <c r="B16" s="24"/>
      <c r="C16" s="25">
        <v>9.4362041972206531E-2</v>
      </c>
      <c r="D16" s="25">
        <v>0.10576897743744815</v>
      </c>
      <c r="E16" s="25">
        <v>0.11944139159576264</v>
      </c>
      <c r="F16" s="25">
        <v>0.13726593013474062</v>
      </c>
      <c r="G16" s="25">
        <v>0.15141463530313937</v>
      </c>
      <c r="H16" s="25">
        <v>0.17520534235299109</v>
      </c>
      <c r="I16" s="25">
        <v>0.18241362827894442</v>
      </c>
      <c r="J16" s="25">
        <v>0.20928462516324542</v>
      </c>
      <c r="K16" s="25">
        <v>0.23588217264201461</v>
      </c>
      <c r="L16" s="25">
        <v>0.25284361429728258</v>
      </c>
      <c r="M16" s="25">
        <v>0.28171660038182816</v>
      </c>
      <c r="N16" s="25">
        <v>0.30882266236380745</v>
      </c>
      <c r="O16" s="25">
        <v>0.32272694869245483</v>
      </c>
      <c r="P16" s="25">
        <v>0.3461165404463683</v>
      </c>
      <c r="Q16" s="25">
        <v>0.37849478179984281</v>
      </c>
      <c r="R16" s="25">
        <v>0.40816419547301291</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25"/>
    <row r="18" spans="1:49" s="18" customFormat="1" ht="27" customHeight="1" x14ac:dyDescent="0.25">
      <c r="A18" s="19" t="s">
        <v>20</v>
      </c>
    </row>
    <row r="19" spans="1:49" s="15" customFormat="1" ht="15" customHeight="1" x14ac:dyDescent="0.25">
      <c r="A19" s="15" t="s">
        <v>21</v>
      </c>
      <c r="C19" s="20">
        <v>0.15415982781357904</v>
      </c>
      <c r="D19" s="20">
        <v>0.14604615266549592</v>
      </c>
      <c r="E19" s="20">
        <v>0.1379324775174128</v>
      </c>
      <c r="F19" s="20">
        <v>0.15460641585869461</v>
      </c>
      <c r="G19" s="20">
        <v>0.1745918879731698</v>
      </c>
      <c r="H19" s="20">
        <v>0.21244941895316688</v>
      </c>
      <c r="I19" s="20">
        <v>0.24736698802748483</v>
      </c>
      <c r="J19" s="20">
        <v>0.34649379829052401</v>
      </c>
      <c r="K19" s="20">
        <v>0.45485771453907037</v>
      </c>
      <c r="L19" s="20">
        <v>0.71980954484349247</v>
      </c>
      <c r="M19" s="20">
        <v>1.0952396666095261</v>
      </c>
      <c r="N19" s="20">
        <v>1.7175103636702769</v>
      </c>
      <c r="O19" s="20">
        <v>2.6161128840272947</v>
      </c>
      <c r="P19" s="20">
        <v>4.1689731720651571</v>
      </c>
      <c r="Q19" s="20">
        <v>6.299141646877664</v>
      </c>
      <c r="R19" s="20">
        <v>9.9995836276852774</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25">
      <c r="A20" s="15" t="s">
        <v>22</v>
      </c>
      <c r="C20" s="20">
        <v>104.49602223216233</v>
      </c>
      <c r="D20" s="20">
        <v>106.43519059255421</v>
      </c>
      <c r="E20" s="20">
        <v>102.75969575047253</v>
      </c>
      <c r="F20" s="20">
        <v>111.17110749745193</v>
      </c>
      <c r="G20" s="20">
        <v>113.85445118062118</v>
      </c>
      <c r="H20" s="20">
        <v>136.67579285987071</v>
      </c>
      <c r="I20" s="20">
        <v>157.02596013681548</v>
      </c>
      <c r="J20" s="20">
        <v>182.04482863229097</v>
      </c>
      <c r="K20" s="20">
        <v>188.15424633140304</v>
      </c>
      <c r="L20" s="20">
        <v>213.87341101162269</v>
      </c>
      <c r="M20" s="20">
        <v>232.61673585823436</v>
      </c>
      <c r="N20" s="20">
        <v>240.64711665147209</v>
      </c>
      <c r="O20" s="20">
        <v>281.71660038182813</v>
      </c>
      <c r="P20" s="20">
        <v>313.33683713610736</v>
      </c>
      <c r="Q20" s="20">
        <v>329.10933890735282</v>
      </c>
      <c r="R20" s="20">
        <v>352.96149352484338</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2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25">
      <c r="A22" s="15" t="s">
        <v>24</v>
      </c>
      <c r="C22" s="20">
        <v>907.97267602942577</v>
      </c>
      <c r="D22" s="20">
        <v>1828.1503773765164</v>
      </c>
      <c r="E22" s="20">
        <v>3343.6992452469667</v>
      </c>
      <c r="F22" s="20">
        <v>3795.5717970765263</v>
      </c>
      <c r="G22" s="20">
        <v>2971.5056845323393</v>
      </c>
      <c r="H22" s="20">
        <v>2632.848617607719</v>
      </c>
      <c r="I22" s="26">
        <v>2897.799148942634</v>
      </c>
      <c r="J22" s="20">
        <v>2779.4009854210312</v>
      </c>
      <c r="K22" s="20">
        <v>2920.4878389115547</v>
      </c>
      <c r="L22" s="20">
        <v>2708.9030953457059</v>
      </c>
      <c r="M22" s="20">
        <v>2763.4512075057519</v>
      </c>
      <c r="N22" s="20">
        <v>2561.2926853154672</v>
      </c>
      <c r="O22" s="20">
        <v>2545.2364975103928</v>
      </c>
      <c r="P22" s="20">
        <v>2557.8603488129011</v>
      </c>
      <c r="Q22" s="20">
        <v>2684.7283401352529</v>
      </c>
      <c r="R22" s="20">
        <v>2692.3955967561101</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25">
      <c r="A23" s="9"/>
      <c r="B23" s="27" t="s">
        <v>25</v>
      </c>
      <c r="C23" s="28" t="s">
        <v>26</v>
      </c>
      <c r="D23" s="28" t="s">
        <v>26</v>
      </c>
      <c r="E23" s="28" t="s">
        <v>26</v>
      </c>
      <c r="F23" s="28" t="s">
        <v>26</v>
      </c>
      <c r="G23" s="28" t="s">
        <v>26</v>
      </c>
      <c r="H23" s="28" t="s">
        <v>26</v>
      </c>
      <c r="I23" s="29" t="s">
        <v>26</v>
      </c>
      <c r="J23" s="30">
        <v>121.33644313752345</v>
      </c>
      <c r="K23" s="30">
        <v>384.97051570494887</v>
      </c>
      <c r="L23" s="30">
        <v>598.82570630401267</v>
      </c>
      <c r="M23" s="30">
        <v>334.78552015490067</v>
      </c>
      <c r="N23" s="30">
        <v>389.55968263421408</v>
      </c>
      <c r="O23" s="30">
        <v>623.38663228511723</v>
      </c>
      <c r="P23" s="30">
        <v>605.37206482667852</v>
      </c>
      <c r="Q23" s="30">
        <v>789.56775758340825</v>
      </c>
      <c r="R23" s="30">
        <v>622.55118245356562</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25">
      <c r="B24" s="10" t="s">
        <v>27</v>
      </c>
      <c r="C24" s="28" t="s">
        <v>26</v>
      </c>
      <c r="D24" s="28" t="s">
        <v>26</v>
      </c>
      <c r="E24" s="28" t="s">
        <v>26</v>
      </c>
      <c r="F24" s="28" t="s">
        <v>26</v>
      </c>
      <c r="G24" s="28" t="s">
        <v>26</v>
      </c>
      <c r="H24" s="28" t="s">
        <v>26</v>
      </c>
      <c r="I24" s="29" t="s">
        <v>26</v>
      </c>
      <c r="J24" s="30">
        <v>2646.1800155863466</v>
      </c>
      <c r="K24" s="30">
        <v>2497.8106602024013</v>
      </c>
      <c r="L24" s="30">
        <v>2051.4242761805363</v>
      </c>
      <c r="M24" s="30">
        <v>2281.2236745080936</v>
      </c>
      <c r="N24" s="30">
        <v>2066.3622206523301</v>
      </c>
      <c r="O24" s="30">
        <v>1783.6803787781187</v>
      </c>
      <c r="P24" s="30">
        <v>1817.5913746208457</v>
      </c>
      <c r="Q24" s="30">
        <v>1727.7750110253007</v>
      </c>
      <c r="R24" s="30">
        <v>1920.8222832846877</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2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25">
      <c r="B26" s="10" t="s">
        <v>29</v>
      </c>
      <c r="C26" s="28" t="s">
        <v>26</v>
      </c>
      <c r="D26" s="28" t="s">
        <v>26</v>
      </c>
      <c r="E26" s="28" t="s">
        <v>26</v>
      </c>
      <c r="F26" s="28" t="s">
        <v>26</v>
      </c>
      <c r="G26" s="28" t="s">
        <v>26</v>
      </c>
      <c r="H26" s="28" t="s">
        <v>26</v>
      </c>
      <c r="I26" s="29" t="s">
        <v>26</v>
      </c>
      <c r="J26" s="30">
        <v>11.884526697161244</v>
      </c>
      <c r="K26" s="30">
        <v>37.706663004204316</v>
      </c>
      <c r="L26" s="30">
        <v>58.653112861156629</v>
      </c>
      <c r="M26" s="30">
        <v>147.44201284275769</v>
      </c>
      <c r="N26" s="30">
        <v>105.37078202892307</v>
      </c>
      <c r="O26" s="30">
        <v>138.16948644715697</v>
      </c>
      <c r="P26" s="30">
        <v>134.8969093653767</v>
      </c>
      <c r="Q26" s="30">
        <v>167.38557152654397</v>
      </c>
      <c r="R26" s="30">
        <v>149.02213101785662</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25">
      <c r="A27" s="15" t="s">
        <v>30</v>
      </c>
      <c r="C27" s="20">
        <v>0</v>
      </c>
      <c r="D27" s="20">
        <v>0</v>
      </c>
      <c r="E27" s="20">
        <v>0</v>
      </c>
      <c r="F27" s="20">
        <v>0</v>
      </c>
      <c r="G27" s="20">
        <v>0</v>
      </c>
      <c r="H27" s="20">
        <v>0</v>
      </c>
      <c r="I27" s="26">
        <v>0</v>
      </c>
      <c r="J27" s="20">
        <v>65.408387343652066</v>
      </c>
      <c r="K27" s="20">
        <v>48.318057276965646</v>
      </c>
      <c r="L27" s="20">
        <v>1.8375807394477306E-2</v>
      </c>
      <c r="M27" s="20">
        <v>27.754066066876931</v>
      </c>
      <c r="N27" s="20">
        <v>18.506710241711971</v>
      </c>
      <c r="O27" s="20">
        <v>42.753189277348156</v>
      </c>
      <c r="P27" s="20">
        <v>61.141099557465623</v>
      </c>
      <c r="Q27" s="20">
        <v>31.743939429636612</v>
      </c>
      <c r="R27" s="20">
        <v>1.0509219451605532</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2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25">
      <c r="A29" s="21" t="s">
        <v>32</v>
      </c>
      <c r="C29" s="22">
        <v>1169.9835307488995</v>
      </c>
      <c r="D29" s="22">
        <v>2094.9685846212292</v>
      </c>
      <c r="E29" s="22">
        <v>3601.288147010735</v>
      </c>
      <c r="F29" s="22">
        <v>3946.8786796925579</v>
      </c>
      <c r="G29" s="22">
        <v>3257.0147719237584</v>
      </c>
      <c r="H29" s="22">
        <v>2975.6003468521617</v>
      </c>
      <c r="I29" s="32">
        <v>3291.6008842248098</v>
      </c>
      <c r="J29" s="22">
        <v>3357.5819691307347</v>
      </c>
      <c r="K29" s="22">
        <v>3778.1182590177064</v>
      </c>
      <c r="L29" s="22">
        <v>3846.0113769029931</v>
      </c>
      <c r="M29" s="22">
        <v>3685.2547656392862</v>
      </c>
      <c r="N29" s="22">
        <v>3561.0577113967133</v>
      </c>
      <c r="O29" s="22">
        <v>3885.9951951702169</v>
      </c>
      <c r="P29" s="22">
        <v>3967.4193723401736</v>
      </c>
      <c r="Q29" s="22">
        <v>4328.5651532214315</v>
      </c>
      <c r="R29" s="22">
        <v>4247.3484311602106</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2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2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25">
      <c r="A32" s="21" t="s">
        <v>35</v>
      </c>
      <c r="C32" s="22">
        <v>54771.594038125171</v>
      </c>
      <c r="D32" s="22">
        <v>52999.670364946825</v>
      </c>
      <c r="E32" s="22">
        <v>53741.460170357335</v>
      </c>
      <c r="F32" s="22">
        <v>52402.54112670906</v>
      </c>
      <c r="G32" s="22">
        <v>51569.906067713899</v>
      </c>
      <c r="H32" s="22">
        <v>50632.25277216934</v>
      </c>
      <c r="I32" s="22">
        <v>51328.611519930309</v>
      </c>
      <c r="J32" s="22">
        <v>51969.719072959713</v>
      </c>
      <c r="K32" s="22">
        <v>51600.784662265345</v>
      </c>
      <c r="L32" s="22">
        <v>52695.734071667866</v>
      </c>
      <c r="M32" s="22">
        <v>53418.600617161261</v>
      </c>
      <c r="N32" s="22">
        <v>54214.045794237456</v>
      </c>
      <c r="O32" s="22">
        <v>55413.950466791066</v>
      </c>
      <c r="P32" s="22">
        <v>56450.96237427611</v>
      </c>
      <c r="Q32" s="22">
        <v>54638.048870327759</v>
      </c>
      <c r="R32" s="22">
        <v>55303.086714467667</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2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3">
      <c r="A34" s="23" t="s">
        <v>37</v>
      </c>
      <c r="B34" s="24"/>
      <c r="C34" s="25">
        <v>2.1361137124008157E-2</v>
      </c>
      <c r="D34" s="25">
        <v>3.9527954989071204E-2</v>
      </c>
      <c r="E34" s="25">
        <v>6.7011356513106621E-2</v>
      </c>
      <c r="F34" s="25">
        <v>7.5318459655401571E-2</v>
      </c>
      <c r="G34" s="25">
        <v>6.3157275633721977E-2</v>
      </c>
      <c r="H34" s="25">
        <v>5.8768871301095614E-2</v>
      </c>
      <c r="I34" s="35">
        <v>6.4127993856734636E-2</v>
      </c>
      <c r="J34" s="25">
        <v>6.460650603896978E-2</v>
      </c>
      <c r="K34" s="25">
        <v>7.3218232702197086E-2</v>
      </c>
      <c r="L34" s="25">
        <v>7.2985250982030084E-2</v>
      </c>
      <c r="M34" s="25">
        <v>6.8988231122912663E-2</v>
      </c>
      <c r="N34" s="25">
        <v>6.56851496549853E-2</v>
      </c>
      <c r="O34" s="25">
        <v>7.0126658764367439E-2</v>
      </c>
      <c r="P34" s="25">
        <v>7.0280810201883634E-2</v>
      </c>
      <c r="Q34" s="25">
        <v>7.9222542581899216E-2</v>
      </c>
      <c r="R34" s="25">
        <v>7.6801290551637064E-2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25"/>
    <row r="36" spans="1:49" s="18" customFormat="1" ht="27" customHeight="1" x14ac:dyDescent="0.25">
      <c r="A36" s="19" t="s">
        <v>38</v>
      </c>
    </row>
    <row r="37" spans="1:49" s="15" customFormat="1" ht="15" customHeight="1" x14ac:dyDescent="0.25">
      <c r="A37" s="15" t="s">
        <v>39</v>
      </c>
      <c r="C37" s="20">
        <v>7745.9742046431647</v>
      </c>
      <c r="D37" s="20">
        <v>8084.5186777491163</v>
      </c>
      <c r="E37" s="20">
        <v>9099.2540364956531</v>
      </c>
      <c r="F37" s="20">
        <v>10003.883347664088</v>
      </c>
      <c r="G37" s="20">
        <v>10888.129454475973</v>
      </c>
      <c r="H37" s="20">
        <v>10626.700917168244</v>
      </c>
      <c r="I37" s="26">
        <v>12817.417407088948</v>
      </c>
      <c r="J37" s="20">
        <v>11889.432427629692</v>
      </c>
      <c r="K37" s="20">
        <v>13085.433532053119</v>
      </c>
      <c r="L37" s="20">
        <v>13476.769516575905</v>
      </c>
      <c r="M37" s="20">
        <v>11901.321271615552</v>
      </c>
      <c r="N37" s="20">
        <v>12098.126629956052</v>
      </c>
      <c r="O37" s="20">
        <v>11810.292089829942</v>
      </c>
      <c r="P37" s="20">
        <v>12084.854876468904</v>
      </c>
      <c r="Q37" s="20">
        <v>12572.437413060094</v>
      </c>
      <c r="R37" s="20">
        <v>12662.895352421303</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25">
      <c r="A38" s="15" t="s">
        <v>40</v>
      </c>
      <c r="C38" s="20">
        <v>491.11493264545715</v>
      </c>
      <c r="D38" s="20">
        <v>592.79163083978221</v>
      </c>
      <c r="E38" s="20">
        <v>679.18219164994741</v>
      </c>
      <c r="F38" s="20">
        <v>710.25604280118466</v>
      </c>
      <c r="G38" s="20">
        <v>837.72809783127934</v>
      </c>
      <c r="H38" s="20">
        <v>909.2385592815516</v>
      </c>
      <c r="I38" s="26">
        <v>994.41100601891662</v>
      </c>
      <c r="J38" s="20">
        <v>1086.9160217827457</v>
      </c>
      <c r="K38" s="20">
        <v>1279.9512754370878</v>
      </c>
      <c r="L38" s="20">
        <v>1378.8095920512085</v>
      </c>
      <c r="M38" s="20">
        <v>1412.5824018343362</v>
      </c>
      <c r="N38" s="20">
        <v>1546.7182573803382</v>
      </c>
      <c r="O38" s="20">
        <v>1593.1737842743862</v>
      </c>
      <c r="P38" s="20">
        <v>1615.6491831470335</v>
      </c>
      <c r="Q38" s="20">
        <v>1835.4829464029808</v>
      </c>
      <c r="R38" s="20">
        <v>1902.8852584312601</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25">
      <c r="A39" s="15" t="s">
        <v>41</v>
      </c>
      <c r="C39" s="20">
        <v>151.95694158554804</v>
      </c>
      <c r="D39" s="20">
        <v>168.48981680398225</v>
      </c>
      <c r="E39" s="20">
        <v>210.83262609913533</v>
      </c>
      <c r="F39" s="20">
        <v>272.51376395920965</v>
      </c>
      <c r="G39" s="20">
        <v>343.00288107371665</v>
      </c>
      <c r="H39" s="20">
        <v>419.04302034523482</v>
      </c>
      <c r="I39" s="20">
        <v>493.01447886334864</v>
      </c>
      <c r="J39" s="20">
        <v>570.14278710046028</v>
      </c>
      <c r="K39" s="20">
        <v>652.87187000524546</v>
      </c>
      <c r="L39" s="20">
        <v>737.09555765412517</v>
      </c>
      <c r="M39" s="20">
        <v>816.36776613264351</v>
      </c>
      <c r="N39" s="20">
        <v>891.89379303316912</v>
      </c>
      <c r="O39" s="20">
        <v>970.05688707299601</v>
      </c>
      <c r="P39" s="20">
        <v>1057.0651562931832</v>
      </c>
      <c r="Q39" s="20">
        <v>1152.4683756715151</v>
      </c>
      <c r="R39" s="20">
        <v>1252.6064333940499</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25">
      <c r="A40" s="21" t="s">
        <v>42</v>
      </c>
      <c r="C40" s="22">
        <v>8389.0460788741675</v>
      </c>
      <c r="D40" s="22">
        <v>8845.8001253928778</v>
      </c>
      <c r="E40" s="22">
        <v>9989.2688542447377</v>
      </c>
      <c r="F40" s="22">
        <v>10986.653154424483</v>
      </c>
      <c r="G40" s="22">
        <v>12068.860433380969</v>
      </c>
      <c r="H40" s="22">
        <v>11954.98249679503</v>
      </c>
      <c r="I40" s="22">
        <v>14304.842891971213</v>
      </c>
      <c r="J40" s="22">
        <v>13546.491236512898</v>
      </c>
      <c r="K40" s="22">
        <v>15018.256677495452</v>
      </c>
      <c r="L40" s="22">
        <v>15592.674666281237</v>
      </c>
      <c r="M40" s="22">
        <v>14130.271439582533</v>
      </c>
      <c r="N40" s="22">
        <v>14536.738680369559</v>
      </c>
      <c r="O40" s="22">
        <v>14373.522761177323</v>
      </c>
      <c r="P40" s="22">
        <v>14757.569215909121</v>
      </c>
      <c r="Q40" s="22">
        <v>15560.388735134589</v>
      </c>
      <c r="R40" s="22">
        <v>15818.387044246616</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2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25">
      <c r="A42" s="21" t="s">
        <v>44</v>
      </c>
      <c r="C42" s="22">
        <v>116544.20357385841</v>
      </c>
      <c r="D42" s="22">
        <v>114719.90292466678</v>
      </c>
      <c r="E42" s="22">
        <v>118778.1224417101</v>
      </c>
      <c r="F42" s="22">
        <v>107193.02723486778</v>
      </c>
      <c r="G42" s="22">
        <v>116832.40667394656</v>
      </c>
      <c r="H42" s="22">
        <v>107175.4675689265</v>
      </c>
      <c r="I42" s="22">
        <v>118660.38908476762</v>
      </c>
      <c r="J42" s="22">
        <v>107741.23130338975</v>
      </c>
      <c r="K42" s="22">
        <v>111912.52625999282</v>
      </c>
      <c r="L42" s="22">
        <v>116250.52297238614</v>
      </c>
      <c r="M42" s="22">
        <v>105326.23716519636</v>
      </c>
      <c r="N42" s="22">
        <v>108158.08513248095</v>
      </c>
      <c r="O42" s="22">
        <v>110235.12522088402</v>
      </c>
      <c r="P42" s="22">
        <v>110332.64134574577</v>
      </c>
      <c r="Q42" s="22">
        <v>110188.24256951883</v>
      </c>
      <c r="R42" s="22">
        <v>108691.40957299947</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25">
      <c r="A43" s="15" t="s">
        <v>45</v>
      </c>
    </row>
    <row r="44" spans="1:49" s="15" customFormat="1" ht="27" customHeight="1" thickBot="1" x14ac:dyDescent="0.3">
      <c r="A44" s="23" t="s">
        <v>46</v>
      </c>
      <c r="B44" s="24"/>
      <c r="C44" s="25">
        <v>7.1981667226870841E-2</v>
      </c>
      <c r="D44" s="25">
        <v>7.7107806926943245E-2</v>
      </c>
      <c r="E44" s="25">
        <v>8.4100242106006792E-2</v>
      </c>
      <c r="F44" s="25">
        <v>0.10249410281465342</v>
      </c>
      <c r="G44" s="25">
        <v>0.10330062331988497</v>
      </c>
      <c r="H44" s="25">
        <v>0.11154588608728544</v>
      </c>
      <c r="I44" s="25">
        <v>0.12055280622543921</v>
      </c>
      <c r="J44" s="25">
        <v>0.12573172844449104</v>
      </c>
      <c r="K44" s="25">
        <v>0.13419638694068398</v>
      </c>
      <c r="L44" s="25">
        <v>0.13412993135510523</v>
      </c>
      <c r="M44" s="25">
        <v>0.13415718457140222</v>
      </c>
      <c r="N44" s="25">
        <v>0.13440270010849176</v>
      </c>
      <c r="O44" s="25">
        <v>0.13038968053400699</v>
      </c>
      <c r="P44" s="25">
        <v>0.13375524265447261</v>
      </c>
      <c r="Q44" s="25">
        <v>0.14121641630972914</v>
      </c>
      <c r="R44" s="25">
        <v>0.14553484131257538</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2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2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25">
      <c r="A47" s="37" t="s">
        <v>48</v>
      </c>
      <c r="B47" s="37"/>
      <c r="C47" s="30">
        <v>4842.5577617067729</v>
      </c>
      <c r="D47" s="30">
        <v>5457.19437828637</v>
      </c>
      <c r="E47" s="30">
        <v>6227.4139654589717</v>
      </c>
      <c r="F47" s="30">
        <v>7181.4490959830455</v>
      </c>
      <c r="G47" s="30">
        <v>7894.177750072562</v>
      </c>
      <c r="H47" s="30">
        <v>8579.17831866706</v>
      </c>
      <c r="I47" s="30">
        <v>9438.3736492938315</v>
      </c>
      <c r="J47" s="30">
        <v>10678.059099690792</v>
      </c>
      <c r="K47" s="30">
        <v>12014.754083477883</v>
      </c>
      <c r="L47" s="30">
        <v>12845.529509892438</v>
      </c>
      <c r="M47" s="30">
        <v>14011.119571073554</v>
      </c>
      <c r="N47" s="30">
        <v>15533.507827525891</v>
      </c>
      <c r="O47" s="30">
        <v>16208.207594393542</v>
      </c>
      <c r="P47" s="30">
        <v>17397.798209430846</v>
      </c>
      <c r="Q47" s="30">
        <v>18800.675847013848</v>
      </c>
      <c r="R47" s="30">
        <v>19657.720833521933</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25">
      <c r="A48" s="37" t="s">
        <v>49</v>
      </c>
      <c r="B48" s="37"/>
      <c r="C48" s="30">
        <v>8389.0460788741675</v>
      </c>
      <c r="D48" s="30">
        <v>8845.8001253928778</v>
      </c>
      <c r="E48" s="30">
        <v>9989.2688542447377</v>
      </c>
      <c r="F48" s="30">
        <v>10986.653154424483</v>
      </c>
      <c r="G48" s="30">
        <v>12068.860433380969</v>
      </c>
      <c r="H48" s="30">
        <v>11954.98249679503</v>
      </c>
      <c r="I48" s="30">
        <v>14304.842891971213</v>
      </c>
      <c r="J48" s="30">
        <v>13546.491236512898</v>
      </c>
      <c r="K48" s="30">
        <v>15018.256677495452</v>
      </c>
      <c r="L48" s="30">
        <v>15592.674666281237</v>
      </c>
      <c r="M48" s="30">
        <v>14130.271439582533</v>
      </c>
      <c r="N48" s="30">
        <v>14536.738680369559</v>
      </c>
      <c r="O48" s="30">
        <v>14373.522761177323</v>
      </c>
      <c r="P48" s="30">
        <v>14757.569215909121</v>
      </c>
      <c r="Q48" s="30">
        <v>15560.388735134589</v>
      </c>
      <c r="R48" s="30">
        <v>15818.387044246616</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25">
      <c r="A49" s="37" t="s">
        <v>50</v>
      </c>
      <c r="B49" s="37"/>
      <c r="C49" s="30">
        <v>1012.6228580894017</v>
      </c>
      <c r="D49" s="30">
        <v>1934.7316141217361</v>
      </c>
      <c r="E49" s="30">
        <v>3446.5968734749567</v>
      </c>
      <c r="F49" s="30">
        <v>3906.897510989837</v>
      </c>
      <c r="G49" s="30">
        <v>3085.5347276009338</v>
      </c>
      <c r="H49" s="30">
        <v>2769.7368598865432</v>
      </c>
      <c r="I49" s="30">
        <v>3055.0724760674771</v>
      </c>
      <c r="J49" s="30">
        <v>2961.7923078516123</v>
      </c>
      <c r="K49" s="30">
        <v>3109.096942957497</v>
      </c>
      <c r="L49" s="30">
        <v>2923.4963159021718</v>
      </c>
      <c r="M49" s="30">
        <v>2997.1631830305955</v>
      </c>
      <c r="N49" s="30">
        <v>2803.6573123306098</v>
      </c>
      <c r="O49" s="30">
        <v>2829.5692107762479</v>
      </c>
      <c r="P49" s="30">
        <v>2875.3661591210739</v>
      </c>
      <c r="Q49" s="30">
        <v>3020.1368206894831</v>
      </c>
      <c r="R49" s="30">
        <v>3055.3566739086386</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25">
      <c r="A50" s="31" t="s">
        <v>51</v>
      </c>
      <c r="B50" s="37"/>
      <c r="C50" s="30">
        <v>14244.226698670343</v>
      </c>
      <c r="D50" s="30">
        <v>16237.726117800985</v>
      </c>
      <c r="E50" s="30">
        <v>19663.279693178665</v>
      </c>
      <c r="F50" s="30">
        <v>22074.999761397368</v>
      </c>
      <c r="G50" s="30">
        <v>23048.572911054463</v>
      </c>
      <c r="H50" s="30">
        <v>23303.897675348635</v>
      </c>
      <c r="I50" s="30">
        <v>26798.289017332521</v>
      </c>
      <c r="J50" s="30">
        <v>27186.342644055301</v>
      </c>
      <c r="K50" s="30">
        <v>30142.107703930833</v>
      </c>
      <c r="L50" s="30">
        <v>31361.700492075848</v>
      </c>
      <c r="M50" s="30">
        <v>31138.554193686683</v>
      </c>
      <c r="N50" s="30">
        <v>32873.903820226056</v>
      </c>
      <c r="O50" s="30">
        <v>33411.299566347108</v>
      </c>
      <c r="P50" s="30">
        <v>35030.733584461042</v>
      </c>
      <c r="Q50" s="30">
        <v>37381.20140283792</v>
      </c>
      <c r="R50" s="30">
        <v>38531.464551677185</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25">
      <c r="A51" s="31" t="s">
        <v>52</v>
      </c>
      <c r="B51" s="37"/>
      <c r="C51" s="30">
        <v>14244.226698670343</v>
      </c>
      <c r="D51" s="30">
        <v>16237.726117800985</v>
      </c>
      <c r="E51" s="30">
        <v>19663.279693178665</v>
      </c>
      <c r="F51" s="30">
        <v>22074.999761397368</v>
      </c>
      <c r="G51" s="30">
        <v>23048.572911054463</v>
      </c>
      <c r="H51" s="30">
        <v>23303.897675348635</v>
      </c>
      <c r="I51" s="30">
        <v>26798.289017332521</v>
      </c>
      <c r="J51" s="30">
        <v>27186.342644055301</v>
      </c>
      <c r="K51" s="30">
        <v>30142.107703930833</v>
      </c>
      <c r="L51" s="30">
        <v>31361.700492075848</v>
      </c>
      <c r="M51" s="30">
        <v>31138.554193686683</v>
      </c>
      <c r="N51" s="30">
        <v>32873.903820226056</v>
      </c>
      <c r="O51" s="30">
        <v>33411.299566347108</v>
      </c>
      <c r="P51" s="30">
        <v>35030.733584461042</v>
      </c>
      <c r="Q51" s="30">
        <v>37381.20140283792</v>
      </c>
      <c r="R51" s="30">
        <v>38531.464551677185</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2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2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2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2.7168999999999999</v>
      </c>
      <c r="R55" s="20">
        <v>3.9333999999999998</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2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2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25">
      <c r="A58" s="21" t="s">
        <v>57</v>
      </c>
      <c r="B58" s="39"/>
      <c r="C58" s="22">
        <v>14244.226698670343</v>
      </c>
      <c r="D58" s="22">
        <v>16237.726117800985</v>
      </c>
      <c r="E58" s="22">
        <v>19663.279693178665</v>
      </c>
      <c r="F58" s="22">
        <v>22074.999761397368</v>
      </c>
      <c r="G58" s="22">
        <v>23048.572911054463</v>
      </c>
      <c r="H58" s="22">
        <v>23303.897675348635</v>
      </c>
      <c r="I58" s="22">
        <v>26798.289017332521</v>
      </c>
      <c r="J58" s="22">
        <v>27186.342644055301</v>
      </c>
      <c r="K58" s="22">
        <v>30142.107703930833</v>
      </c>
      <c r="L58" s="22">
        <v>31361.700492075848</v>
      </c>
      <c r="M58" s="22">
        <v>31138.554193686683</v>
      </c>
      <c r="N58" s="22">
        <v>32873.903820226056</v>
      </c>
      <c r="O58" s="22">
        <v>33411.299566347108</v>
      </c>
      <c r="P58" s="22">
        <v>35030.733584461042</v>
      </c>
      <c r="Q58" s="22">
        <v>37383.918302837919</v>
      </c>
      <c r="R58" s="22">
        <v>38535.397951677187</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25"/>
    <row r="60" spans="1:49" s="15" customFormat="1" ht="27" customHeight="1" x14ac:dyDescent="0.2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25">
      <c r="A61" s="15" t="s">
        <v>59</v>
      </c>
      <c r="C61" s="20">
        <v>229341.62938282223</v>
      </c>
      <c r="D61" s="20">
        <v>226390.29669437278</v>
      </c>
      <c r="E61" s="20">
        <v>232051.57566638006</v>
      </c>
      <c r="F61" s="20">
        <v>219620.8916595013</v>
      </c>
      <c r="G61" s="20">
        <v>228505.34293493835</v>
      </c>
      <c r="H61" s="20">
        <v>214336.60903128883</v>
      </c>
      <c r="I61" s="20">
        <v>229195.72837890347</v>
      </c>
      <c r="J61" s="20">
        <v>217740.86287424553</v>
      </c>
      <c r="K61" s="20">
        <v>221908.43678373986</v>
      </c>
      <c r="L61" s="20">
        <v>227189.64273799173</v>
      </c>
      <c r="M61" s="20">
        <v>215655.06683849089</v>
      </c>
      <c r="N61" s="20">
        <v>219656.1673854301</v>
      </c>
      <c r="O61" s="20">
        <v>223434.292232885</v>
      </c>
      <c r="P61" s="20">
        <v>225298.85185440839</v>
      </c>
      <c r="Q61" s="20">
        <v>223067.69541293642</v>
      </c>
      <c r="R61" s="20">
        <v>220802.07520048687</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2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25">
      <c r="A64" s="12" t="s">
        <v>61</v>
      </c>
      <c r="B64" s="12"/>
      <c r="C64" s="119">
        <v>229493.58632440778</v>
      </c>
      <c r="D64" s="119">
        <v>226558.78651117676</v>
      </c>
      <c r="E64" s="119">
        <v>232262.4082924792</v>
      </c>
      <c r="F64" s="119">
        <v>219893.4054234605</v>
      </c>
      <c r="G64" s="119">
        <v>228848.34581601206</v>
      </c>
      <c r="H64" s="119">
        <v>214755.65205163407</v>
      </c>
      <c r="I64" s="119">
        <v>229688.74285776683</v>
      </c>
      <c r="J64" s="119">
        <v>218311.00566134599</v>
      </c>
      <c r="K64" s="119">
        <v>222561.3086537451</v>
      </c>
      <c r="L64" s="119">
        <v>227926.73829564586</v>
      </c>
      <c r="M64" s="119">
        <v>216471.43460462353</v>
      </c>
      <c r="N64" s="119">
        <v>220548.06117846328</v>
      </c>
      <c r="O64" s="119">
        <v>224404.349119958</v>
      </c>
      <c r="P64" s="119">
        <v>226355.91701070158</v>
      </c>
      <c r="Q64" s="119">
        <v>224220.16378860793</v>
      </c>
      <c r="R64" s="119">
        <v>222054.68163388091</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25">
      <c r="A65" s="21" t="s">
        <v>62</v>
      </c>
      <c r="C65" s="20">
        <v>229493.58632440778</v>
      </c>
      <c r="D65" s="20">
        <v>226558.78651117676</v>
      </c>
      <c r="E65" s="20">
        <v>232262.4082924792</v>
      </c>
      <c r="F65" s="20">
        <v>219893.4054234605</v>
      </c>
      <c r="G65" s="20">
        <v>228848.34581601206</v>
      </c>
      <c r="H65" s="20">
        <v>214755.65205163407</v>
      </c>
      <c r="I65" s="20">
        <v>229688.74285776683</v>
      </c>
      <c r="J65" s="20">
        <v>218311.00566134599</v>
      </c>
      <c r="K65" s="20">
        <v>222561.3086537451</v>
      </c>
      <c r="L65" s="20">
        <v>227926.73829564586</v>
      </c>
      <c r="M65" s="20">
        <v>216471.43460462353</v>
      </c>
      <c r="N65" s="20">
        <v>220548.06117846328</v>
      </c>
      <c r="O65" s="20">
        <v>224404.349119958</v>
      </c>
      <c r="P65" s="20">
        <v>226355.91701070158</v>
      </c>
      <c r="Q65" s="20">
        <v>224220.16378860793</v>
      </c>
      <c r="R65" s="20">
        <v>222054.68163388091</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3">
      <c r="A67" s="23" t="s">
        <v>63</v>
      </c>
      <c r="B67" s="24"/>
      <c r="C67" s="25">
        <v>6.2068081844060666E-2</v>
      </c>
      <c r="D67" s="25">
        <v>7.167113828533829E-2</v>
      </c>
      <c r="E67" s="25">
        <v>8.4659759785222957E-2</v>
      </c>
      <c r="F67" s="25">
        <v>0.10038954883110915</v>
      </c>
      <c r="G67" s="25">
        <v>0.10071548836793821</v>
      </c>
      <c r="H67" s="25">
        <v>0.10851354761897321</v>
      </c>
      <c r="I67" s="25">
        <v>0.11667219160987431</v>
      </c>
      <c r="J67" s="25">
        <v>0.12453033488484772</v>
      </c>
      <c r="K67" s="25">
        <v>0.13543282921123148</v>
      </c>
      <c r="L67" s="25">
        <v>0.13759553059280083</v>
      </c>
      <c r="M67" s="25">
        <v>0.14384601945545386</v>
      </c>
      <c r="N67" s="25">
        <v>0.14905551037070836</v>
      </c>
      <c r="O67" s="25">
        <v>0.14888882366752484</v>
      </c>
      <c r="P67" s="25">
        <v>0.1547595222916345</v>
      </c>
      <c r="Q67" s="25">
        <v>0.16672861918914228</v>
      </c>
      <c r="R67" s="25">
        <v>0.17354012835096871</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25">
      <c r="A68" s="15" t="s">
        <v>168</v>
      </c>
    </row>
    <row r="69" spans="1:49" s="15" customFormat="1" ht="22.5" customHeight="1" thickBot="1" x14ac:dyDescent="0.3">
      <c r="J69" s="160" t="s">
        <v>64</v>
      </c>
      <c r="K69" s="160"/>
      <c r="L69" s="160"/>
      <c r="M69" s="160"/>
      <c r="N69" s="160"/>
      <c r="O69" s="160"/>
      <c r="P69" s="160"/>
      <c r="Q69" s="160"/>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3">
      <c r="D70" s="118" t="s">
        <v>71</v>
      </c>
      <c r="E70" s="41"/>
      <c r="F70" s="14"/>
      <c r="G70" s="14"/>
      <c r="H70" s="14"/>
      <c r="I70" s="42"/>
      <c r="J70" s="160" t="s">
        <v>65</v>
      </c>
      <c r="K70" s="160"/>
      <c r="L70" s="160" t="s">
        <v>66</v>
      </c>
      <c r="M70" s="160"/>
      <c r="N70" s="160" t="s">
        <v>67</v>
      </c>
      <c r="O70" s="160"/>
      <c r="P70" s="160" t="s">
        <v>68</v>
      </c>
      <c r="Q70" s="160"/>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3">
      <c r="D71" s="117">
        <v>5.8000000000000003E-2</v>
      </c>
      <c r="J71" s="159">
        <v>8.2400000000000001E-2</v>
      </c>
      <c r="K71" s="159"/>
      <c r="L71" s="159">
        <v>9.4600000000000004E-2</v>
      </c>
      <c r="M71" s="159"/>
      <c r="N71" s="159">
        <v>0.1129</v>
      </c>
      <c r="O71" s="159"/>
      <c r="P71" s="159">
        <v>0.13730000000000001</v>
      </c>
      <c r="Q71" s="159"/>
      <c r="R71" s="44"/>
      <c r="S71" s="45">
        <v>0.18</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25"/>
    <row r="75" spans="1:49" ht="15" customHeight="1" x14ac:dyDescent="0.2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25"/>
    <row r="77" spans="1:49" s="46" customFormat="1" ht="15" customHeight="1" x14ac:dyDescent="0.25"/>
    <row r="78" spans="1:49" s="46" customFormat="1" ht="15" customHeight="1" x14ac:dyDescent="0.25"/>
    <row r="79" spans="1:49" s="46" customFormat="1" ht="15" customHeight="1" x14ac:dyDescent="0.25"/>
    <row r="80" spans="1:49" s="46" customFormat="1" ht="15" customHeight="1" x14ac:dyDescent="0.25"/>
    <row r="81" spans="1:1" s="46" customFormat="1" ht="15" customHeight="1" x14ac:dyDescent="0.25"/>
    <row r="82" spans="1:1" s="46" customFormat="1" ht="15" customHeight="1" x14ac:dyDescent="0.25"/>
    <row r="83" spans="1:1" s="46" customFormat="1" ht="15" customHeight="1" x14ac:dyDescent="0.25"/>
    <row r="84" spans="1:1" s="46" customFormat="1" ht="15" customHeight="1" x14ac:dyDescent="0.25"/>
    <row r="85" spans="1:1" s="46" customFormat="1" ht="15" customHeight="1" x14ac:dyDescent="0.25"/>
    <row r="86" spans="1:1" s="46" customFormat="1" ht="15" customHeight="1" x14ac:dyDescent="0.25"/>
    <row r="87" spans="1:1" s="46" customFormat="1" ht="15" customHeight="1" x14ac:dyDescent="0.25"/>
    <row r="88" spans="1:1" s="15" customFormat="1" ht="15" customHeight="1" x14ac:dyDescent="0.25"/>
    <row r="89" spans="1:1" s="15" customFormat="1" ht="15" customHeight="1" x14ac:dyDescent="0.25"/>
    <row r="90" spans="1:1" s="15" customFormat="1" ht="15" customHeight="1" x14ac:dyDescent="0.25"/>
    <row r="91" spans="1:1" s="15" customFormat="1" ht="15" customHeight="1" x14ac:dyDescent="0.25"/>
    <row r="92" spans="1:1" ht="15" customHeight="1" x14ac:dyDescent="0.25"/>
    <row r="93" spans="1:1" s="46" customFormat="1" ht="15" customHeight="1" x14ac:dyDescent="0.25">
      <c r="A93" s="47"/>
    </row>
    <row r="101" s="46" customFormat="1" ht="13.5" x14ac:dyDescent="0.25"/>
    <row r="102" s="46" customFormat="1" ht="13.5" x14ac:dyDescent="0.25"/>
    <row r="103" s="46" customFormat="1" ht="13.5" x14ac:dyDescent="0.25"/>
    <row r="104" s="46" customFormat="1" ht="13.5" x14ac:dyDescent="0.25"/>
    <row r="201" spans="1:2" s="15" customFormat="1" ht="13.5" x14ac:dyDescent="0.25">
      <c r="A201" s="48">
        <v>41.868000000000002</v>
      </c>
      <c r="B201" s="21" t="s">
        <v>72</v>
      </c>
    </row>
    <row r="202" spans="1:2" s="15" customFormat="1" ht="13.5" x14ac:dyDescent="0.25">
      <c r="A202" s="48">
        <v>10</v>
      </c>
      <c r="B202" s="21" t="s">
        <v>73</v>
      </c>
    </row>
    <row r="203" spans="1:2" s="15" customFormat="1" ht="13.5" x14ac:dyDescent="0.25">
      <c r="A203" s="48">
        <v>1</v>
      </c>
      <c r="B203" s="21" t="s">
        <v>74</v>
      </c>
    </row>
    <row r="204" spans="1:2" s="15" customFormat="1" ht="13.5" x14ac:dyDescent="0.25">
      <c r="A204" s="48">
        <v>11.63</v>
      </c>
      <c r="B204" s="21" t="s">
        <v>75</v>
      </c>
    </row>
    <row r="205" spans="1:2" s="15" customFormat="1" ht="13.5" x14ac:dyDescent="0.2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vt:i4>
      </vt:variant>
    </vt:vector>
  </HeadingPairs>
  <TitlesOfParts>
    <vt:vector size="42" baseType="lpstr">
      <vt:lpstr>READ ME</vt:lpstr>
      <vt:lpstr>SUMMARY</vt:lpstr>
      <vt:lpstr>EU27_2020</vt:lpstr>
      <vt:lpstr>EU28</vt:lpstr>
      <vt:lpstr>BE</vt:lpstr>
      <vt:lpstr>BG</vt:lpstr>
      <vt:lpstr>CZ</vt:lpstr>
      <vt:lpstr>DK</vt:lpstr>
      <vt:lpstr>DE</vt:lpstr>
      <vt:lpstr>EE</vt:lpstr>
      <vt:lpstr>EL</vt:lpstr>
      <vt:lpstr>ES</vt:lpstr>
      <vt:lpstr>FR</vt:lpstr>
      <vt:lpstr>HR</vt:lpstr>
      <vt:lpstr>IE</vt:lpstr>
      <vt:lpstr>IT</vt:lpstr>
      <vt:lpstr>CY</vt:lpstr>
      <vt:lpstr>LV</vt:lpstr>
      <vt:lpstr>LT</vt:lpstr>
      <vt:lpstr>LU</vt:lpstr>
      <vt:lpstr>HU</vt:lpstr>
      <vt:lpstr>MT</vt:lpstr>
      <vt:lpstr>NL</vt:lpstr>
      <vt:lpstr>AT</vt:lpstr>
      <vt:lpstr>PL</vt:lpstr>
      <vt:lpstr>PT</vt:lpstr>
      <vt:lpstr>RO</vt:lpstr>
      <vt:lpstr>SI</vt:lpstr>
      <vt:lpstr>SK</vt:lpstr>
      <vt:lpstr>FI</vt:lpstr>
      <vt:lpstr>SE</vt:lpstr>
      <vt:lpstr>UK</vt:lpstr>
      <vt:lpstr>IS</vt:lpstr>
      <vt:lpstr>NO</vt:lpstr>
      <vt:lpstr>ME</vt:lpstr>
      <vt:lpstr>RS</vt:lpstr>
      <vt:lpstr>BA</vt:lpstr>
      <vt:lpstr>AL</vt:lpstr>
      <vt:lpstr>MK</vt:lpstr>
      <vt:lpstr>XK</vt:lpstr>
      <vt:lpstr>MD</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2021-04-02T10:09:21Z</dcterms:modified>
</cp:coreProperties>
</file>