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Energy\Methodology\Renewables\5. ETA\"/>
    </mc:Choice>
  </mc:AlternateContent>
  <xr:revisionPtr revIDLastSave="0" documentId="8_{216FD1DF-A597-407D-8535-4F669FE0B3BF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COVER" sheetId="5" r:id="rId1"/>
    <sheet name="EU27_2020" sheetId="103" r:id="rId2"/>
    <sheet name="EU28" sheetId="7" state="hidden" r:id="rId3"/>
    <sheet name="BE" sheetId="52" r:id="rId4"/>
    <sheet name="BG" sheetId="54" r:id="rId5"/>
    <sheet name="CZ" sheetId="55" r:id="rId6"/>
    <sheet name="DK" sheetId="56" r:id="rId7"/>
    <sheet name="DE" sheetId="57" r:id="rId8"/>
    <sheet name="EE" sheetId="58" r:id="rId9"/>
    <sheet name="IE" sheetId="59" r:id="rId10"/>
    <sheet name="EL" sheetId="60" r:id="rId11"/>
    <sheet name="ES" sheetId="61" r:id="rId12"/>
    <sheet name="FR" sheetId="62" r:id="rId13"/>
    <sheet name="HR" sheetId="63" r:id="rId14"/>
    <sheet name="IT" sheetId="64" r:id="rId15"/>
    <sheet name="CY" sheetId="65" r:id="rId16"/>
    <sheet name="LV" sheetId="66" r:id="rId17"/>
    <sheet name="LT" sheetId="67" r:id="rId18"/>
    <sheet name="LU" sheetId="68" r:id="rId19"/>
    <sheet name="HU" sheetId="69" r:id="rId20"/>
    <sheet name="MT" sheetId="70" r:id="rId21"/>
    <sheet name="NL" sheetId="71" r:id="rId22"/>
    <sheet name="AT" sheetId="72" r:id="rId23"/>
    <sheet name="PL" sheetId="73" r:id="rId24"/>
    <sheet name="PT" sheetId="74" r:id="rId25"/>
    <sheet name="RO" sheetId="75" r:id="rId26"/>
    <sheet name="SI" sheetId="76" r:id="rId27"/>
    <sheet name="SK" sheetId="77" r:id="rId28"/>
    <sheet name="FI" sheetId="78" r:id="rId29"/>
    <sheet name="SE" sheetId="79" r:id="rId30"/>
    <sheet name="IS" sheetId="81" r:id="rId31"/>
    <sheet name="NO" sheetId="82" r:id="rId32"/>
    <sheet name="ME" sheetId="83" r:id="rId33"/>
    <sheet name="MK" sheetId="84" r:id="rId34"/>
    <sheet name="AL" sheetId="85" r:id="rId35"/>
    <sheet name="RS" sheetId="86" r:id="rId36"/>
    <sheet name="TR" sheetId="87" r:id="rId37"/>
    <sheet name="BA" sheetId="101" r:id="rId38"/>
    <sheet name="XK" sheetId="89" r:id="rId39"/>
    <sheet name="UA" sheetId="91" r:id="rId40"/>
    <sheet name="GE" sheetId="102" r:id="rId41"/>
    <sheet name="UK" sheetId="80" r:id="rId42"/>
    <sheet name="Data" sheetId="100" r:id="rId43"/>
    <sheet name="Code list" sheetId="97" r:id="rId44"/>
  </sheets>
  <definedNames>
    <definedName name="_xlnm.Print_Area" localSheetId="34">AL!$A$1:$Z$20</definedName>
    <definedName name="_xlnm.Print_Area" localSheetId="22">AT!$A$1:$Z$20</definedName>
    <definedName name="_xlnm.Print_Area" localSheetId="3">BE!$A$1:$Z$20</definedName>
    <definedName name="_xlnm.Print_Area" localSheetId="4">BG!$A$1:$Z$20</definedName>
    <definedName name="_xlnm.Print_Area" localSheetId="0">COVER!$A$1:$J$57</definedName>
    <definedName name="_xlnm.Print_Area" localSheetId="15">CY!$A$1:$Z$20</definedName>
    <definedName name="_xlnm.Print_Area" localSheetId="5">CZ!$A$1:$Z$20</definedName>
    <definedName name="_xlnm.Print_Area" localSheetId="7">DE!$A$1:$Z$20</definedName>
    <definedName name="_xlnm.Print_Area" localSheetId="6">DK!$A$1:$Z$20</definedName>
    <definedName name="_xlnm.Print_Area" localSheetId="8">EE!$A$1:$Z$20</definedName>
    <definedName name="_xlnm.Print_Area" localSheetId="10">EL!$A$1:$Z$20</definedName>
    <definedName name="_xlnm.Print_Area" localSheetId="11">ES!$A$1:$Z$20</definedName>
    <definedName name="_xlnm.Print_Area" localSheetId="2">'EU28'!$A$1:$Z$20</definedName>
    <definedName name="_xlnm.Print_Area" localSheetId="28">FI!$A$1:$Z$20</definedName>
    <definedName name="_xlnm.Print_Area" localSheetId="12">FR!$A$1:$Z$20</definedName>
    <definedName name="_xlnm.Print_Area" localSheetId="13">HR!$A$1:$Z$20</definedName>
    <definedName name="_xlnm.Print_Area" localSheetId="19">HU!$A$1:$Z$20</definedName>
    <definedName name="_xlnm.Print_Area" localSheetId="9">IE!$A$1:$Z$20</definedName>
    <definedName name="_xlnm.Print_Area" localSheetId="30">IS!$A$1:$Z$20</definedName>
    <definedName name="_xlnm.Print_Area" localSheetId="14">IT!$A$1:$Z$20</definedName>
    <definedName name="_xlnm.Print_Area" localSheetId="17">LT!$A$1:$Z$20</definedName>
    <definedName name="_xlnm.Print_Area" localSheetId="18">LU!$A$1:$Z$20</definedName>
    <definedName name="_xlnm.Print_Area" localSheetId="16">LV!$A$1:$Z$20</definedName>
    <definedName name="_xlnm.Print_Area" localSheetId="32">ME!$A$1:$Z$20</definedName>
    <definedName name="_xlnm.Print_Area" localSheetId="33">MK!$A$1:$Z$20</definedName>
    <definedName name="_xlnm.Print_Area" localSheetId="20">MT!$A$1:$Z$20</definedName>
    <definedName name="_xlnm.Print_Area" localSheetId="21">NL!$A$1:$Z$20</definedName>
    <definedName name="_xlnm.Print_Area" localSheetId="31">NO!$A$1:$Z$20</definedName>
    <definedName name="_xlnm.Print_Area" localSheetId="23">PL!$A$1:$Z$20</definedName>
    <definedName name="_xlnm.Print_Area" localSheetId="24">PT!$A$1:$Z$20</definedName>
    <definedName name="_xlnm.Print_Area" localSheetId="25">RO!$A$1:$Z$20</definedName>
    <definedName name="_xlnm.Print_Area" localSheetId="35">RS!$A$1:$Z$20</definedName>
    <definedName name="_xlnm.Print_Area" localSheetId="29">SE!$A$1:$Z$20</definedName>
    <definedName name="_xlnm.Print_Area" localSheetId="26">SI!$A$1:$Z$20</definedName>
    <definedName name="_xlnm.Print_Area" localSheetId="27">SK!$A$1:$Z$20</definedName>
    <definedName name="_xlnm.Print_Area" localSheetId="36">TR!$A$1:$Z$20</definedName>
    <definedName name="_xlnm.Print_Area" localSheetId="39">UA!$A$1:$Z$20</definedName>
    <definedName name="_xlnm.Print_Area" localSheetId="41">UK!$A$1:$Z$20</definedName>
    <definedName name="_xlnm.Print_Area" localSheetId="38">XK!$A$1:$Z$20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" i="52" l="1"/>
  <c r="AI3" i="54"/>
  <c r="AI3" i="55"/>
  <c r="AI3" i="56"/>
  <c r="AI3" i="57"/>
  <c r="AI3" i="58"/>
  <c r="AI3" i="59"/>
  <c r="AI3" i="60"/>
  <c r="AI3" i="61"/>
  <c r="AI3" i="62"/>
  <c r="AI3" i="63"/>
  <c r="AI3" i="64"/>
  <c r="AI3" i="65"/>
  <c r="AI3" i="66"/>
  <c r="AI3" i="67"/>
  <c r="AI3" i="68"/>
  <c r="AI3" i="69"/>
  <c r="AI3" i="70"/>
  <c r="AI3" i="71"/>
  <c r="AI3" i="72"/>
  <c r="AI3" i="73"/>
  <c r="AI3" i="74"/>
  <c r="AI3" i="75"/>
  <c r="AI3" i="76"/>
  <c r="AI3" i="77"/>
  <c r="AI3" i="78"/>
  <c r="AI3" i="79"/>
  <c r="AI3" i="81"/>
  <c r="AI3" i="82"/>
  <c r="AI3" i="83"/>
  <c r="AI3" i="84"/>
  <c r="AI3" i="85"/>
  <c r="AI3" i="86"/>
  <c r="AI3" i="87"/>
  <c r="AI3" i="101"/>
  <c r="AI3" i="89"/>
  <c r="AI3" i="91"/>
  <c r="AI3" i="102"/>
  <c r="AI3" i="103"/>
  <c r="AI10" i="52"/>
  <c r="AI19" i="52"/>
  <c r="AI10" i="54"/>
  <c r="AI19" i="54"/>
  <c r="AI10" i="55"/>
  <c r="AI19" i="55"/>
  <c r="AI10" i="56"/>
  <c r="AI19" i="56"/>
  <c r="AI10" i="57"/>
  <c r="AI19" i="57"/>
  <c r="AI10" i="58"/>
  <c r="AI19" i="58"/>
  <c r="AI10" i="59"/>
  <c r="AI19" i="59"/>
  <c r="AI10" i="60"/>
  <c r="AI19" i="60"/>
  <c r="AI10" i="61"/>
  <c r="AI19" i="61"/>
  <c r="AI10" i="62"/>
  <c r="AI19" i="62"/>
  <c r="AI10" i="63"/>
  <c r="AI19" i="63"/>
  <c r="AI10" i="64"/>
  <c r="AI19" i="64"/>
  <c r="AI10" i="65"/>
  <c r="AI19" i="65"/>
  <c r="AI10" i="66"/>
  <c r="AI19" i="66"/>
  <c r="AI10" i="67"/>
  <c r="AI19" i="67"/>
  <c r="AI10" i="68"/>
  <c r="AI19" i="68"/>
  <c r="AI10" i="69"/>
  <c r="AI19" i="69"/>
  <c r="AI10" i="70"/>
  <c r="AI19" i="70"/>
  <c r="AI10" i="71"/>
  <c r="AI19" i="71"/>
  <c r="AI10" i="72"/>
  <c r="AI19" i="72"/>
  <c r="AI10" i="73"/>
  <c r="AI19" i="73"/>
  <c r="AI10" i="74"/>
  <c r="AI19" i="74"/>
  <c r="AI10" i="75"/>
  <c r="AI19" i="75"/>
  <c r="AI10" i="76"/>
  <c r="AI19" i="76"/>
  <c r="AI10" i="77"/>
  <c r="AI19" i="77"/>
  <c r="AI10" i="78"/>
  <c r="AI19" i="78"/>
  <c r="AI10" i="79"/>
  <c r="AI19" i="79"/>
  <c r="AI10" i="81"/>
  <c r="AI19" i="81"/>
  <c r="AI10" i="82"/>
  <c r="AI19" i="82"/>
  <c r="AI10" i="83"/>
  <c r="AI19" i="83"/>
  <c r="AI10" i="84"/>
  <c r="AI19" i="84"/>
  <c r="AI10" i="85"/>
  <c r="AI19" i="85"/>
  <c r="AI10" i="86"/>
  <c r="AI19" i="86"/>
  <c r="AI10" i="87"/>
  <c r="AI19" i="87"/>
  <c r="AI10" i="101"/>
  <c r="AI19" i="101"/>
  <c r="AI10" i="89"/>
  <c r="AI19" i="89"/>
  <c r="AI10" i="91"/>
  <c r="AI19" i="91"/>
  <c r="AI10" i="102"/>
  <c r="AI19" i="102"/>
  <c r="AI10" i="103"/>
  <c r="AI19" i="103"/>
  <c r="AH3" i="52"/>
  <c r="AH10" i="52"/>
  <c r="AH19" i="52"/>
  <c r="AH3" i="54"/>
  <c r="AH10" i="54"/>
  <c r="AH19" i="54"/>
  <c r="AH3" i="55"/>
  <c r="AH10" i="55"/>
  <c r="AH19" i="55"/>
  <c r="AH3" i="56"/>
  <c r="AH10" i="56"/>
  <c r="AH19" i="56"/>
  <c r="AH3" i="57"/>
  <c r="AH10" i="57"/>
  <c r="AH19" i="57"/>
  <c r="AH3" i="58"/>
  <c r="AH10" i="58"/>
  <c r="AH19" i="58"/>
  <c r="AH3" i="59"/>
  <c r="AH10" i="59"/>
  <c r="AH19" i="59"/>
  <c r="AH3" i="60"/>
  <c r="AH10" i="60"/>
  <c r="AH19" i="60"/>
  <c r="AH3" i="61"/>
  <c r="AH10" i="61"/>
  <c r="AH19" i="61"/>
  <c r="AH3" i="62"/>
  <c r="AH10" i="62"/>
  <c r="AH19" i="62"/>
  <c r="AH3" i="63"/>
  <c r="AH10" i="63"/>
  <c r="AH19" i="63"/>
  <c r="AH3" i="64"/>
  <c r="AH10" i="64"/>
  <c r="AH19" i="64"/>
  <c r="AH3" i="65"/>
  <c r="AH10" i="65"/>
  <c r="AH19" i="65"/>
  <c r="AH3" i="66"/>
  <c r="AH10" i="66"/>
  <c r="AH19" i="66"/>
  <c r="AH3" i="67"/>
  <c r="AH10" i="67"/>
  <c r="AH19" i="67"/>
  <c r="AH3" i="68"/>
  <c r="AH10" i="68"/>
  <c r="AH19" i="68"/>
  <c r="AH3" i="69"/>
  <c r="AH10" i="69"/>
  <c r="AH19" i="69"/>
  <c r="AH3" i="70"/>
  <c r="AH10" i="70"/>
  <c r="AH19" i="70"/>
  <c r="AH3" i="71"/>
  <c r="AH10" i="71"/>
  <c r="AH19" i="71"/>
  <c r="AH3" i="72"/>
  <c r="AH10" i="72"/>
  <c r="AH19" i="72"/>
  <c r="AH3" i="73"/>
  <c r="AH10" i="73"/>
  <c r="AH19" i="73"/>
  <c r="AH3" i="74"/>
  <c r="AH10" i="74"/>
  <c r="AH19" i="74"/>
  <c r="AH3" i="75"/>
  <c r="AH10" i="75"/>
  <c r="AH19" i="75"/>
  <c r="AH3" i="76"/>
  <c r="AH10" i="76"/>
  <c r="AH19" i="76"/>
  <c r="AH3" i="77"/>
  <c r="AH10" i="77"/>
  <c r="AH19" i="77"/>
  <c r="AH3" i="78"/>
  <c r="AH10" i="78"/>
  <c r="AH19" i="78"/>
  <c r="AH3" i="79"/>
  <c r="AH10" i="79"/>
  <c r="AH19" i="79"/>
  <c r="AH3" i="81"/>
  <c r="AH10" i="81"/>
  <c r="AH19" i="81"/>
  <c r="AH3" i="82"/>
  <c r="AH10" i="82"/>
  <c r="AH19" i="82"/>
  <c r="AH3" i="83"/>
  <c r="AH10" i="83"/>
  <c r="AH19" i="83"/>
  <c r="AH3" i="84"/>
  <c r="AH10" i="84"/>
  <c r="AH19" i="84"/>
  <c r="AH3" i="85"/>
  <c r="AH10" i="85"/>
  <c r="AH19" i="85"/>
  <c r="AH3" i="86"/>
  <c r="AH10" i="86"/>
  <c r="AH19" i="86"/>
  <c r="AH3" i="87"/>
  <c r="AH10" i="87"/>
  <c r="AH19" i="87"/>
  <c r="AH3" i="101"/>
  <c r="AH10" i="101"/>
  <c r="AH19" i="101"/>
  <c r="AH3" i="89"/>
  <c r="AH10" i="89"/>
  <c r="AH19" i="89"/>
  <c r="AH3" i="91"/>
  <c r="AH10" i="91"/>
  <c r="AH19" i="91"/>
  <c r="AH3" i="102"/>
  <c r="AH10" i="102"/>
  <c r="AH19" i="102"/>
  <c r="AH3" i="80"/>
  <c r="AH10" i="80"/>
  <c r="AH19" i="80"/>
  <c r="AH3" i="103"/>
  <c r="AH10" i="103"/>
  <c r="AH19" i="103"/>
  <c r="AG3" i="102"/>
  <c r="AG10" i="102"/>
  <c r="AG19" i="102"/>
  <c r="B58" i="5"/>
  <c r="AG19" i="52"/>
  <c r="AG19" i="54"/>
  <c r="AG19" i="55"/>
  <c r="AG19" i="56"/>
  <c r="AG19" i="57"/>
  <c r="AG19" i="58"/>
  <c r="AG19" i="59"/>
  <c r="AG19" i="60"/>
  <c r="AG19" i="61"/>
  <c r="AG19" i="62"/>
  <c r="AG19" i="63"/>
  <c r="AG19" i="64"/>
  <c r="AG19" i="65"/>
  <c r="AG19" i="66"/>
  <c r="AG19" i="67"/>
  <c r="AG19" i="68"/>
  <c r="AG19" i="69"/>
  <c r="AG19" i="70"/>
  <c r="AG19" i="71"/>
  <c r="AG19" i="72"/>
  <c r="AG19" i="73"/>
  <c r="AG19" i="74"/>
  <c r="AG19" i="75"/>
  <c r="AG19" i="76"/>
  <c r="AG19" i="77"/>
  <c r="AG19" i="78"/>
  <c r="AG19" i="79"/>
  <c r="AG19" i="80"/>
  <c r="AG19" i="81"/>
  <c r="AG19" i="82"/>
  <c r="AG3" i="83"/>
  <c r="AG10" i="83"/>
  <c r="AG19" i="83"/>
  <c r="AG19" i="84"/>
  <c r="AG19" i="85"/>
  <c r="AG19" i="86"/>
  <c r="AG19" i="87"/>
  <c r="AG3" i="101"/>
  <c r="AG10" i="101"/>
  <c r="AG19" i="101"/>
  <c r="AG3" i="89"/>
  <c r="AG10" i="89"/>
  <c r="AG19" i="89"/>
  <c r="AG19" i="91"/>
  <c r="AG19" i="103"/>
  <c r="C19" i="103" l="1"/>
  <c r="D19" i="103" s="1"/>
  <c r="E19" i="103" s="1"/>
  <c r="F19" i="103" s="1"/>
  <c r="G19" i="103" s="1"/>
  <c r="H19" i="103" s="1"/>
  <c r="I19" i="103" s="1"/>
  <c r="J19" i="103" s="1"/>
  <c r="K19" i="103" s="1"/>
  <c r="L19" i="103" s="1"/>
  <c r="M19" i="103" s="1"/>
  <c r="N19" i="103" s="1"/>
  <c r="O19" i="103" s="1"/>
  <c r="P19" i="103" s="1"/>
  <c r="Q19" i="103" s="1"/>
  <c r="R19" i="103" s="1"/>
  <c r="S19" i="103" s="1"/>
  <c r="T19" i="103" s="1"/>
  <c r="U19" i="103" s="1"/>
  <c r="V19" i="103" s="1"/>
  <c r="W19" i="103" s="1"/>
  <c r="X19" i="103" s="1"/>
  <c r="Y19" i="103" s="1"/>
  <c r="Z19" i="103" s="1"/>
  <c r="AA19" i="103" s="1"/>
  <c r="AB19" i="103" s="1"/>
  <c r="AC19" i="103" s="1"/>
  <c r="AD19" i="103" s="1"/>
  <c r="AE19" i="103" s="1"/>
  <c r="AF19" i="103" s="1"/>
  <c r="A19" i="103"/>
  <c r="C10" i="103"/>
  <c r="D10" i="103" s="1"/>
  <c r="E10" i="103" s="1"/>
  <c r="F10" i="103" s="1"/>
  <c r="G10" i="103" s="1"/>
  <c r="H10" i="103" s="1"/>
  <c r="I10" i="103" s="1"/>
  <c r="J10" i="103" s="1"/>
  <c r="K10" i="103" s="1"/>
  <c r="L10" i="103" s="1"/>
  <c r="M10" i="103" s="1"/>
  <c r="N10" i="103" s="1"/>
  <c r="O10" i="103" s="1"/>
  <c r="P10" i="103" s="1"/>
  <c r="Q10" i="103" s="1"/>
  <c r="R10" i="103" s="1"/>
  <c r="S10" i="103" s="1"/>
  <c r="T10" i="103" s="1"/>
  <c r="U10" i="103" s="1"/>
  <c r="V10" i="103" s="1"/>
  <c r="W10" i="103" s="1"/>
  <c r="X10" i="103" s="1"/>
  <c r="Y10" i="103" s="1"/>
  <c r="Z10" i="103" s="1"/>
  <c r="AA10" i="103" s="1"/>
  <c r="AB10" i="103" s="1"/>
  <c r="AC10" i="103" s="1"/>
  <c r="AD10" i="103" s="1"/>
  <c r="AE10" i="103" s="1"/>
  <c r="AF10" i="103" s="1"/>
  <c r="AG10" i="103" s="1"/>
  <c r="A10" i="103"/>
  <c r="C3" i="103"/>
  <c r="D3" i="103" s="1"/>
  <c r="E3" i="103" s="1"/>
  <c r="F3" i="103" s="1"/>
  <c r="G3" i="103" s="1"/>
  <c r="H3" i="103" s="1"/>
  <c r="I3" i="103" s="1"/>
  <c r="J3" i="103" s="1"/>
  <c r="K3" i="103" s="1"/>
  <c r="L3" i="103" s="1"/>
  <c r="M3" i="103" s="1"/>
  <c r="N3" i="103" s="1"/>
  <c r="O3" i="103" s="1"/>
  <c r="P3" i="103" s="1"/>
  <c r="Q3" i="103" s="1"/>
  <c r="R3" i="103" s="1"/>
  <c r="S3" i="103" s="1"/>
  <c r="T3" i="103" s="1"/>
  <c r="U3" i="103" s="1"/>
  <c r="V3" i="103" s="1"/>
  <c r="W3" i="103" s="1"/>
  <c r="X3" i="103" s="1"/>
  <c r="Y3" i="103" s="1"/>
  <c r="Z3" i="103" s="1"/>
  <c r="AA3" i="103" s="1"/>
  <c r="AB3" i="103" s="1"/>
  <c r="AC3" i="103" s="1"/>
  <c r="AD3" i="103" s="1"/>
  <c r="AE3" i="103" s="1"/>
  <c r="AF3" i="103" s="1"/>
  <c r="AG3" i="103" s="1"/>
  <c r="A3" i="103"/>
  <c r="AI4" i="103" s="1"/>
  <c r="A3" i="102"/>
  <c r="AI4" i="102" s="1"/>
  <c r="C3" i="102"/>
  <c r="D3" i="102" s="1"/>
  <c r="E3" i="102" s="1"/>
  <c r="F3" i="102" s="1"/>
  <c r="G3" i="102" s="1"/>
  <c r="H3" i="102" s="1"/>
  <c r="I3" i="102" s="1"/>
  <c r="J3" i="102" s="1"/>
  <c r="K3" i="102" s="1"/>
  <c r="L3" i="102" s="1"/>
  <c r="M3" i="102" s="1"/>
  <c r="N3" i="102" s="1"/>
  <c r="O3" i="102" s="1"/>
  <c r="P3" i="102" s="1"/>
  <c r="Q3" i="102" s="1"/>
  <c r="R3" i="102" s="1"/>
  <c r="S3" i="102" s="1"/>
  <c r="T3" i="102" s="1"/>
  <c r="U3" i="102" s="1"/>
  <c r="V3" i="102" s="1"/>
  <c r="W3" i="102" s="1"/>
  <c r="X3" i="102" s="1"/>
  <c r="Y3" i="102" s="1"/>
  <c r="Z3" i="102" s="1"/>
  <c r="AA3" i="102" s="1"/>
  <c r="AB3" i="102" s="1"/>
  <c r="AC3" i="102" s="1"/>
  <c r="AD3" i="102" s="1"/>
  <c r="AE3" i="102" s="1"/>
  <c r="AF3" i="102" s="1"/>
  <c r="A10" i="102"/>
  <c r="C10" i="102"/>
  <c r="D10" i="102" s="1"/>
  <c r="E10" i="102" s="1"/>
  <c r="F10" i="102" s="1"/>
  <c r="G10" i="102" s="1"/>
  <c r="H10" i="102" s="1"/>
  <c r="I10" i="102" s="1"/>
  <c r="J10" i="102" s="1"/>
  <c r="K10" i="102" s="1"/>
  <c r="L10" i="102" s="1"/>
  <c r="M10" i="102" s="1"/>
  <c r="N10" i="102" s="1"/>
  <c r="O10" i="102" s="1"/>
  <c r="P10" i="102" s="1"/>
  <c r="Q10" i="102" s="1"/>
  <c r="R10" i="102" s="1"/>
  <c r="S10" i="102" s="1"/>
  <c r="T10" i="102" s="1"/>
  <c r="U10" i="102" s="1"/>
  <c r="V10" i="102" s="1"/>
  <c r="W10" i="102" s="1"/>
  <c r="X10" i="102" s="1"/>
  <c r="Y10" i="102" s="1"/>
  <c r="Z10" i="102" s="1"/>
  <c r="AA10" i="102" s="1"/>
  <c r="AB10" i="102" s="1"/>
  <c r="AC10" i="102" s="1"/>
  <c r="AD10" i="102" s="1"/>
  <c r="AE10" i="102" s="1"/>
  <c r="AF10" i="102" s="1"/>
  <c r="A19" i="102"/>
  <c r="C19" i="102"/>
  <c r="D19" i="102"/>
  <c r="E19" i="102"/>
  <c r="F19" i="102" s="1"/>
  <c r="G19" i="102" s="1"/>
  <c r="H19" i="102" s="1"/>
  <c r="I19" i="102" s="1"/>
  <c r="J19" i="102" s="1"/>
  <c r="K19" i="102" s="1"/>
  <c r="L19" i="102" s="1"/>
  <c r="M19" i="102" s="1"/>
  <c r="N19" i="102" s="1"/>
  <c r="O19" i="102" s="1"/>
  <c r="P19" i="102" s="1"/>
  <c r="Q19" i="102" s="1"/>
  <c r="R19" i="102" s="1"/>
  <c r="S19" i="102" s="1"/>
  <c r="T19" i="102" s="1"/>
  <c r="U19" i="102" s="1"/>
  <c r="V19" i="102" s="1"/>
  <c r="W19" i="102" s="1"/>
  <c r="X19" i="102" s="1"/>
  <c r="Y19" i="102" s="1"/>
  <c r="Z19" i="102" s="1"/>
  <c r="AA19" i="102" s="1"/>
  <c r="AB19" i="102" s="1"/>
  <c r="AC19" i="102" s="1"/>
  <c r="AD19" i="102" s="1"/>
  <c r="AE19" i="102" s="1"/>
  <c r="AF19" i="102" s="1"/>
  <c r="AI11" i="102" l="1"/>
  <c r="AI12" i="102"/>
  <c r="AI13" i="102"/>
  <c r="AI14" i="102"/>
  <c r="AI5" i="102"/>
  <c r="AI6" i="102" s="1"/>
  <c r="AI5" i="103"/>
  <c r="AI11" i="103"/>
  <c r="AI12" i="103"/>
  <c r="AI13" i="103"/>
  <c r="AI14" i="103"/>
  <c r="B14" i="102"/>
  <c r="C14" i="102"/>
  <c r="K14" i="102"/>
  <c r="S14" i="102"/>
  <c r="AA14" i="102"/>
  <c r="I14" i="102"/>
  <c r="J14" i="102"/>
  <c r="Z14" i="102"/>
  <c r="D14" i="102"/>
  <c r="L14" i="102"/>
  <c r="T14" i="102"/>
  <c r="AB14" i="102"/>
  <c r="Y14" i="102"/>
  <c r="AH14" i="102"/>
  <c r="E14" i="102"/>
  <c r="M14" i="102"/>
  <c r="U14" i="102"/>
  <c r="AC14" i="102"/>
  <c r="F14" i="102"/>
  <c r="N14" i="102"/>
  <c r="V14" i="102"/>
  <c r="AD14" i="102"/>
  <c r="Q14" i="102"/>
  <c r="G14" i="102"/>
  <c r="O14" i="102"/>
  <c r="W14" i="102"/>
  <c r="AE14" i="102"/>
  <c r="R14" i="102"/>
  <c r="H14" i="102"/>
  <c r="P14" i="102"/>
  <c r="X14" i="102"/>
  <c r="AF14" i="102"/>
  <c r="AG14" i="102"/>
  <c r="B14" i="103"/>
  <c r="C14" i="103"/>
  <c r="K14" i="103"/>
  <c r="S14" i="103"/>
  <c r="AA14" i="103"/>
  <c r="D14" i="103"/>
  <c r="L14" i="103"/>
  <c r="T14" i="103"/>
  <c r="AB14" i="103"/>
  <c r="E14" i="103"/>
  <c r="M14" i="103"/>
  <c r="U14" i="103"/>
  <c r="AC14" i="103"/>
  <c r="F14" i="103"/>
  <c r="N14" i="103"/>
  <c r="V14" i="103"/>
  <c r="AD14" i="103"/>
  <c r="G14" i="103"/>
  <c r="O14" i="103"/>
  <c r="W14" i="103"/>
  <c r="AE14" i="103"/>
  <c r="H14" i="103"/>
  <c r="P14" i="103"/>
  <c r="X14" i="103"/>
  <c r="AF14" i="103"/>
  <c r="I14" i="103"/>
  <c r="Q14" i="103"/>
  <c r="Y14" i="103"/>
  <c r="AG14" i="103"/>
  <c r="J14" i="103"/>
  <c r="R14" i="103"/>
  <c r="Z14" i="103"/>
  <c r="AH14" i="103"/>
  <c r="B13" i="102"/>
  <c r="F13" i="102"/>
  <c r="N13" i="102"/>
  <c r="V13" i="102"/>
  <c r="AD13" i="102"/>
  <c r="Z13" i="102"/>
  <c r="G13" i="102"/>
  <c r="O13" i="102"/>
  <c r="W13" i="102"/>
  <c r="AE13" i="102"/>
  <c r="H13" i="102"/>
  <c r="P13" i="102"/>
  <c r="X13" i="102"/>
  <c r="AF13" i="102"/>
  <c r="R13" i="102"/>
  <c r="AH13" i="102"/>
  <c r="I13" i="102"/>
  <c r="Q13" i="102"/>
  <c r="Y13" i="102"/>
  <c r="AG13" i="102"/>
  <c r="J13" i="102"/>
  <c r="C13" i="102"/>
  <c r="K13" i="102"/>
  <c r="S13" i="102"/>
  <c r="AA13" i="102"/>
  <c r="AB13" i="102"/>
  <c r="D13" i="102"/>
  <c r="M13" i="102"/>
  <c r="AC13" i="102"/>
  <c r="T13" i="102"/>
  <c r="E13" i="102"/>
  <c r="L13" i="102"/>
  <c r="U13" i="102"/>
  <c r="B13" i="103"/>
  <c r="C13" i="103"/>
  <c r="K13" i="103"/>
  <c r="S13" i="103"/>
  <c r="AA13" i="103"/>
  <c r="D13" i="103"/>
  <c r="L13" i="103"/>
  <c r="T13" i="103"/>
  <c r="AB13" i="103"/>
  <c r="E13" i="103"/>
  <c r="M13" i="103"/>
  <c r="U13" i="103"/>
  <c r="AC13" i="103"/>
  <c r="F13" i="103"/>
  <c r="N13" i="103"/>
  <c r="V13" i="103"/>
  <c r="AD13" i="103"/>
  <c r="G13" i="103"/>
  <c r="O13" i="103"/>
  <c r="W13" i="103"/>
  <c r="AE13" i="103"/>
  <c r="H13" i="103"/>
  <c r="P13" i="103"/>
  <c r="X13" i="103"/>
  <c r="AF13" i="103"/>
  <c r="I13" i="103"/>
  <c r="Q13" i="103"/>
  <c r="Y13" i="103"/>
  <c r="AG13" i="103"/>
  <c r="J13" i="103"/>
  <c r="R13" i="103"/>
  <c r="Z13" i="103"/>
  <c r="AH13" i="103"/>
  <c r="B12" i="102"/>
  <c r="C12" i="102"/>
  <c r="K12" i="102"/>
  <c r="S12" i="102"/>
  <c r="AA12" i="102"/>
  <c r="W12" i="102"/>
  <c r="P12" i="102"/>
  <c r="D12" i="102"/>
  <c r="L12" i="102"/>
  <c r="T12" i="102"/>
  <c r="AB12" i="102"/>
  <c r="E12" i="102"/>
  <c r="O12" i="102"/>
  <c r="X12" i="102"/>
  <c r="M12" i="102"/>
  <c r="U12" i="102"/>
  <c r="AC12" i="102"/>
  <c r="AE12" i="102"/>
  <c r="AF12" i="102"/>
  <c r="AH12" i="102"/>
  <c r="F12" i="102"/>
  <c r="N12" i="102"/>
  <c r="V12" i="102"/>
  <c r="AD12" i="102"/>
  <c r="G12" i="102"/>
  <c r="H12" i="102"/>
  <c r="I12" i="102"/>
  <c r="Q12" i="102"/>
  <c r="Y12" i="102"/>
  <c r="AG12" i="102"/>
  <c r="J12" i="102"/>
  <c r="R12" i="102"/>
  <c r="Z12" i="102"/>
  <c r="B12" i="103"/>
  <c r="C12" i="103"/>
  <c r="K12" i="103"/>
  <c r="S12" i="103"/>
  <c r="AA12" i="103"/>
  <c r="D12" i="103"/>
  <c r="L12" i="103"/>
  <c r="T12" i="103"/>
  <c r="AB12" i="103"/>
  <c r="E12" i="103"/>
  <c r="M12" i="103"/>
  <c r="U12" i="103"/>
  <c r="AC12" i="103"/>
  <c r="F12" i="103"/>
  <c r="N12" i="103"/>
  <c r="V12" i="103"/>
  <c r="AD12" i="103"/>
  <c r="G12" i="103"/>
  <c r="O12" i="103"/>
  <c r="W12" i="103"/>
  <c r="AE12" i="103"/>
  <c r="I12" i="103"/>
  <c r="Q12" i="103"/>
  <c r="Y12" i="103"/>
  <c r="AG12" i="103"/>
  <c r="J12" i="103"/>
  <c r="R12" i="103"/>
  <c r="Z12" i="103"/>
  <c r="AH12" i="103"/>
  <c r="H12" i="103"/>
  <c r="P12" i="103"/>
  <c r="X12" i="103"/>
  <c r="AF12" i="103"/>
  <c r="B11" i="103"/>
  <c r="C11" i="103"/>
  <c r="K11" i="103"/>
  <c r="S11" i="103"/>
  <c r="AA11" i="103"/>
  <c r="D11" i="103"/>
  <c r="L11" i="103"/>
  <c r="T11" i="103"/>
  <c r="AB11" i="103"/>
  <c r="E11" i="103"/>
  <c r="M11" i="103"/>
  <c r="U11" i="103"/>
  <c r="AC11" i="103"/>
  <c r="F11" i="103"/>
  <c r="N11" i="103"/>
  <c r="V11" i="103"/>
  <c r="AD11" i="103"/>
  <c r="G11" i="103"/>
  <c r="O11" i="103"/>
  <c r="W11" i="103"/>
  <c r="AE11" i="103"/>
  <c r="H11" i="103"/>
  <c r="P11" i="103"/>
  <c r="X11" i="103"/>
  <c r="AF11" i="103"/>
  <c r="I11" i="103"/>
  <c r="Q11" i="103"/>
  <c r="Y11" i="103"/>
  <c r="AG11" i="103"/>
  <c r="J11" i="103"/>
  <c r="R11" i="103"/>
  <c r="Z11" i="103"/>
  <c r="AH11" i="103"/>
  <c r="B11" i="102"/>
  <c r="E11" i="102"/>
  <c r="F11" i="102"/>
  <c r="N11" i="102"/>
  <c r="V11" i="102"/>
  <c r="AD11" i="102"/>
  <c r="G11" i="102"/>
  <c r="O11" i="102"/>
  <c r="W11" i="102"/>
  <c r="AE11" i="102"/>
  <c r="H11" i="102"/>
  <c r="P11" i="102"/>
  <c r="X11" i="102"/>
  <c r="AF11" i="102"/>
  <c r="I11" i="102"/>
  <c r="Q11" i="102"/>
  <c r="Y11" i="102"/>
  <c r="AG11" i="102"/>
  <c r="U11" i="102"/>
  <c r="J11" i="102"/>
  <c r="R11" i="102"/>
  <c r="Z11" i="102"/>
  <c r="AH11" i="102"/>
  <c r="L11" i="102"/>
  <c r="M11" i="102"/>
  <c r="AC11" i="102"/>
  <c r="C11" i="102"/>
  <c r="K11" i="102"/>
  <c r="S11" i="102"/>
  <c r="AA11" i="102"/>
  <c r="D11" i="102"/>
  <c r="T11" i="102"/>
  <c r="AB11" i="102"/>
  <c r="B5" i="102"/>
  <c r="F5" i="102"/>
  <c r="N5" i="102"/>
  <c r="V5" i="102"/>
  <c r="AD5" i="102"/>
  <c r="G5" i="102"/>
  <c r="O5" i="102"/>
  <c r="W5" i="102"/>
  <c r="AE5" i="102"/>
  <c r="H5" i="102"/>
  <c r="P5" i="102"/>
  <c r="X5" i="102"/>
  <c r="AF5" i="102"/>
  <c r="Q5" i="102"/>
  <c r="I5" i="102"/>
  <c r="Y5" i="102"/>
  <c r="AG5" i="102"/>
  <c r="J5" i="102"/>
  <c r="R5" i="102"/>
  <c r="Z5" i="102"/>
  <c r="AH5" i="102"/>
  <c r="E5" i="102"/>
  <c r="U5" i="102"/>
  <c r="C5" i="102"/>
  <c r="K5" i="102"/>
  <c r="S5" i="102"/>
  <c r="AA5" i="102"/>
  <c r="M5" i="102"/>
  <c r="D5" i="102"/>
  <c r="L5" i="102"/>
  <c r="T5" i="102"/>
  <c r="AB5" i="102"/>
  <c r="AC5" i="102"/>
  <c r="B5" i="103"/>
  <c r="C5" i="103"/>
  <c r="K5" i="103"/>
  <c r="S5" i="103"/>
  <c r="AA5" i="103"/>
  <c r="D5" i="103"/>
  <c r="L5" i="103"/>
  <c r="T5" i="103"/>
  <c r="AB5" i="103"/>
  <c r="E5" i="103"/>
  <c r="M5" i="103"/>
  <c r="U5" i="103"/>
  <c r="AC5" i="103"/>
  <c r="F5" i="103"/>
  <c r="N5" i="103"/>
  <c r="V5" i="103"/>
  <c r="AD5" i="103"/>
  <c r="G5" i="103"/>
  <c r="O5" i="103"/>
  <c r="W5" i="103"/>
  <c r="AE5" i="103"/>
  <c r="H5" i="103"/>
  <c r="P5" i="103"/>
  <c r="X5" i="103"/>
  <c r="AF5" i="103"/>
  <c r="I5" i="103"/>
  <c r="Q5" i="103"/>
  <c r="Y5" i="103"/>
  <c r="AG5" i="103"/>
  <c r="J5" i="103"/>
  <c r="R5" i="103"/>
  <c r="Z5" i="103"/>
  <c r="AH5" i="103"/>
  <c r="B4" i="102"/>
  <c r="J4" i="102"/>
  <c r="R4" i="102"/>
  <c r="Z4" i="102"/>
  <c r="AH4" i="102"/>
  <c r="E4" i="102"/>
  <c r="M4" i="102"/>
  <c r="U4" i="102"/>
  <c r="AC4" i="102"/>
  <c r="F4" i="102"/>
  <c r="N4" i="102"/>
  <c r="V4" i="102"/>
  <c r="AD4" i="102"/>
  <c r="G4" i="102"/>
  <c r="O4" i="102"/>
  <c r="W4" i="102"/>
  <c r="AE4" i="102"/>
  <c r="H4" i="102"/>
  <c r="P4" i="102"/>
  <c r="X4" i="102"/>
  <c r="AF4" i="102"/>
  <c r="I4" i="102"/>
  <c r="AB4" i="102"/>
  <c r="C4" i="102"/>
  <c r="D4" i="102"/>
  <c r="K4" i="102"/>
  <c r="AG4" i="102"/>
  <c r="L4" i="102"/>
  <c r="L6" i="102" s="1"/>
  <c r="T4" i="102"/>
  <c r="T6" i="102" s="1"/>
  <c r="AA4" i="102"/>
  <c r="Q4" i="102"/>
  <c r="S4" i="102"/>
  <c r="S6" i="102" s="1"/>
  <c r="Y4" i="102"/>
  <c r="B4" i="103"/>
  <c r="C4" i="103"/>
  <c r="K4" i="103"/>
  <c r="S4" i="103"/>
  <c r="AA4" i="103"/>
  <c r="D4" i="103"/>
  <c r="L4" i="103"/>
  <c r="T4" i="103"/>
  <c r="AB4" i="103"/>
  <c r="E4" i="103"/>
  <c r="M4" i="103"/>
  <c r="U4" i="103"/>
  <c r="AC4" i="103"/>
  <c r="F4" i="103"/>
  <c r="N4" i="103"/>
  <c r="V4" i="103"/>
  <c r="AD4" i="103"/>
  <c r="G4" i="103"/>
  <c r="O4" i="103"/>
  <c r="W4" i="103"/>
  <c r="AE4" i="103"/>
  <c r="H4" i="103"/>
  <c r="P4" i="103"/>
  <c r="X4" i="103"/>
  <c r="AF4" i="103"/>
  <c r="I4" i="103"/>
  <c r="Q4" i="103"/>
  <c r="Y4" i="103"/>
  <c r="AG4" i="103"/>
  <c r="J4" i="103"/>
  <c r="R4" i="103"/>
  <c r="Z4" i="103"/>
  <c r="AH4" i="103"/>
  <c r="B57" i="5"/>
  <c r="C19" i="52"/>
  <c r="D19" i="52" s="1"/>
  <c r="E19" i="52" s="1"/>
  <c r="F19" i="52" s="1"/>
  <c r="G19" i="52" s="1"/>
  <c r="H19" i="52" s="1"/>
  <c r="I19" i="52" s="1"/>
  <c r="J19" i="52" s="1"/>
  <c r="K19" i="52" s="1"/>
  <c r="L19" i="52" s="1"/>
  <c r="M19" i="52" s="1"/>
  <c r="N19" i="52" s="1"/>
  <c r="O19" i="52" s="1"/>
  <c r="P19" i="52" s="1"/>
  <c r="Q19" i="52" s="1"/>
  <c r="R19" i="52" s="1"/>
  <c r="S19" i="52" s="1"/>
  <c r="T19" i="52" s="1"/>
  <c r="U19" i="52" s="1"/>
  <c r="V19" i="52" s="1"/>
  <c r="W19" i="52" s="1"/>
  <c r="X19" i="52" s="1"/>
  <c r="Y19" i="52" s="1"/>
  <c r="Z19" i="52" s="1"/>
  <c r="AA19" i="52" s="1"/>
  <c r="AB19" i="52" s="1"/>
  <c r="AC19" i="52" s="1"/>
  <c r="AD19" i="52" s="1"/>
  <c r="AE19" i="52" s="1"/>
  <c r="AF19" i="52" s="1"/>
  <c r="A19" i="52"/>
  <c r="C10" i="52"/>
  <c r="D10" i="52" s="1"/>
  <c r="E10" i="52" s="1"/>
  <c r="F10" i="52" s="1"/>
  <c r="G10" i="52" s="1"/>
  <c r="H10" i="52" s="1"/>
  <c r="I10" i="52" s="1"/>
  <c r="J10" i="52" s="1"/>
  <c r="K10" i="52" s="1"/>
  <c r="L10" i="52" s="1"/>
  <c r="M10" i="52" s="1"/>
  <c r="N10" i="52" s="1"/>
  <c r="O10" i="52" s="1"/>
  <c r="P10" i="52" s="1"/>
  <c r="Q10" i="52" s="1"/>
  <c r="R10" i="52" s="1"/>
  <c r="S10" i="52" s="1"/>
  <c r="T10" i="52" s="1"/>
  <c r="U10" i="52" s="1"/>
  <c r="V10" i="52" s="1"/>
  <c r="W10" i="52" s="1"/>
  <c r="X10" i="52" s="1"/>
  <c r="Y10" i="52" s="1"/>
  <c r="Z10" i="52" s="1"/>
  <c r="AA10" i="52" s="1"/>
  <c r="AB10" i="52" s="1"/>
  <c r="AC10" i="52" s="1"/>
  <c r="AD10" i="52" s="1"/>
  <c r="AE10" i="52" s="1"/>
  <c r="AF10" i="52" s="1"/>
  <c r="AG10" i="52" s="1"/>
  <c r="A10" i="52"/>
  <c r="C3" i="52"/>
  <c r="D3" i="52" s="1"/>
  <c r="E3" i="52" s="1"/>
  <c r="F3" i="52" s="1"/>
  <c r="G3" i="52" s="1"/>
  <c r="H3" i="52" s="1"/>
  <c r="I3" i="52" s="1"/>
  <c r="J3" i="52" s="1"/>
  <c r="K3" i="52" s="1"/>
  <c r="L3" i="52" s="1"/>
  <c r="M3" i="52" s="1"/>
  <c r="N3" i="52" s="1"/>
  <c r="O3" i="52" s="1"/>
  <c r="P3" i="52" s="1"/>
  <c r="Q3" i="52" s="1"/>
  <c r="R3" i="52" s="1"/>
  <c r="S3" i="52" s="1"/>
  <c r="T3" i="52" s="1"/>
  <c r="U3" i="52" s="1"/>
  <c r="V3" i="52" s="1"/>
  <c r="W3" i="52" s="1"/>
  <c r="X3" i="52" s="1"/>
  <c r="Y3" i="52" s="1"/>
  <c r="Z3" i="52" s="1"/>
  <c r="AA3" i="52" s="1"/>
  <c r="AB3" i="52" s="1"/>
  <c r="AC3" i="52" s="1"/>
  <c r="AD3" i="52" s="1"/>
  <c r="AE3" i="52" s="1"/>
  <c r="AF3" i="52" s="1"/>
  <c r="AG3" i="52" s="1"/>
  <c r="A3" i="52"/>
  <c r="AI4" i="52" s="1"/>
  <c r="C19" i="54"/>
  <c r="D19" i="54" s="1"/>
  <c r="E19" i="54" s="1"/>
  <c r="F19" i="54" s="1"/>
  <c r="G19" i="54" s="1"/>
  <c r="H19" i="54" s="1"/>
  <c r="I19" i="54" s="1"/>
  <c r="J19" i="54" s="1"/>
  <c r="K19" i="54" s="1"/>
  <c r="L19" i="54" s="1"/>
  <c r="M19" i="54" s="1"/>
  <c r="N19" i="54" s="1"/>
  <c r="O19" i="54" s="1"/>
  <c r="P19" i="54" s="1"/>
  <c r="Q19" i="54" s="1"/>
  <c r="R19" i="54" s="1"/>
  <c r="S19" i="54" s="1"/>
  <c r="T19" i="54" s="1"/>
  <c r="U19" i="54" s="1"/>
  <c r="V19" i="54" s="1"/>
  <c r="W19" i="54" s="1"/>
  <c r="X19" i="54" s="1"/>
  <c r="Y19" i="54" s="1"/>
  <c r="Z19" i="54" s="1"/>
  <c r="AA19" i="54" s="1"/>
  <c r="AB19" i="54" s="1"/>
  <c r="AC19" i="54" s="1"/>
  <c r="AD19" i="54" s="1"/>
  <c r="AE19" i="54" s="1"/>
  <c r="AF19" i="54" s="1"/>
  <c r="A19" i="54"/>
  <c r="C10" i="54"/>
  <c r="D10" i="54" s="1"/>
  <c r="E10" i="54" s="1"/>
  <c r="F10" i="54" s="1"/>
  <c r="G10" i="54" s="1"/>
  <c r="H10" i="54" s="1"/>
  <c r="I10" i="54" s="1"/>
  <c r="J10" i="54" s="1"/>
  <c r="K10" i="54" s="1"/>
  <c r="L10" i="54" s="1"/>
  <c r="M10" i="54" s="1"/>
  <c r="N10" i="54" s="1"/>
  <c r="O10" i="54" s="1"/>
  <c r="P10" i="54" s="1"/>
  <c r="Q10" i="54" s="1"/>
  <c r="R10" i="54" s="1"/>
  <c r="S10" i="54" s="1"/>
  <c r="T10" i="54" s="1"/>
  <c r="U10" i="54" s="1"/>
  <c r="V10" i="54" s="1"/>
  <c r="W10" i="54" s="1"/>
  <c r="X10" i="54" s="1"/>
  <c r="Y10" i="54" s="1"/>
  <c r="Z10" i="54" s="1"/>
  <c r="AA10" i="54" s="1"/>
  <c r="AB10" i="54" s="1"/>
  <c r="AC10" i="54" s="1"/>
  <c r="AD10" i="54" s="1"/>
  <c r="AE10" i="54" s="1"/>
  <c r="AF10" i="54" s="1"/>
  <c r="AG10" i="54" s="1"/>
  <c r="A10" i="54"/>
  <c r="C3" i="54"/>
  <c r="D3" i="54" s="1"/>
  <c r="E3" i="54" s="1"/>
  <c r="F3" i="54" s="1"/>
  <c r="G3" i="54" s="1"/>
  <c r="H3" i="54" s="1"/>
  <c r="I3" i="54" s="1"/>
  <c r="J3" i="54" s="1"/>
  <c r="K3" i="54" s="1"/>
  <c r="L3" i="54" s="1"/>
  <c r="M3" i="54" s="1"/>
  <c r="N3" i="54" s="1"/>
  <c r="O3" i="54" s="1"/>
  <c r="P3" i="54" s="1"/>
  <c r="Q3" i="54" s="1"/>
  <c r="R3" i="54" s="1"/>
  <c r="S3" i="54" s="1"/>
  <c r="T3" i="54" s="1"/>
  <c r="U3" i="54" s="1"/>
  <c r="V3" i="54" s="1"/>
  <c r="W3" i="54" s="1"/>
  <c r="X3" i="54" s="1"/>
  <c r="Y3" i="54" s="1"/>
  <c r="Z3" i="54" s="1"/>
  <c r="AA3" i="54" s="1"/>
  <c r="AB3" i="54" s="1"/>
  <c r="AC3" i="54" s="1"/>
  <c r="AD3" i="54" s="1"/>
  <c r="AE3" i="54" s="1"/>
  <c r="AF3" i="54" s="1"/>
  <c r="AG3" i="54" s="1"/>
  <c r="A3" i="54"/>
  <c r="AI4" i="54" s="1"/>
  <c r="C19" i="55"/>
  <c r="D19" i="55" s="1"/>
  <c r="E19" i="55" s="1"/>
  <c r="F19" i="55" s="1"/>
  <c r="G19" i="55" s="1"/>
  <c r="H19" i="55" s="1"/>
  <c r="I19" i="55" s="1"/>
  <c r="J19" i="55" s="1"/>
  <c r="K19" i="55" s="1"/>
  <c r="L19" i="55" s="1"/>
  <c r="M19" i="55" s="1"/>
  <c r="N19" i="55" s="1"/>
  <c r="O19" i="55" s="1"/>
  <c r="P19" i="55" s="1"/>
  <c r="Q19" i="55" s="1"/>
  <c r="R19" i="55" s="1"/>
  <c r="S19" i="55" s="1"/>
  <c r="T19" i="55" s="1"/>
  <c r="U19" i="55" s="1"/>
  <c r="V19" i="55" s="1"/>
  <c r="W19" i="55" s="1"/>
  <c r="X19" i="55" s="1"/>
  <c r="Y19" i="55" s="1"/>
  <c r="Z19" i="55" s="1"/>
  <c r="AA19" i="55" s="1"/>
  <c r="AB19" i="55" s="1"/>
  <c r="AC19" i="55" s="1"/>
  <c r="AD19" i="55" s="1"/>
  <c r="AE19" i="55" s="1"/>
  <c r="AF19" i="55" s="1"/>
  <c r="A19" i="55"/>
  <c r="C10" i="55"/>
  <c r="D10" i="55" s="1"/>
  <c r="E10" i="55" s="1"/>
  <c r="F10" i="55" s="1"/>
  <c r="G10" i="55" s="1"/>
  <c r="H10" i="55" s="1"/>
  <c r="I10" i="55" s="1"/>
  <c r="J10" i="55" s="1"/>
  <c r="K10" i="55" s="1"/>
  <c r="L10" i="55" s="1"/>
  <c r="M10" i="55" s="1"/>
  <c r="N10" i="55" s="1"/>
  <c r="O10" i="55" s="1"/>
  <c r="P10" i="55" s="1"/>
  <c r="Q10" i="55" s="1"/>
  <c r="R10" i="55" s="1"/>
  <c r="S10" i="55" s="1"/>
  <c r="T10" i="55" s="1"/>
  <c r="U10" i="55" s="1"/>
  <c r="V10" i="55" s="1"/>
  <c r="W10" i="55" s="1"/>
  <c r="X10" i="55" s="1"/>
  <c r="Y10" i="55" s="1"/>
  <c r="Z10" i="55" s="1"/>
  <c r="AA10" i="55" s="1"/>
  <c r="AB10" i="55" s="1"/>
  <c r="AC10" i="55" s="1"/>
  <c r="AD10" i="55" s="1"/>
  <c r="AE10" i="55" s="1"/>
  <c r="AF10" i="55" s="1"/>
  <c r="AG10" i="55" s="1"/>
  <c r="A10" i="55"/>
  <c r="C3" i="55"/>
  <c r="D3" i="55" s="1"/>
  <c r="E3" i="55" s="1"/>
  <c r="F3" i="55" s="1"/>
  <c r="G3" i="55" s="1"/>
  <c r="H3" i="55" s="1"/>
  <c r="I3" i="55" s="1"/>
  <c r="J3" i="55" s="1"/>
  <c r="K3" i="55" s="1"/>
  <c r="L3" i="55" s="1"/>
  <c r="M3" i="55" s="1"/>
  <c r="N3" i="55" s="1"/>
  <c r="O3" i="55" s="1"/>
  <c r="P3" i="55" s="1"/>
  <c r="Q3" i="55" s="1"/>
  <c r="R3" i="55" s="1"/>
  <c r="S3" i="55" s="1"/>
  <c r="T3" i="55" s="1"/>
  <c r="U3" i="55" s="1"/>
  <c r="V3" i="55" s="1"/>
  <c r="W3" i="55" s="1"/>
  <c r="X3" i="55" s="1"/>
  <c r="Y3" i="55" s="1"/>
  <c r="Z3" i="55" s="1"/>
  <c r="AA3" i="55" s="1"/>
  <c r="AB3" i="55" s="1"/>
  <c r="AC3" i="55" s="1"/>
  <c r="AD3" i="55" s="1"/>
  <c r="AE3" i="55" s="1"/>
  <c r="AF3" i="55" s="1"/>
  <c r="AG3" i="55" s="1"/>
  <c r="A3" i="55"/>
  <c r="AI4" i="55" s="1"/>
  <c r="C19" i="56"/>
  <c r="D19" i="56" s="1"/>
  <c r="E19" i="56" s="1"/>
  <c r="F19" i="56" s="1"/>
  <c r="G19" i="56" s="1"/>
  <c r="H19" i="56" s="1"/>
  <c r="I19" i="56" s="1"/>
  <c r="J19" i="56" s="1"/>
  <c r="K19" i="56" s="1"/>
  <c r="L19" i="56" s="1"/>
  <c r="M19" i="56" s="1"/>
  <c r="N19" i="56" s="1"/>
  <c r="O19" i="56" s="1"/>
  <c r="P19" i="56" s="1"/>
  <c r="Q19" i="56" s="1"/>
  <c r="R19" i="56" s="1"/>
  <c r="S19" i="56" s="1"/>
  <c r="T19" i="56" s="1"/>
  <c r="U19" i="56" s="1"/>
  <c r="V19" i="56" s="1"/>
  <c r="W19" i="56" s="1"/>
  <c r="X19" i="56" s="1"/>
  <c r="Y19" i="56" s="1"/>
  <c r="Z19" i="56" s="1"/>
  <c r="AA19" i="56" s="1"/>
  <c r="AB19" i="56" s="1"/>
  <c r="AC19" i="56" s="1"/>
  <c r="AD19" i="56" s="1"/>
  <c r="AE19" i="56" s="1"/>
  <c r="AF19" i="56" s="1"/>
  <c r="A19" i="56"/>
  <c r="C10" i="56"/>
  <c r="D10" i="56" s="1"/>
  <c r="E10" i="56" s="1"/>
  <c r="F10" i="56" s="1"/>
  <c r="G10" i="56" s="1"/>
  <c r="H10" i="56" s="1"/>
  <c r="I10" i="56" s="1"/>
  <c r="J10" i="56" s="1"/>
  <c r="K10" i="56" s="1"/>
  <c r="L10" i="56" s="1"/>
  <c r="M10" i="56" s="1"/>
  <c r="N10" i="56" s="1"/>
  <c r="O10" i="56" s="1"/>
  <c r="P10" i="56" s="1"/>
  <c r="Q10" i="56" s="1"/>
  <c r="R10" i="56" s="1"/>
  <c r="S10" i="56" s="1"/>
  <c r="T10" i="56" s="1"/>
  <c r="U10" i="56" s="1"/>
  <c r="V10" i="56" s="1"/>
  <c r="W10" i="56" s="1"/>
  <c r="X10" i="56" s="1"/>
  <c r="Y10" i="56" s="1"/>
  <c r="Z10" i="56" s="1"/>
  <c r="AA10" i="56" s="1"/>
  <c r="AB10" i="56" s="1"/>
  <c r="AC10" i="56" s="1"/>
  <c r="AD10" i="56" s="1"/>
  <c r="AE10" i="56" s="1"/>
  <c r="AF10" i="56" s="1"/>
  <c r="AG10" i="56" s="1"/>
  <c r="A10" i="56"/>
  <c r="C3" i="56"/>
  <c r="D3" i="56" s="1"/>
  <c r="E3" i="56" s="1"/>
  <c r="F3" i="56" s="1"/>
  <c r="G3" i="56" s="1"/>
  <c r="H3" i="56" s="1"/>
  <c r="I3" i="56" s="1"/>
  <c r="J3" i="56" s="1"/>
  <c r="K3" i="56" s="1"/>
  <c r="L3" i="56" s="1"/>
  <c r="M3" i="56" s="1"/>
  <c r="N3" i="56" s="1"/>
  <c r="O3" i="56" s="1"/>
  <c r="P3" i="56" s="1"/>
  <c r="Q3" i="56" s="1"/>
  <c r="R3" i="56" s="1"/>
  <c r="S3" i="56" s="1"/>
  <c r="T3" i="56" s="1"/>
  <c r="U3" i="56" s="1"/>
  <c r="V3" i="56" s="1"/>
  <c r="W3" i="56" s="1"/>
  <c r="X3" i="56" s="1"/>
  <c r="Y3" i="56" s="1"/>
  <c r="Z3" i="56" s="1"/>
  <c r="AA3" i="56" s="1"/>
  <c r="AB3" i="56" s="1"/>
  <c r="AC3" i="56" s="1"/>
  <c r="AD3" i="56" s="1"/>
  <c r="AE3" i="56" s="1"/>
  <c r="AF3" i="56" s="1"/>
  <c r="AG3" i="56" s="1"/>
  <c r="A3" i="56"/>
  <c r="AI4" i="56" s="1"/>
  <c r="C19" i="57"/>
  <c r="D19" i="57" s="1"/>
  <c r="E19" i="57" s="1"/>
  <c r="F19" i="57" s="1"/>
  <c r="G19" i="57" s="1"/>
  <c r="H19" i="57" s="1"/>
  <c r="I19" i="57" s="1"/>
  <c r="J19" i="57" s="1"/>
  <c r="K19" i="57" s="1"/>
  <c r="L19" i="57" s="1"/>
  <c r="M19" i="57" s="1"/>
  <c r="N19" i="57" s="1"/>
  <c r="O19" i="57" s="1"/>
  <c r="P19" i="57" s="1"/>
  <c r="Q19" i="57" s="1"/>
  <c r="R19" i="57" s="1"/>
  <c r="S19" i="57" s="1"/>
  <c r="T19" i="57" s="1"/>
  <c r="U19" i="57" s="1"/>
  <c r="V19" i="57" s="1"/>
  <c r="W19" i="57" s="1"/>
  <c r="X19" i="57" s="1"/>
  <c r="Y19" i="57" s="1"/>
  <c r="Z19" i="57" s="1"/>
  <c r="AA19" i="57" s="1"/>
  <c r="AB19" i="57" s="1"/>
  <c r="AC19" i="57" s="1"/>
  <c r="AD19" i="57" s="1"/>
  <c r="AE19" i="57" s="1"/>
  <c r="AF19" i="57" s="1"/>
  <c r="A19" i="57"/>
  <c r="C10" i="57"/>
  <c r="D10" i="57" s="1"/>
  <c r="E10" i="57" s="1"/>
  <c r="F10" i="57" s="1"/>
  <c r="G10" i="57" s="1"/>
  <c r="H10" i="57" s="1"/>
  <c r="I10" i="57" s="1"/>
  <c r="J10" i="57" s="1"/>
  <c r="K10" i="57" s="1"/>
  <c r="L10" i="57" s="1"/>
  <c r="M10" i="57" s="1"/>
  <c r="N10" i="57" s="1"/>
  <c r="O10" i="57" s="1"/>
  <c r="P10" i="57" s="1"/>
  <c r="Q10" i="57" s="1"/>
  <c r="R10" i="57" s="1"/>
  <c r="S10" i="57" s="1"/>
  <c r="T10" i="57" s="1"/>
  <c r="U10" i="57" s="1"/>
  <c r="V10" i="57" s="1"/>
  <c r="W10" i="57" s="1"/>
  <c r="X10" i="57" s="1"/>
  <c r="Y10" i="57" s="1"/>
  <c r="Z10" i="57" s="1"/>
  <c r="AA10" i="57" s="1"/>
  <c r="AB10" i="57" s="1"/>
  <c r="AC10" i="57" s="1"/>
  <c r="AD10" i="57" s="1"/>
  <c r="AE10" i="57" s="1"/>
  <c r="AF10" i="57" s="1"/>
  <c r="AG10" i="57" s="1"/>
  <c r="A10" i="57"/>
  <c r="C3" i="57"/>
  <c r="D3" i="57" s="1"/>
  <c r="E3" i="57" s="1"/>
  <c r="F3" i="57" s="1"/>
  <c r="G3" i="57" s="1"/>
  <c r="H3" i="57" s="1"/>
  <c r="I3" i="57" s="1"/>
  <c r="J3" i="57" s="1"/>
  <c r="K3" i="57" s="1"/>
  <c r="L3" i="57" s="1"/>
  <c r="M3" i="57" s="1"/>
  <c r="N3" i="57" s="1"/>
  <c r="O3" i="57" s="1"/>
  <c r="P3" i="57" s="1"/>
  <c r="Q3" i="57" s="1"/>
  <c r="R3" i="57" s="1"/>
  <c r="S3" i="57" s="1"/>
  <c r="T3" i="57" s="1"/>
  <c r="U3" i="57" s="1"/>
  <c r="V3" i="57" s="1"/>
  <c r="W3" i="57" s="1"/>
  <c r="X3" i="57" s="1"/>
  <c r="Y3" i="57" s="1"/>
  <c r="Z3" i="57" s="1"/>
  <c r="AA3" i="57" s="1"/>
  <c r="AB3" i="57" s="1"/>
  <c r="AC3" i="57" s="1"/>
  <c r="AD3" i="57" s="1"/>
  <c r="AE3" i="57" s="1"/>
  <c r="AF3" i="57" s="1"/>
  <c r="AG3" i="57" s="1"/>
  <c r="A3" i="57"/>
  <c r="AI4" i="57" s="1"/>
  <c r="C19" i="58"/>
  <c r="D19" i="58" s="1"/>
  <c r="E19" i="58" s="1"/>
  <c r="F19" i="58" s="1"/>
  <c r="G19" i="58" s="1"/>
  <c r="H19" i="58" s="1"/>
  <c r="I19" i="58" s="1"/>
  <c r="J19" i="58" s="1"/>
  <c r="K19" i="58" s="1"/>
  <c r="L19" i="58" s="1"/>
  <c r="M19" i="58" s="1"/>
  <c r="N19" i="58" s="1"/>
  <c r="O19" i="58" s="1"/>
  <c r="P19" i="58" s="1"/>
  <c r="Q19" i="58" s="1"/>
  <c r="R19" i="58" s="1"/>
  <c r="S19" i="58" s="1"/>
  <c r="T19" i="58" s="1"/>
  <c r="U19" i="58" s="1"/>
  <c r="V19" i="58" s="1"/>
  <c r="W19" i="58" s="1"/>
  <c r="X19" i="58" s="1"/>
  <c r="Y19" i="58" s="1"/>
  <c r="Z19" i="58" s="1"/>
  <c r="AA19" i="58" s="1"/>
  <c r="AB19" i="58" s="1"/>
  <c r="AC19" i="58" s="1"/>
  <c r="AD19" i="58" s="1"/>
  <c r="AE19" i="58" s="1"/>
  <c r="AF19" i="58" s="1"/>
  <c r="A19" i="58"/>
  <c r="C10" i="58"/>
  <c r="D10" i="58" s="1"/>
  <c r="E10" i="58" s="1"/>
  <c r="F10" i="58" s="1"/>
  <c r="G10" i="58" s="1"/>
  <c r="H10" i="58" s="1"/>
  <c r="I10" i="58" s="1"/>
  <c r="J10" i="58" s="1"/>
  <c r="K10" i="58" s="1"/>
  <c r="L10" i="58" s="1"/>
  <c r="M10" i="58" s="1"/>
  <c r="N10" i="58" s="1"/>
  <c r="O10" i="58" s="1"/>
  <c r="P10" i="58" s="1"/>
  <c r="Q10" i="58" s="1"/>
  <c r="R10" i="58" s="1"/>
  <c r="S10" i="58" s="1"/>
  <c r="T10" i="58" s="1"/>
  <c r="U10" i="58" s="1"/>
  <c r="V10" i="58" s="1"/>
  <c r="W10" i="58" s="1"/>
  <c r="X10" i="58" s="1"/>
  <c r="Y10" i="58" s="1"/>
  <c r="Z10" i="58" s="1"/>
  <c r="AA10" i="58" s="1"/>
  <c r="AB10" i="58" s="1"/>
  <c r="AC10" i="58" s="1"/>
  <c r="AD10" i="58" s="1"/>
  <c r="AE10" i="58" s="1"/>
  <c r="AF10" i="58" s="1"/>
  <c r="AG10" i="58" s="1"/>
  <c r="A10" i="58"/>
  <c r="C3" i="58"/>
  <c r="D3" i="58" s="1"/>
  <c r="E3" i="58" s="1"/>
  <c r="F3" i="58" s="1"/>
  <c r="G3" i="58" s="1"/>
  <c r="H3" i="58" s="1"/>
  <c r="I3" i="58" s="1"/>
  <c r="J3" i="58" s="1"/>
  <c r="K3" i="58" s="1"/>
  <c r="L3" i="58" s="1"/>
  <c r="M3" i="58" s="1"/>
  <c r="N3" i="58" s="1"/>
  <c r="O3" i="58" s="1"/>
  <c r="P3" i="58" s="1"/>
  <c r="Q3" i="58" s="1"/>
  <c r="R3" i="58" s="1"/>
  <c r="S3" i="58" s="1"/>
  <c r="T3" i="58" s="1"/>
  <c r="U3" i="58" s="1"/>
  <c r="V3" i="58" s="1"/>
  <c r="W3" i="58" s="1"/>
  <c r="X3" i="58" s="1"/>
  <c r="Y3" i="58" s="1"/>
  <c r="Z3" i="58" s="1"/>
  <c r="AA3" i="58" s="1"/>
  <c r="AB3" i="58" s="1"/>
  <c r="AC3" i="58" s="1"/>
  <c r="AD3" i="58" s="1"/>
  <c r="AE3" i="58" s="1"/>
  <c r="AF3" i="58" s="1"/>
  <c r="AG3" i="58" s="1"/>
  <c r="A3" i="58"/>
  <c r="AI4" i="58" s="1"/>
  <c r="C19" i="59"/>
  <c r="D19" i="59" s="1"/>
  <c r="E19" i="59" s="1"/>
  <c r="F19" i="59" s="1"/>
  <c r="G19" i="59" s="1"/>
  <c r="H19" i="59" s="1"/>
  <c r="I19" i="59" s="1"/>
  <c r="J19" i="59" s="1"/>
  <c r="K19" i="59" s="1"/>
  <c r="L19" i="59" s="1"/>
  <c r="M19" i="59" s="1"/>
  <c r="N19" i="59" s="1"/>
  <c r="O19" i="59" s="1"/>
  <c r="P19" i="59" s="1"/>
  <c r="Q19" i="59" s="1"/>
  <c r="R19" i="59" s="1"/>
  <c r="S19" i="59" s="1"/>
  <c r="T19" i="59" s="1"/>
  <c r="U19" i="59" s="1"/>
  <c r="V19" i="59" s="1"/>
  <c r="W19" i="59" s="1"/>
  <c r="X19" i="59" s="1"/>
  <c r="Y19" i="59" s="1"/>
  <c r="Z19" i="59" s="1"/>
  <c r="AA19" i="59" s="1"/>
  <c r="AB19" i="59" s="1"/>
  <c r="AC19" i="59" s="1"/>
  <c r="AD19" i="59" s="1"/>
  <c r="AE19" i="59" s="1"/>
  <c r="AF19" i="59" s="1"/>
  <c r="A19" i="59"/>
  <c r="C10" i="59"/>
  <c r="D10" i="59" s="1"/>
  <c r="E10" i="59" s="1"/>
  <c r="F10" i="59" s="1"/>
  <c r="G10" i="59" s="1"/>
  <c r="H10" i="59" s="1"/>
  <c r="I10" i="59" s="1"/>
  <c r="J10" i="59" s="1"/>
  <c r="K10" i="59" s="1"/>
  <c r="L10" i="59" s="1"/>
  <c r="M10" i="59" s="1"/>
  <c r="N10" i="59" s="1"/>
  <c r="O10" i="59" s="1"/>
  <c r="P10" i="59" s="1"/>
  <c r="Q10" i="59" s="1"/>
  <c r="R10" i="59" s="1"/>
  <c r="S10" i="59" s="1"/>
  <c r="T10" i="59" s="1"/>
  <c r="U10" i="59" s="1"/>
  <c r="V10" i="59" s="1"/>
  <c r="W10" i="59" s="1"/>
  <c r="X10" i="59" s="1"/>
  <c r="Y10" i="59" s="1"/>
  <c r="Z10" i="59" s="1"/>
  <c r="AA10" i="59" s="1"/>
  <c r="AB10" i="59" s="1"/>
  <c r="AC10" i="59" s="1"/>
  <c r="AD10" i="59" s="1"/>
  <c r="AE10" i="59" s="1"/>
  <c r="AF10" i="59" s="1"/>
  <c r="AG10" i="59" s="1"/>
  <c r="A10" i="59"/>
  <c r="C3" i="59"/>
  <c r="D3" i="59" s="1"/>
  <c r="E3" i="59" s="1"/>
  <c r="F3" i="59" s="1"/>
  <c r="G3" i="59" s="1"/>
  <c r="H3" i="59" s="1"/>
  <c r="I3" i="59" s="1"/>
  <c r="J3" i="59" s="1"/>
  <c r="K3" i="59" s="1"/>
  <c r="L3" i="59" s="1"/>
  <c r="M3" i="59" s="1"/>
  <c r="N3" i="59" s="1"/>
  <c r="O3" i="59" s="1"/>
  <c r="P3" i="59" s="1"/>
  <c r="Q3" i="59" s="1"/>
  <c r="R3" i="59" s="1"/>
  <c r="S3" i="59" s="1"/>
  <c r="T3" i="59" s="1"/>
  <c r="U3" i="59" s="1"/>
  <c r="V3" i="59" s="1"/>
  <c r="W3" i="59" s="1"/>
  <c r="X3" i="59" s="1"/>
  <c r="Y3" i="59" s="1"/>
  <c r="Z3" i="59" s="1"/>
  <c r="AA3" i="59" s="1"/>
  <c r="AB3" i="59" s="1"/>
  <c r="AC3" i="59" s="1"/>
  <c r="AD3" i="59" s="1"/>
  <c r="AE3" i="59" s="1"/>
  <c r="AF3" i="59" s="1"/>
  <c r="AG3" i="59" s="1"/>
  <c r="A3" i="59"/>
  <c r="AI4" i="59" s="1"/>
  <c r="C19" i="60"/>
  <c r="D19" i="60" s="1"/>
  <c r="E19" i="60" s="1"/>
  <c r="F19" i="60" s="1"/>
  <c r="G19" i="60" s="1"/>
  <c r="H19" i="60" s="1"/>
  <c r="I19" i="60" s="1"/>
  <c r="J19" i="60" s="1"/>
  <c r="K19" i="60" s="1"/>
  <c r="L19" i="60" s="1"/>
  <c r="M19" i="60" s="1"/>
  <c r="N19" i="60" s="1"/>
  <c r="O19" i="60" s="1"/>
  <c r="P19" i="60" s="1"/>
  <c r="Q19" i="60" s="1"/>
  <c r="R19" i="60" s="1"/>
  <c r="S19" i="60" s="1"/>
  <c r="T19" i="60" s="1"/>
  <c r="U19" i="60" s="1"/>
  <c r="V19" i="60" s="1"/>
  <c r="W19" i="60" s="1"/>
  <c r="X19" i="60" s="1"/>
  <c r="Y19" i="60" s="1"/>
  <c r="Z19" i="60" s="1"/>
  <c r="AA19" i="60" s="1"/>
  <c r="AB19" i="60" s="1"/>
  <c r="AC19" i="60" s="1"/>
  <c r="AD19" i="60" s="1"/>
  <c r="AE19" i="60" s="1"/>
  <c r="AF19" i="60" s="1"/>
  <c r="A19" i="60"/>
  <c r="C10" i="60"/>
  <c r="D10" i="60" s="1"/>
  <c r="E10" i="60" s="1"/>
  <c r="F10" i="60" s="1"/>
  <c r="G10" i="60" s="1"/>
  <c r="H10" i="60" s="1"/>
  <c r="I10" i="60" s="1"/>
  <c r="J10" i="60" s="1"/>
  <c r="K10" i="60" s="1"/>
  <c r="L10" i="60" s="1"/>
  <c r="M10" i="60" s="1"/>
  <c r="N10" i="60" s="1"/>
  <c r="O10" i="60" s="1"/>
  <c r="P10" i="60" s="1"/>
  <c r="Q10" i="60" s="1"/>
  <c r="R10" i="60" s="1"/>
  <c r="S10" i="60" s="1"/>
  <c r="T10" i="60" s="1"/>
  <c r="U10" i="60" s="1"/>
  <c r="V10" i="60" s="1"/>
  <c r="W10" i="60" s="1"/>
  <c r="X10" i="60" s="1"/>
  <c r="Y10" i="60" s="1"/>
  <c r="Z10" i="60" s="1"/>
  <c r="AA10" i="60" s="1"/>
  <c r="AB10" i="60" s="1"/>
  <c r="AC10" i="60" s="1"/>
  <c r="AD10" i="60" s="1"/>
  <c r="AE10" i="60" s="1"/>
  <c r="AF10" i="60" s="1"/>
  <c r="AG10" i="60" s="1"/>
  <c r="A10" i="60"/>
  <c r="C3" i="60"/>
  <c r="D3" i="60" s="1"/>
  <c r="E3" i="60" s="1"/>
  <c r="F3" i="60" s="1"/>
  <c r="G3" i="60" s="1"/>
  <c r="H3" i="60" s="1"/>
  <c r="I3" i="60" s="1"/>
  <c r="J3" i="60" s="1"/>
  <c r="K3" i="60" s="1"/>
  <c r="L3" i="60" s="1"/>
  <c r="M3" i="60" s="1"/>
  <c r="N3" i="60" s="1"/>
  <c r="O3" i="60" s="1"/>
  <c r="P3" i="60" s="1"/>
  <c r="Q3" i="60" s="1"/>
  <c r="R3" i="60" s="1"/>
  <c r="S3" i="60" s="1"/>
  <c r="T3" i="60" s="1"/>
  <c r="U3" i="60" s="1"/>
  <c r="V3" i="60" s="1"/>
  <c r="W3" i="60" s="1"/>
  <c r="X3" i="60" s="1"/>
  <c r="Y3" i="60" s="1"/>
  <c r="Z3" i="60" s="1"/>
  <c r="AA3" i="60" s="1"/>
  <c r="AB3" i="60" s="1"/>
  <c r="AC3" i="60" s="1"/>
  <c r="AD3" i="60" s="1"/>
  <c r="AE3" i="60" s="1"/>
  <c r="AF3" i="60" s="1"/>
  <c r="AG3" i="60" s="1"/>
  <c r="A3" i="60"/>
  <c r="AI4" i="60" s="1"/>
  <c r="C19" i="61"/>
  <c r="D19" i="61" s="1"/>
  <c r="E19" i="61" s="1"/>
  <c r="F19" i="61" s="1"/>
  <c r="G19" i="61" s="1"/>
  <c r="H19" i="61" s="1"/>
  <c r="I19" i="61" s="1"/>
  <c r="J19" i="61" s="1"/>
  <c r="K19" i="61" s="1"/>
  <c r="L19" i="61" s="1"/>
  <c r="M19" i="61" s="1"/>
  <c r="N19" i="61" s="1"/>
  <c r="O19" i="61" s="1"/>
  <c r="P19" i="61" s="1"/>
  <c r="Q19" i="61" s="1"/>
  <c r="R19" i="61" s="1"/>
  <c r="S19" i="61" s="1"/>
  <c r="T19" i="61" s="1"/>
  <c r="U19" i="61" s="1"/>
  <c r="V19" i="61" s="1"/>
  <c r="W19" i="61" s="1"/>
  <c r="X19" i="61" s="1"/>
  <c r="Y19" i="61" s="1"/>
  <c r="Z19" i="61" s="1"/>
  <c r="AA19" i="61" s="1"/>
  <c r="AB19" i="61" s="1"/>
  <c r="AC19" i="61" s="1"/>
  <c r="AD19" i="61" s="1"/>
  <c r="AE19" i="61" s="1"/>
  <c r="AF19" i="61" s="1"/>
  <c r="A19" i="61"/>
  <c r="C10" i="61"/>
  <c r="D10" i="61" s="1"/>
  <c r="E10" i="61" s="1"/>
  <c r="F10" i="61" s="1"/>
  <c r="G10" i="61" s="1"/>
  <c r="H10" i="61" s="1"/>
  <c r="I10" i="61" s="1"/>
  <c r="J10" i="61" s="1"/>
  <c r="K10" i="61" s="1"/>
  <c r="L10" i="61" s="1"/>
  <c r="M10" i="61" s="1"/>
  <c r="N10" i="61" s="1"/>
  <c r="O10" i="61" s="1"/>
  <c r="P10" i="61" s="1"/>
  <c r="Q10" i="61" s="1"/>
  <c r="R10" i="61" s="1"/>
  <c r="S10" i="61" s="1"/>
  <c r="T10" i="61" s="1"/>
  <c r="U10" i="61" s="1"/>
  <c r="V10" i="61" s="1"/>
  <c r="W10" i="61" s="1"/>
  <c r="X10" i="61" s="1"/>
  <c r="Y10" i="61" s="1"/>
  <c r="Z10" i="61" s="1"/>
  <c r="AA10" i="61" s="1"/>
  <c r="AB10" i="61" s="1"/>
  <c r="AC10" i="61" s="1"/>
  <c r="AD10" i="61" s="1"/>
  <c r="AE10" i="61" s="1"/>
  <c r="AF10" i="61" s="1"/>
  <c r="AG10" i="61" s="1"/>
  <c r="A10" i="61"/>
  <c r="C3" i="61"/>
  <c r="D3" i="61" s="1"/>
  <c r="E3" i="61" s="1"/>
  <c r="F3" i="61" s="1"/>
  <c r="G3" i="61" s="1"/>
  <c r="H3" i="61" s="1"/>
  <c r="I3" i="61" s="1"/>
  <c r="J3" i="61" s="1"/>
  <c r="K3" i="61" s="1"/>
  <c r="L3" i="61" s="1"/>
  <c r="M3" i="61" s="1"/>
  <c r="N3" i="61" s="1"/>
  <c r="O3" i="61" s="1"/>
  <c r="P3" i="61" s="1"/>
  <c r="Q3" i="61" s="1"/>
  <c r="R3" i="61" s="1"/>
  <c r="S3" i="61" s="1"/>
  <c r="T3" i="61" s="1"/>
  <c r="U3" i="61" s="1"/>
  <c r="V3" i="61" s="1"/>
  <c r="W3" i="61" s="1"/>
  <c r="X3" i="61" s="1"/>
  <c r="Y3" i="61" s="1"/>
  <c r="Z3" i="61" s="1"/>
  <c r="AA3" i="61" s="1"/>
  <c r="AB3" i="61" s="1"/>
  <c r="AC3" i="61" s="1"/>
  <c r="AD3" i="61" s="1"/>
  <c r="AE3" i="61" s="1"/>
  <c r="AF3" i="61" s="1"/>
  <c r="AG3" i="61" s="1"/>
  <c r="A3" i="61"/>
  <c r="AI4" i="61" s="1"/>
  <c r="D19" i="62"/>
  <c r="E19" i="62" s="1"/>
  <c r="F19" i="62" s="1"/>
  <c r="G19" i="62" s="1"/>
  <c r="H19" i="62" s="1"/>
  <c r="I19" i="62" s="1"/>
  <c r="J19" i="62" s="1"/>
  <c r="K19" i="62" s="1"/>
  <c r="L19" i="62" s="1"/>
  <c r="M19" i="62" s="1"/>
  <c r="N19" i="62" s="1"/>
  <c r="O19" i="62" s="1"/>
  <c r="P19" i="62" s="1"/>
  <c r="Q19" i="62" s="1"/>
  <c r="R19" i="62" s="1"/>
  <c r="S19" i="62" s="1"/>
  <c r="T19" i="62" s="1"/>
  <c r="U19" i="62" s="1"/>
  <c r="V19" i="62" s="1"/>
  <c r="W19" i="62" s="1"/>
  <c r="X19" i="62" s="1"/>
  <c r="Y19" i="62" s="1"/>
  <c r="Z19" i="62" s="1"/>
  <c r="AA19" i="62" s="1"/>
  <c r="AB19" i="62" s="1"/>
  <c r="AC19" i="62" s="1"/>
  <c r="AD19" i="62" s="1"/>
  <c r="AE19" i="62" s="1"/>
  <c r="AF19" i="62" s="1"/>
  <c r="C19" i="62"/>
  <c r="A19" i="62"/>
  <c r="C10" i="62"/>
  <c r="D10" i="62" s="1"/>
  <c r="E10" i="62" s="1"/>
  <c r="F10" i="62" s="1"/>
  <c r="G10" i="62" s="1"/>
  <c r="H10" i="62" s="1"/>
  <c r="I10" i="62" s="1"/>
  <c r="J10" i="62" s="1"/>
  <c r="K10" i="62" s="1"/>
  <c r="L10" i="62" s="1"/>
  <c r="M10" i="62" s="1"/>
  <c r="N10" i="62" s="1"/>
  <c r="O10" i="62" s="1"/>
  <c r="P10" i="62" s="1"/>
  <c r="Q10" i="62" s="1"/>
  <c r="R10" i="62" s="1"/>
  <c r="S10" i="62" s="1"/>
  <c r="T10" i="62" s="1"/>
  <c r="U10" i="62" s="1"/>
  <c r="V10" i="62" s="1"/>
  <c r="W10" i="62" s="1"/>
  <c r="X10" i="62" s="1"/>
  <c r="Y10" i="62" s="1"/>
  <c r="Z10" i="62" s="1"/>
  <c r="AA10" i="62" s="1"/>
  <c r="AB10" i="62" s="1"/>
  <c r="AC10" i="62" s="1"/>
  <c r="AD10" i="62" s="1"/>
  <c r="AE10" i="62" s="1"/>
  <c r="AF10" i="62" s="1"/>
  <c r="AG10" i="62" s="1"/>
  <c r="A10" i="62"/>
  <c r="C3" i="62"/>
  <c r="D3" i="62" s="1"/>
  <c r="E3" i="62" s="1"/>
  <c r="F3" i="62" s="1"/>
  <c r="G3" i="62" s="1"/>
  <c r="H3" i="62" s="1"/>
  <c r="I3" i="62" s="1"/>
  <c r="J3" i="62" s="1"/>
  <c r="K3" i="62" s="1"/>
  <c r="L3" i="62" s="1"/>
  <c r="M3" i="62" s="1"/>
  <c r="N3" i="62" s="1"/>
  <c r="O3" i="62" s="1"/>
  <c r="P3" i="62" s="1"/>
  <c r="Q3" i="62" s="1"/>
  <c r="R3" i="62" s="1"/>
  <c r="S3" i="62" s="1"/>
  <c r="T3" i="62" s="1"/>
  <c r="U3" i="62" s="1"/>
  <c r="V3" i="62" s="1"/>
  <c r="W3" i="62" s="1"/>
  <c r="X3" i="62" s="1"/>
  <c r="Y3" i="62" s="1"/>
  <c r="Z3" i="62" s="1"/>
  <c r="AA3" i="62" s="1"/>
  <c r="AB3" i="62" s="1"/>
  <c r="AC3" i="62" s="1"/>
  <c r="AD3" i="62" s="1"/>
  <c r="AE3" i="62" s="1"/>
  <c r="AF3" i="62" s="1"/>
  <c r="AG3" i="62" s="1"/>
  <c r="A3" i="62"/>
  <c r="AI4" i="62" s="1"/>
  <c r="C19" i="63"/>
  <c r="D19" i="63" s="1"/>
  <c r="E19" i="63" s="1"/>
  <c r="F19" i="63" s="1"/>
  <c r="G19" i="63" s="1"/>
  <c r="H19" i="63" s="1"/>
  <c r="I19" i="63" s="1"/>
  <c r="J19" i="63" s="1"/>
  <c r="K19" i="63" s="1"/>
  <c r="L19" i="63" s="1"/>
  <c r="M19" i="63" s="1"/>
  <c r="N19" i="63" s="1"/>
  <c r="O19" i="63" s="1"/>
  <c r="P19" i="63" s="1"/>
  <c r="Q19" i="63" s="1"/>
  <c r="R19" i="63" s="1"/>
  <c r="S19" i="63" s="1"/>
  <c r="T19" i="63" s="1"/>
  <c r="U19" i="63" s="1"/>
  <c r="V19" i="63" s="1"/>
  <c r="W19" i="63" s="1"/>
  <c r="X19" i="63" s="1"/>
  <c r="Y19" i="63" s="1"/>
  <c r="Z19" i="63" s="1"/>
  <c r="AA19" i="63" s="1"/>
  <c r="AB19" i="63" s="1"/>
  <c r="AC19" i="63" s="1"/>
  <c r="AD19" i="63" s="1"/>
  <c r="AE19" i="63" s="1"/>
  <c r="AF19" i="63" s="1"/>
  <c r="A19" i="63"/>
  <c r="C10" i="63"/>
  <c r="D10" i="63" s="1"/>
  <c r="E10" i="63" s="1"/>
  <c r="F10" i="63" s="1"/>
  <c r="G10" i="63" s="1"/>
  <c r="H10" i="63" s="1"/>
  <c r="I10" i="63" s="1"/>
  <c r="J10" i="63" s="1"/>
  <c r="K10" i="63" s="1"/>
  <c r="L10" i="63" s="1"/>
  <c r="M10" i="63" s="1"/>
  <c r="N10" i="63" s="1"/>
  <c r="O10" i="63" s="1"/>
  <c r="P10" i="63" s="1"/>
  <c r="Q10" i="63" s="1"/>
  <c r="R10" i="63" s="1"/>
  <c r="S10" i="63" s="1"/>
  <c r="T10" i="63" s="1"/>
  <c r="U10" i="63" s="1"/>
  <c r="V10" i="63" s="1"/>
  <c r="W10" i="63" s="1"/>
  <c r="X10" i="63" s="1"/>
  <c r="Y10" i="63" s="1"/>
  <c r="Z10" i="63" s="1"/>
  <c r="AA10" i="63" s="1"/>
  <c r="AB10" i="63" s="1"/>
  <c r="AC10" i="63" s="1"/>
  <c r="AD10" i="63" s="1"/>
  <c r="AE10" i="63" s="1"/>
  <c r="AF10" i="63" s="1"/>
  <c r="AG10" i="63" s="1"/>
  <c r="A10" i="63"/>
  <c r="C3" i="63"/>
  <c r="D3" i="63" s="1"/>
  <c r="E3" i="63" s="1"/>
  <c r="F3" i="63" s="1"/>
  <c r="G3" i="63" s="1"/>
  <c r="H3" i="63" s="1"/>
  <c r="I3" i="63" s="1"/>
  <c r="J3" i="63" s="1"/>
  <c r="K3" i="63" s="1"/>
  <c r="L3" i="63" s="1"/>
  <c r="M3" i="63" s="1"/>
  <c r="N3" i="63" s="1"/>
  <c r="O3" i="63" s="1"/>
  <c r="P3" i="63" s="1"/>
  <c r="Q3" i="63" s="1"/>
  <c r="R3" i="63" s="1"/>
  <c r="S3" i="63" s="1"/>
  <c r="T3" i="63" s="1"/>
  <c r="U3" i="63" s="1"/>
  <c r="V3" i="63" s="1"/>
  <c r="W3" i="63" s="1"/>
  <c r="X3" i="63" s="1"/>
  <c r="Y3" i="63" s="1"/>
  <c r="Z3" i="63" s="1"/>
  <c r="AA3" i="63" s="1"/>
  <c r="AB3" i="63" s="1"/>
  <c r="AC3" i="63" s="1"/>
  <c r="AD3" i="63" s="1"/>
  <c r="AE3" i="63" s="1"/>
  <c r="AF3" i="63" s="1"/>
  <c r="AG3" i="63" s="1"/>
  <c r="A3" i="63"/>
  <c r="AI4" i="63" s="1"/>
  <c r="C19" i="64"/>
  <c r="D19" i="64" s="1"/>
  <c r="E19" i="64" s="1"/>
  <c r="F19" i="64" s="1"/>
  <c r="G19" i="64" s="1"/>
  <c r="H19" i="64" s="1"/>
  <c r="I19" i="64" s="1"/>
  <c r="J19" i="64" s="1"/>
  <c r="K19" i="64" s="1"/>
  <c r="L19" i="64" s="1"/>
  <c r="M19" i="64" s="1"/>
  <c r="N19" i="64" s="1"/>
  <c r="O19" i="64" s="1"/>
  <c r="P19" i="64" s="1"/>
  <c r="Q19" i="64" s="1"/>
  <c r="R19" i="64" s="1"/>
  <c r="S19" i="64" s="1"/>
  <c r="T19" i="64" s="1"/>
  <c r="U19" i="64" s="1"/>
  <c r="V19" i="64" s="1"/>
  <c r="W19" i="64" s="1"/>
  <c r="X19" i="64" s="1"/>
  <c r="Y19" i="64" s="1"/>
  <c r="Z19" i="64" s="1"/>
  <c r="AA19" i="64" s="1"/>
  <c r="AB19" i="64" s="1"/>
  <c r="AC19" i="64" s="1"/>
  <c r="AD19" i="64" s="1"/>
  <c r="AE19" i="64" s="1"/>
  <c r="AF19" i="64" s="1"/>
  <c r="A19" i="64"/>
  <c r="C10" i="64"/>
  <c r="D10" i="64" s="1"/>
  <c r="E10" i="64" s="1"/>
  <c r="F10" i="64" s="1"/>
  <c r="G10" i="64" s="1"/>
  <c r="H10" i="64" s="1"/>
  <c r="I10" i="64" s="1"/>
  <c r="J10" i="64" s="1"/>
  <c r="K10" i="64" s="1"/>
  <c r="L10" i="64" s="1"/>
  <c r="M10" i="64" s="1"/>
  <c r="N10" i="64" s="1"/>
  <c r="O10" i="64" s="1"/>
  <c r="P10" i="64" s="1"/>
  <c r="Q10" i="64" s="1"/>
  <c r="R10" i="64" s="1"/>
  <c r="S10" i="64" s="1"/>
  <c r="T10" i="64" s="1"/>
  <c r="U10" i="64" s="1"/>
  <c r="V10" i="64" s="1"/>
  <c r="W10" i="64" s="1"/>
  <c r="X10" i="64" s="1"/>
  <c r="Y10" i="64" s="1"/>
  <c r="Z10" i="64" s="1"/>
  <c r="AA10" i="64" s="1"/>
  <c r="AB10" i="64" s="1"/>
  <c r="AC10" i="64" s="1"/>
  <c r="AD10" i="64" s="1"/>
  <c r="AE10" i="64" s="1"/>
  <c r="AF10" i="64" s="1"/>
  <c r="AG10" i="64" s="1"/>
  <c r="A10" i="64"/>
  <c r="C3" i="64"/>
  <c r="D3" i="64" s="1"/>
  <c r="E3" i="64" s="1"/>
  <c r="F3" i="64" s="1"/>
  <c r="G3" i="64" s="1"/>
  <c r="H3" i="64" s="1"/>
  <c r="I3" i="64" s="1"/>
  <c r="J3" i="64" s="1"/>
  <c r="K3" i="64" s="1"/>
  <c r="L3" i="64" s="1"/>
  <c r="M3" i="64" s="1"/>
  <c r="N3" i="64" s="1"/>
  <c r="O3" i="64" s="1"/>
  <c r="P3" i="64" s="1"/>
  <c r="Q3" i="64" s="1"/>
  <c r="R3" i="64" s="1"/>
  <c r="S3" i="64" s="1"/>
  <c r="T3" i="64" s="1"/>
  <c r="U3" i="64" s="1"/>
  <c r="V3" i="64" s="1"/>
  <c r="W3" i="64" s="1"/>
  <c r="X3" i="64" s="1"/>
  <c r="Y3" i="64" s="1"/>
  <c r="Z3" i="64" s="1"/>
  <c r="AA3" i="64" s="1"/>
  <c r="AB3" i="64" s="1"/>
  <c r="AC3" i="64" s="1"/>
  <c r="AD3" i="64" s="1"/>
  <c r="AE3" i="64" s="1"/>
  <c r="AF3" i="64" s="1"/>
  <c r="AG3" i="64" s="1"/>
  <c r="A3" i="64"/>
  <c r="AI4" i="64" s="1"/>
  <c r="C19" i="65"/>
  <c r="D19" i="65" s="1"/>
  <c r="E19" i="65" s="1"/>
  <c r="F19" i="65" s="1"/>
  <c r="G19" i="65" s="1"/>
  <c r="H19" i="65" s="1"/>
  <c r="I19" i="65" s="1"/>
  <c r="J19" i="65" s="1"/>
  <c r="K19" i="65" s="1"/>
  <c r="L19" i="65" s="1"/>
  <c r="M19" i="65" s="1"/>
  <c r="N19" i="65" s="1"/>
  <c r="O19" i="65" s="1"/>
  <c r="P19" i="65" s="1"/>
  <c r="Q19" i="65" s="1"/>
  <c r="R19" i="65" s="1"/>
  <c r="S19" i="65" s="1"/>
  <c r="T19" i="65" s="1"/>
  <c r="U19" i="65" s="1"/>
  <c r="V19" i="65" s="1"/>
  <c r="W19" i="65" s="1"/>
  <c r="X19" i="65" s="1"/>
  <c r="Y19" i="65" s="1"/>
  <c r="Z19" i="65" s="1"/>
  <c r="AA19" i="65" s="1"/>
  <c r="AB19" i="65" s="1"/>
  <c r="AC19" i="65" s="1"/>
  <c r="AD19" i="65" s="1"/>
  <c r="AE19" i="65" s="1"/>
  <c r="AF19" i="65" s="1"/>
  <c r="A19" i="65"/>
  <c r="C10" i="65"/>
  <c r="D10" i="65" s="1"/>
  <c r="E10" i="65" s="1"/>
  <c r="F10" i="65" s="1"/>
  <c r="G10" i="65" s="1"/>
  <c r="H10" i="65" s="1"/>
  <c r="I10" i="65" s="1"/>
  <c r="J10" i="65" s="1"/>
  <c r="K10" i="65" s="1"/>
  <c r="L10" i="65" s="1"/>
  <c r="M10" i="65" s="1"/>
  <c r="N10" i="65" s="1"/>
  <c r="O10" i="65" s="1"/>
  <c r="P10" i="65" s="1"/>
  <c r="Q10" i="65" s="1"/>
  <c r="R10" i="65" s="1"/>
  <c r="S10" i="65" s="1"/>
  <c r="T10" i="65" s="1"/>
  <c r="U10" i="65" s="1"/>
  <c r="V10" i="65" s="1"/>
  <c r="W10" i="65" s="1"/>
  <c r="X10" i="65" s="1"/>
  <c r="Y10" i="65" s="1"/>
  <c r="Z10" i="65" s="1"/>
  <c r="AA10" i="65" s="1"/>
  <c r="AB10" i="65" s="1"/>
  <c r="AC10" i="65" s="1"/>
  <c r="AD10" i="65" s="1"/>
  <c r="AE10" i="65" s="1"/>
  <c r="AF10" i="65" s="1"/>
  <c r="AG10" i="65" s="1"/>
  <c r="A10" i="65"/>
  <c r="C3" i="65"/>
  <c r="D3" i="65" s="1"/>
  <c r="E3" i="65" s="1"/>
  <c r="F3" i="65" s="1"/>
  <c r="G3" i="65" s="1"/>
  <c r="H3" i="65" s="1"/>
  <c r="I3" i="65" s="1"/>
  <c r="J3" i="65" s="1"/>
  <c r="K3" i="65" s="1"/>
  <c r="L3" i="65" s="1"/>
  <c r="M3" i="65" s="1"/>
  <c r="N3" i="65" s="1"/>
  <c r="O3" i="65" s="1"/>
  <c r="P3" i="65" s="1"/>
  <c r="Q3" i="65" s="1"/>
  <c r="R3" i="65" s="1"/>
  <c r="S3" i="65" s="1"/>
  <c r="T3" i="65" s="1"/>
  <c r="U3" i="65" s="1"/>
  <c r="V3" i="65" s="1"/>
  <c r="W3" i="65" s="1"/>
  <c r="X3" i="65" s="1"/>
  <c r="Y3" i="65" s="1"/>
  <c r="Z3" i="65" s="1"/>
  <c r="AA3" i="65" s="1"/>
  <c r="AB3" i="65" s="1"/>
  <c r="AC3" i="65" s="1"/>
  <c r="AD3" i="65" s="1"/>
  <c r="AE3" i="65" s="1"/>
  <c r="AF3" i="65" s="1"/>
  <c r="AG3" i="65" s="1"/>
  <c r="A3" i="65"/>
  <c r="AI4" i="65" s="1"/>
  <c r="C19" i="66"/>
  <c r="D19" i="66" s="1"/>
  <c r="E19" i="66" s="1"/>
  <c r="F19" i="66" s="1"/>
  <c r="G19" i="66" s="1"/>
  <c r="H19" i="66" s="1"/>
  <c r="I19" i="66" s="1"/>
  <c r="J19" i="66" s="1"/>
  <c r="K19" i="66" s="1"/>
  <c r="L19" i="66" s="1"/>
  <c r="M19" i="66" s="1"/>
  <c r="N19" i="66" s="1"/>
  <c r="O19" i="66" s="1"/>
  <c r="P19" i="66" s="1"/>
  <c r="Q19" i="66" s="1"/>
  <c r="R19" i="66" s="1"/>
  <c r="S19" i="66" s="1"/>
  <c r="T19" i="66" s="1"/>
  <c r="U19" i="66" s="1"/>
  <c r="V19" i="66" s="1"/>
  <c r="W19" i="66" s="1"/>
  <c r="X19" i="66" s="1"/>
  <c r="Y19" i="66" s="1"/>
  <c r="Z19" i="66" s="1"/>
  <c r="AA19" i="66" s="1"/>
  <c r="AB19" i="66" s="1"/>
  <c r="AC19" i="66" s="1"/>
  <c r="AD19" i="66" s="1"/>
  <c r="AE19" i="66" s="1"/>
  <c r="AF19" i="66" s="1"/>
  <c r="A19" i="66"/>
  <c r="C10" i="66"/>
  <c r="D10" i="66" s="1"/>
  <c r="E10" i="66" s="1"/>
  <c r="F10" i="66" s="1"/>
  <c r="G10" i="66" s="1"/>
  <c r="H10" i="66" s="1"/>
  <c r="I10" i="66" s="1"/>
  <c r="J10" i="66" s="1"/>
  <c r="K10" i="66" s="1"/>
  <c r="L10" i="66" s="1"/>
  <c r="M10" i="66" s="1"/>
  <c r="N10" i="66" s="1"/>
  <c r="O10" i="66" s="1"/>
  <c r="P10" i="66" s="1"/>
  <c r="Q10" i="66" s="1"/>
  <c r="R10" i="66" s="1"/>
  <c r="S10" i="66" s="1"/>
  <c r="T10" i="66" s="1"/>
  <c r="U10" i="66" s="1"/>
  <c r="V10" i="66" s="1"/>
  <c r="W10" i="66" s="1"/>
  <c r="X10" i="66" s="1"/>
  <c r="Y10" i="66" s="1"/>
  <c r="Z10" i="66" s="1"/>
  <c r="AA10" i="66" s="1"/>
  <c r="AB10" i="66" s="1"/>
  <c r="AC10" i="66" s="1"/>
  <c r="AD10" i="66" s="1"/>
  <c r="AE10" i="66" s="1"/>
  <c r="AF10" i="66" s="1"/>
  <c r="AG10" i="66" s="1"/>
  <c r="A10" i="66"/>
  <c r="C3" i="66"/>
  <c r="D3" i="66" s="1"/>
  <c r="E3" i="66" s="1"/>
  <c r="F3" i="66" s="1"/>
  <c r="G3" i="66" s="1"/>
  <c r="H3" i="66" s="1"/>
  <c r="I3" i="66" s="1"/>
  <c r="J3" i="66" s="1"/>
  <c r="K3" i="66" s="1"/>
  <c r="L3" i="66" s="1"/>
  <c r="M3" i="66" s="1"/>
  <c r="N3" i="66" s="1"/>
  <c r="O3" i="66" s="1"/>
  <c r="P3" i="66" s="1"/>
  <c r="Q3" i="66" s="1"/>
  <c r="R3" i="66" s="1"/>
  <c r="S3" i="66" s="1"/>
  <c r="T3" i="66" s="1"/>
  <c r="U3" i="66" s="1"/>
  <c r="V3" i="66" s="1"/>
  <c r="W3" i="66" s="1"/>
  <c r="X3" i="66" s="1"/>
  <c r="Y3" i="66" s="1"/>
  <c r="Z3" i="66" s="1"/>
  <c r="AA3" i="66" s="1"/>
  <c r="AB3" i="66" s="1"/>
  <c r="AC3" i="66" s="1"/>
  <c r="AD3" i="66" s="1"/>
  <c r="AE3" i="66" s="1"/>
  <c r="AF3" i="66" s="1"/>
  <c r="AG3" i="66" s="1"/>
  <c r="A3" i="66"/>
  <c r="AI4" i="66" s="1"/>
  <c r="C19" i="67"/>
  <c r="D19" i="67" s="1"/>
  <c r="E19" i="67" s="1"/>
  <c r="F19" i="67" s="1"/>
  <c r="G19" i="67" s="1"/>
  <c r="H19" i="67" s="1"/>
  <c r="I19" i="67" s="1"/>
  <c r="J19" i="67" s="1"/>
  <c r="K19" i="67" s="1"/>
  <c r="L19" i="67" s="1"/>
  <c r="M19" i="67" s="1"/>
  <c r="N19" i="67" s="1"/>
  <c r="O19" i="67" s="1"/>
  <c r="P19" i="67" s="1"/>
  <c r="Q19" i="67" s="1"/>
  <c r="R19" i="67" s="1"/>
  <c r="S19" i="67" s="1"/>
  <c r="T19" i="67" s="1"/>
  <c r="U19" i="67" s="1"/>
  <c r="V19" i="67" s="1"/>
  <c r="W19" i="67" s="1"/>
  <c r="X19" i="67" s="1"/>
  <c r="Y19" i="67" s="1"/>
  <c r="Z19" i="67" s="1"/>
  <c r="AA19" i="67" s="1"/>
  <c r="AB19" i="67" s="1"/>
  <c r="AC19" i="67" s="1"/>
  <c r="AD19" i="67" s="1"/>
  <c r="AE19" i="67" s="1"/>
  <c r="AF19" i="67" s="1"/>
  <c r="A19" i="67"/>
  <c r="C10" i="67"/>
  <c r="D10" i="67" s="1"/>
  <c r="E10" i="67" s="1"/>
  <c r="F10" i="67" s="1"/>
  <c r="G10" i="67" s="1"/>
  <c r="H10" i="67" s="1"/>
  <c r="I10" i="67" s="1"/>
  <c r="J10" i="67" s="1"/>
  <c r="K10" i="67" s="1"/>
  <c r="L10" i="67" s="1"/>
  <c r="M10" i="67" s="1"/>
  <c r="N10" i="67" s="1"/>
  <c r="O10" i="67" s="1"/>
  <c r="P10" i="67" s="1"/>
  <c r="Q10" i="67" s="1"/>
  <c r="R10" i="67" s="1"/>
  <c r="S10" i="67" s="1"/>
  <c r="T10" i="67" s="1"/>
  <c r="U10" i="67" s="1"/>
  <c r="V10" i="67" s="1"/>
  <c r="W10" i="67" s="1"/>
  <c r="X10" i="67" s="1"/>
  <c r="Y10" i="67" s="1"/>
  <c r="Z10" i="67" s="1"/>
  <c r="AA10" i="67" s="1"/>
  <c r="AB10" i="67" s="1"/>
  <c r="AC10" i="67" s="1"/>
  <c r="AD10" i="67" s="1"/>
  <c r="AE10" i="67" s="1"/>
  <c r="AF10" i="67" s="1"/>
  <c r="AG10" i="67" s="1"/>
  <c r="A10" i="67"/>
  <c r="C3" i="67"/>
  <c r="D3" i="67" s="1"/>
  <c r="E3" i="67" s="1"/>
  <c r="F3" i="67" s="1"/>
  <c r="G3" i="67" s="1"/>
  <c r="H3" i="67" s="1"/>
  <c r="I3" i="67" s="1"/>
  <c r="J3" i="67" s="1"/>
  <c r="K3" i="67" s="1"/>
  <c r="L3" i="67" s="1"/>
  <c r="M3" i="67" s="1"/>
  <c r="N3" i="67" s="1"/>
  <c r="O3" i="67" s="1"/>
  <c r="P3" i="67" s="1"/>
  <c r="Q3" i="67" s="1"/>
  <c r="R3" i="67" s="1"/>
  <c r="S3" i="67" s="1"/>
  <c r="T3" i="67" s="1"/>
  <c r="U3" i="67" s="1"/>
  <c r="V3" i="67" s="1"/>
  <c r="W3" i="67" s="1"/>
  <c r="X3" i="67" s="1"/>
  <c r="Y3" i="67" s="1"/>
  <c r="Z3" i="67" s="1"/>
  <c r="AA3" i="67" s="1"/>
  <c r="AB3" i="67" s="1"/>
  <c r="AC3" i="67" s="1"/>
  <c r="AD3" i="67" s="1"/>
  <c r="AE3" i="67" s="1"/>
  <c r="AF3" i="67" s="1"/>
  <c r="AG3" i="67" s="1"/>
  <c r="A3" i="67"/>
  <c r="AI4" i="67" s="1"/>
  <c r="C19" i="68"/>
  <c r="D19" i="68" s="1"/>
  <c r="E19" i="68" s="1"/>
  <c r="F19" i="68" s="1"/>
  <c r="G19" i="68" s="1"/>
  <c r="H19" i="68" s="1"/>
  <c r="I19" i="68" s="1"/>
  <c r="J19" i="68" s="1"/>
  <c r="K19" i="68" s="1"/>
  <c r="L19" i="68" s="1"/>
  <c r="M19" i="68" s="1"/>
  <c r="N19" i="68" s="1"/>
  <c r="O19" i="68" s="1"/>
  <c r="P19" i="68" s="1"/>
  <c r="Q19" i="68" s="1"/>
  <c r="R19" i="68" s="1"/>
  <c r="S19" i="68" s="1"/>
  <c r="T19" i="68" s="1"/>
  <c r="U19" i="68" s="1"/>
  <c r="V19" i="68" s="1"/>
  <c r="W19" i="68" s="1"/>
  <c r="X19" i="68" s="1"/>
  <c r="Y19" i="68" s="1"/>
  <c r="Z19" i="68" s="1"/>
  <c r="AA19" i="68" s="1"/>
  <c r="AB19" i="68" s="1"/>
  <c r="AC19" i="68" s="1"/>
  <c r="AD19" i="68" s="1"/>
  <c r="AE19" i="68" s="1"/>
  <c r="AF19" i="68" s="1"/>
  <c r="A19" i="68"/>
  <c r="C10" i="68"/>
  <c r="D10" i="68" s="1"/>
  <c r="E10" i="68" s="1"/>
  <c r="F10" i="68" s="1"/>
  <c r="G10" i="68" s="1"/>
  <c r="H10" i="68" s="1"/>
  <c r="I10" i="68" s="1"/>
  <c r="J10" i="68" s="1"/>
  <c r="K10" i="68" s="1"/>
  <c r="L10" i="68" s="1"/>
  <c r="M10" i="68" s="1"/>
  <c r="N10" i="68" s="1"/>
  <c r="O10" i="68" s="1"/>
  <c r="P10" i="68" s="1"/>
  <c r="Q10" i="68" s="1"/>
  <c r="R10" i="68" s="1"/>
  <c r="S10" i="68" s="1"/>
  <c r="T10" i="68" s="1"/>
  <c r="U10" i="68" s="1"/>
  <c r="V10" i="68" s="1"/>
  <c r="W10" i="68" s="1"/>
  <c r="X10" i="68" s="1"/>
  <c r="Y10" i="68" s="1"/>
  <c r="Z10" i="68" s="1"/>
  <c r="AA10" i="68" s="1"/>
  <c r="AB10" i="68" s="1"/>
  <c r="AC10" i="68" s="1"/>
  <c r="AD10" i="68" s="1"/>
  <c r="AE10" i="68" s="1"/>
  <c r="AF10" i="68" s="1"/>
  <c r="AG10" i="68" s="1"/>
  <c r="A10" i="68"/>
  <c r="C3" i="68"/>
  <c r="D3" i="68" s="1"/>
  <c r="E3" i="68" s="1"/>
  <c r="F3" i="68" s="1"/>
  <c r="G3" i="68" s="1"/>
  <c r="H3" i="68" s="1"/>
  <c r="I3" i="68" s="1"/>
  <c r="J3" i="68" s="1"/>
  <c r="K3" i="68" s="1"/>
  <c r="L3" i="68" s="1"/>
  <c r="M3" i="68" s="1"/>
  <c r="N3" i="68" s="1"/>
  <c r="O3" i="68" s="1"/>
  <c r="P3" i="68" s="1"/>
  <c r="Q3" i="68" s="1"/>
  <c r="R3" i="68" s="1"/>
  <c r="S3" i="68" s="1"/>
  <c r="T3" i="68" s="1"/>
  <c r="U3" i="68" s="1"/>
  <c r="V3" i="68" s="1"/>
  <c r="W3" i="68" s="1"/>
  <c r="X3" i="68" s="1"/>
  <c r="Y3" i="68" s="1"/>
  <c r="Z3" i="68" s="1"/>
  <c r="AA3" i="68" s="1"/>
  <c r="AB3" i="68" s="1"/>
  <c r="AC3" i="68" s="1"/>
  <c r="AD3" i="68" s="1"/>
  <c r="AE3" i="68" s="1"/>
  <c r="AF3" i="68" s="1"/>
  <c r="AG3" i="68" s="1"/>
  <c r="A3" i="68"/>
  <c r="AI4" i="68" s="1"/>
  <c r="F19" i="69"/>
  <c r="G19" i="69" s="1"/>
  <c r="H19" i="69" s="1"/>
  <c r="I19" i="69" s="1"/>
  <c r="J19" i="69" s="1"/>
  <c r="K19" i="69" s="1"/>
  <c r="L19" i="69" s="1"/>
  <c r="M19" i="69" s="1"/>
  <c r="N19" i="69" s="1"/>
  <c r="O19" i="69" s="1"/>
  <c r="P19" i="69" s="1"/>
  <c r="Q19" i="69" s="1"/>
  <c r="R19" i="69" s="1"/>
  <c r="S19" i="69" s="1"/>
  <c r="T19" i="69" s="1"/>
  <c r="U19" i="69" s="1"/>
  <c r="V19" i="69" s="1"/>
  <c r="W19" i="69" s="1"/>
  <c r="X19" i="69" s="1"/>
  <c r="Y19" i="69" s="1"/>
  <c r="Z19" i="69" s="1"/>
  <c r="AA19" i="69" s="1"/>
  <c r="AB19" i="69" s="1"/>
  <c r="AC19" i="69" s="1"/>
  <c r="AD19" i="69" s="1"/>
  <c r="AE19" i="69" s="1"/>
  <c r="AF19" i="69" s="1"/>
  <c r="C19" i="69"/>
  <c r="D19" i="69" s="1"/>
  <c r="E19" i="69" s="1"/>
  <c r="A19" i="69"/>
  <c r="C10" i="69"/>
  <c r="D10" i="69" s="1"/>
  <c r="E10" i="69" s="1"/>
  <c r="F10" i="69" s="1"/>
  <c r="G10" i="69" s="1"/>
  <c r="H10" i="69" s="1"/>
  <c r="I10" i="69" s="1"/>
  <c r="J10" i="69" s="1"/>
  <c r="K10" i="69" s="1"/>
  <c r="L10" i="69" s="1"/>
  <c r="M10" i="69" s="1"/>
  <c r="N10" i="69" s="1"/>
  <c r="O10" i="69" s="1"/>
  <c r="P10" i="69" s="1"/>
  <c r="Q10" i="69" s="1"/>
  <c r="R10" i="69" s="1"/>
  <c r="S10" i="69" s="1"/>
  <c r="T10" i="69" s="1"/>
  <c r="U10" i="69" s="1"/>
  <c r="V10" i="69" s="1"/>
  <c r="W10" i="69" s="1"/>
  <c r="X10" i="69" s="1"/>
  <c r="Y10" i="69" s="1"/>
  <c r="Z10" i="69" s="1"/>
  <c r="AA10" i="69" s="1"/>
  <c r="AB10" i="69" s="1"/>
  <c r="AC10" i="69" s="1"/>
  <c r="AD10" i="69" s="1"/>
  <c r="AE10" i="69" s="1"/>
  <c r="AF10" i="69" s="1"/>
  <c r="AG10" i="69" s="1"/>
  <c r="A10" i="69"/>
  <c r="C3" i="69"/>
  <c r="D3" i="69" s="1"/>
  <c r="E3" i="69" s="1"/>
  <c r="F3" i="69" s="1"/>
  <c r="G3" i="69" s="1"/>
  <c r="H3" i="69" s="1"/>
  <c r="I3" i="69" s="1"/>
  <c r="J3" i="69" s="1"/>
  <c r="K3" i="69" s="1"/>
  <c r="L3" i="69" s="1"/>
  <c r="M3" i="69" s="1"/>
  <c r="N3" i="69" s="1"/>
  <c r="O3" i="69" s="1"/>
  <c r="P3" i="69" s="1"/>
  <c r="Q3" i="69" s="1"/>
  <c r="R3" i="69" s="1"/>
  <c r="S3" i="69" s="1"/>
  <c r="T3" i="69" s="1"/>
  <c r="U3" i="69" s="1"/>
  <c r="V3" i="69" s="1"/>
  <c r="W3" i="69" s="1"/>
  <c r="X3" i="69" s="1"/>
  <c r="Y3" i="69" s="1"/>
  <c r="Z3" i="69" s="1"/>
  <c r="AA3" i="69" s="1"/>
  <c r="AB3" i="69" s="1"/>
  <c r="AC3" i="69" s="1"/>
  <c r="AD3" i="69" s="1"/>
  <c r="AE3" i="69" s="1"/>
  <c r="AF3" i="69" s="1"/>
  <c r="AG3" i="69" s="1"/>
  <c r="A3" i="69"/>
  <c r="AI4" i="69" s="1"/>
  <c r="C19" i="70"/>
  <c r="D19" i="70" s="1"/>
  <c r="E19" i="70" s="1"/>
  <c r="F19" i="70" s="1"/>
  <c r="G19" i="70" s="1"/>
  <c r="H19" i="70" s="1"/>
  <c r="I19" i="70" s="1"/>
  <c r="J19" i="70" s="1"/>
  <c r="K19" i="70" s="1"/>
  <c r="L19" i="70" s="1"/>
  <c r="M19" i="70" s="1"/>
  <c r="N19" i="70" s="1"/>
  <c r="O19" i="70" s="1"/>
  <c r="P19" i="70" s="1"/>
  <c r="Q19" i="70" s="1"/>
  <c r="R19" i="70" s="1"/>
  <c r="S19" i="70" s="1"/>
  <c r="T19" i="70" s="1"/>
  <c r="U19" i="70" s="1"/>
  <c r="V19" i="70" s="1"/>
  <c r="W19" i="70" s="1"/>
  <c r="X19" i="70" s="1"/>
  <c r="Y19" i="70" s="1"/>
  <c r="Z19" i="70" s="1"/>
  <c r="AA19" i="70" s="1"/>
  <c r="AB19" i="70" s="1"/>
  <c r="AC19" i="70" s="1"/>
  <c r="AD19" i="70" s="1"/>
  <c r="AE19" i="70" s="1"/>
  <c r="AF19" i="70" s="1"/>
  <c r="A19" i="70"/>
  <c r="C10" i="70"/>
  <c r="D10" i="70" s="1"/>
  <c r="E10" i="70" s="1"/>
  <c r="F10" i="70" s="1"/>
  <c r="G10" i="70" s="1"/>
  <c r="H10" i="70" s="1"/>
  <c r="I10" i="70" s="1"/>
  <c r="J10" i="70" s="1"/>
  <c r="K10" i="70" s="1"/>
  <c r="L10" i="70" s="1"/>
  <c r="M10" i="70" s="1"/>
  <c r="N10" i="70" s="1"/>
  <c r="O10" i="70" s="1"/>
  <c r="P10" i="70" s="1"/>
  <c r="Q10" i="70" s="1"/>
  <c r="R10" i="70" s="1"/>
  <c r="S10" i="70" s="1"/>
  <c r="T10" i="70" s="1"/>
  <c r="U10" i="70" s="1"/>
  <c r="V10" i="70" s="1"/>
  <c r="W10" i="70" s="1"/>
  <c r="X10" i="70" s="1"/>
  <c r="Y10" i="70" s="1"/>
  <c r="Z10" i="70" s="1"/>
  <c r="AA10" i="70" s="1"/>
  <c r="AB10" i="70" s="1"/>
  <c r="AC10" i="70" s="1"/>
  <c r="AD10" i="70" s="1"/>
  <c r="AE10" i="70" s="1"/>
  <c r="AF10" i="70" s="1"/>
  <c r="AG10" i="70" s="1"/>
  <c r="A10" i="70"/>
  <c r="C3" i="70"/>
  <c r="D3" i="70" s="1"/>
  <c r="E3" i="70" s="1"/>
  <c r="F3" i="70" s="1"/>
  <c r="G3" i="70" s="1"/>
  <c r="H3" i="70" s="1"/>
  <c r="I3" i="70" s="1"/>
  <c r="J3" i="70" s="1"/>
  <c r="K3" i="70" s="1"/>
  <c r="L3" i="70" s="1"/>
  <c r="M3" i="70" s="1"/>
  <c r="N3" i="70" s="1"/>
  <c r="O3" i="70" s="1"/>
  <c r="P3" i="70" s="1"/>
  <c r="Q3" i="70" s="1"/>
  <c r="R3" i="70" s="1"/>
  <c r="S3" i="70" s="1"/>
  <c r="T3" i="70" s="1"/>
  <c r="U3" i="70" s="1"/>
  <c r="V3" i="70" s="1"/>
  <c r="W3" i="70" s="1"/>
  <c r="X3" i="70" s="1"/>
  <c r="Y3" i="70" s="1"/>
  <c r="Z3" i="70" s="1"/>
  <c r="AA3" i="70" s="1"/>
  <c r="AB3" i="70" s="1"/>
  <c r="AC3" i="70" s="1"/>
  <c r="AD3" i="70" s="1"/>
  <c r="AE3" i="70" s="1"/>
  <c r="AF3" i="70" s="1"/>
  <c r="AG3" i="70" s="1"/>
  <c r="A3" i="70"/>
  <c r="AI4" i="70" s="1"/>
  <c r="D19" i="71"/>
  <c r="E19" i="71" s="1"/>
  <c r="F19" i="71" s="1"/>
  <c r="G19" i="71" s="1"/>
  <c r="H19" i="71" s="1"/>
  <c r="I19" i="71" s="1"/>
  <c r="J19" i="71" s="1"/>
  <c r="K19" i="71" s="1"/>
  <c r="L19" i="71" s="1"/>
  <c r="M19" i="71" s="1"/>
  <c r="N19" i="71" s="1"/>
  <c r="O19" i="71" s="1"/>
  <c r="P19" i="71" s="1"/>
  <c r="Q19" i="71" s="1"/>
  <c r="R19" i="71" s="1"/>
  <c r="S19" i="71" s="1"/>
  <c r="T19" i="71" s="1"/>
  <c r="U19" i="71" s="1"/>
  <c r="V19" i="71" s="1"/>
  <c r="W19" i="71" s="1"/>
  <c r="X19" i="71" s="1"/>
  <c r="Y19" i="71" s="1"/>
  <c r="Z19" i="71" s="1"/>
  <c r="AA19" i="71" s="1"/>
  <c r="AB19" i="71" s="1"/>
  <c r="AC19" i="71" s="1"/>
  <c r="AD19" i="71" s="1"/>
  <c r="AE19" i="71" s="1"/>
  <c r="AF19" i="71" s="1"/>
  <c r="C19" i="71"/>
  <c r="A19" i="71"/>
  <c r="C10" i="71"/>
  <c r="D10" i="71" s="1"/>
  <c r="E10" i="71" s="1"/>
  <c r="F10" i="71" s="1"/>
  <c r="G10" i="71" s="1"/>
  <c r="H10" i="71" s="1"/>
  <c r="I10" i="71" s="1"/>
  <c r="J10" i="71" s="1"/>
  <c r="K10" i="71" s="1"/>
  <c r="L10" i="71" s="1"/>
  <c r="M10" i="71" s="1"/>
  <c r="N10" i="71" s="1"/>
  <c r="O10" i="71" s="1"/>
  <c r="P10" i="71" s="1"/>
  <c r="Q10" i="71" s="1"/>
  <c r="R10" i="71" s="1"/>
  <c r="S10" i="71" s="1"/>
  <c r="T10" i="71" s="1"/>
  <c r="U10" i="71" s="1"/>
  <c r="V10" i="71" s="1"/>
  <c r="W10" i="71" s="1"/>
  <c r="X10" i="71" s="1"/>
  <c r="Y10" i="71" s="1"/>
  <c r="Z10" i="71" s="1"/>
  <c r="AA10" i="71" s="1"/>
  <c r="AB10" i="71" s="1"/>
  <c r="AC10" i="71" s="1"/>
  <c r="AD10" i="71" s="1"/>
  <c r="AE10" i="71" s="1"/>
  <c r="AF10" i="71" s="1"/>
  <c r="AG10" i="71" s="1"/>
  <c r="A10" i="71"/>
  <c r="C3" i="71"/>
  <c r="D3" i="71" s="1"/>
  <c r="E3" i="71" s="1"/>
  <c r="F3" i="71" s="1"/>
  <c r="G3" i="71" s="1"/>
  <c r="H3" i="71" s="1"/>
  <c r="I3" i="71" s="1"/>
  <c r="J3" i="71" s="1"/>
  <c r="K3" i="71" s="1"/>
  <c r="L3" i="71" s="1"/>
  <c r="M3" i="71" s="1"/>
  <c r="N3" i="71" s="1"/>
  <c r="O3" i="71" s="1"/>
  <c r="P3" i="71" s="1"/>
  <c r="Q3" i="71" s="1"/>
  <c r="R3" i="71" s="1"/>
  <c r="S3" i="71" s="1"/>
  <c r="T3" i="71" s="1"/>
  <c r="U3" i="71" s="1"/>
  <c r="V3" i="71" s="1"/>
  <c r="W3" i="71" s="1"/>
  <c r="X3" i="71" s="1"/>
  <c r="Y3" i="71" s="1"/>
  <c r="Z3" i="71" s="1"/>
  <c r="AA3" i="71" s="1"/>
  <c r="AB3" i="71" s="1"/>
  <c r="AC3" i="71" s="1"/>
  <c r="AD3" i="71" s="1"/>
  <c r="AE3" i="71" s="1"/>
  <c r="AF3" i="71" s="1"/>
  <c r="AG3" i="71" s="1"/>
  <c r="A3" i="71"/>
  <c r="AI4" i="71" s="1"/>
  <c r="C19" i="72"/>
  <c r="D19" i="72" s="1"/>
  <c r="E19" i="72" s="1"/>
  <c r="F19" i="72" s="1"/>
  <c r="G19" i="72" s="1"/>
  <c r="H19" i="72" s="1"/>
  <c r="I19" i="72" s="1"/>
  <c r="J19" i="72" s="1"/>
  <c r="K19" i="72" s="1"/>
  <c r="L19" i="72" s="1"/>
  <c r="M19" i="72" s="1"/>
  <c r="N19" i="72" s="1"/>
  <c r="O19" i="72" s="1"/>
  <c r="P19" i="72" s="1"/>
  <c r="Q19" i="72" s="1"/>
  <c r="R19" i="72" s="1"/>
  <c r="S19" i="72" s="1"/>
  <c r="T19" i="72" s="1"/>
  <c r="U19" i="72" s="1"/>
  <c r="V19" i="72" s="1"/>
  <c r="W19" i="72" s="1"/>
  <c r="X19" i="72" s="1"/>
  <c r="Y19" i="72" s="1"/>
  <c r="Z19" i="72" s="1"/>
  <c r="AA19" i="72" s="1"/>
  <c r="AB19" i="72" s="1"/>
  <c r="AC19" i="72" s="1"/>
  <c r="AD19" i="72" s="1"/>
  <c r="AE19" i="72" s="1"/>
  <c r="AF19" i="72" s="1"/>
  <c r="A19" i="72"/>
  <c r="C10" i="72"/>
  <c r="D10" i="72" s="1"/>
  <c r="E10" i="72" s="1"/>
  <c r="F10" i="72" s="1"/>
  <c r="G10" i="72" s="1"/>
  <c r="H10" i="72" s="1"/>
  <c r="I10" i="72" s="1"/>
  <c r="J10" i="72" s="1"/>
  <c r="K10" i="72" s="1"/>
  <c r="L10" i="72" s="1"/>
  <c r="M10" i="72" s="1"/>
  <c r="N10" i="72" s="1"/>
  <c r="O10" i="72" s="1"/>
  <c r="P10" i="72" s="1"/>
  <c r="Q10" i="72" s="1"/>
  <c r="R10" i="72" s="1"/>
  <c r="S10" i="72" s="1"/>
  <c r="T10" i="72" s="1"/>
  <c r="U10" i="72" s="1"/>
  <c r="V10" i="72" s="1"/>
  <c r="W10" i="72" s="1"/>
  <c r="X10" i="72" s="1"/>
  <c r="Y10" i="72" s="1"/>
  <c r="Z10" i="72" s="1"/>
  <c r="AA10" i="72" s="1"/>
  <c r="AB10" i="72" s="1"/>
  <c r="AC10" i="72" s="1"/>
  <c r="AD10" i="72" s="1"/>
  <c r="AE10" i="72" s="1"/>
  <c r="AF10" i="72" s="1"/>
  <c r="AG10" i="72" s="1"/>
  <c r="A10" i="72"/>
  <c r="C3" i="72"/>
  <c r="D3" i="72" s="1"/>
  <c r="E3" i="72" s="1"/>
  <c r="F3" i="72" s="1"/>
  <c r="G3" i="72" s="1"/>
  <c r="H3" i="72" s="1"/>
  <c r="I3" i="72" s="1"/>
  <c r="J3" i="72" s="1"/>
  <c r="K3" i="72" s="1"/>
  <c r="L3" i="72" s="1"/>
  <c r="M3" i="72" s="1"/>
  <c r="N3" i="72" s="1"/>
  <c r="O3" i="72" s="1"/>
  <c r="P3" i="72" s="1"/>
  <c r="Q3" i="72" s="1"/>
  <c r="R3" i="72" s="1"/>
  <c r="S3" i="72" s="1"/>
  <c r="T3" i="72" s="1"/>
  <c r="U3" i="72" s="1"/>
  <c r="V3" i="72" s="1"/>
  <c r="W3" i="72" s="1"/>
  <c r="X3" i="72" s="1"/>
  <c r="Y3" i="72" s="1"/>
  <c r="Z3" i="72" s="1"/>
  <c r="AA3" i="72" s="1"/>
  <c r="AB3" i="72" s="1"/>
  <c r="AC3" i="72" s="1"/>
  <c r="AD3" i="72" s="1"/>
  <c r="AE3" i="72" s="1"/>
  <c r="AF3" i="72" s="1"/>
  <c r="AG3" i="72" s="1"/>
  <c r="A3" i="72"/>
  <c r="AI4" i="72" s="1"/>
  <c r="C19" i="73"/>
  <c r="D19" i="73" s="1"/>
  <c r="E19" i="73" s="1"/>
  <c r="F19" i="73" s="1"/>
  <c r="G19" i="73" s="1"/>
  <c r="H19" i="73" s="1"/>
  <c r="I19" i="73" s="1"/>
  <c r="J19" i="73" s="1"/>
  <c r="K19" i="73" s="1"/>
  <c r="L19" i="73" s="1"/>
  <c r="M19" i="73" s="1"/>
  <c r="N19" i="73" s="1"/>
  <c r="O19" i="73" s="1"/>
  <c r="P19" i="73" s="1"/>
  <c r="Q19" i="73" s="1"/>
  <c r="R19" i="73" s="1"/>
  <c r="S19" i="73" s="1"/>
  <c r="T19" i="73" s="1"/>
  <c r="U19" i="73" s="1"/>
  <c r="V19" i="73" s="1"/>
  <c r="W19" i="73" s="1"/>
  <c r="X19" i="73" s="1"/>
  <c r="Y19" i="73" s="1"/>
  <c r="Z19" i="73" s="1"/>
  <c r="AA19" i="73" s="1"/>
  <c r="AB19" i="73" s="1"/>
  <c r="AC19" i="73" s="1"/>
  <c r="AD19" i="73" s="1"/>
  <c r="AE19" i="73" s="1"/>
  <c r="AF19" i="73" s="1"/>
  <c r="A19" i="73"/>
  <c r="C10" i="73"/>
  <c r="D10" i="73" s="1"/>
  <c r="E10" i="73" s="1"/>
  <c r="F10" i="73" s="1"/>
  <c r="G10" i="73" s="1"/>
  <c r="H10" i="73" s="1"/>
  <c r="I10" i="73" s="1"/>
  <c r="J10" i="73" s="1"/>
  <c r="K10" i="73" s="1"/>
  <c r="L10" i="73" s="1"/>
  <c r="M10" i="73" s="1"/>
  <c r="N10" i="73" s="1"/>
  <c r="O10" i="73" s="1"/>
  <c r="P10" i="73" s="1"/>
  <c r="Q10" i="73" s="1"/>
  <c r="R10" i="73" s="1"/>
  <c r="S10" i="73" s="1"/>
  <c r="T10" i="73" s="1"/>
  <c r="U10" i="73" s="1"/>
  <c r="V10" i="73" s="1"/>
  <c r="W10" i="73" s="1"/>
  <c r="X10" i="73" s="1"/>
  <c r="Y10" i="73" s="1"/>
  <c r="Z10" i="73" s="1"/>
  <c r="AA10" i="73" s="1"/>
  <c r="AB10" i="73" s="1"/>
  <c r="AC10" i="73" s="1"/>
  <c r="AD10" i="73" s="1"/>
  <c r="AE10" i="73" s="1"/>
  <c r="AF10" i="73" s="1"/>
  <c r="AG10" i="73" s="1"/>
  <c r="A10" i="73"/>
  <c r="C3" i="73"/>
  <c r="D3" i="73" s="1"/>
  <c r="E3" i="73" s="1"/>
  <c r="F3" i="73" s="1"/>
  <c r="G3" i="73" s="1"/>
  <c r="H3" i="73" s="1"/>
  <c r="I3" i="73" s="1"/>
  <c r="J3" i="73" s="1"/>
  <c r="K3" i="73" s="1"/>
  <c r="L3" i="73" s="1"/>
  <c r="M3" i="73" s="1"/>
  <c r="N3" i="73" s="1"/>
  <c r="O3" i="73" s="1"/>
  <c r="P3" i="73" s="1"/>
  <c r="Q3" i="73" s="1"/>
  <c r="R3" i="73" s="1"/>
  <c r="S3" i="73" s="1"/>
  <c r="T3" i="73" s="1"/>
  <c r="U3" i="73" s="1"/>
  <c r="V3" i="73" s="1"/>
  <c r="W3" i="73" s="1"/>
  <c r="X3" i="73" s="1"/>
  <c r="Y3" i="73" s="1"/>
  <c r="Z3" i="73" s="1"/>
  <c r="AA3" i="73" s="1"/>
  <c r="AB3" i="73" s="1"/>
  <c r="AC3" i="73" s="1"/>
  <c r="AD3" i="73" s="1"/>
  <c r="AE3" i="73" s="1"/>
  <c r="AF3" i="73" s="1"/>
  <c r="AG3" i="73" s="1"/>
  <c r="A3" i="73"/>
  <c r="AI4" i="73" s="1"/>
  <c r="C19" i="74"/>
  <c r="D19" i="74" s="1"/>
  <c r="E19" i="74" s="1"/>
  <c r="F19" i="74" s="1"/>
  <c r="G19" i="74" s="1"/>
  <c r="H19" i="74" s="1"/>
  <c r="I19" i="74" s="1"/>
  <c r="J19" i="74" s="1"/>
  <c r="K19" i="74" s="1"/>
  <c r="L19" i="74" s="1"/>
  <c r="M19" i="74" s="1"/>
  <c r="N19" i="74" s="1"/>
  <c r="O19" i="74" s="1"/>
  <c r="P19" i="74" s="1"/>
  <c r="Q19" i="74" s="1"/>
  <c r="R19" i="74" s="1"/>
  <c r="S19" i="74" s="1"/>
  <c r="T19" i="74" s="1"/>
  <c r="U19" i="74" s="1"/>
  <c r="V19" i="74" s="1"/>
  <c r="W19" i="74" s="1"/>
  <c r="X19" i="74" s="1"/>
  <c r="Y19" i="74" s="1"/>
  <c r="Z19" i="74" s="1"/>
  <c r="AA19" i="74" s="1"/>
  <c r="AB19" i="74" s="1"/>
  <c r="AC19" i="74" s="1"/>
  <c r="AD19" i="74" s="1"/>
  <c r="AE19" i="74" s="1"/>
  <c r="AF19" i="74" s="1"/>
  <c r="A19" i="74"/>
  <c r="C10" i="74"/>
  <c r="D10" i="74" s="1"/>
  <c r="E10" i="74" s="1"/>
  <c r="F10" i="74" s="1"/>
  <c r="G10" i="74" s="1"/>
  <c r="H10" i="74" s="1"/>
  <c r="I10" i="74" s="1"/>
  <c r="J10" i="74" s="1"/>
  <c r="K10" i="74" s="1"/>
  <c r="L10" i="74" s="1"/>
  <c r="M10" i="74" s="1"/>
  <c r="N10" i="74" s="1"/>
  <c r="O10" i="74" s="1"/>
  <c r="P10" i="74" s="1"/>
  <c r="Q10" i="74" s="1"/>
  <c r="R10" i="74" s="1"/>
  <c r="S10" i="74" s="1"/>
  <c r="T10" i="74" s="1"/>
  <c r="U10" i="74" s="1"/>
  <c r="V10" i="74" s="1"/>
  <c r="W10" i="74" s="1"/>
  <c r="X10" i="74" s="1"/>
  <c r="Y10" i="74" s="1"/>
  <c r="Z10" i="74" s="1"/>
  <c r="AA10" i="74" s="1"/>
  <c r="AB10" i="74" s="1"/>
  <c r="AC10" i="74" s="1"/>
  <c r="AD10" i="74" s="1"/>
  <c r="AE10" i="74" s="1"/>
  <c r="AF10" i="74" s="1"/>
  <c r="AG10" i="74" s="1"/>
  <c r="A10" i="74"/>
  <c r="C3" i="74"/>
  <c r="D3" i="74" s="1"/>
  <c r="E3" i="74" s="1"/>
  <c r="F3" i="74" s="1"/>
  <c r="G3" i="74" s="1"/>
  <c r="H3" i="74" s="1"/>
  <c r="I3" i="74" s="1"/>
  <c r="J3" i="74" s="1"/>
  <c r="K3" i="74" s="1"/>
  <c r="L3" i="74" s="1"/>
  <c r="M3" i="74" s="1"/>
  <c r="N3" i="74" s="1"/>
  <c r="O3" i="74" s="1"/>
  <c r="P3" i="74" s="1"/>
  <c r="Q3" i="74" s="1"/>
  <c r="R3" i="74" s="1"/>
  <c r="S3" i="74" s="1"/>
  <c r="T3" i="74" s="1"/>
  <c r="U3" i="74" s="1"/>
  <c r="V3" i="74" s="1"/>
  <c r="W3" i="74" s="1"/>
  <c r="X3" i="74" s="1"/>
  <c r="Y3" i="74" s="1"/>
  <c r="Z3" i="74" s="1"/>
  <c r="AA3" i="74" s="1"/>
  <c r="AB3" i="74" s="1"/>
  <c r="AC3" i="74" s="1"/>
  <c r="AD3" i="74" s="1"/>
  <c r="AE3" i="74" s="1"/>
  <c r="AF3" i="74" s="1"/>
  <c r="AG3" i="74" s="1"/>
  <c r="A3" i="74"/>
  <c r="AI4" i="74" s="1"/>
  <c r="C19" i="75"/>
  <c r="D19" i="75" s="1"/>
  <c r="E19" i="75" s="1"/>
  <c r="F19" i="75" s="1"/>
  <c r="G19" i="75" s="1"/>
  <c r="H19" i="75" s="1"/>
  <c r="I19" i="75" s="1"/>
  <c r="J19" i="75" s="1"/>
  <c r="K19" i="75" s="1"/>
  <c r="L19" i="75" s="1"/>
  <c r="M19" i="75" s="1"/>
  <c r="N19" i="75" s="1"/>
  <c r="O19" i="75" s="1"/>
  <c r="P19" i="75" s="1"/>
  <c r="Q19" i="75" s="1"/>
  <c r="R19" i="75" s="1"/>
  <c r="S19" i="75" s="1"/>
  <c r="T19" i="75" s="1"/>
  <c r="U19" i="75" s="1"/>
  <c r="V19" i="75" s="1"/>
  <c r="W19" i="75" s="1"/>
  <c r="X19" i="75" s="1"/>
  <c r="Y19" i="75" s="1"/>
  <c r="Z19" i="75" s="1"/>
  <c r="AA19" i="75" s="1"/>
  <c r="AB19" i="75" s="1"/>
  <c r="AC19" i="75" s="1"/>
  <c r="AD19" i="75" s="1"/>
  <c r="AE19" i="75" s="1"/>
  <c r="AF19" i="75" s="1"/>
  <c r="A19" i="75"/>
  <c r="C10" i="75"/>
  <c r="D10" i="75" s="1"/>
  <c r="E10" i="75" s="1"/>
  <c r="F10" i="75" s="1"/>
  <c r="G10" i="75" s="1"/>
  <c r="H10" i="75" s="1"/>
  <c r="I10" i="75" s="1"/>
  <c r="J10" i="75" s="1"/>
  <c r="K10" i="75" s="1"/>
  <c r="L10" i="75" s="1"/>
  <c r="M10" i="75" s="1"/>
  <c r="N10" i="75" s="1"/>
  <c r="O10" i="75" s="1"/>
  <c r="P10" i="75" s="1"/>
  <c r="Q10" i="75" s="1"/>
  <c r="R10" i="75" s="1"/>
  <c r="S10" i="75" s="1"/>
  <c r="T10" i="75" s="1"/>
  <c r="U10" i="75" s="1"/>
  <c r="V10" i="75" s="1"/>
  <c r="W10" i="75" s="1"/>
  <c r="X10" i="75" s="1"/>
  <c r="Y10" i="75" s="1"/>
  <c r="Z10" i="75" s="1"/>
  <c r="AA10" i="75" s="1"/>
  <c r="AB10" i="75" s="1"/>
  <c r="AC10" i="75" s="1"/>
  <c r="AD10" i="75" s="1"/>
  <c r="AE10" i="75" s="1"/>
  <c r="AF10" i="75" s="1"/>
  <c r="AG10" i="75" s="1"/>
  <c r="A10" i="75"/>
  <c r="C3" i="75"/>
  <c r="D3" i="75" s="1"/>
  <c r="E3" i="75" s="1"/>
  <c r="F3" i="75" s="1"/>
  <c r="G3" i="75" s="1"/>
  <c r="H3" i="75" s="1"/>
  <c r="I3" i="75" s="1"/>
  <c r="J3" i="75" s="1"/>
  <c r="K3" i="75" s="1"/>
  <c r="L3" i="75" s="1"/>
  <c r="M3" i="75" s="1"/>
  <c r="N3" i="75" s="1"/>
  <c r="O3" i="75" s="1"/>
  <c r="P3" i="75" s="1"/>
  <c r="Q3" i="75" s="1"/>
  <c r="R3" i="75" s="1"/>
  <c r="S3" i="75" s="1"/>
  <c r="T3" i="75" s="1"/>
  <c r="U3" i="75" s="1"/>
  <c r="V3" i="75" s="1"/>
  <c r="W3" i="75" s="1"/>
  <c r="X3" i="75" s="1"/>
  <c r="Y3" i="75" s="1"/>
  <c r="Z3" i="75" s="1"/>
  <c r="AA3" i="75" s="1"/>
  <c r="AB3" i="75" s="1"/>
  <c r="AC3" i="75" s="1"/>
  <c r="AD3" i="75" s="1"/>
  <c r="AE3" i="75" s="1"/>
  <c r="AF3" i="75" s="1"/>
  <c r="AG3" i="75" s="1"/>
  <c r="A3" i="75"/>
  <c r="AI4" i="75" s="1"/>
  <c r="C19" i="76"/>
  <c r="D19" i="76" s="1"/>
  <c r="E19" i="76" s="1"/>
  <c r="F19" i="76" s="1"/>
  <c r="G19" i="76" s="1"/>
  <c r="H19" i="76" s="1"/>
  <c r="I19" i="76" s="1"/>
  <c r="J19" i="76" s="1"/>
  <c r="K19" i="76" s="1"/>
  <c r="L19" i="76" s="1"/>
  <c r="M19" i="76" s="1"/>
  <c r="N19" i="76" s="1"/>
  <c r="O19" i="76" s="1"/>
  <c r="P19" i="76" s="1"/>
  <c r="Q19" i="76" s="1"/>
  <c r="R19" i="76" s="1"/>
  <c r="S19" i="76" s="1"/>
  <c r="T19" i="76" s="1"/>
  <c r="U19" i="76" s="1"/>
  <c r="V19" i="76" s="1"/>
  <c r="W19" i="76" s="1"/>
  <c r="X19" i="76" s="1"/>
  <c r="Y19" i="76" s="1"/>
  <c r="Z19" i="76" s="1"/>
  <c r="AA19" i="76" s="1"/>
  <c r="AB19" i="76" s="1"/>
  <c r="AC19" i="76" s="1"/>
  <c r="AD19" i="76" s="1"/>
  <c r="AE19" i="76" s="1"/>
  <c r="AF19" i="76" s="1"/>
  <c r="A19" i="76"/>
  <c r="C10" i="76"/>
  <c r="D10" i="76" s="1"/>
  <c r="E10" i="76" s="1"/>
  <c r="F10" i="76" s="1"/>
  <c r="G10" i="76" s="1"/>
  <c r="H10" i="76" s="1"/>
  <c r="I10" i="76" s="1"/>
  <c r="J10" i="76" s="1"/>
  <c r="K10" i="76" s="1"/>
  <c r="L10" i="76" s="1"/>
  <c r="M10" i="76" s="1"/>
  <c r="N10" i="76" s="1"/>
  <c r="O10" i="76" s="1"/>
  <c r="P10" i="76" s="1"/>
  <c r="Q10" i="76" s="1"/>
  <c r="R10" i="76" s="1"/>
  <c r="S10" i="76" s="1"/>
  <c r="T10" i="76" s="1"/>
  <c r="U10" i="76" s="1"/>
  <c r="V10" i="76" s="1"/>
  <c r="W10" i="76" s="1"/>
  <c r="X10" i="76" s="1"/>
  <c r="Y10" i="76" s="1"/>
  <c r="Z10" i="76" s="1"/>
  <c r="AA10" i="76" s="1"/>
  <c r="AB10" i="76" s="1"/>
  <c r="AC10" i="76" s="1"/>
  <c r="AD10" i="76" s="1"/>
  <c r="AE10" i="76" s="1"/>
  <c r="AF10" i="76" s="1"/>
  <c r="AG10" i="76" s="1"/>
  <c r="A10" i="76"/>
  <c r="C3" i="76"/>
  <c r="D3" i="76" s="1"/>
  <c r="E3" i="76" s="1"/>
  <c r="F3" i="76" s="1"/>
  <c r="G3" i="76" s="1"/>
  <c r="H3" i="76" s="1"/>
  <c r="I3" i="76" s="1"/>
  <c r="J3" i="76" s="1"/>
  <c r="K3" i="76" s="1"/>
  <c r="L3" i="76" s="1"/>
  <c r="M3" i="76" s="1"/>
  <c r="N3" i="76" s="1"/>
  <c r="O3" i="76" s="1"/>
  <c r="P3" i="76" s="1"/>
  <c r="Q3" i="76" s="1"/>
  <c r="R3" i="76" s="1"/>
  <c r="S3" i="76" s="1"/>
  <c r="T3" i="76" s="1"/>
  <c r="U3" i="76" s="1"/>
  <c r="V3" i="76" s="1"/>
  <c r="W3" i="76" s="1"/>
  <c r="X3" i="76" s="1"/>
  <c r="Y3" i="76" s="1"/>
  <c r="Z3" i="76" s="1"/>
  <c r="AA3" i="76" s="1"/>
  <c r="AB3" i="76" s="1"/>
  <c r="AC3" i="76" s="1"/>
  <c r="AD3" i="76" s="1"/>
  <c r="AE3" i="76" s="1"/>
  <c r="AF3" i="76" s="1"/>
  <c r="AG3" i="76" s="1"/>
  <c r="A3" i="76"/>
  <c r="AI4" i="76" s="1"/>
  <c r="C19" i="77"/>
  <c r="D19" i="77" s="1"/>
  <c r="E19" i="77" s="1"/>
  <c r="F19" i="77" s="1"/>
  <c r="G19" i="77" s="1"/>
  <c r="H19" i="77" s="1"/>
  <c r="I19" i="77" s="1"/>
  <c r="J19" i="77" s="1"/>
  <c r="K19" i="77" s="1"/>
  <c r="L19" i="77" s="1"/>
  <c r="M19" i="77" s="1"/>
  <c r="N19" i="77" s="1"/>
  <c r="O19" i="77" s="1"/>
  <c r="P19" i="77" s="1"/>
  <c r="Q19" i="77" s="1"/>
  <c r="R19" i="77" s="1"/>
  <c r="S19" i="77" s="1"/>
  <c r="T19" i="77" s="1"/>
  <c r="U19" i="77" s="1"/>
  <c r="V19" i="77" s="1"/>
  <c r="W19" i="77" s="1"/>
  <c r="X19" i="77" s="1"/>
  <c r="Y19" i="77" s="1"/>
  <c r="Z19" i="77" s="1"/>
  <c r="AA19" i="77" s="1"/>
  <c r="AB19" i="77" s="1"/>
  <c r="AC19" i="77" s="1"/>
  <c r="AD19" i="77" s="1"/>
  <c r="AE19" i="77" s="1"/>
  <c r="AF19" i="77" s="1"/>
  <c r="A19" i="77"/>
  <c r="C10" i="77"/>
  <c r="D10" i="77" s="1"/>
  <c r="E10" i="77" s="1"/>
  <c r="F10" i="77" s="1"/>
  <c r="G10" i="77" s="1"/>
  <c r="H10" i="77" s="1"/>
  <c r="I10" i="77" s="1"/>
  <c r="J10" i="77" s="1"/>
  <c r="K10" i="77" s="1"/>
  <c r="L10" i="77" s="1"/>
  <c r="M10" i="77" s="1"/>
  <c r="N10" i="77" s="1"/>
  <c r="O10" i="77" s="1"/>
  <c r="P10" i="77" s="1"/>
  <c r="Q10" i="77" s="1"/>
  <c r="R10" i="77" s="1"/>
  <c r="S10" i="77" s="1"/>
  <c r="T10" i="77" s="1"/>
  <c r="U10" i="77" s="1"/>
  <c r="V10" i="77" s="1"/>
  <c r="W10" i="77" s="1"/>
  <c r="X10" i="77" s="1"/>
  <c r="Y10" i="77" s="1"/>
  <c r="Z10" i="77" s="1"/>
  <c r="AA10" i="77" s="1"/>
  <c r="AB10" i="77" s="1"/>
  <c r="AC10" i="77" s="1"/>
  <c r="AD10" i="77" s="1"/>
  <c r="AE10" i="77" s="1"/>
  <c r="AF10" i="77" s="1"/>
  <c r="AG10" i="77" s="1"/>
  <c r="A10" i="77"/>
  <c r="C3" i="77"/>
  <c r="D3" i="77" s="1"/>
  <c r="E3" i="77" s="1"/>
  <c r="F3" i="77" s="1"/>
  <c r="G3" i="77" s="1"/>
  <c r="H3" i="77" s="1"/>
  <c r="I3" i="77" s="1"/>
  <c r="J3" i="77" s="1"/>
  <c r="K3" i="77" s="1"/>
  <c r="L3" i="77" s="1"/>
  <c r="M3" i="77" s="1"/>
  <c r="N3" i="77" s="1"/>
  <c r="O3" i="77" s="1"/>
  <c r="P3" i="77" s="1"/>
  <c r="Q3" i="77" s="1"/>
  <c r="R3" i="77" s="1"/>
  <c r="S3" i="77" s="1"/>
  <c r="T3" i="77" s="1"/>
  <c r="U3" i="77" s="1"/>
  <c r="V3" i="77" s="1"/>
  <c r="W3" i="77" s="1"/>
  <c r="X3" i="77" s="1"/>
  <c r="Y3" i="77" s="1"/>
  <c r="Z3" i="77" s="1"/>
  <c r="AA3" i="77" s="1"/>
  <c r="AB3" i="77" s="1"/>
  <c r="AC3" i="77" s="1"/>
  <c r="AD3" i="77" s="1"/>
  <c r="AE3" i="77" s="1"/>
  <c r="AF3" i="77" s="1"/>
  <c r="AG3" i="77" s="1"/>
  <c r="A3" i="77"/>
  <c r="AI4" i="77" s="1"/>
  <c r="C19" i="78"/>
  <c r="D19" i="78" s="1"/>
  <c r="E19" i="78" s="1"/>
  <c r="F19" i="78" s="1"/>
  <c r="G19" i="78" s="1"/>
  <c r="H19" i="78" s="1"/>
  <c r="I19" i="78" s="1"/>
  <c r="J19" i="78" s="1"/>
  <c r="K19" i="78" s="1"/>
  <c r="L19" i="78" s="1"/>
  <c r="M19" i="78" s="1"/>
  <c r="N19" i="78" s="1"/>
  <c r="O19" i="78" s="1"/>
  <c r="P19" i="78" s="1"/>
  <c r="Q19" i="78" s="1"/>
  <c r="R19" i="78" s="1"/>
  <c r="S19" i="78" s="1"/>
  <c r="T19" i="78" s="1"/>
  <c r="U19" i="78" s="1"/>
  <c r="V19" i="78" s="1"/>
  <c r="W19" i="78" s="1"/>
  <c r="X19" i="78" s="1"/>
  <c r="Y19" i="78" s="1"/>
  <c r="Z19" i="78" s="1"/>
  <c r="AA19" i="78" s="1"/>
  <c r="AB19" i="78" s="1"/>
  <c r="AC19" i="78" s="1"/>
  <c r="AD19" i="78" s="1"/>
  <c r="AE19" i="78" s="1"/>
  <c r="AF19" i="78" s="1"/>
  <c r="A19" i="78"/>
  <c r="C10" i="78"/>
  <c r="D10" i="78" s="1"/>
  <c r="E10" i="78" s="1"/>
  <c r="F10" i="78" s="1"/>
  <c r="G10" i="78" s="1"/>
  <c r="H10" i="78" s="1"/>
  <c r="I10" i="78" s="1"/>
  <c r="J10" i="78" s="1"/>
  <c r="K10" i="78" s="1"/>
  <c r="L10" i="78" s="1"/>
  <c r="M10" i="78" s="1"/>
  <c r="N10" i="78" s="1"/>
  <c r="O10" i="78" s="1"/>
  <c r="P10" i="78" s="1"/>
  <c r="Q10" i="78" s="1"/>
  <c r="R10" i="78" s="1"/>
  <c r="S10" i="78" s="1"/>
  <c r="T10" i="78" s="1"/>
  <c r="U10" i="78" s="1"/>
  <c r="V10" i="78" s="1"/>
  <c r="W10" i="78" s="1"/>
  <c r="X10" i="78" s="1"/>
  <c r="Y10" i="78" s="1"/>
  <c r="Z10" i="78" s="1"/>
  <c r="AA10" i="78" s="1"/>
  <c r="AB10" i="78" s="1"/>
  <c r="AC10" i="78" s="1"/>
  <c r="AD10" i="78" s="1"/>
  <c r="AE10" i="78" s="1"/>
  <c r="AF10" i="78" s="1"/>
  <c r="AG10" i="78" s="1"/>
  <c r="A10" i="78"/>
  <c r="C3" i="78"/>
  <c r="D3" i="78" s="1"/>
  <c r="E3" i="78" s="1"/>
  <c r="F3" i="78" s="1"/>
  <c r="G3" i="78" s="1"/>
  <c r="H3" i="78" s="1"/>
  <c r="I3" i="78" s="1"/>
  <c r="J3" i="78" s="1"/>
  <c r="K3" i="78" s="1"/>
  <c r="L3" i="78" s="1"/>
  <c r="M3" i="78" s="1"/>
  <c r="N3" i="78" s="1"/>
  <c r="O3" i="78" s="1"/>
  <c r="P3" i="78" s="1"/>
  <c r="Q3" i="78" s="1"/>
  <c r="R3" i="78" s="1"/>
  <c r="S3" i="78" s="1"/>
  <c r="T3" i="78" s="1"/>
  <c r="U3" i="78" s="1"/>
  <c r="V3" i="78" s="1"/>
  <c r="W3" i="78" s="1"/>
  <c r="X3" i="78" s="1"/>
  <c r="Y3" i="78" s="1"/>
  <c r="Z3" i="78" s="1"/>
  <c r="AA3" i="78" s="1"/>
  <c r="AB3" i="78" s="1"/>
  <c r="AC3" i="78" s="1"/>
  <c r="AD3" i="78" s="1"/>
  <c r="AE3" i="78" s="1"/>
  <c r="AF3" i="78" s="1"/>
  <c r="AG3" i="78" s="1"/>
  <c r="A3" i="78"/>
  <c r="AI4" i="78" s="1"/>
  <c r="C19" i="79"/>
  <c r="D19" i="79" s="1"/>
  <c r="E19" i="79" s="1"/>
  <c r="F19" i="79" s="1"/>
  <c r="G19" i="79" s="1"/>
  <c r="H19" i="79" s="1"/>
  <c r="I19" i="79" s="1"/>
  <c r="J19" i="79" s="1"/>
  <c r="K19" i="79" s="1"/>
  <c r="L19" i="79" s="1"/>
  <c r="M19" i="79" s="1"/>
  <c r="N19" i="79" s="1"/>
  <c r="O19" i="79" s="1"/>
  <c r="P19" i="79" s="1"/>
  <c r="Q19" i="79" s="1"/>
  <c r="R19" i="79" s="1"/>
  <c r="S19" i="79" s="1"/>
  <c r="T19" i="79" s="1"/>
  <c r="U19" i="79" s="1"/>
  <c r="V19" i="79" s="1"/>
  <c r="W19" i="79" s="1"/>
  <c r="X19" i="79" s="1"/>
  <c r="Y19" i="79" s="1"/>
  <c r="Z19" i="79" s="1"/>
  <c r="AA19" i="79" s="1"/>
  <c r="AB19" i="79" s="1"/>
  <c r="AC19" i="79" s="1"/>
  <c r="AD19" i="79" s="1"/>
  <c r="AE19" i="79" s="1"/>
  <c r="AF19" i="79" s="1"/>
  <c r="A19" i="79"/>
  <c r="C10" i="79"/>
  <c r="D10" i="79" s="1"/>
  <c r="E10" i="79" s="1"/>
  <c r="F10" i="79" s="1"/>
  <c r="G10" i="79" s="1"/>
  <c r="H10" i="79" s="1"/>
  <c r="I10" i="79" s="1"/>
  <c r="J10" i="79" s="1"/>
  <c r="K10" i="79" s="1"/>
  <c r="L10" i="79" s="1"/>
  <c r="M10" i="79" s="1"/>
  <c r="N10" i="79" s="1"/>
  <c r="O10" i="79" s="1"/>
  <c r="P10" i="79" s="1"/>
  <c r="Q10" i="79" s="1"/>
  <c r="R10" i="79" s="1"/>
  <c r="S10" i="79" s="1"/>
  <c r="T10" i="79" s="1"/>
  <c r="U10" i="79" s="1"/>
  <c r="V10" i="79" s="1"/>
  <c r="W10" i="79" s="1"/>
  <c r="X10" i="79" s="1"/>
  <c r="Y10" i="79" s="1"/>
  <c r="Z10" i="79" s="1"/>
  <c r="AA10" i="79" s="1"/>
  <c r="AB10" i="79" s="1"/>
  <c r="AC10" i="79" s="1"/>
  <c r="AD10" i="79" s="1"/>
  <c r="AE10" i="79" s="1"/>
  <c r="AF10" i="79" s="1"/>
  <c r="AG10" i="79" s="1"/>
  <c r="A10" i="79"/>
  <c r="C3" i="79"/>
  <c r="D3" i="79" s="1"/>
  <c r="E3" i="79" s="1"/>
  <c r="F3" i="79" s="1"/>
  <c r="G3" i="79" s="1"/>
  <c r="H3" i="79" s="1"/>
  <c r="I3" i="79" s="1"/>
  <c r="J3" i="79" s="1"/>
  <c r="K3" i="79" s="1"/>
  <c r="L3" i="79" s="1"/>
  <c r="M3" i="79" s="1"/>
  <c r="N3" i="79" s="1"/>
  <c r="O3" i="79" s="1"/>
  <c r="P3" i="79" s="1"/>
  <c r="Q3" i="79" s="1"/>
  <c r="R3" i="79" s="1"/>
  <c r="S3" i="79" s="1"/>
  <c r="T3" i="79" s="1"/>
  <c r="U3" i="79" s="1"/>
  <c r="V3" i="79" s="1"/>
  <c r="W3" i="79" s="1"/>
  <c r="X3" i="79" s="1"/>
  <c r="Y3" i="79" s="1"/>
  <c r="Z3" i="79" s="1"/>
  <c r="AA3" i="79" s="1"/>
  <c r="AB3" i="79" s="1"/>
  <c r="AC3" i="79" s="1"/>
  <c r="AD3" i="79" s="1"/>
  <c r="AE3" i="79" s="1"/>
  <c r="AF3" i="79" s="1"/>
  <c r="AG3" i="79" s="1"/>
  <c r="A3" i="79"/>
  <c r="AI4" i="79" s="1"/>
  <c r="C19" i="80"/>
  <c r="D19" i="80" s="1"/>
  <c r="E19" i="80" s="1"/>
  <c r="F19" i="80" s="1"/>
  <c r="G19" i="80" s="1"/>
  <c r="H19" i="80" s="1"/>
  <c r="I19" i="80" s="1"/>
  <c r="J19" i="80" s="1"/>
  <c r="K19" i="80" s="1"/>
  <c r="L19" i="80" s="1"/>
  <c r="M19" i="80" s="1"/>
  <c r="N19" i="80" s="1"/>
  <c r="O19" i="80" s="1"/>
  <c r="P19" i="80" s="1"/>
  <c r="Q19" i="80" s="1"/>
  <c r="R19" i="80" s="1"/>
  <c r="S19" i="80" s="1"/>
  <c r="T19" i="80" s="1"/>
  <c r="U19" i="80" s="1"/>
  <c r="V19" i="80" s="1"/>
  <c r="W19" i="80" s="1"/>
  <c r="X19" i="80" s="1"/>
  <c r="Y19" i="80" s="1"/>
  <c r="Z19" i="80" s="1"/>
  <c r="AA19" i="80" s="1"/>
  <c r="AB19" i="80" s="1"/>
  <c r="AC19" i="80" s="1"/>
  <c r="AD19" i="80" s="1"/>
  <c r="AE19" i="80" s="1"/>
  <c r="AF19" i="80" s="1"/>
  <c r="A19" i="80"/>
  <c r="C10" i="80"/>
  <c r="D10" i="80" s="1"/>
  <c r="E10" i="80" s="1"/>
  <c r="F10" i="80" s="1"/>
  <c r="G10" i="80" s="1"/>
  <c r="H10" i="80" s="1"/>
  <c r="I10" i="80" s="1"/>
  <c r="J10" i="80" s="1"/>
  <c r="K10" i="80" s="1"/>
  <c r="L10" i="80" s="1"/>
  <c r="M10" i="80" s="1"/>
  <c r="N10" i="80" s="1"/>
  <c r="O10" i="80" s="1"/>
  <c r="P10" i="80" s="1"/>
  <c r="Q10" i="80" s="1"/>
  <c r="R10" i="80" s="1"/>
  <c r="S10" i="80" s="1"/>
  <c r="T10" i="80" s="1"/>
  <c r="U10" i="80" s="1"/>
  <c r="V10" i="80" s="1"/>
  <c r="W10" i="80" s="1"/>
  <c r="X10" i="80" s="1"/>
  <c r="Y10" i="80" s="1"/>
  <c r="Z10" i="80" s="1"/>
  <c r="AA10" i="80" s="1"/>
  <c r="AB10" i="80" s="1"/>
  <c r="AC10" i="80" s="1"/>
  <c r="AD10" i="80" s="1"/>
  <c r="AE10" i="80" s="1"/>
  <c r="AF10" i="80" s="1"/>
  <c r="AG10" i="80" s="1"/>
  <c r="A10" i="80"/>
  <c r="C3" i="80"/>
  <c r="D3" i="80" s="1"/>
  <c r="E3" i="80" s="1"/>
  <c r="F3" i="80" s="1"/>
  <c r="G3" i="80" s="1"/>
  <c r="H3" i="80" s="1"/>
  <c r="I3" i="80" s="1"/>
  <c r="J3" i="80" s="1"/>
  <c r="K3" i="80" s="1"/>
  <c r="L3" i="80" s="1"/>
  <c r="M3" i="80" s="1"/>
  <c r="N3" i="80" s="1"/>
  <c r="O3" i="80" s="1"/>
  <c r="P3" i="80" s="1"/>
  <c r="Q3" i="80" s="1"/>
  <c r="R3" i="80" s="1"/>
  <c r="S3" i="80" s="1"/>
  <c r="T3" i="80" s="1"/>
  <c r="U3" i="80" s="1"/>
  <c r="V3" i="80" s="1"/>
  <c r="W3" i="80" s="1"/>
  <c r="X3" i="80" s="1"/>
  <c r="Y3" i="80" s="1"/>
  <c r="Z3" i="80" s="1"/>
  <c r="AA3" i="80" s="1"/>
  <c r="AB3" i="80" s="1"/>
  <c r="AC3" i="80" s="1"/>
  <c r="AD3" i="80" s="1"/>
  <c r="AE3" i="80" s="1"/>
  <c r="AF3" i="80" s="1"/>
  <c r="AG3" i="80" s="1"/>
  <c r="A3" i="80"/>
  <c r="C19" i="81"/>
  <c r="D19" i="81" s="1"/>
  <c r="E19" i="81" s="1"/>
  <c r="F19" i="81" s="1"/>
  <c r="G19" i="81" s="1"/>
  <c r="H19" i="81" s="1"/>
  <c r="I19" i="81" s="1"/>
  <c r="J19" i="81" s="1"/>
  <c r="K19" i="81" s="1"/>
  <c r="L19" i="81" s="1"/>
  <c r="M19" i="81" s="1"/>
  <c r="N19" i="81" s="1"/>
  <c r="O19" i="81" s="1"/>
  <c r="P19" i="81" s="1"/>
  <c r="Q19" i="81" s="1"/>
  <c r="R19" i="81" s="1"/>
  <c r="S19" i="81" s="1"/>
  <c r="T19" i="81" s="1"/>
  <c r="U19" i="81" s="1"/>
  <c r="V19" i="81" s="1"/>
  <c r="W19" i="81" s="1"/>
  <c r="X19" i="81" s="1"/>
  <c r="Y19" i="81" s="1"/>
  <c r="Z19" i="81" s="1"/>
  <c r="AA19" i="81" s="1"/>
  <c r="AB19" i="81" s="1"/>
  <c r="AC19" i="81" s="1"/>
  <c r="AD19" i="81" s="1"/>
  <c r="AE19" i="81" s="1"/>
  <c r="AF19" i="81" s="1"/>
  <c r="A19" i="81"/>
  <c r="C10" i="81"/>
  <c r="D10" i="81" s="1"/>
  <c r="E10" i="81" s="1"/>
  <c r="F10" i="81" s="1"/>
  <c r="G10" i="81" s="1"/>
  <c r="H10" i="81" s="1"/>
  <c r="I10" i="81" s="1"/>
  <c r="J10" i="81" s="1"/>
  <c r="K10" i="81" s="1"/>
  <c r="L10" i="81" s="1"/>
  <c r="M10" i="81" s="1"/>
  <c r="N10" i="81" s="1"/>
  <c r="O10" i="81" s="1"/>
  <c r="P10" i="81" s="1"/>
  <c r="Q10" i="81" s="1"/>
  <c r="R10" i="81" s="1"/>
  <c r="S10" i="81" s="1"/>
  <c r="T10" i="81" s="1"/>
  <c r="U10" i="81" s="1"/>
  <c r="V10" i="81" s="1"/>
  <c r="W10" i="81" s="1"/>
  <c r="X10" i="81" s="1"/>
  <c r="Y10" i="81" s="1"/>
  <c r="Z10" i="81" s="1"/>
  <c r="AA10" i="81" s="1"/>
  <c r="AB10" i="81" s="1"/>
  <c r="AC10" i="81" s="1"/>
  <c r="AD10" i="81" s="1"/>
  <c r="AE10" i="81" s="1"/>
  <c r="AF10" i="81" s="1"/>
  <c r="AG10" i="81" s="1"/>
  <c r="A10" i="81"/>
  <c r="C3" i="81"/>
  <c r="D3" i="81" s="1"/>
  <c r="E3" i="81" s="1"/>
  <c r="F3" i="81" s="1"/>
  <c r="G3" i="81" s="1"/>
  <c r="H3" i="81" s="1"/>
  <c r="I3" i="81" s="1"/>
  <c r="J3" i="81" s="1"/>
  <c r="K3" i="81" s="1"/>
  <c r="L3" i="81" s="1"/>
  <c r="M3" i="81" s="1"/>
  <c r="N3" i="81" s="1"/>
  <c r="O3" i="81" s="1"/>
  <c r="P3" i="81" s="1"/>
  <c r="Q3" i="81" s="1"/>
  <c r="R3" i="81" s="1"/>
  <c r="S3" i="81" s="1"/>
  <c r="T3" i="81" s="1"/>
  <c r="U3" i="81" s="1"/>
  <c r="V3" i="81" s="1"/>
  <c r="W3" i="81" s="1"/>
  <c r="X3" i="81" s="1"/>
  <c r="Y3" i="81" s="1"/>
  <c r="Z3" i="81" s="1"/>
  <c r="AA3" i="81" s="1"/>
  <c r="AB3" i="81" s="1"/>
  <c r="AC3" i="81" s="1"/>
  <c r="AD3" i="81" s="1"/>
  <c r="AE3" i="81" s="1"/>
  <c r="AF3" i="81" s="1"/>
  <c r="AG3" i="81" s="1"/>
  <c r="A3" i="81"/>
  <c r="AI4" i="81" s="1"/>
  <c r="C19" i="82"/>
  <c r="D19" i="82" s="1"/>
  <c r="E19" i="82" s="1"/>
  <c r="F19" i="82" s="1"/>
  <c r="G19" i="82" s="1"/>
  <c r="H19" i="82" s="1"/>
  <c r="I19" i="82" s="1"/>
  <c r="J19" i="82" s="1"/>
  <c r="K19" i="82" s="1"/>
  <c r="L19" i="82" s="1"/>
  <c r="M19" i="82" s="1"/>
  <c r="N19" i="82" s="1"/>
  <c r="O19" i="82" s="1"/>
  <c r="P19" i="82" s="1"/>
  <c r="Q19" i="82" s="1"/>
  <c r="R19" i="82" s="1"/>
  <c r="S19" i="82" s="1"/>
  <c r="T19" i="82" s="1"/>
  <c r="U19" i="82" s="1"/>
  <c r="V19" i="82" s="1"/>
  <c r="W19" i="82" s="1"/>
  <c r="X19" i="82" s="1"/>
  <c r="Y19" i="82" s="1"/>
  <c r="Z19" i="82" s="1"/>
  <c r="AA19" i="82" s="1"/>
  <c r="AB19" i="82" s="1"/>
  <c r="AC19" i="82" s="1"/>
  <c r="AD19" i="82" s="1"/>
  <c r="AE19" i="82" s="1"/>
  <c r="AF19" i="82" s="1"/>
  <c r="A19" i="82"/>
  <c r="C10" i="82"/>
  <c r="D10" i="82" s="1"/>
  <c r="E10" i="82" s="1"/>
  <c r="F10" i="82" s="1"/>
  <c r="G10" i="82" s="1"/>
  <c r="H10" i="82" s="1"/>
  <c r="I10" i="82" s="1"/>
  <c r="J10" i="82" s="1"/>
  <c r="K10" i="82" s="1"/>
  <c r="L10" i="82" s="1"/>
  <c r="M10" i="82" s="1"/>
  <c r="N10" i="82" s="1"/>
  <c r="O10" i="82" s="1"/>
  <c r="P10" i="82" s="1"/>
  <c r="Q10" i="82" s="1"/>
  <c r="R10" i="82" s="1"/>
  <c r="S10" i="82" s="1"/>
  <c r="T10" i="82" s="1"/>
  <c r="U10" i="82" s="1"/>
  <c r="V10" i="82" s="1"/>
  <c r="W10" i="82" s="1"/>
  <c r="X10" i="82" s="1"/>
  <c r="Y10" i="82" s="1"/>
  <c r="Z10" i="82" s="1"/>
  <c r="AA10" i="82" s="1"/>
  <c r="AB10" i="82" s="1"/>
  <c r="AC10" i="82" s="1"/>
  <c r="AD10" i="82" s="1"/>
  <c r="AE10" i="82" s="1"/>
  <c r="AF10" i="82" s="1"/>
  <c r="AG10" i="82" s="1"/>
  <c r="A10" i="82"/>
  <c r="C3" i="82"/>
  <c r="D3" i="82" s="1"/>
  <c r="E3" i="82" s="1"/>
  <c r="F3" i="82" s="1"/>
  <c r="G3" i="82" s="1"/>
  <c r="H3" i="82" s="1"/>
  <c r="I3" i="82" s="1"/>
  <c r="J3" i="82" s="1"/>
  <c r="K3" i="82" s="1"/>
  <c r="L3" i="82" s="1"/>
  <c r="M3" i="82" s="1"/>
  <c r="N3" i="82" s="1"/>
  <c r="O3" i="82" s="1"/>
  <c r="P3" i="82" s="1"/>
  <c r="Q3" i="82" s="1"/>
  <c r="R3" i="82" s="1"/>
  <c r="S3" i="82" s="1"/>
  <c r="T3" i="82" s="1"/>
  <c r="U3" i="82" s="1"/>
  <c r="V3" i="82" s="1"/>
  <c r="W3" i="82" s="1"/>
  <c r="X3" i="82" s="1"/>
  <c r="Y3" i="82" s="1"/>
  <c r="Z3" i="82" s="1"/>
  <c r="AA3" i="82" s="1"/>
  <c r="AB3" i="82" s="1"/>
  <c r="AC3" i="82" s="1"/>
  <c r="AD3" i="82" s="1"/>
  <c r="AE3" i="82" s="1"/>
  <c r="AF3" i="82" s="1"/>
  <c r="AG3" i="82" s="1"/>
  <c r="A3" i="82"/>
  <c r="AI4" i="82" s="1"/>
  <c r="C19" i="83"/>
  <c r="D19" i="83" s="1"/>
  <c r="E19" i="83" s="1"/>
  <c r="F19" i="83" s="1"/>
  <c r="G19" i="83" s="1"/>
  <c r="H19" i="83" s="1"/>
  <c r="I19" i="83" s="1"/>
  <c r="J19" i="83" s="1"/>
  <c r="K19" i="83" s="1"/>
  <c r="L19" i="83" s="1"/>
  <c r="M19" i="83" s="1"/>
  <c r="N19" i="83" s="1"/>
  <c r="O19" i="83" s="1"/>
  <c r="P19" i="83" s="1"/>
  <c r="Q19" i="83" s="1"/>
  <c r="R19" i="83" s="1"/>
  <c r="S19" i="83" s="1"/>
  <c r="T19" i="83" s="1"/>
  <c r="U19" i="83" s="1"/>
  <c r="V19" i="83" s="1"/>
  <c r="W19" i="83" s="1"/>
  <c r="X19" i="83" s="1"/>
  <c r="Y19" i="83" s="1"/>
  <c r="Z19" i="83" s="1"/>
  <c r="AA19" i="83" s="1"/>
  <c r="AB19" i="83" s="1"/>
  <c r="AC19" i="83" s="1"/>
  <c r="AD19" i="83" s="1"/>
  <c r="AE19" i="83" s="1"/>
  <c r="AF19" i="83" s="1"/>
  <c r="A19" i="83"/>
  <c r="C10" i="83"/>
  <c r="D10" i="83" s="1"/>
  <c r="E10" i="83" s="1"/>
  <c r="F10" i="83" s="1"/>
  <c r="G10" i="83" s="1"/>
  <c r="H10" i="83" s="1"/>
  <c r="I10" i="83" s="1"/>
  <c r="J10" i="83" s="1"/>
  <c r="K10" i="83" s="1"/>
  <c r="L10" i="83" s="1"/>
  <c r="M10" i="83" s="1"/>
  <c r="N10" i="83" s="1"/>
  <c r="O10" i="83" s="1"/>
  <c r="P10" i="83" s="1"/>
  <c r="Q10" i="83" s="1"/>
  <c r="R10" i="83" s="1"/>
  <c r="S10" i="83" s="1"/>
  <c r="T10" i="83" s="1"/>
  <c r="U10" i="83" s="1"/>
  <c r="V10" i="83" s="1"/>
  <c r="W10" i="83" s="1"/>
  <c r="X10" i="83" s="1"/>
  <c r="Y10" i="83" s="1"/>
  <c r="Z10" i="83" s="1"/>
  <c r="AA10" i="83" s="1"/>
  <c r="AB10" i="83" s="1"/>
  <c r="AC10" i="83" s="1"/>
  <c r="AD10" i="83" s="1"/>
  <c r="AE10" i="83" s="1"/>
  <c r="AF10" i="83" s="1"/>
  <c r="A10" i="83"/>
  <c r="C3" i="83"/>
  <c r="D3" i="83" s="1"/>
  <c r="E3" i="83" s="1"/>
  <c r="F3" i="83" s="1"/>
  <c r="G3" i="83" s="1"/>
  <c r="H3" i="83" s="1"/>
  <c r="I3" i="83" s="1"/>
  <c r="J3" i="83" s="1"/>
  <c r="K3" i="83" s="1"/>
  <c r="L3" i="83" s="1"/>
  <c r="M3" i="83" s="1"/>
  <c r="N3" i="83" s="1"/>
  <c r="O3" i="83" s="1"/>
  <c r="P3" i="83" s="1"/>
  <c r="Q3" i="83" s="1"/>
  <c r="R3" i="83" s="1"/>
  <c r="S3" i="83" s="1"/>
  <c r="T3" i="83" s="1"/>
  <c r="U3" i="83" s="1"/>
  <c r="V3" i="83" s="1"/>
  <c r="W3" i="83" s="1"/>
  <c r="X3" i="83" s="1"/>
  <c r="Y3" i="83" s="1"/>
  <c r="Z3" i="83" s="1"/>
  <c r="AA3" i="83" s="1"/>
  <c r="AB3" i="83" s="1"/>
  <c r="AC3" i="83" s="1"/>
  <c r="AD3" i="83" s="1"/>
  <c r="AE3" i="83" s="1"/>
  <c r="AF3" i="83" s="1"/>
  <c r="A3" i="83"/>
  <c r="AI4" i="83" s="1"/>
  <c r="C19" i="84"/>
  <c r="D19" i="84" s="1"/>
  <c r="E19" i="84" s="1"/>
  <c r="F19" i="84" s="1"/>
  <c r="G19" i="84" s="1"/>
  <c r="H19" i="84" s="1"/>
  <c r="I19" i="84" s="1"/>
  <c r="J19" i="84" s="1"/>
  <c r="K19" i="84" s="1"/>
  <c r="L19" i="84" s="1"/>
  <c r="M19" i="84" s="1"/>
  <c r="N19" i="84" s="1"/>
  <c r="O19" i="84" s="1"/>
  <c r="P19" i="84" s="1"/>
  <c r="Q19" i="84" s="1"/>
  <c r="R19" i="84" s="1"/>
  <c r="S19" i="84" s="1"/>
  <c r="T19" i="84" s="1"/>
  <c r="U19" i="84" s="1"/>
  <c r="V19" i="84" s="1"/>
  <c r="W19" i="84" s="1"/>
  <c r="X19" i="84" s="1"/>
  <c r="Y19" i="84" s="1"/>
  <c r="Z19" i="84" s="1"/>
  <c r="AA19" i="84" s="1"/>
  <c r="AB19" i="84" s="1"/>
  <c r="AC19" i="84" s="1"/>
  <c r="AD19" i="84" s="1"/>
  <c r="AE19" i="84" s="1"/>
  <c r="AF19" i="84" s="1"/>
  <c r="A19" i="84"/>
  <c r="C10" i="84"/>
  <c r="D10" i="84" s="1"/>
  <c r="E10" i="84" s="1"/>
  <c r="F10" i="84" s="1"/>
  <c r="G10" i="84" s="1"/>
  <c r="H10" i="84" s="1"/>
  <c r="I10" i="84" s="1"/>
  <c r="J10" i="84" s="1"/>
  <c r="K10" i="84" s="1"/>
  <c r="L10" i="84" s="1"/>
  <c r="M10" i="84" s="1"/>
  <c r="N10" i="84" s="1"/>
  <c r="O10" i="84" s="1"/>
  <c r="P10" i="84" s="1"/>
  <c r="Q10" i="84" s="1"/>
  <c r="R10" i="84" s="1"/>
  <c r="S10" i="84" s="1"/>
  <c r="T10" i="84" s="1"/>
  <c r="U10" i="84" s="1"/>
  <c r="V10" i="84" s="1"/>
  <c r="W10" i="84" s="1"/>
  <c r="X10" i="84" s="1"/>
  <c r="Y10" i="84" s="1"/>
  <c r="Z10" i="84" s="1"/>
  <c r="AA10" i="84" s="1"/>
  <c r="AB10" i="84" s="1"/>
  <c r="AC10" i="84" s="1"/>
  <c r="AD10" i="84" s="1"/>
  <c r="AE10" i="84" s="1"/>
  <c r="AF10" i="84" s="1"/>
  <c r="AG10" i="84" s="1"/>
  <c r="A10" i="84"/>
  <c r="C3" i="84"/>
  <c r="D3" i="84" s="1"/>
  <c r="E3" i="84" s="1"/>
  <c r="F3" i="84" s="1"/>
  <c r="G3" i="84" s="1"/>
  <c r="H3" i="84" s="1"/>
  <c r="I3" i="84" s="1"/>
  <c r="J3" i="84" s="1"/>
  <c r="K3" i="84" s="1"/>
  <c r="L3" i="84" s="1"/>
  <c r="M3" i="84" s="1"/>
  <c r="N3" i="84" s="1"/>
  <c r="O3" i="84" s="1"/>
  <c r="P3" i="84" s="1"/>
  <c r="Q3" i="84" s="1"/>
  <c r="R3" i="84" s="1"/>
  <c r="S3" i="84" s="1"/>
  <c r="T3" i="84" s="1"/>
  <c r="U3" i="84" s="1"/>
  <c r="V3" i="84" s="1"/>
  <c r="W3" i="84" s="1"/>
  <c r="X3" i="84" s="1"/>
  <c r="Y3" i="84" s="1"/>
  <c r="Z3" i="84" s="1"/>
  <c r="AA3" i="84" s="1"/>
  <c r="AB3" i="84" s="1"/>
  <c r="AC3" i="84" s="1"/>
  <c r="AD3" i="84" s="1"/>
  <c r="AE3" i="84" s="1"/>
  <c r="AF3" i="84" s="1"/>
  <c r="AG3" i="84" s="1"/>
  <c r="A3" i="84"/>
  <c r="AI4" i="84" s="1"/>
  <c r="C19" i="85"/>
  <c r="D19" i="85" s="1"/>
  <c r="E19" i="85" s="1"/>
  <c r="F19" i="85" s="1"/>
  <c r="G19" i="85" s="1"/>
  <c r="H19" i="85" s="1"/>
  <c r="I19" i="85" s="1"/>
  <c r="J19" i="85" s="1"/>
  <c r="K19" i="85" s="1"/>
  <c r="L19" i="85" s="1"/>
  <c r="M19" i="85" s="1"/>
  <c r="N19" i="85" s="1"/>
  <c r="O19" i="85" s="1"/>
  <c r="P19" i="85" s="1"/>
  <c r="Q19" i="85" s="1"/>
  <c r="R19" i="85" s="1"/>
  <c r="S19" i="85" s="1"/>
  <c r="T19" i="85" s="1"/>
  <c r="U19" i="85" s="1"/>
  <c r="V19" i="85" s="1"/>
  <c r="W19" i="85" s="1"/>
  <c r="X19" i="85" s="1"/>
  <c r="Y19" i="85" s="1"/>
  <c r="Z19" i="85" s="1"/>
  <c r="AA19" i="85" s="1"/>
  <c r="AB19" i="85" s="1"/>
  <c r="AC19" i="85" s="1"/>
  <c r="AD19" i="85" s="1"/>
  <c r="AE19" i="85" s="1"/>
  <c r="AF19" i="85" s="1"/>
  <c r="A19" i="85"/>
  <c r="C10" i="85"/>
  <c r="D10" i="85" s="1"/>
  <c r="E10" i="85" s="1"/>
  <c r="F10" i="85" s="1"/>
  <c r="G10" i="85" s="1"/>
  <c r="H10" i="85" s="1"/>
  <c r="I10" i="85" s="1"/>
  <c r="J10" i="85" s="1"/>
  <c r="K10" i="85" s="1"/>
  <c r="L10" i="85" s="1"/>
  <c r="M10" i="85" s="1"/>
  <c r="N10" i="85" s="1"/>
  <c r="O10" i="85" s="1"/>
  <c r="P10" i="85" s="1"/>
  <c r="Q10" i="85" s="1"/>
  <c r="R10" i="85" s="1"/>
  <c r="S10" i="85" s="1"/>
  <c r="T10" i="85" s="1"/>
  <c r="U10" i="85" s="1"/>
  <c r="V10" i="85" s="1"/>
  <c r="W10" i="85" s="1"/>
  <c r="X10" i="85" s="1"/>
  <c r="Y10" i="85" s="1"/>
  <c r="Z10" i="85" s="1"/>
  <c r="AA10" i="85" s="1"/>
  <c r="AB10" i="85" s="1"/>
  <c r="AC10" i="85" s="1"/>
  <c r="AD10" i="85" s="1"/>
  <c r="AE10" i="85" s="1"/>
  <c r="AF10" i="85" s="1"/>
  <c r="AG10" i="85" s="1"/>
  <c r="A10" i="85"/>
  <c r="C3" i="85"/>
  <c r="D3" i="85" s="1"/>
  <c r="E3" i="85" s="1"/>
  <c r="F3" i="85" s="1"/>
  <c r="G3" i="85" s="1"/>
  <c r="H3" i="85" s="1"/>
  <c r="I3" i="85" s="1"/>
  <c r="J3" i="85" s="1"/>
  <c r="K3" i="85" s="1"/>
  <c r="L3" i="85" s="1"/>
  <c r="M3" i="85" s="1"/>
  <c r="N3" i="85" s="1"/>
  <c r="O3" i="85" s="1"/>
  <c r="P3" i="85" s="1"/>
  <c r="Q3" i="85" s="1"/>
  <c r="R3" i="85" s="1"/>
  <c r="S3" i="85" s="1"/>
  <c r="T3" i="85" s="1"/>
  <c r="U3" i="85" s="1"/>
  <c r="V3" i="85" s="1"/>
  <c r="W3" i="85" s="1"/>
  <c r="X3" i="85" s="1"/>
  <c r="Y3" i="85" s="1"/>
  <c r="Z3" i="85" s="1"/>
  <c r="AA3" i="85" s="1"/>
  <c r="AB3" i="85" s="1"/>
  <c r="AC3" i="85" s="1"/>
  <c r="AD3" i="85" s="1"/>
  <c r="AE3" i="85" s="1"/>
  <c r="AF3" i="85" s="1"/>
  <c r="AG3" i="85" s="1"/>
  <c r="A3" i="85"/>
  <c r="AI4" i="85" s="1"/>
  <c r="C19" i="86"/>
  <c r="D19" i="86" s="1"/>
  <c r="E19" i="86" s="1"/>
  <c r="F19" i="86" s="1"/>
  <c r="G19" i="86" s="1"/>
  <c r="H19" i="86" s="1"/>
  <c r="I19" i="86" s="1"/>
  <c r="J19" i="86" s="1"/>
  <c r="K19" i="86" s="1"/>
  <c r="L19" i="86" s="1"/>
  <c r="M19" i="86" s="1"/>
  <c r="N19" i="86" s="1"/>
  <c r="O19" i="86" s="1"/>
  <c r="P19" i="86" s="1"/>
  <c r="Q19" i="86" s="1"/>
  <c r="R19" i="86" s="1"/>
  <c r="S19" i="86" s="1"/>
  <c r="T19" i="86" s="1"/>
  <c r="U19" i="86" s="1"/>
  <c r="V19" i="86" s="1"/>
  <c r="W19" i="86" s="1"/>
  <c r="X19" i="86" s="1"/>
  <c r="Y19" i="86" s="1"/>
  <c r="Z19" i="86" s="1"/>
  <c r="AA19" i="86" s="1"/>
  <c r="AB19" i="86" s="1"/>
  <c r="AC19" i="86" s="1"/>
  <c r="AD19" i="86" s="1"/>
  <c r="AE19" i="86" s="1"/>
  <c r="AF19" i="86" s="1"/>
  <c r="A19" i="86"/>
  <c r="C10" i="86"/>
  <c r="D10" i="86" s="1"/>
  <c r="E10" i="86" s="1"/>
  <c r="F10" i="86" s="1"/>
  <c r="G10" i="86" s="1"/>
  <c r="H10" i="86" s="1"/>
  <c r="I10" i="86" s="1"/>
  <c r="J10" i="86" s="1"/>
  <c r="K10" i="86" s="1"/>
  <c r="L10" i="86" s="1"/>
  <c r="M10" i="86" s="1"/>
  <c r="N10" i="86" s="1"/>
  <c r="O10" i="86" s="1"/>
  <c r="P10" i="86" s="1"/>
  <c r="Q10" i="86" s="1"/>
  <c r="R10" i="86" s="1"/>
  <c r="S10" i="86" s="1"/>
  <c r="T10" i="86" s="1"/>
  <c r="U10" i="86" s="1"/>
  <c r="V10" i="86" s="1"/>
  <c r="W10" i="86" s="1"/>
  <c r="X10" i="86" s="1"/>
  <c r="Y10" i="86" s="1"/>
  <c r="Z10" i="86" s="1"/>
  <c r="AA10" i="86" s="1"/>
  <c r="AB10" i="86" s="1"/>
  <c r="AC10" i="86" s="1"/>
  <c r="AD10" i="86" s="1"/>
  <c r="AE10" i="86" s="1"/>
  <c r="AF10" i="86" s="1"/>
  <c r="AG10" i="86" s="1"/>
  <c r="A10" i="86"/>
  <c r="C3" i="86"/>
  <c r="D3" i="86" s="1"/>
  <c r="E3" i="86" s="1"/>
  <c r="F3" i="86" s="1"/>
  <c r="G3" i="86" s="1"/>
  <c r="H3" i="86" s="1"/>
  <c r="I3" i="86" s="1"/>
  <c r="J3" i="86" s="1"/>
  <c r="K3" i="86" s="1"/>
  <c r="L3" i="86" s="1"/>
  <c r="M3" i="86" s="1"/>
  <c r="N3" i="86" s="1"/>
  <c r="O3" i="86" s="1"/>
  <c r="P3" i="86" s="1"/>
  <c r="Q3" i="86" s="1"/>
  <c r="R3" i="86" s="1"/>
  <c r="S3" i="86" s="1"/>
  <c r="T3" i="86" s="1"/>
  <c r="U3" i="86" s="1"/>
  <c r="V3" i="86" s="1"/>
  <c r="W3" i="86" s="1"/>
  <c r="X3" i="86" s="1"/>
  <c r="Y3" i="86" s="1"/>
  <c r="Z3" i="86" s="1"/>
  <c r="AA3" i="86" s="1"/>
  <c r="AB3" i="86" s="1"/>
  <c r="AC3" i="86" s="1"/>
  <c r="AD3" i="86" s="1"/>
  <c r="AE3" i="86" s="1"/>
  <c r="AF3" i="86" s="1"/>
  <c r="AG3" i="86" s="1"/>
  <c r="A3" i="86"/>
  <c r="AI4" i="86" s="1"/>
  <c r="C19" i="87"/>
  <c r="D19" i="87" s="1"/>
  <c r="E19" i="87" s="1"/>
  <c r="F19" i="87" s="1"/>
  <c r="G19" i="87" s="1"/>
  <c r="H19" i="87" s="1"/>
  <c r="I19" i="87" s="1"/>
  <c r="J19" i="87" s="1"/>
  <c r="K19" i="87" s="1"/>
  <c r="L19" i="87" s="1"/>
  <c r="M19" i="87" s="1"/>
  <c r="N19" i="87" s="1"/>
  <c r="O19" i="87" s="1"/>
  <c r="P19" i="87" s="1"/>
  <c r="Q19" i="87" s="1"/>
  <c r="R19" i="87" s="1"/>
  <c r="S19" i="87" s="1"/>
  <c r="T19" i="87" s="1"/>
  <c r="U19" i="87" s="1"/>
  <c r="V19" i="87" s="1"/>
  <c r="W19" i="87" s="1"/>
  <c r="X19" i="87" s="1"/>
  <c r="Y19" i="87" s="1"/>
  <c r="Z19" i="87" s="1"/>
  <c r="AA19" i="87" s="1"/>
  <c r="AB19" i="87" s="1"/>
  <c r="AC19" i="87" s="1"/>
  <c r="AD19" i="87" s="1"/>
  <c r="AE19" i="87" s="1"/>
  <c r="AF19" i="87" s="1"/>
  <c r="A19" i="87"/>
  <c r="C10" i="87"/>
  <c r="D10" i="87" s="1"/>
  <c r="E10" i="87" s="1"/>
  <c r="F10" i="87" s="1"/>
  <c r="G10" i="87" s="1"/>
  <c r="H10" i="87" s="1"/>
  <c r="I10" i="87" s="1"/>
  <c r="J10" i="87" s="1"/>
  <c r="K10" i="87" s="1"/>
  <c r="L10" i="87" s="1"/>
  <c r="M10" i="87" s="1"/>
  <c r="N10" i="87" s="1"/>
  <c r="O10" i="87" s="1"/>
  <c r="P10" i="87" s="1"/>
  <c r="Q10" i="87" s="1"/>
  <c r="R10" i="87" s="1"/>
  <c r="S10" i="87" s="1"/>
  <c r="T10" i="87" s="1"/>
  <c r="U10" i="87" s="1"/>
  <c r="V10" i="87" s="1"/>
  <c r="W10" i="87" s="1"/>
  <c r="X10" i="87" s="1"/>
  <c r="Y10" i="87" s="1"/>
  <c r="Z10" i="87" s="1"/>
  <c r="AA10" i="87" s="1"/>
  <c r="AB10" i="87" s="1"/>
  <c r="AC10" i="87" s="1"/>
  <c r="AD10" i="87" s="1"/>
  <c r="AE10" i="87" s="1"/>
  <c r="AF10" i="87" s="1"/>
  <c r="AG10" i="87" s="1"/>
  <c r="A10" i="87"/>
  <c r="C3" i="87"/>
  <c r="D3" i="87" s="1"/>
  <c r="E3" i="87" s="1"/>
  <c r="F3" i="87" s="1"/>
  <c r="G3" i="87" s="1"/>
  <c r="H3" i="87" s="1"/>
  <c r="I3" i="87" s="1"/>
  <c r="J3" i="87" s="1"/>
  <c r="K3" i="87" s="1"/>
  <c r="L3" i="87" s="1"/>
  <c r="M3" i="87" s="1"/>
  <c r="N3" i="87" s="1"/>
  <c r="O3" i="87" s="1"/>
  <c r="P3" i="87" s="1"/>
  <c r="Q3" i="87" s="1"/>
  <c r="R3" i="87" s="1"/>
  <c r="S3" i="87" s="1"/>
  <c r="T3" i="87" s="1"/>
  <c r="U3" i="87" s="1"/>
  <c r="V3" i="87" s="1"/>
  <c r="W3" i="87" s="1"/>
  <c r="X3" i="87" s="1"/>
  <c r="Y3" i="87" s="1"/>
  <c r="Z3" i="87" s="1"/>
  <c r="AA3" i="87" s="1"/>
  <c r="AB3" i="87" s="1"/>
  <c r="AC3" i="87" s="1"/>
  <c r="AD3" i="87" s="1"/>
  <c r="AE3" i="87" s="1"/>
  <c r="AF3" i="87" s="1"/>
  <c r="AG3" i="87" s="1"/>
  <c r="A3" i="87"/>
  <c r="AI4" i="87" s="1"/>
  <c r="C19" i="101"/>
  <c r="D19" i="101" s="1"/>
  <c r="E19" i="101" s="1"/>
  <c r="F19" i="101" s="1"/>
  <c r="G19" i="101" s="1"/>
  <c r="H19" i="101" s="1"/>
  <c r="I19" i="101" s="1"/>
  <c r="J19" i="101" s="1"/>
  <c r="K19" i="101" s="1"/>
  <c r="L19" i="101" s="1"/>
  <c r="M19" i="101" s="1"/>
  <c r="N19" i="101" s="1"/>
  <c r="O19" i="101" s="1"/>
  <c r="P19" i="101" s="1"/>
  <c r="Q19" i="101" s="1"/>
  <c r="R19" i="101" s="1"/>
  <c r="S19" i="101" s="1"/>
  <c r="T19" i="101" s="1"/>
  <c r="U19" i="101" s="1"/>
  <c r="V19" i="101" s="1"/>
  <c r="W19" i="101" s="1"/>
  <c r="X19" i="101" s="1"/>
  <c r="Y19" i="101" s="1"/>
  <c r="Z19" i="101" s="1"/>
  <c r="AA19" i="101" s="1"/>
  <c r="AB19" i="101" s="1"/>
  <c r="AC19" i="101" s="1"/>
  <c r="AD19" i="101" s="1"/>
  <c r="AE19" i="101" s="1"/>
  <c r="AF19" i="101" s="1"/>
  <c r="A19" i="101"/>
  <c r="D10" i="101"/>
  <c r="E10" i="101" s="1"/>
  <c r="F10" i="101" s="1"/>
  <c r="G10" i="101" s="1"/>
  <c r="H10" i="101" s="1"/>
  <c r="I10" i="101" s="1"/>
  <c r="J10" i="101" s="1"/>
  <c r="K10" i="101" s="1"/>
  <c r="L10" i="101" s="1"/>
  <c r="M10" i="101" s="1"/>
  <c r="N10" i="101" s="1"/>
  <c r="O10" i="101" s="1"/>
  <c r="P10" i="101" s="1"/>
  <c r="Q10" i="101" s="1"/>
  <c r="R10" i="101" s="1"/>
  <c r="S10" i="101" s="1"/>
  <c r="T10" i="101" s="1"/>
  <c r="U10" i="101" s="1"/>
  <c r="V10" i="101" s="1"/>
  <c r="W10" i="101" s="1"/>
  <c r="X10" i="101" s="1"/>
  <c r="Y10" i="101" s="1"/>
  <c r="Z10" i="101" s="1"/>
  <c r="AA10" i="101" s="1"/>
  <c r="AB10" i="101" s="1"/>
  <c r="AC10" i="101" s="1"/>
  <c r="AD10" i="101" s="1"/>
  <c r="AE10" i="101" s="1"/>
  <c r="AF10" i="101" s="1"/>
  <c r="C10" i="101"/>
  <c r="A10" i="101"/>
  <c r="C3" i="101"/>
  <c r="D3" i="101" s="1"/>
  <c r="E3" i="101" s="1"/>
  <c r="F3" i="101" s="1"/>
  <c r="G3" i="101" s="1"/>
  <c r="H3" i="101" s="1"/>
  <c r="I3" i="101" s="1"/>
  <c r="J3" i="101" s="1"/>
  <c r="K3" i="101" s="1"/>
  <c r="L3" i="101" s="1"/>
  <c r="M3" i="101" s="1"/>
  <c r="N3" i="101" s="1"/>
  <c r="O3" i="101" s="1"/>
  <c r="P3" i="101" s="1"/>
  <c r="Q3" i="101" s="1"/>
  <c r="R3" i="101" s="1"/>
  <c r="S3" i="101" s="1"/>
  <c r="T3" i="101" s="1"/>
  <c r="U3" i="101" s="1"/>
  <c r="V3" i="101" s="1"/>
  <c r="W3" i="101" s="1"/>
  <c r="X3" i="101" s="1"/>
  <c r="Y3" i="101" s="1"/>
  <c r="Z3" i="101" s="1"/>
  <c r="AA3" i="101" s="1"/>
  <c r="AB3" i="101" s="1"/>
  <c r="AC3" i="101" s="1"/>
  <c r="AD3" i="101" s="1"/>
  <c r="AE3" i="101" s="1"/>
  <c r="AF3" i="101" s="1"/>
  <c r="A3" i="101"/>
  <c r="AI4" i="101" s="1"/>
  <c r="C19" i="89"/>
  <c r="D19" i="89" s="1"/>
  <c r="E19" i="89" s="1"/>
  <c r="F19" i="89" s="1"/>
  <c r="G19" i="89" s="1"/>
  <c r="H19" i="89" s="1"/>
  <c r="I19" i="89" s="1"/>
  <c r="J19" i="89" s="1"/>
  <c r="K19" i="89" s="1"/>
  <c r="L19" i="89" s="1"/>
  <c r="M19" i="89" s="1"/>
  <c r="N19" i="89" s="1"/>
  <c r="O19" i="89" s="1"/>
  <c r="P19" i="89" s="1"/>
  <c r="Q19" i="89" s="1"/>
  <c r="R19" i="89" s="1"/>
  <c r="S19" i="89" s="1"/>
  <c r="T19" i="89" s="1"/>
  <c r="U19" i="89" s="1"/>
  <c r="V19" i="89" s="1"/>
  <c r="W19" i="89" s="1"/>
  <c r="X19" i="89" s="1"/>
  <c r="Y19" i="89" s="1"/>
  <c r="Z19" i="89" s="1"/>
  <c r="AA19" i="89" s="1"/>
  <c r="AB19" i="89" s="1"/>
  <c r="AC19" i="89" s="1"/>
  <c r="AD19" i="89" s="1"/>
  <c r="AE19" i="89" s="1"/>
  <c r="AF19" i="89" s="1"/>
  <c r="A19" i="89"/>
  <c r="C10" i="89"/>
  <c r="D10" i="89" s="1"/>
  <c r="E10" i="89" s="1"/>
  <c r="F10" i="89" s="1"/>
  <c r="G10" i="89" s="1"/>
  <c r="H10" i="89" s="1"/>
  <c r="I10" i="89" s="1"/>
  <c r="J10" i="89" s="1"/>
  <c r="K10" i="89" s="1"/>
  <c r="L10" i="89" s="1"/>
  <c r="M10" i="89" s="1"/>
  <c r="N10" i="89" s="1"/>
  <c r="O10" i="89" s="1"/>
  <c r="P10" i="89" s="1"/>
  <c r="Q10" i="89" s="1"/>
  <c r="R10" i="89" s="1"/>
  <c r="S10" i="89" s="1"/>
  <c r="T10" i="89" s="1"/>
  <c r="U10" i="89" s="1"/>
  <c r="V10" i="89" s="1"/>
  <c r="W10" i="89" s="1"/>
  <c r="X10" i="89" s="1"/>
  <c r="Y10" i="89" s="1"/>
  <c r="Z10" i="89" s="1"/>
  <c r="AA10" i="89" s="1"/>
  <c r="AB10" i="89" s="1"/>
  <c r="AC10" i="89" s="1"/>
  <c r="AD10" i="89" s="1"/>
  <c r="AE10" i="89" s="1"/>
  <c r="AF10" i="89" s="1"/>
  <c r="A10" i="89"/>
  <c r="E3" i="89"/>
  <c r="F3" i="89" s="1"/>
  <c r="G3" i="89" s="1"/>
  <c r="H3" i="89" s="1"/>
  <c r="I3" i="89" s="1"/>
  <c r="J3" i="89" s="1"/>
  <c r="K3" i="89" s="1"/>
  <c r="L3" i="89" s="1"/>
  <c r="M3" i="89" s="1"/>
  <c r="N3" i="89" s="1"/>
  <c r="O3" i="89" s="1"/>
  <c r="P3" i="89" s="1"/>
  <c r="Q3" i="89" s="1"/>
  <c r="R3" i="89" s="1"/>
  <c r="S3" i="89" s="1"/>
  <c r="T3" i="89" s="1"/>
  <c r="U3" i="89" s="1"/>
  <c r="V3" i="89" s="1"/>
  <c r="W3" i="89" s="1"/>
  <c r="X3" i="89" s="1"/>
  <c r="Y3" i="89" s="1"/>
  <c r="Z3" i="89" s="1"/>
  <c r="AA3" i="89" s="1"/>
  <c r="AB3" i="89" s="1"/>
  <c r="AC3" i="89" s="1"/>
  <c r="AD3" i="89" s="1"/>
  <c r="AE3" i="89" s="1"/>
  <c r="AF3" i="89" s="1"/>
  <c r="C3" i="89"/>
  <c r="D3" i="89" s="1"/>
  <c r="A3" i="89"/>
  <c r="AI4" i="89" s="1"/>
  <c r="C19" i="91"/>
  <c r="D19" i="91" s="1"/>
  <c r="E19" i="91" s="1"/>
  <c r="F19" i="91" s="1"/>
  <c r="G19" i="91" s="1"/>
  <c r="H19" i="91" s="1"/>
  <c r="I19" i="91" s="1"/>
  <c r="J19" i="91" s="1"/>
  <c r="K19" i="91" s="1"/>
  <c r="L19" i="91" s="1"/>
  <c r="M19" i="91" s="1"/>
  <c r="N19" i="91" s="1"/>
  <c r="O19" i="91" s="1"/>
  <c r="P19" i="91" s="1"/>
  <c r="Q19" i="91" s="1"/>
  <c r="R19" i="91" s="1"/>
  <c r="S19" i="91" s="1"/>
  <c r="T19" i="91" s="1"/>
  <c r="U19" i="91" s="1"/>
  <c r="V19" i="91" s="1"/>
  <c r="W19" i="91" s="1"/>
  <c r="X19" i="91" s="1"/>
  <c r="Y19" i="91" s="1"/>
  <c r="Z19" i="91" s="1"/>
  <c r="AA19" i="91" s="1"/>
  <c r="AB19" i="91" s="1"/>
  <c r="AC19" i="91" s="1"/>
  <c r="AD19" i="91" s="1"/>
  <c r="AE19" i="91" s="1"/>
  <c r="AF19" i="91" s="1"/>
  <c r="A19" i="91"/>
  <c r="C10" i="91"/>
  <c r="D10" i="91" s="1"/>
  <c r="E10" i="91" s="1"/>
  <c r="F10" i="91" s="1"/>
  <c r="G10" i="91" s="1"/>
  <c r="H10" i="91" s="1"/>
  <c r="I10" i="91" s="1"/>
  <c r="J10" i="91" s="1"/>
  <c r="K10" i="91" s="1"/>
  <c r="L10" i="91" s="1"/>
  <c r="M10" i="91" s="1"/>
  <c r="N10" i="91" s="1"/>
  <c r="O10" i="91" s="1"/>
  <c r="P10" i="91" s="1"/>
  <c r="Q10" i="91" s="1"/>
  <c r="R10" i="91" s="1"/>
  <c r="S10" i="91" s="1"/>
  <c r="T10" i="91" s="1"/>
  <c r="U10" i="91" s="1"/>
  <c r="V10" i="91" s="1"/>
  <c r="W10" i="91" s="1"/>
  <c r="X10" i="91" s="1"/>
  <c r="Y10" i="91" s="1"/>
  <c r="Z10" i="91" s="1"/>
  <c r="AA10" i="91" s="1"/>
  <c r="AB10" i="91" s="1"/>
  <c r="AC10" i="91" s="1"/>
  <c r="AD10" i="91" s="1"/>
  <c r="AE10" i="91" s="1"/>
  <c r="AF10" i="91" s="1"/>
  <c r="AG10" i="91" s="1"/>
  <c r="A10" i="91"/>
  <c r="C3" i="91"/>
  <c r="D3" i="91" s="1"/>
  <c r="E3" i="91" s="1"/>
  <c r="F3" i="91" s="1"/>
  <c r="G3" i="91" s="1"/>
  <c r="H3" i="91" s="1"/>
  <c r="I3" i="91" s="1"/>
  <c r="J3" i="91" s="1"/>
  <c r="K3" i="91" s="1"/>
  <c r="L3" i="91" s="1"/>
  <c r="M3" i="91" s="1"/>
  <c r="N3" i="91" s="1"/>
  <c r="O3" i="91" s="1"/>
  <c r="P3" i="91" s="1"/>
  <c r="Q3" i="91" s="1"/>
  <c r="R3" i="91" s="1"/>
  <c r="S3" i="91" s="1"/>
  <c r="T3" i="91" s="1"/>
  <c r="U3" i="91" s="1"/>
  <c r="V3" i="91" s="1"/>
  <c r="W3" i="91" s="1"/>
  <c r="X3" i="91" s="1"/>
  <c r="Y3" i="91" s="1"/>
  <c r="Z3" i="91" s="1"/>
  <c r="AA3" i="91" s="1"/>
  <c r="AB3" i="91" s="1"/>
  <c r="AC3" i="91" s="1"/>
  <c r="AD3" i="91" s="1"/>
  <c r="AE3" i="91" s="1"/>
  <c r="AF3" i="91" s="1"/>
  <c r="AG3" i="91" s="1"/>
  <c r="A3" i="91"/>
  <c r="AI4" i="91" s="1"/>
  <c r="I6" i="102" l="1"/>
  <c r="AI5" i="57"/>
  <c r="AI6" i="57" s="1"/>
  <c r="AI11" i="57"/>
  <c r="AI14" i="57"/>
  <c r="AI12" i="57"/>
  <c r="AI13" i="57"/>
  <c r="AI11" i="83"/>
  <c r="AI12" i="83"/>
  <c r="AI13" i="83"/>
  <c r="AI14" i="83"/>
  <c r="AI5" i="83"/>
  <c r="AI6" i="83" s="1"/>
  <c r="AI5" i="75"/>
  <c r="AI6" i="75" s="1"/>
  <c r="AI11" i="75"/>
  <c r="AI14" i="75"/>
  <c r="AI12" i="75"/>
  <c r="AI13" i="75"/>
  <c r="AI5" i="71"/>
  <c r="AI6" i="71" s="1"/>
  <c r="AI11" i="71"/>
  <c r="AI14" i="71"/>
  <c r="AI12" i="71"/>
  <c r="AI13" i="71"/>
  <c r="AI11" i="66"/>
  <c r="AI12" i="66"/>
  <c r="AI13" i="66"/>
  <c r="AI14" i="66"/>
  <c r="AI5" i="66"/>
  <c r="AI6" i="66" s="1"/>
  <c r="AI11" i="62"/>
  <c r="AI12" i="62"/>
  <c r="AI13" i="62"/>
  <c r="AI14" i="62"/>
  <c r="AI5" i="62"/>
  <c r="AI6" i="62" s="1"/>
  <c r="AI6" i="103"/>
  <c r="AI11" i="87"/>
  <c r="AI12" i="87"/>
  <c r="AI14" i="87"/>
  <c r="AI13" i="87"/>
  <c r="AI5" i="87"/>
  <c r="AI5" i="79"/>
  <c r="AI11" i="79"/>
  <c r="AI14" i="79"/>
  <c r="AI12" i="79"/>
  <c r="AI13" i="79"/>
  <c r="AI5" i="101"/>
  <c r="AI14" i="101"/>
  <c r="AI11" i="101"/>
  <c r="AI12" i="101"/>
  <c r="AI13" i="101"/>
  <c r="AI11" i="58"/>
  <c r="AI12" i="58"/>
  <c r="AI13" i="58"/>
  <c r="AI14" i="58"/>
  <c r="AI5" i="58"/>
  <c r="AI11" i="54"/>
  <c r="AI12" i="54"/>
  <c r="AI13" i="54"/>
  <c r="AI14" i="54"/>
  <c r="AI5" i="54"/>
  <c r="AI5" i="86"/>
  <c r="AI14" i="86"/>
  <c r="AI11" i="86"/>
  <c r="AI12" i="86"/>
  <c r="AI13" i="86"/>
  <c r="AI11" i="78"/>
  <c r="AI12" i="78"/>
  <c r="AI13" i="78"/>
  <c r="AI14" i="78"/>
  <c r="AI5" i="78"/>
  <c r="AI11" i="76"/>
  <c r="AI12" i="76"/>
  <c r="AI13" i="76"/>
  <c r="AI14" i="76"/>
  <c r="AI5" i="76"/>
  <c r="AI5" i="82"/>
  <c r="AI14" i="82"/>
  <c r="AI11" i="82"/>
  <c r="AI12" i="82"/>
  <c r="AI13" i="82"/>
  <c r="AI11" i="70"/>
  <c r="AI12" i="70"/>
  <c r="AI13" i="70"/>
  <c r="AI14" i="70"/>
  <c r="AI5" i="70"/>
  <c r="AI5" i="52"/>
  <c r="AI6" i="52" s="1"/>
  <c r="AI11" i="52"/>
  <c r="AI12" i="52"/>
  <c r="AI14" i="52"/>
  <c r="AI13" i="52"/>
  <c r="AI5" i="84"/>
  <c r="AI11" i="84"/>
  <c r="AI14" i="84"/>
  <c r="AI12" i="84"/>
  <c r="AI13" i="84"/>
  <c r="AI5" i="67"/>
  <c r="AI14" i="67"/>
  <c r="AI11" i="67"/>
  <c r="AI12" i="67"/>
  <c r="AI13" i="67"/>
  <c r="AI5" i="59"/>
  <c r="AI11" i="59"/>
  <c r="AI12" i="59"/>
  <c r="AI13" i="59"/>
  <c r="AI14" i="59"/>
  <c r="AI5" i="55"/>
  <c r="AI6" i="55" s="1"/>
  <c r="AI11" i="55"/>
  <c r="AI12" i="55"/>
  <c r="AI13" i="55"/>
  <c r="AI14" i="55"/>
  <c r="AI5" i="61"/>
  <c r="AI11" i="61"/>
  <c r="AI12" i="61"/>
  <c r="AI13" i="61"/>
  <c r="AI14" i="61"/>
  <c r="AI11" i="89"/>
  <c r="AI12" i="89"/>
  <c r="AI14" i="89"/>
  <c r="AI13" i="89"/>
  <c r="AI5" i="89"/>
  <c r="AI6" i="89" s="1"/>
  <c r="AI11" i="72"/>
  <c r="AI12" i="72"/>
  <c r="AI13" i="72"/>
  <c r="AI14" i="72"/>
  <c r="AI5" i="72"/>
  <c r="AI5" i="63"/>
  <c r="AI11" i="63"/>
  <c r="AI12" i="63"/>
  <c r="AI13" i="63"/>
  <c r="AI14" i="63"/>
  <c r="AB15" i="102"/>
  <c r="AB16" i="102" s="1"/>
  <c r="AI5" i="91"/>
  <c r="AI6" i="91" s="1"/>
  <c r="AI14" i="91"/>
  <c r="AI11" i="91"/>
  <c r="AI12" i="91"/>
  <c r="AI13" i="91"/>
  <c r="AI11" i="85"/>
  <c r="AI14" i="85"/>
  <c r="AI12" i="85"/>
  <c r="AI13" i="85"/>
  <c r="AI5" i="85"/>
  <c r="AI11" i="81"/>
  <c r="AI12" i="81"/>
  <c r="AI13" i="81"/>
  <c r="AI14" i="81"/>
  <c r="AI5" i="81"/>
  <c r="AI6" i="81" s="1"/>
  <c r="AI5" i="77"/>
  <c r="AI11" i="77"/>
  <c r="AI12" i="77"/>
  <c r="AI14" i="77"/>
  <c r="AI13" i="77"/>
  <c r="AI5" i="73"/>
  <c r="AI6" i="73" s="1"/>
  <c r="AI11" i="73"/>
  <c r="AI12" i="73"/>
  <c r="AI14" i="73"/>
  <c r="AI13" i="73"/>
  <c r="AI11" i="68"/>
  <c r="AI12" i="68"/>
  <c r="AI13" i="68"/>
  <c r="AI14" i="68"/>
  <c r="AI5" i="68"/>
  <c r="AI11" i="64"/>
  <c r="AI12" i="64"/>
  <c r="AI13" i="64"/>
  <c r="AI14" i="64"/>
  <c r="AI5" i="64"/>
  <c r="AI6" i="64" s="1"/>
  <c r="AI11" i="74"/>
  <c r="AI12" i="74"/>
  <c r="AI13" i="74"/>
  <c r="AI14" i="74"/>
  <c r="AI5" i="74"/>
  <c r="AI6" i="74" s="1"/>
  <c r="AI5" i="65"/>
  <c r="AI6" i="65" s="1"/>
  <c r="AI11" i="65"/>
  <c r="AI12" i="65"/>
  <c r="AI13" i="65"/>
  <c r="AI14" i="65"/>
  <c r="AI5" i="69"/>
  <c r="AI6" i="69" s="1"/>
  <c r="AI14" i="69"/>
  <c r="AI11" i="69"/>
  <c r="AI12" i="69"/>
  <c r="AI13" i="69"/>
  <c r="AI11" i="60"/>
  <c r="AI12" i="60"/>
  <c r="AI13" i="60"/>
  <c r="AI14" i="60"/>
  <c r="AI5" i="60"/>
  <c r="AI6" i="60" s="1"/>
  <c r="AI11" i="56"/>
  <c r="AI12" i="56"/>
  <c r="AI13" i="56"/>
  <c r="AI14" i="56"/>
  <c r="AI5" i="56"/>
  <c r="AI6" i="56" s="1"/>
  <c r="AI15" i="103"/>
  <c r="AI16" i="103" s="1"/>
  <c r="AI15" i="102"/>
  <c r="AI16" i="102" s="1"/>
  <c r="AI20" i="102" s="1"/>
  <c r="AG6" i="103"/>
  <c r="AE6" i="103"/>
  <c r="AC6" i="103"/>
  <c r="AA6" i="103"/>
  <c r="AA6" i="102"/>
  <c r="G6" i="102"/>
  <c r="E6" i="102"/>
  <c r="Y15" i="102"/>
  <c r="Y16" i="102" s="1"/>
  <c r="B15" i="102"/>
  <c r="B16" i="102" s="1"/>
  <c r="I15" i="103"/>
  <c r="I16" i="103" s="1"/>
  <c r="G15" i="103"/>
  <c r="G16" i="103" s="1"/>
  <c r="E15" i="103"/>
  <c r="E16" i="103" s="1"/>
  <c r="C15" i="103"/>
  <c r="C16" i="103" s="1"/>
  <c r="Q6" i="102"/>
  <c r="Y6" i="103"/>
  <c r="W6" i="103"/>
  <c r="U6" i="103"/>
  <c r="S6" i="103"/>
  <c r="AF6" i="102"/>
  <c r="AD6" i="102"/>
  <c r="AH6" i="102"/>
  <c r="D6" i="102"/>
  <c r="Q6" i="103"/>
  <c r="O6" i="103"/>
  <c r="M6" i="103"/>
  <c r="K6" i="103"/>
  <c r="X6" i="102"/>
  <c r="V6" i="102"/>
  <c r="Z6" i="102"/>
  <c r="I6" i="103"/>
  <c r="G6" i="103"/>
  <c r="E6" i="103"/>
  <c r="C6" i="103"/>
  <c r="P6" i="102"/>
  <c r="N6" i="102"/>
  <c r="M6" i="102"/>
  <c r="V15" i="103"/>
  <c r="V16" i="103" s="1"/>
  <c r="T15" i="103"/>
  <c r="T16" i="103" s="1"/>
  <c r="AH15" i="103"/>
  <c r="X15" i="102"/>
  <c r="X16" i="102" s="1"/>
  <c r="J6" i="103"/>
  <c r="H6" i="103"/>
  <c r="F6" i="103"/>
  <c r="D6" i="103"/>
  <c r="O6" i="102"/>
  <c r="AC15" i="102"/>
  <c r="AC16" i="102" s="1"/>
  <c r="AG15" i="102"/>
  <c r="AG16" i="102" s="1"/>
  <c r="R6" i="102"/>
  <c r="AH6" i="103"/>
  <c r="AF6" i="103"/>
  <c r="AD6" i="103"/>
  <c r="AB6" i="103"/>
  <c r="B6" i="103"/>
  <c r="K6" i="102"/>
  <c r="H6" i="102"/>
  <c r="F6" i="102"/>
  <c r="J6" i="102"/>
  <c r="Z6" i="103"/>
  <c r="X6" i="103"/>
  <c r="V6" i="103"/>
  <c r="T6" i="103"/>
  <c r="Y6" i="102"/>
  <c r="AC6" i="102"/>
  <c r="B6" i="102"/>
  <c r="R6" i="103"/>
  <c r="P6" i="103"/>
  <c r="N6" i="103"/>
  <c r="L6" i="103"/>
  <c r="C6" i="102"/>
  <c r="W6" i="102"/>
  <c r="U6" i="102"/>
  <c r="AB6" i="102"/>
  <c r="AF15" i="103"/>
  <c r="AD15" i="103"/>
  <c r="AD16" i="103" s="1"/>
  <c r="AB15" i="103"/>
  <c r="AB16" i="103" s="1"/>
  <c r="B15" i="103"/>
  <c r="B16" i="103" s="1"/>
  <c r="AG6" i="102"/>
  <c r="C15" i="102"/>
  <c r="C16" i="102" s="1"/>
  <c r="H15" i="102"/>
  <c r="H16" i="102" s="1"/>
  <c r="H20" i="102" s="1"/>
  <c r="AE15" i="102"/>
  <c r="AE16" i="102" s="1"/>
  <c r="Q15" i="103"/>
  <c r="X15" i="103"/>
  <c r="X16" i="103" s="1"/>
  <c r="J15" i="103"/>
  <c r="J16" i="103" s="1"/>
  <c r="H15" i="103"/>
  <c r="H16" i="103" s="1"/>
  <c r="F15" i="103"/>
  <c r="F16" i="103" s="1"/>
  <c r="D15" i="103"/>
  <c r="D16" i="103" s="1"/>
  <c r="AE6" i="102"/>
  <c r="K15" i="102"/>
  <c r="K16" i="102" s="1"/>
  <c r="N15" i="102"/>
  <c r="N16" i="102" s="1"/>
  <c r="Y15" i="103"/>
  <c r="Y16" i="103" s="1"/>
  <c r="W15" i="103"/>
  <c r="W16" i="103" s="1"/>
  <c r="U15" i="103"/>
  <c r="U16" i="103" s="1"/>
  <c r="S15" i="103"/>
  <c r="S16" i="103" s="1"/>
  <c r="T15" i="102"/>
  <c r="T16" i="102" s="1"/>
  <c r="T20" i="102" s="1"/>
  <c r="L15" i="102"/>
  <c r="L16" i="102" s="1"/>
  <c r="L20" i="102" s="1"/>
  <c r="Q15" i="102"/>
  <c r="Q16" i="102" s="1"/>
  <c r="O15" i="102"/>
  <c r="O16" i="102" s="1"/>
  <c r="D15" i="102"/>
  <c r="D16" i="102" s="1"/>
  <c r="AH15" i="102"/>
  <c r="AH16" i="102" s="1"/>
  <c r="I15" i="102"/>
  <c r="I16" i="102" s="1"/>
  <c r="G15" i="102"/>
  <c r="G16" i="102" s="1"/>
  <c r="Z15" i="103"/>
  <c r="Z16" i="103" s="1"/>
  <c r="W15" i="102"/>
  <c r="W16" i="102" s="1"/>
  <c r="AA15" i="102"/>
  <c r="AA16" i="102" s="1"/>
  <c r="Z15" i="102"/>
  <c r="AF15" i="102"/>
  <c r="AF16" i="102" s="1"/>
  <c r="AD15" i="102"/>
  <c r="R15" i="103"/>
  <c r="R16" i="103" s="1"/>
  <c r="P15" i="103"/>
  <c r="N15" i="103"/>
  <c r="N16" i="103" s="1"/>
  <c r="L15" i="103"/>
  <c r="L16" i="103" s="1"/>
  <c r="M15" i="102"/>
  <c r="M16" i="102" s="1"/>
  <c r="S15" i="102"/>
  <c r="S16" i="102" s="1"/>
  <c r="S20" i="102" s="1"/>
  <c r="R15" i="102"/>
  <c r="R16" i="102" s="1"/>
  <c r="V15" i="102"/>
  <c r="V16" i="102" s="1"/>
  <c r="J15" i="102"/>
  <c r="J16" i="102" s="1"/>
  <c r="P15" i="102"/>
  <c r="P16" i="102" s="1"/>
  <c r="AG15" i="103"/>
  <c r="AG16" i="103" s="1"/>
  <c r="AE15" i="103"/>
  <c r="AC15" i="103"/>
  <c r="AC16" i="103" s="1"/>
  <c r="AA15" i="103"/>
  <c r="U15" i="102"/>
  <c r="U16" i="102" s="1"/>
  <c r="F15" i="102"/>
  <c r="F16" i="102" s="1"/>
  <c r="E15" i="102"/>
  <c r="E16" i="102" s="1"/>
  <c r="O15" i="103"/>
  <c r="O16" i="103" s="1"/>
  <c r="M15" i="103"/>
  <c r="M16" i="103" s="1"/>
  <c r="K15" i="103"/>
  <c r="K16" i="103" s="1"/>
  <c r="B14" i="68"/>
  <c r="D14" i="68"/>
  <c r="F14" i="68"/>
  <c r="N14" i="68"/>
  <c r="V14" i="68"/>
  <c r="AD14" i="68"/>
  <c r="G14" i="68"/>
  <c r="O14" i="68"/>
  <c r="W14" i="68"/>
  <c r="AE14" i="68"/>
  <c r="H14" i="68"/>
  <c r="I14" i="68"/>
  <c r="Q14" i="68"/>
  <c r="Y14" i="68"/>
  <c r="AG14" i="68"/>
  <c r="P14" i="68"/>
  <c r="AB14" i="68"/>
  <c r="R14" i="68"/>
  <c r="AC14" i="68"/>
  <c r="C14" i="68"/>
  <c r="S14" i="68"/>
  <c r="AF14" i="68"/>
  <c r="E14" i="68"/>
  <c r="T14" i="68"/>
  <c r="AH14" i="68"/>
  <c r="J14" i="68"/>
  <c r="U14" i="68"/>
  <c r="K14" i="68"/>
  <c r="X14" i="68"/>
  <c r="L14" i="68"/>
  <c r="M14" i="68"/>
  <c r="Z14" i="68"/>
  <c r="AA14" i="68"/>
  <c r="B14" i="83"/>
  <c r="G14" i="83"/>
  <c r="O14" i="83"/>
  <c r="W14" i="83"/>
  <c r="AE14" i="83"/>
  <c r="C14" i="83"/>
  <c r="K14" i="83"/>
  <c r="S14" i="83"/>
  <c r="AA14" i="83"/>
  <c r="I14" i="83"/>
  <c r="T14" i="83"/>
  <c r="AD14" i="83"/>
  <c r="R14" i="83"/>
  <c r="J14" i="83"/>
  <c r="U14" i="83"/>
  <c r="AF14" i="83"/>
  <c r="F14" i="83"/>
  <c r="AC14" i="83"/>
  <c r="L14" i="83"/>
  <c r="V14" i="83"/>
  <c r="AG14" i="83"/>
  <c r="M14" i="83"/>
  <c r="X14" i="83"/>
  <c r="AH14" i="83"/>
  <c r="AB14" i="83"/>
  <c r="D14" i="83"/>
  <c r="N14" i="83"/>
  <c r="Y14" i="83"/>
  <c r="Q14" i="83"/>
  <c r="E14" i="83"/>
  <c r="P14" i="83"/>
  <c r="Z14" i="83"/>
  <c r="H14" i="83"/>
  <c r="B14" i="80"/>
  <c r="C14" i="80"/>
  <c r="K14" i="80"/>
  <c r="S14" i="80"/>
  <c r="AA14" i="80"/>
  <c r="J14" i="80"/>
  <c r="Z14" i="80"/>
  <c r="AH14" i="80"/>
  <c r="D14" i="80"/>
  <c r="L14" i="80"/>
  <c r="T14" i="80"/>
  <c r="AB14" i="80"/>
  <c r="W14" i="80"/>
  <c r="E14" i="80"/>
  <c r="M14" i="80"/>
  <c r="U14" i="80"/>
  <c r="AC14" i="80"/>
  <c r="O14" i="80"/>
  <c r="AG14" i="80"/>
  <c r="R14" i="80"/>
  <c r="F14" i="80"/>
  <c r="N14" i="80"/>
  <c r="V14" i="80"/>
  <c r="AD14" i="80"/>
  <c r="I14" i="80"/>
  <c r="Y14" i="80"/>
  <c r="G14" i="80"/>
  <c r="AE14" i="80"/>
  <c r="Q14" i="80"/>
  <c r="H14" i="80"/>
  <c r="P14" i="80"/>
  <c r="X14" i="80"/>
  <c r="AF14" i="80"/>
  <c r="B14" i="72"/>
  <c r="F14" i="72"/>
  <c r="N14" i="72"/>
  <c r="V14" i="72"/>
  <c r="AD14" i="72"/>
  <c r="G14" i="72"/>
  <c r="I14" i="72"/>
  <c r="Q14" i="72"/>
  <c r="Y14" i="72"/>
  <c r="AG14" i="72"/>
  <c r="C14" i="72"/>
  <c r="O14" i="72"/>
  <c r="Z14" i="72"/>
  <c r="D14" i="72"/>
  <c r="P14" i="72"/>
  <c r="AA14" i="72"/>
  <c r="E14" i="72"/>
  <c r="R14" i="72"/>
  <c r="AB14" i="72"/>
  <c r="H14" i="72"/>
  <c r="S14" i="72"/>
  <c r="AC14" i="72"/>
  <c r="J14" i="72"/>
  <c r="T14" i="72"/>
  <c r="AE14" i="72"/>
  <c r="K14" i="72"/>
  <c r="U14" i="72"/>
  <c r="AF14" i="72"/>
  <c r="W14" i="72"/>
  <c r="X14" i="72"/>
  <c r="M14" i="72"/>
  <c r="AH14" i="72"/>
  <c r="L14" i="72"/>
  <c r="B14" i="67"/>
  <c r="D14" i="67"/>
  <c r="L14" i="67"/>
  <c r="T14" i="67"/>
  <c r="AB14" i="67"/>
  <c r="F14" i="67"/>
  <c r="N14" i="67"/>
  <c r="V14" i="67"/>
  <c r="AD14" i="67"/>
  <c r="G14" i="67"/>
  <c r="O14" i="67"/>
  <c r="W14" i="67"/>
  <c r="AE14" i="67"/>
  <c r="H14" i="67"/>
  <c r="P14" i="67"/>
  <c r="X14" i="67"/>
  <c r="AF14" i="67"/>
  <c r="I14" i="67"/>
  <c r="Q14" i="67"/>
  <c r="Y14" i="67"/>
  <c r="AG14" i="67"/>
  <c r="J14" i="67"/>
  <c r="AC14" i="67"/>
  <c r="K14" i="67"/>
  <c r="AH14" i="67"/>
  <c r="M14" i="67"/>
  <c r="R14" i="67"/>
  <c r="S14" i="67"/>
  <c r="U14" i="67"/>
  <c r="Z14" i="67"/>
  <c r="AA14" i="67"/>
  <c r="E14" i="67"/>
  <c r="C14" i="67"/>
  <c r="B14" i="63"/>
  <c r="D14" i="63"/>
  <c r="L14" i="63"/>
  <c r="T14" i="63"/>
  <c r="AB14" i="63"/>
  <c r="E14" i="63"/>
  <c r="M14" i="63"/>
  <c r="U14" i="63"/>
  <c r="AC14" i="63"/>
  <c r="F14" i="63"/>
  <c r="N14" i="63"/>
  <c r="V14" i="63"/>
  <c r="AD14" i="63"/>
  <c r="G14" i="63"/>
  <c r="O14" i="63"/>
  <c r="W14" i="63"/>
  <c r="AE14" i="63"/>
  <c r="H14" i="63"/>
  <c r="P14" i="63"/>
  <c r="X14" i="63"/>
  <c r="AF14" i="63"/>
  <c r="I14" i="63"/>
  <c r="Q14" i="63"/>
  <c r="Y14" i="63"/>
  <c r="AG14" i="63"/>
  <c r="Z14" i="63"/>
  <c r="AA14" i="63"/>
  <c r="AH14" i="63"/>
  <c r="C14" i="63"/>
  <c r="J14" i="63"/>
  <c r="K14" i="63"/>
  <c r="R14" i="63"/>
  <c r="S14" i="63"/>
  <c r="B14" i="81"/>
  <c r="G14" i="81"/>
  <c r="O14" i="81"/>
  <c r="W14" i="81"/>
  <c r="AE14" i="81"/>
  <c r="H14" i="81"/>
  <c r="P14" i="81"/>
  <c r="X14" i="81"/>
  <c r="AF14" i="81"/>
  <c r="J14" i="81"/>
  <c r="R14" i="81"/>
  <c r="Z14" i="81"/>
  <c r="AH14" i="81"/>
  <c r="C14" i="81"/>
  <c r="K14" i="81"/>
  <c r="S14" i="81"/>
  <c r="AA14" i="81"/>
  <c r="D14" i="81"/>
  <c r="T14" i="81"/>
  <c r="AG14" i="81"/>
  <c r="E14" i="81"/>
  <c r="U14" i="81"/>
  <c r="N14" i="81"/>
  <c r="Q14" i="81"/>
  <c r="F14" i="81"/>
  <c r="V14" i="81"/>
  <c r="I14" i="81"/>
  <c r="Y14" i="81"/>
  <c r="AD14" i="81"/>
  <c r="L14" i="81"/>
  <c r="AB14" i="81"/>
  <c r="M14" i="81"/>
  <c r="AC14" i="81"/>
  <c r="B14" i="89"/>
  <c r="C14" i="89"/>
  <c r="K14" i="89"/>
  <c r="S14" i="89"/>
  <c r="AA14" i="89"/>
  <c r="I14" i="89"/>
  <c r="AG14" i="89"/>
  <c r="J14" i="89"/>
  <c r="AH14" i="89"/>
  <c r="D14" i="89"/>
  <c r="L14" i="89"/>
  <c r="T14" i="89"/>
  <c r="AB14" i="89"/>
  <c r="Y14" i="89"/>
  <c r="E14" i="89"/>
  <c r="M14" i="89"/>
  <c r="U14" i="89"/>
  <c r="AC14" i="89"/>
  <c r="F14" i="89"/>
  <c r="N14" i="89"/>
  <c r="V14" i="89"/>
  <c r="AD14" i="89"/>
  <c r="Z14" i="89"/>
  <c r="G14" i="89"/>
  <c r="O14" i="89"/>
  <c r="W14" i="89"/>
  <c r="AE14" i="89"/>
  <c r="Q14" i="89"/>
  <c r="H14" i="89"/>
  <c r="P14" i="89"/>
  <c r="X14" i="89"/>
  <c r="AF14" i="89"/>
  <c r="R14" i="89"/>
  <c r="B14" i="84"/>
  <c r="G14" i="84"/>
  <c r="O14" i="84"/>
  <c r="W14" i="84"/>
  <c r="AE14" i="84"/>
  <c r="C14" i="84"/>
  <c r="K14" i="84"/>
  <c r="S14" i="84"/>
  <c r="AA14" i="84"/>
  <c r="I14" i="84"/>
  <c r="T14" i="84"/>
  <c r="AD14" i="84"/>
  <c r="F14" i="84"/>
  <c r="J14" i="84"/>
  <c r="U14" i="84"/>
  <c r="AF14" i="84"/>
  <c r="Q14" i="84"/>
  <c r="R14" i="84"/>
  <c r="L14" i="84"/>
  <c r="V14" i="84"/>
  <c r="AG14" i="84"/>
  <c r="AC14" i="84"/>
  <c r="M14" i="84"/>
  <c r="X14" i="84"/>
  <c r="AH14" i="84"/>
  <c r="D14" i="84"/>
  <c r="N14" i="84"/>
  <c r="Y14" i="84"/>
  <c r="H14" i="84"/>
  <c r="E14" i="84"/>
  <c r="P14" i="84"/>
  <c r="Z14" i="84"/>
  <c r="AB14" i="84"/>
  <c r="B14" i="76"/>
  <c r="F14" i="76"/>
  <c r="N14" i="76"/>
  <c r="V14" i="76"/>
  <c r="AD14" i="76"/>
  <c r="G14" i="76"/>
  <c r="O14" i="76"/>
  <c r="W14" i="76"/>
  <c r="AE14" i="76"/>
  <c r="H14" i="76"/>
  <c r="P14" i="76"/>
  <c r="X14" i="76"/>
  <c r="AF14" i="76"/>
  <c r="I14" i="76"/>
  <c r="Q14" i="76"/>
  <c r="Y14" i="76"/>
  <c r="AG14" i="76"/>
  <c r="J14" i="76"/>
  <c r="R14" i="76"/>
  <c r="Z14" i="76"/>
  <c r="AH14" i="76"/>
  <c r="C14" i="76"/>
  <c r="K14" i="76"/>
  <c r="S14" i="76"/>
  <c r="AA14" i="76"/>
  <c r="AB14" i="76"/>
  <c r="AC14" i="76"/>
  <c r="D14" i="76"/>
  <c r="E14" i="76"/>
  <c r="T14" i="76"/>
  <c r="U14" i="76"/>
  <c r="L14" i="76"/>
  <c r="M14" i="76"/>
  <c r="B14" i="59"/>
  <c r="C14" i="59"/>
  <c r="K14" i="59"/>
  <c r="S14" i="59"/>
  <c r="AA14" i="59"/>
  <c r="D14" i="59"/>
  <c r="L14" i="59"/>
  <c r="T14" i="59"/>
  <c r="AB14" i="59"/>
  <c r="E14" i="59"/>
  <c r="M14" i="59"/>
  <c r="U14" i="59"/>
  <c r="AC14" i="59"/>
  <c r="F14" i="59"/>
  <c r="N14" i="59"/>
  <c r="V14" i="59"/>
  <c r="AD14" i="59"/>
  <c r="G14" i="59"/>
  <c r="O14" i="59"/>
  <c r="W14" i="59"/>
  <c r="AE14" i="59"/>
  <c r="H14" i="59"/>
  <c r="P14" i="59"/>
  <c r="X14" i="59"/>
  <c r="AF14" i="59"/>
  <c r="I14" i="59"/>
  <c r="Q14" i="59"/>
  <c r="Y14" i="59"/>
  <c r="AG14" i="59"/>
  <c r="J14" i="59"/>
  <c r="R14" i="59"/>
  <c r="AH14" i="59"/>
  <c r="Z14" i="59"/>
  <c r="B14" i="55"/>
  <c r="C14" i="55"/>
  <c r="K14" i="55"/>
  <c r="S14" i="55"/>
  <c r="AA14" i="55"/>
  <c r="D14" i="55"/>
  <c r="L14" i="55"/>
  <c r="T14" i="55"/>
  <c r="AB14" i="55"/>
  <c r="E14" i="55"/>
  <c r="M14" i="55"/>
  <c r="U14" i="55"/>
  <c r="AC14" i="55"/>
  <c r="F14" i="55"/>
  <c r="N14" i="55"/>
  <c r="V14" i="55"/>
  <c r="AD14" i="55"/>
  <c r="G14" i="55"/>
  <c r="O14" i="55"/>
  <c r="W14" i="55"/>
  <c r="AE14" i="55"/>
  <c r="H14" i="55"/>
  <c r="P14" i="55"/>
  <c r="X14" i="55"/>
  <c r="AF14" i="55"/>
  <c r="I14" i="55"/>
  <c r="Q14" i="55"/>
  <c r="Y14" i="55"/>
  <c r="AG14" i="55"/>
  <c r="J14" i="55"/>
  <c r="R14" i="55"/>
  <c r="Z14" i="55"/>
  <c r="AH14" i="55"/>
  <c r="B14" i="69"/>
  <c r="F14" i="69"/>
  <c r="N14" i="69"/>
  <c r="V14" i="69"/>
  <c r="AD14" i="69"/>
  <c r="G14" i="69"/>
  <c r="O14" i="69"/>
  <c r="W14" i="69"/>
  <c r="AE14" i="69"/>
  <c r="I14" i="69"/>
  <c r="Q14" i="69"/>
  <c r="Y14" i="69"/>
  <c r="AG14" i="69"/>
  <c r="J14" i="69"/>
  <c r="U14" i="69"/>
  <c r="K14" i="69"/>
  <c r="X14" i="69"/>
  <c r="L14" i="69"/>
  <c r="Z14" i="69"/>
  <c r="M14" i="69"/>
  <c r="AA14" i="69"/>
  <c r="C14" i="69"/>
  <c r="P14" i="69"/>
  <c r="AB14" i="69"/>
  <c r="D14" i="69"/>
  <c r="R14" i="69"/>
  <c r="AC14" i="69"/>
  <c r="S14" i="69"/>
  <c r="T14" i="69"/>
  <c r="E14" i="69"/>
  <c r="AF14" i="69"/>
  <c r="AH14" i="69"/>
  <c r="H14" i="69"/>
  <c r="B14" i="60"/>
  <c r="C14" i="60"/>
  <c r="K14" i="60"/>
  <c r="S14" i="60"/>
  <c r="AA14" i="60"/>
  <c r="D14" i="60"/>
  <c r="L14" i="60"/>
  <c r="T14" i="60"/>
  <c r="AB14" i="60"/>
  <c r="E14" i="60"/>
  <c r="M14" i="60"/>
  <c r="U14" i="60"/>
  <c r="AC14" i="60"/>
  <c r="F14" i="60"/>
  <c r="N14" i="60"/>
  <c r="V14" i="60"/>
  <c r="AD14" i="60"/>
  <c r="G14" i="60"/>
  <c r="O14" i="60"/>
  <c r="W14" i="60"/>
  <c r="AE14" i="60"/>
  <c r="H14" i="60"/>
  <c r="P14" i="60"/>
  <c r="X14" i="60"/>
  <c r="AF14" i="60"/>
  <c r="I14" i="60"/>
  <c r="Q14" i="60"/>
  <c r="Y14" i="60"/>
  <c r="AG14" i="60"/>
  <c r="J14" i="60"/>
  <c r="R14" i="60"/>
  <c r="Z14" i="60"/>
  <c r="AH14" i="60"/>
  <c r="B14" i="56"/>
  <c r="C14" i="56"/>
  <c r="K14" i="56"/>
  <c r="S14" i="56"/>
  <c r="AA14" i="56"/>
  <c r="D14" i="56"/>
  <c r="L14" i="56"/>
  <c r="T14" i="56"/>
  <c r="AB14" i="56"/>
  <c r="E14" i="56"/>
  <c r="M14" i="56"/>
  <c r="U14" i="56"/>
  <c r="AC14" i="56"/>
  <c r="F14" i="56"/>
  <c r="N14" i="56"/>
  <c r="V14" i="56"/>
  <c r="AD14" i="56"/>
  <c r="G14" i="56"/>
  <c r="O14" i="56"/>
  <c r="W14" i="56"/>
  <c r="AE14" i="56"/>
  <c r="H14" i="56"/>
  <c r="P14" i="56"/>
  <c r="X14" i="56"/>
  <c r="AF14" i="56"/>
  <c r="I14" i="56"/>
  <c r="Q14" i="56"/>
  <c r="Y14" i="56"/>
  <c r="AG14" i="56"/>
  <c r="J14" i="56"/>
  <c r="R14" i="56"/>
  <c r="Z14" i="56"/>
  <c r="AH14" i="56"/>
  <c r="B14" i="73"/>
  <c r="F14" i="73"/>
  <c r="I14" i="73"/>
  <c r="D14" i="73"/>
  <c r="N14" i="73"/>
  <c r="V14" i="73"/>
  <c r="AD14" i="73"/>
  <c r="E14" i="73"/>
  <c r="O14" i="73"/>
  <c r="W14" i="73"/>
  <c r="AE14" i="73"/>
  <c r="G14" i="73"/>
  <c r="P14" i="73"/>
  <c r="X14" i="73"/>
  <c r="AF14" i="73"/>
  <c r="H14" i="73"/>
  <c r="Q14" i="73"/>
  <c r="Y14" i="73"/>
  <c r="AG14" i="73"/>
  <c r="J14" i="73"/>
  <c r="R14" i="73"/>
  <c r="Z14" i="73"/>
  <c r="AH14" i="73"/>
  <c r="K14" i="73"/>
  <c r="S14" i="73"/>
  <c r="AA14" i="73"/>
  <c r="AB14" i="73"/>
  <c r="U14" i="73"/>
  <c r="AC14" i="73"/>
  <c r="C14" i="73"/>
  <c r="L14" i="73"/>
  <c r="T14" i="73"/>
  <c r="M14" i="73"/>
  <c r="B14" i="82"/>
  <c r="G14" i="82"/>
  <c r="O14" i="82"/>
  <c r="W14" i="82"/>
  <c r="AE14" i="82"/>
  <c r="H14" i="82"/>
  <c r="P14" i="82"/>
  <c r="X14" i="82"/>
  <c r="J14" i="82"/>
  <c r="C14" i="82"/>
  <c r="K14" i="82"/>
  <c r="S14" i="82"/>
  <c r="AA14" i="82"/>
  <c r="D14" i="82"/>
  <c r="R14" i="82"/>
  <c r="AD14" i="82"/>
  <c r="AB14" i="82"/>
  <c r="E14" i="82"/>
  <c r="T14" i="82"/>
  <c r="AF14" i="82"/>
  <c r="AC14" i="82"/>
  <c r="F14" i="82"/>
  <c r="U14" i="82"/>
  <c r="AG14" i="82"/>
  <c r="N14" i="82"/>
  <c r="I14" i="82"/>
  <c r="V14" i="82"/>
  <c r="AH14" i="82"/>
  <c r="L14" i="82"/>
  <c r="Y14" i="82"/>
  <c r="Q14" i="82"/>
  <c r="M14" i="82"/>
  <c r="Z14" i="82"/>
  <c r="B14" i="74"/>
  <c r="F14" i="74"/>
  <c r="N14" i="74"/>
  <c r="V14" i="74"/>
  <c r="AD14" i="74"/>
  <c r="G14" i="74"/>
  <c r="O14" i="74"/>
  <c r="W14" i="74"/>
  <c r="AE14" i="74"/>
  <c r="H14" i="74"/>
  <c r="P14" i="74"/>
  <c r="X14" i="74"/>
  <c r="AF14" i="74"/>
  <c r="I14" i="74"/>
  <c r="Q14" i="74"/>
  <c r="Y14" i="74"/>
  <c r="AG14" i="74"/>
  <c r="J14" i="74"/>
  <c r="R14" i="74"/>
  <c r="Z14" i="74"/>
  <c r="AH14" i="74"/>
  <c r="C14" i="74"/>
  <c r="K14" i="74"/>
  <c r="S14" i="74"/>
  <c r="AA14" i="74"/>
  <c r="AB14" i="74"/>
  <c r="AC14" i="74"/>
  <c r="D14" i="74"/>
  <c r="E14" i="74"/>
  <c r="U14" i="74"/>
  <c r="L14" i="74"/>
  <c r="M14" i="74"/>
  <c r="T14" i="74"/>
  <c r="B14" i="65"/>
  <c r="D14" i="65"/>
  <c r="L14" i="65"/>
  <c r="T14" i="65"/>
  <c r="AB14" i="65"/>
  <c r="F14" i="65"/>
  <c r="N14" i="65"/>
  <c r="V14" i="65"/>
  <c r="AD14" i="65"/>
  <c r="G14" i="65"/>
  <c r="O14" i="65"/>
  <c r="W14" i="65"/>
  <c r="AE14" i="65"/>
  <c r="H14" i="65"/>
  <c r="P14" i="65"/>
  <c r="X14" i="65"/>
  <c r="AF14" i="65"/>
  <c r="I14" i="65"/>
  <c r="Q14" i="65"/>
  <c r="Y14" i="65"/>
  <c r="AG14" i="65"/>
  <c r="J14" i="65"/>
  <c r="AC14" i="65"/>
  <c r="K14" i="65"/>
  <c r="AH14" i="65"/>
  <c r="M14" i="65"/>
  <c r="R14" i="65"/>
  <c r="S14" i="65"/>
  <c r="U14" i="65"/>
  <c r="C14" i="65"/>
  <c r="E14" i="65"/>
  <c r="Z14" i="65"/>
  <c r="AA14" i="65"/>
  <c r="B14" i="91"/>
  <c r="C14" i="91"/>
  <c r="K14" i="91"/>
  <c r="S14" i="91"/>
  <c r="AA14" i="91"/>
  <c r="Q14" i="91"/>
  <c r="J14" i="91"/>
  <c r="Z14" i="91"/>
  <c r="AH14" i="91"/>
  <c r="D14" i="91"/>
  <c r="L14" i="91"/>
  <c r="T14" i="91"/>
  <c r="AB14" i="91"/>
  <c r="AG14" i="91"/>
  <c r="E14" i="91"/>
  <c r="M14" i="91"/>
  <c r="U14" i="91"/>
  <c r="AC14" i="91"/>
  <c r="I14" i="91"/>
  <c r="F14" i="91"/>
  <c r="N14" i="91"/>
  <c r="V14" i="91"/>
  <c r="AD14" i="91"/>
  <c r="Y14" i="91"/>
  <c r="G14" i="91"/>
  <c r="O14" i="91"/>
  <c r="W14" i="91"/>
  <c r="AE14" i="91"/>
  <c r="H14" i="91"/>
  <c r="P14" i="91"/>
  <c r="X14" i="91"/>
  <c r="AF14" i="91"/>
  <c r="R14" i="91"/>
  <c r="B14" i="77"/>
  <c r="F14" i="77"/>
  <c r="N14" i="77"/>
  <c r="V14" i="77"/>
  <c r="AD14" i="77"/>
  <c r="G14" i="77"/>
  <c r="O14" i="77"/>
  <c r="W14" i="77"/>
  <c r="AE14" i="77"/>
  <c r="H14" i="77"/>
  <c r="P14" i="77"/>
  <c r="X14" i="77"/>
  <c r="AF14" i="77"/>
  <c r="I14" i="77"/>
  <c r="J14" i="77"/>
  <c r="R14" i="77"/>
  <c r="Z14" i="77"/>
  <c r="AH14" i="77"/>
  <c r="C14" i="77"/>
  <c r="K14" i="77"/>
  <c r="S14" i="77"/>
  <c r="AA14" i="77"/>
  <c r="U14" i="77"/>
  <c r="Y14" i="77"/>
  <c r="D14" i="77"/>
  <c r="AB14" i="77"/>
  <c r="E14" i="77"/>
  <c r="AC14" i="77"/>
  <c r="L14" i="77"/>
  <c r="AG14" i="77"/>
  <c r="M14" i="77"/>
  <c r="Q14" i="77"/>
  <c r="T14" i="77"/>
  <c r="B14" i="86"/>
  <c r="G14" i="86"/>
  <c r="O14" i="86"/>
  <c r="W14" i="86"/>
  <c r="AE14" i="86"/>
  <c r="C14" i="86"/>
  <c r="I14" i="86"/>
  <c r="R14" i="86"/>
  <c r="AA14" i="86"/>
  <c r="F14" i="86"/>
  <c r="J14" i="86"/>
  <c r="S14" i="86"/>
  <c r="AB14" i="86"/>
  <c r="P14" i="86"/>
  <c r="K14" i="86"/>
  <c r="T14" i="86"/>
  <c r="AC14" i="86"/>
  <c r="Q14" i="86"/>
  <c r="L14" i="86"/>
  <c r="U14" i="86"/>
  <c r="AD14" i="86"/>
  <c r="AH14" i="86"/>
  <c r="D14" i="86"/>
  <c r="M14" i="86"/>
  <c r="V14" i="86"/>
  <c r="AF14" i="86"/>
  <c r="Y14" i="86"/>
  <c r="H14" i="86"/>
  <c r="E14" i="86"/>
  <c r="N14" i="86"/>
  <c r="X14" i="86"/>
  <c r="AG14" i="86"/>
  <c r="Z14" i="86"/>
  <c r="B14" i="78"/>
  <c r="F14" i="78"/>
  <c r="N14" i="78"/>
  <c r="V14" i="78"/>
  <c r="AD14" i="78"/>
  <c r="G14" i="78"/>
  <c r="O14" i="78"/>
  <c r="W14" i="78"/>
  <c r="AE14" i="78"/>
  <c r="H14" i="78"/>
  <c r="P14" i="78"/>
  <c r="X14" i="78"/>
  <c r="AF14" i="78"/>
  <c r="J14" i="78"/>
  <c r="R14" i="78"/>
  <c r="Z14" i="78"/>
  <c r="AH14" i="78"/>
  <c r="C14" i="78"/>
  <c r="K14" i="78"/>
  <c r="S14" i="78"/>
  <c r="AA14" i="78"/>
  <c r="L14" i="78"/>
  <c r="AG14" i="78"/>
  <c r="AC14" i="78"/>
  <c r="M14" i="78"/>
  <c r="AB14" i="78"/>
  <c r="Q14" i="78"/>
  <c r="E14" i="78"/>
  <c r="T14" i="78"/>
  <c r="U14" i="78"/>
  <c r="I14" i="78"/>
  <c r="D14" i="78"/>
  <c r="Y14" i="78"/>
  <c r="B14" i="70"/>
  <c r="F14" i="70"/>
  <c r="N14" i="70"/>
  <c r="V14" i="70"/>
  <c r="AD14" i="70"/>
  <c r="G14" i="70"/>
  <c r="O14" i="70"/>
  <c r="W14" i="70"/>
  <c r="AE14" i="70"/>
  <c r="I14" i="70"/>
  <c r="Q14" i="70"/>
  <c r="Y14" i="70"/>
  <c r="AG14" i="70"/>
  <c r="C14" i="70"/>
  <c r="P14" i="70"/>
  <c r="AB14" i="70"/>
  <c r="D14" i="70"/>
  <c r="R14" i="70"/>
  <c r="AC14" i="70"/>
  <c r="E14" i="70"/>
  <c r="S14" i="70"/>
  <c r="AF14" i="70"/>
  <c r="H14" i="70"/>
  <c r="T14" i="70"/>
  <c r="AH14" i="70"/>
  <c r="J14" i="70"/>
  <c r="U14" i="70"/>
  <c r="K14" i="70"/>
  <c r="X14" i="70"/>
  <c r="Z14" i="70"/>
  <c r="L14" i="70"/>
  <c r="M14" i="70"/>
  <c r="AA14" i="70"/>
  <c r="B14" i="61"/>
  <c r="C14" i="61"/>
  <c r="D14" i="61"/>
  <c r="L14" i="61"/>
  <c r="T14" i="61"/>
  <c r="AB14" i="61"/>
  <c r="E14" i="61"/>
  <c r="M14" i="61"/>
  <c r="U14" i="61"/>
  <c r="AC14" i="61"/>
  <c r="F14" i="61"/>
  <c r="N14" i="61"/>
  <c r="V14" i="61"/>
  <c r="AD14" i="61"/>
  <c r="G14" i="61"/>
  <c r="O14" i="61"/>
  <c r="W14" i="61"/>
  <c r="AE14" i="61"/>
  <c r="H14" i="61"/>
  <c r="P14" i="61"/>
  <c r="X14" i="61"/>
  <c r="AF14" i="61"/>
  <c r="I14" i="61"/>
  <c r="Q14" i="61"/>
  <c r="Y14" i="61"/>
  <c r="AG14" i="61"/>
  <c r="Z14" i="61"/>
  <c r="AA14" i="61"/>
  <c r="AH14" i="61"/>
  <c r="J14" i="61"/>
  <c r="K14" i="61"/>
  <c r="R14" i="61"/>
  <c r="S14" i="61"/>
  <c r="B14" i="57"/>
  <c r="C14" i="57"/>
  <c r="K14" i="57"/>
  <c r="S14" i="57"/>
  <c r="AA14" i="57"/>
  <c r="D14" i="57"/>
  <c r="L14" i="57"/>
  <c r="T14" i="57"/>
  <c r="AB14" i="57"/>
  <c r="E14" i="57"/>
  <c r="M14" i="57"/>
  <c r="U14" i="57"/>
  <c r="AC14" i="57"/>
  <c r="F14" i="57"/>
  <c r="N14" i="57"/>
  <c r="V14" i="57"/>
  <c r="AD14" i="57"/>
  <c r="G14" i="57"/>
  <c r="O14" i="57"/>
  <c r="W14" i="57"/>
  <c r="AE14" i="57"/>
  <c r="H14" i="57"/>
  <c r="P14" i="57"/>
  <c r="X14" i="57"/>
  <c r="AF14" i="57"/>
  <c r="I14" i="57"/>
  <c r="Q14" i="57"/>
  <c r="Y14" i="57"/>
  <c r="AG14" i="57"/>
  <c r="J14" i="57"/>
  <c r="R14" i="57"/>
  <c r="Z14" i="57"/>
  <c r="AH14" i="57"/>
  <c r="B14" i="52"/>
  <c r="C14" i="52"/>
  <c r="K14" i="52"/>
  <c r="S14" i="52"/>
  <c r="AA14" i="52"/>
  <c r="D14" i="52"/>
  <c r="L14" i="52"/>
  <c r="T14" i="52"/>
  <c r="AB14" i="52"/>
  <c r="E14" i="52"/>
  <c r="M14" i="52"/>
  <c r="U14" i="52"/>
  <c r="AC14" i="52"/>
  <c r="F14" i="52"/>
  <c r="N14" i="52"/>
  <c r="V14" i="52"/>
  <c r="AD14" i="52"/>
  <c r="G14" i="52"/>
  <c r="O14" i="52"/>
  <c r="W14" i="52"/>
  <c r="AE14" i="52"/>
  <c r="H14" i="52"/>
  <c r="P14" i="52"/>
  <c r="X14" i="52"/>
  <c r="AF14" i="52"/>
  <c r="I14" i="52"/>
  <c r="Q14" i="52"/>
  <c r="Y14" i="52"/>
  <c r="AG14" i="52"/>
  <c r="J14" i="52"/>
  <c r="R14" i="52"/>
  <c r="Z14" i="52"/>
  <c r="AH14" i="52"/>
  <c r="B14" i="87"/>
  <c r="G14" i="87"/>
  <c r="O14" i="87"/>
  <c r="W14" i="87"/>
  <c r="AE14" i="87"/>
  <c r="D14" i="87"/>
  <c r="M14" i="87"/>
  <c r="V14" i="87"/>
  <c r="AF14" i="87"/>
  <c r="E14" i="87"/>
  <c r="N14" i="87"/>
  <c r="X14" i="87"/>
  <c r="AG14" i="87"/>
  <c r="K14" i="87"/>
  <c r="C14" i="87"/>
  <c r="L14" i="87"/>
  <c r="U14" i="87"/>
  <c r="AD14" i="87"/>
  <c r="F14" i="87"/>
  <c r="P14" i="87"/>
  <c r="Y14" i="87"/>
  <c r="AH14" i="87"/>
  <c r="T14" i="87"/>
  <c r="H14" i="87"/>
  <c r="Q14" i="87"/>
  <c r="Z14" i="87"/>
  <c r="AC14" i="87"/>
  <c r="I14" i="87"/>
  <c r="R14" i="87"/>
  <c r="AA14" i="87"/>
  <c r="J14" i="87"/>
  <c r="S14" i="87"/>
  <c r="AB14" i="87"/>
  <c r="B14" i="79"/>
  <c r="F14" i="79"/>
  <c r="G14" i="79"/>
  <c r="O14" i="79"/>
  <c r="W14" i="79"/>
  <c r="AE14" i="79"/>
  <c r="H14" i="79"/>
  <c r="P14" i="79"/>
  <c r="X14" i="79"/>
  <c r="AF14" i="79"/>
  <c r="J14" i="79"/>
  <c r="R14" i="79"/>
  <c r="Z14" i="79"/>
  <c r="AH14" i="79"/>
  <c r="C14" i="79"/>
  <c r="K14" i="79"/>
  <c r="S14" i="79"/>
  <c r="AA14" i="79"/>
  <c r="T14" i="79"/>
  <c r="D14" i="79"/>
  <c r="U14" i="79"/>
  <c r="E14" i="79"/>
  <c r="V14" i="79"/>
  <c r="AG14" i="79"/>
  <c r="I14" i="79"/>
  <c r="Y14" i="79"/>
  <c r="AD14" i="79"/>
  <c r="L14" i="79"/>
  <c r="AB14" i="79"/>
  <c r="M14" i="79"/>
  <c r="AC14" i="79"/>
  <c r="N14" i="79"/>
  <c r="Q14" i="79"/>
  <c r="B14" i="75"/>
  <c r="F14" i="75"/>
  <c r="N14" i="75"/>
  <c r="V14" i="75"/>
  <c r="AD14" i="75"/>
  <c r="G14" i="75"/>
  <c r="O14" i="75"/>
  <c r="W14" i="75"/>
  <c r="AE14" i="75"/>
  <c r="H14" i="75"/>
  <c r="P14" i="75"/>
  <c r="X14" i="75"/>
  <c r="AF14" i="75"/>
  <c r="I14" i="75"/>
  <c r="Q14" i="75"/>
  <c r="Y14" i="75"/>
  <c r="AG14" i="75"/>
  <c r="J14" i="75"/>
  <c r="R14" i="75"/>
  <c r="Z14" i="75"/>
  <c r="AH14" i="75"/>
  <c r="C14" i="75"/>
  <c r="K14" i="75"/>
  <c r="S14" i="75"/>
  <c r="AA14" i="75"/>
  <c r="AB14" i="75"/>
  <c r="U14" i="75"/>
  <c r="AC14" i="75"/>
  <c r="T14" i="75"/>
  <c r="D14" i="75"/>
  <c r="E14" i="75"/>
  <c r="L14" i="75"/>
  <c r="M14" i="75"/>
  <c r="B14" i="71"/>
  <c r="F14" i="71"/>
  <c r="N14" i="71"/>
  <c r="V14" i="71"/>
  <c r="AD14" i="71"/>
  <c r="G14" i="71"/>
  <c r="O14" i="71"/>
  <c r="W14" i="71"/>
  <c r="AE14" i="71"/>
  <c r="I14" i="71"/>
  <c r="Q14" i="71"/>
  <c r="Y14" i="71"/>
  <c r="AG14" i="71"/>
  <c r="J14" i="71"/>
  <c r="U14" i="71"/>
  <c r="K14" i="71"/>
  <c r="X14" i="71"/>
  <c r="L14" i="71"/>
  <c r="Z14" i="71"/>
  <c r="M14" i="71"/>
  <c r="AA14" i="71"/>
  <c r="C14" i="71"/>
  <c r="P14" i="71"/>
  <c r="AB14" i="71"/>
  <c r="D14" i="71"/>
  <c r="R14" i="71"/>
  <c r="AC14" i="71"/>
  <c r="E14" i="71"/>
  <c r="H14" i="71"/>
  <c r="S14" i="71"/>
  <c r="T14" i="71"/>
  <c r="AF14" i="71"/>
  <c r="AH14" i="71"/>
  <c r="B14" i="66"/>
  <c r="D14" i="66"/>
  <c r="L14" i="66"/>
  <c r="T14" i="66"/>
  <c r="AB14" i="66"/>
  <c r="F14" i="66"/>
  <c r="N14" i="66"/>
  <c r="V14" i="66"/>
  <c r="AD14" i="66"/>
  <c r="G14" i="66"/>
  <c r="O14" i="66"/>
  <c r="W14" i="66"/>
  <c r="AE14" i="66"/>
  <c r="H14" i="66"/>
  <c r="P14" i="66"/>
  <c r="X14" i="66"/>
  <c r="AF14" i="66"/>
  <c r="I14" i="66"/>
  <c r="Q14" i="66"/>
  <c r="Y14" i="66"/>
  <c r="AG14" i="66"/>
  <c r="S14" i="66"/>
  <c r="U14" i="66"/>
  <c r="C14" i="66"/>
  <c r="Z14" i="66"/>
  <c r="E14" i="66"/>
  <c r="AA14" i="66"/>
  <c r="J14" i="66"/>
  <c r="AC14" i="66"/>
  <c r="K14" i="66"/>
  <c r="AH14" i="66"/>
  <c r="M14" i="66"/>
  <c r="R14" i="66"/>
  <c r="B14" i="62"/>
  <c r="D14" i="62"/>
  <c r="L14" i="62"/>
  <c r="T14" i="62"/>
  <c r="AB14" i="62"/>
  <c r="E14" i="62"/>
  <c r="M14" i="62"/>
  <c r="U14" i="62"/>
  <c r="AC14" i="62"/>
  <c r="F14" i="62"/>
  <c r="N14" i="62"/>
  <c r="V14" i="62"/>
  <c r="AD14" i="62"/>
  <c r="G14" i="62"/>
  <c r="O14" i="62"/>
  <c r="W14" i="62"/>
  <c r="AE14" i="62"/>
  <c r="H14" i="62"/>
  <c r="P14" i="62"/>
  <c r="X14" i="62"/>
  <c r="AF14" i="62"/>
  <c r="I14" i="62"/>
  <c r="Q14" i="62"/>
  <c r="Y14" i="62"/>
  <c r="AG14" i="62"/>
  <c r="Z14" i="62"/>
  <c r="AA14" i="62"/>
  <c r="AH14" i="62"/>
  <c r="C14" i="62"/>
  <c r="J14" i="62"/>
  <c r="K14" i="62"/>
  <c r="R14" i="62"/>
  <c r="S14" i="62"/>
  <c r="B14" i="85"/>
  <c r="G14" i="85"/>
  <c r="O14" i="85"/>
  <c r="W14" i="85"/>
  <c r="AE14" i="85"/>
  <c r="C14" i="85"/>
  <c r="K14" i="85"/>
  <c r="S14" i="85"/>
  <c r="AA14" i="85"/>
  <c r="I14" i="85"/>
  <c r="T14" i="85"/>
  <c r="AD14" i="85"/>
  <c r="J14" i="85"/>
  <c r="U14" i="85"/>
  <c r="AF14" i="85"/>
  <c r="F14" i="85"/>
  <c r="R14" i="85"/>
  <c r="L14" i="85"/>
  <c r="V14" i="85"/>
  <c r="AG14" i="85"/>
  <c r="M14" i="85"/>
  <c r="X14" i="85"/>
  <c r="AH14" i="85"/>
  <c r="AB14" i="85"/>
  <c r="H14" i="85"/>
  <c r="D14" i="85"/>
  <c r="N14" i="85"/>
  <c r="Y14" i="85"/>
  <c r="Q14" i="85"/>
  <c r="E14" i="85"/>
  <c r="P14" i="85"/>
  <c r="Z14" i="85"/>
  <c r="AC14" i="85"/>
  <c r="B14" i="64"/>
  <c r="D14" i="64"/>
  <c r="L14" i="64"/>
  <c r="T14" i="64"/>
  <c r="AB14" i="64"/>
  <c r="E14" i="64"/>
  <c r="F14" i="64"/>
  <c r="N14" i="64"/>
  <c r="V14" i="64"/>
  <c r="AD14" i="64"/>
  <c r="G14" i="64"/>
  <c r="O14" i="64"/>
  <c r="W14" i="64"/>
  <c r="AE14" i="64"/>
  <c r="H14" i="64"/>
  <c r="P14" i="64"/>
  <c r="X14" i="64"/>
  <c r="AF14" i="64"/>
  <c r="I14" i="64"/>
  <c r="Q14" i="64"/>
  <c r="Y14" i="64"/>
  <c r="AG14" i="64"/>
  <c r="S14" i="64"/>
  <c r="U14" i="64"/>
  <c r="Z14" i="64"/>
  <c r="C14" i="64"/>
  <c r="AA14" i="64"/>
  <c r="J14" i="64"/>
  <c r="AC14" i="64"/>
  <c r="K14" i="64"/>
  <c r="AH14" i="64"/>
  <c r="R14" i="64"/>
  <c r="M14" i="64"/>
  <c r="B14" i="101"/>
  <c r="G14" i="101"/>
  <c r="O14" i="101"/>
  <c r="W14" i="101"/>
  <c r="I14" i="101"/>
  <c r="R14" i="101"/>
  <c r="AA14" i="101"/>
  <c r="F14" i="101"/>
  <c r="Y14" i="101"/>
  <c r="AG14" i="101"/>
  <c r="J14" i="101"/>
  <c r="S14" i="101"/>
  <c r="AB14" i="101"/>
  <c r="Q14" i="101"/>
  <c r="K14" i="101"/>
  <c r="T14" i="101"/>
  <c r="AC14" i="101"/>
  <c r="Z14" i="101"/>
  <c r="C14" i="101"/>
  <c r="L14" i="101"/>
  <c r="U14" i="101"/>
  <c r="AD14" i="101"/>
  <c r="P14" i="101"/>
  <c r="D14" i="101"/>
  <c r="M14" i="101"/>
  <c r="V14" i="101"/>
  <c r="AE14" i="101"/>
  <c r="AH14" i="101"/>
  <c r="E14" i="101"/>
  <c r="N14" i="101"/>
  <c r="X14" i="101"/>
  <c r="AF14" i="101"/>
  <c r="H14" i="101"/>
  <c r="B14" i="58"/>
  <c r="C14" i="58"/>
  <c r="K14" i="58"/>
  <c r="S14" i="58"/>
  <c r="AA14" i="58"/>
  <c r="D14" i="58"/>
  <c r="L14" i="58"/>
  <c r="T14" i="58"/>
  <c r="AB14" i="58"/>
  <c r="E14" i="58"/>
  <c r="M14" i="58"/>
  <c r="U14" i="58"/>
  <c r="AC14" i="58"/>
  <c r="F14" i="58"/>
  <c r="N14" i="58"/>
  <c r="V14" i="58"/>
  <c r="AD14" i="58"/>
  <c r="G14" i="58"/>
  <c r="O14" i="58"/>
  <c r="W14" i="58"/>
  <c r="AE14" i="58"/>
  <c r="H14" i="58"/>
  <c r="P14" i="58"/>
  <c r="X14" i="58"/>
  <c r="AF14" i="58"/>
  <c r="I14" i="58"/>
  <c r="Q14" i="58"/>
  <c r="Y14" i="58"/>
  <c r="AG14" i="58"/>
  <c r="J14" i="58"/>
  <c r="R14" i="58"/>
  <c r="Z14" i="58"/>
  <c r="AH14" i="58"/>
  <c r="B14" i="54"/>
  <c r="C14" i="54"/>
  <c r="K14" i="54"/>
  <c r="S14" i="54"/>
  <c r="AA14" i="54"/>
  <c r="D14" i="54"/>
  <c r="L14" i="54"/>
  <c r="T14" i="54"/>
  <c r="AB14" i="54"/>
  <c r="E14" i="54"/>
  <c r="M14" i="54"/>
  <c r="U14" i="54"/>
  <c r="AC14" i="54"/>
  <c r="F14" i="54"/>
  <c r="N14" i="54"/>
  <c r="V14" i="54"/>
  <c r="AD14" i="54"/>
  <c r="G14" i="54"/>
  <c r="O14" i="54"/>
  <c r="W14" i="54"/>
  <c r="AE14" i="54"/>
  <c r="H14" i="54"/>
  <c r="P14" i="54"/>
  <c r="X14" i="54"/>
  <c r="AF14" i="54"/>
  <c r="I14" i="54"/>
  <c r="Q14" i="54"/>
  <c r="Y14" i="54"/>
  <c r="AG14" i="54"/>
  <c r="J14" i="54"/>
  <c r="R14" i="54"/>
  <c r="Z14" i="54"/>
  <c r="AH14" i="54"/>
  <c r="B13" i="77"/>
  <c r="F13" i="77"/>
  <c r="J13" i="77"/>
  <c r="R13" i="77"/>
  <c r="Z13" i="77"/>
  <c r="AH13" i="77"/>
  <c r="C13" i="77"/>
  <c r="K13" i="77"/>
  <c r="S13" i="77"/>
  <c r="AA13" i="77"/>
  <c r="D13" i="77"/>
  <c r="L13" i="77"/>
  <c r="T13" i="77"/>
  <c r="AB13" i="77"/>
  <c r="M13" i="77"/>
  <c r="X13" i="77"/>
  <c r="N13" i="77"/>
  <c r="Y13" i="77"/>
  <c r="W13" i="77"/>
  <c r="O13" i="77"/>
  <c r="AC13" i="77"/>
  <c r="U13" i="77"/>
  <c r="P13" i="77"/>
  <c r="AD13" i="77"/>
  <c r="G13" i="77"/>
  <c r="AF13" i="77"/>
  <c r="E13" i="77"/>
  <c r="Q13" i="77"/>
  <c r="AE13" i="77"/>
  <c r="H13" i="77"/>
  <c r="V13" i="77"/>
  <c r="AG13" i="77"/>
  <c r="I13" i="77"/>
  <c r="B13" i="73"/>
  <c r="F13" i="73"/>
  <c r="G13" i="73"/>
  <c r="D13" i="73"/>
  <c r="N13" i="73"/>
  <c r="V13" i="73"/>
  <c r="AD13" i="73"/>
  <c r="H13" i="73"/>
  <c r="P13" i="73"/>
  <c r="X13" i="73"/>
  <c r="AF13" i="73"/>
  <c r="J13" i="73"/>
  <c r="R13" i="73"/>
  <c r="Z13" i="73"/>
  <c r="AH13" i="73"/>
  <c r="K13" i="73"/>
  <c r="S13" i="73"/>
  <c r="AA13" i="73"/>
  <c r="L13" i="73"/>
  <c r="T13" i="73"/>
  <c r="AB13" i="73"/>
  <c r="W13" i="73"/>
  <c r="C13" i="73"/>
  <c r="Y13" i="73"/>
  <c r="E13" i="73"/>
  <c r="AC13" i="73"/>
  <c r="O13" i="73"/>
  <c r="I13" i="73"/>
  <c r="AE13" i="73"/>
  <c r="M13" i="73"/>
  <c r="AG13" i="73"/>
  <c r="Q13" i="73"/>
  <c r="U13" i="73"/>
  <c r="B13" i="68"/>
  <c r="F13" i="68"/>
  <c r="N13" i="68"/>
  <c r="V13" i="68"/>
  <c r="AD13" i="68"/>
  <c r="G13" i="68"/>
  <c r="O13" i="68"/>
  <c r="W13" i="68"/>
  <c r="AE13" i="68"/>
  <c r="I13" i="68"/>
  <c r="Q13" i="68"/>
  <c r="Y13" i="68"/>
  <c r="AG13" i="68"/>
  <c r="C13" i="68"/>
  <c r="P13" i="68"/>
  <c r="AB13" i="68"/>
  <c r="E13" i="68"/>
  <c r="S13" i="68"/>
  <c r="AF13" i="68"/>
  <c r="J13" i="68"/>
  <c r="U13" i="68"/>
  <c r="K13" i="68"/>
  <c r="X13" i="68"/>
  <c r="L13" i="68"/>
  <c r="Z13" i="68"/>
  <c r="D13" i="68"/>
  <c r="H13" i="68"/>
  <c r="M13" i="68"/>
  <c r="R13" i="68"/>
  <c r="T13" i="68"/>
  <c r="AA13" i="68"/>
  <c r="AC13" i="68"/>
  <c r="AH13" i="68"/>
  <c r="B13" i="64"/>
  <c r="C13" i="64"/>
  <c r="K13" i="64"/>
  <c r="S13" i="64"/>
  <c r="AA13" i="64"/>
  <c r="F13" i="64"/>
  <c r="N13" i="64"/>
  <c r="V13" i="64"/>
  <c r="AD13" i="64"/>
  <c r="G13" i="64"/>
  <c r="O13" i="64"/>
  <c r="W13" i="64"/>
  <c r="AE13" i="64"/>
  <c r="H13" i="64"/>
  <c r="I13" i="64"/>
  <c r="Q13" i="64"/>
  <c r="Y13" i="64"/>
  <c r="AG13" i="64"/>
  <c r="J13" i="64"/>
  <c r="Z13" i="64"/>
  <c r="L13" i="64"/>
  <c r="AB13" i="64"/>
  <c r="M13" i="64"/>
  <c r="AC13" i="64"/>
  <c r="R13" i="64"/>
  <c r="AH13" i="64"/>
  <c r="T13" i="64"/>
  <c r="D13" i="64"/>
  <c r="U13" i="64"/>
  <c r="P13" i="64"/>
  <c r="E13" i="64"/>
  <c r="X13" i="64"/>
  <c r="AF13" i="64"/>
  <c r="B13" i="55"/>
  <c r="C13" i="55"/>
  <c r="K13" i="55"/>
  <c r="S13" i="55"/>
  <c r="AA13" i="55"/>
  <c r="D13" i="55"/>
  <c r="L13" i="55"/>
  <c r="T13" i="55"/>
  <c r="AB13" i="55"/>
  <c r="E13" i="55"/>
  <c r="M13" i="55"/>
  <c r="U13" i="55"/>
  <c r="AC13" i="55"/>
  <c r="F13" i="55"/>
  <c r="N13" i="55"/>
  <c r="V13" i="55"/>
  <c r="AD13" i="55"/>
  <c r="G13" i="55"/>
  <c r="O13" i="55"/>
  <c r="W13" i="55"/>
  <c r="AE13" i="55"/>
  <c r="H13" i="55"/>
  <c r="P13" i="55"/>
  <c r="X13" i="55"/>
  <c r="AF13" i="55"/>
  <c r="I13" i="55"/>
  <c r="Q13" i="55"/>
  <c r="Y13" i="55"/>
  <c r="AG13" i="55"/>
  <c r="J13" i="55"/>
  <c r="R13" i="55"/>
  <c r="Z13" i="55"/>
  <c r="AH13" i="55"/>
  <c r="B13" i="91"/>
  <c r="F13" i="91"/>
  <c r="N13" i="91"/>
  <c r="V13" i="91"/>
  <c r="AD13" i="91"/>
  <c r="G13" i="91"/>
  <c r="O13" i="91"/>
  <c r="W13" i="91"/>
  <c r="AE13" i="91"/>
  <c r="H13" i="91"/>
  <c r="P13" i="91"/>
  <c r="X13" i="91"/>
  <c r="AF13" i="91"/>
  <c r="R13" i="91"/>
  <c r="Z13" i="91"/>
  <c r="AH13" i="91"/>
  <c r="I13" i="91"/>
  <c r="Q13" i="91"/>
  <c r="Y13" i="91"/>
  <c r="AG13" i="91"/>
  <c r="J13" i="91"/>
  <c r="C13" i="91"/>
  <c r="K13" i="91"/>
  <c r="S13" i="91"/>
  <c r="AA13" i="91"/>
  <c r="AB13" i="91"/>
  <c r="D13" i="91"/>
  <c r="U13" i="91"/>
  <c r="AC13" i="91"/>
  <c r="E13" i="91"/>
  <c r="L13" i="91"/>
  <c r="M13" i="91"/>
  <c r="T13" i="91"/>
  <c r="B13" i="69"/>
  <c r="F13" i="69"/>
  <c r="N13" i="69"/>
  <c r="V13" i="69"/>
  <c r="AD13" i="69"/>
  <c r="G13" i="69"/>
  <c r="O13" i="69"/>
  <c r="W13" i="69"/>
  <c r="AE13" i="69"/>
  <c r="I13" i="69"/>
  <c r="Q13" i="69"/>
  <c r="Y13" i="69"/>
  <c r="AG13" i="69"/>
  <c r="J13" i="69"/>
  <c r="U13" i="69"/>
  <c r="L13" i="69"/>
  <c r="Z13" i="69"/>
  <c r="C13" i="69"/>
  <c r="P13" i="69"/>
  <c r="AB13" i="69"/>
  <c r="D13" i="69"/>
  <c r="R13" i="69"/>
  <c r="AC13" i="69"/>
  <c r="E13" i="69"/>
  <c r="S13" i="69"/>
  <c r="AF13" i="69"/>
  <c r="H13" i="69"/>
  <c r="K13" i="69"/>
  <c r="M13" i="69"/>
  <c r="T13" i="69"/>
  <c r="AA13" i="69"/>
  <c r="X13" i="69"/>
  <c r="AH13" i="69"/>
  <c r="B13" i="60"/>
  <c r="C13" i="60"/>
  <c r="K13" i="60"/>
  <c r="S13" i="60"/>
  <c r="AA13" i="60"/>
  <c r="D13" i="60"/>
  <c r="L13" i="60"/>
  <c r="T13" i="60"/>
  <c r="AB13" i="60"/>
  <c r="E13" i="60"/>
  <c r="M13" i="60"/>
  <c r="U13" i="60"/>
  <c r="AC13" i="60"/>
  <c r="F13" i="60"/>
  <c r="N13" i="60"/>
  <c r="V13" i="60"/>
  <c r="AD13" i="60"/>
  <c r="G13" i="60"/>
  <c r="O13" i="60"/>
  <c r="W13" i="60"/>
  <c r="AE13" i="60"/>
  <c r="H13" i="60"/>
  <c r="P13" i="60"/>
  <c r="X13" i="60"/>
  <c r="AF13" i="60"/>
  <c r="I13" i="60"/>
  <c r="Q13" i="60"/>
  <c r="Y13" i="60"/>
  <c r="AG13" i="60"/>
  <c r="J13" i="60"/>
  <c r="R13" i="60"/>
  <c r="Z13" i="60"/>
  <c r="AH13" i="60"/>
  <c r="B13" i="56"/>
  <c r="C13" i="56"/>
  <c r="K13" i="56"/>
  <c r="S13" i="56"/>
  <c r="AA13" i="56"/>
  <c r="D13" i="56"/>
  <c r="L13" i="56"/>
  <c r="T13" i="56"/>
  <c r="AB13" i="56"/>
  <c r="E13" i="56"/>
  <c r="M13" i="56"/>
  <c r="U13" i="56"/>
  <c r="AC13" i="56"/>
  <c r="F13" i="56"/>
  <c r="N13" i="56"/>
  <c r="V13" i="56"/>
  <c r="AD13" i="56"/>
  <c r="G13" i="56"/>
  <c r="O13" i="56"/>
  <c r="W13" i="56"/>
  <c r="AE13" i="56"/>
  <c r="H13" i="56"/>
  <c r="P13" i="56"/>
  <c r="X13" i="56"/>
  <c r="AF13" i="56"/>
  <c r="I13" i="56"/>
  <c r="Q13" i="56"/>
  <c r="Y13" i="56"/>
  <c r="AG13" i="56"/>
  <c r="J13" i="56"/>
  <c r="R13" i="56"/>
  <c r="Z13" i="56"/>
  <c r="AH13" i="56"/>
  <c r="B13" i="85"/>
  <c r="C13" i="85"/>
  <c r="K13" i="85"/>
  <c r="S13" i="85"/>
  <c r="AA13" i="85"/>
  <c r="D13" i="85"/>
  <c r="L13" i="85"/>
  <c r="T13" i="85"/>
  <c r="AB13" i="85"/>
  <c r="M13" i="85"/>
  <c r="W13" i="85"/>
  <c r="AG13" i="85"/>
  <c r="I13" i="85"/>
  <c r="N13" i="85"/>
  <c r="X13" i="85"/>
  <c r="AH13" i="85"/>
  <c r="E13" i="85"/>
  <c r="O13" i="85"/>
  <c r="Y13" i="85"/>
  <c r="Q13" i="85"/>
  <c r="F13" i="85"/>
  <c r="P13" i="85"/>
  <c r="Z13" i="85"/>
  <c r="G13" i="85"/>
  <c r="AC13" i="85"/>
  <c r="U13" i="85"/>
  <c r="H13" i="85"/>
  <c r="R13" i="85"/>
  <c r="AD13" i="85"/>
  <c r="AE13" i="85"/>
  <c r="V13" i="85"/>
  <c r="AF13" i="85"/>
  <c r="J13" i="85"/>
  <c r="B13" i="86"/>
  <c r="C13" i="86"/>
  <c r="K13" i="86"/>
  <c r="S13" i="86"/>
  <c r="AA13" i="86"/>
  <c r="D13" i="86"/>
  <c r="L13" i="86"/>
  <c r="T13" i="86"/>
  <c r="AB13" i="86"/>
  <c r="M13" i="86"/>
  <c r="W13" i="86"/>
  <c r="AG13" i="86"/>
  <c r="AC13" i="86"/>
  <c r="U13" i="86"/>
  <c r="AE13" i="86"/>
  <c r="N13" i="86"/>
  <c r="X13" i="86"/>
  <c r="AH13" i="86"/>
  <c r="E13" i="86"/>
  <c r="O13" i="86"/>
  <c r="Y13" i="86"/>
  <c r="G13" i="86"/>
  <c r="I13" i="86"/>
  <c r="F13" i="86"/>
  <c r="P13" i="86"/>
  <c r="Z13" i="86"/>
  <c r="Q13" i="86"/>
  <c r="H13" i="86"/>
  <c r="R13" i="86"/>
  <c r="AD13" i="86"/>
  <c r="J13" i="86"/>
  <c r="V13" i="86"/>
  <c r="AF13" i="86"/>
  <c r="B13" i="82"/>
  <c r="J13" i="82"/>
  <c r="R13" i="82"/>
  <c r="Z13" i="82"/>
  <c r="AH13" i="82"/>
  <c r="C13" i="82"/>
  <c r="K13" i="82"/>
  <c r="S13" i="82"/>
  <c r="AA13" i="82"/>
  <c r="D13" i="82"/>
  <c r="L13" i="82"/>
  <c r="T13" i="82"/>
  <c r="AB13" i="82"/>
  <c r="M13" i="82"/>
  <c r="X13" i="82"/>
  <c r="N13" i="82"/>
  <c r="Y13" i="82"/>
  <c r="U13" i="82"/>
  <c r="O13" i="82"/>
  <c r="AC13" i="82"/>
  <c r="G13" i="82"/>
  <c r="E13" i="82"/>
  <c r="P13" i="82"/>
  <c r="AD13" i="82"/>
  <c r="W13" i="82"/>
  <c r="F13" i="82"/>
  <c r="Q13" i="82"/>
  <c r="AE13" i="82"/>
  <c r="AF13" i="82"/>
  <c r="H13" i="82"/>
  <c r="V13" i="82"/>
  <c r="AG13" i="82"/>
  <c r="I13" i="82"/>
  <c r="B13" i="78"/>
  <c r="J13" i="78"/>
  <c r="R13" i="78"/>
  <c r="Z13" i="78"/>
  <c r="AH13" i="78"/>
  <c r="C13" i="78"/>
  <c r="K13" i="78"/>
  <c r="S13" i="78"/>
  <c r="AA13" i="78"/>
  <c r="D13" i="78"/>
  <c r="L13" i="78"/>
  <c r="T13" i="78"/>
  <c r="AB13" i="78"/>
  <c r="F13" i="78"/>
  <c r="Q13" i="78"/>
  <c r="AE13" i="78"/>
  <c r="G13" i="78"/>
  <c r="U13" i="78"/>
  <c r="AF13" i="78"/>
  <c r="H13" i="78"/>
  <c r="V13" i="78"/>
  <c r="AG13" i="78"/>
  <c r="N13" i="78"/>
  <c r="P13" i="78"/>
  <c r="I13" i="78"/>
  <c r="W13" i="78"/>
  <c r="Y13" i="78"/>
  <c r="E13" i="78"/>
  <c r="M13" i="78"/>
  <c r="X13" i="78"/>
  <c r="O13" i="78"/>
  <c r="AC13" i="78"/>
  <c r="AD13" i="78"/>
  <c r="B13" i="74"/>
  <c r="F13" i="74"/>
  <c r="N13" i="74"/>
  <c r="V13" i="74"/>
  <c r="AD13" i="74"/>
  <c r="H13" i="74"/>
  <c r="J13" i="74"/>
  <c r="R13" i="74"/>
  <c r="Z13" i="74"/>
  <c r="AH13" i="74"/>
  <c r="C13" i="74"/>
  <c r="K13" i="74"/>
  <c r="S13" i="74"/>
  <c r="AA13" i="74"/>
  <c r="D13" i="74"/>
  <c r="L13" i="74"/>
  <c r="T13" i="74"/>
  <c r="AB13" i="74"/>
  <c r="M13" i="74"/>
  <c r="AC13" i="74"/>
  <c r="O13" i="74"/>
  <c r="AE13" i="74"/>
  <c r="E13" i="74"/>
  <c r="P13" i="74"/>
  <c r="AF13" i="74"/>
  <c r="Q13" i="74"/>
  <c r="AG13" i="74"/>
  <c r="U13" i="74"/>
  <c r="W13" i="74"/>
  <c r="G13" i="74"/>
  <c r="X13" i="74"/>
  <c r="I13" i="74"/>
  <c r="Y13" i="74"/>
  <c r="B13" i="65"/>
  <c r="C13" i="65"/>
  <c r="F13" i="65"/>
  <c r="N13" i="65"/>
  <c r="V13" i="65"/>
  <c r="AD13" i="65"/>
  <c r="G13" i="65"/>
  <c r="O13" i="65"/>
  <c r="W13" i="65"/>
  <c r="AE13" i="65"/>
  <c r="I13" i="65"/>
  <c r="Q13" i="65"/>
  <c r="Y13" i="65"/>
  <c r="AG13" i="65"/>
  <c r="J13" i="65"/>
  <c r="U13" i="65"/>
  <c r="K13" i="65"/>
  <c r="X13" i="65"/>
  <c r="L13" i="65"/>
  <c r="Z13" i="65"/>
  <c r="P13" i="65"/>
  <c r="AB13" i="65"/>
  <c r="D13" i="65"/>
  <c r="R13" i="65"/>
  <c r="AC13" i="65"/>
  <c r="E13" i="65"/>
  <c r="S13" i="65"/>
  <c r="AF13" i="65"/>
  <c r="H13" i="65"/>
  <c r="M13" i="65"/>
  <c r="T13" i="65"/>
  <c r="AA13" i="65"/>
  <c r="AH13" i="65"/>
  <c r="B13" i="59"/>
  <c r="C13" i="59"/>
  <c r="K13" i="59"/>
  <c r="S13" i="59"/>
  <c r="AA13" i="59"/>
  <c r="D13" i="59"/>
  <c r="L13" i="59"/>
  <c r="T13" i="59"/>
  <c r="AB13" i="59"/>
  <c r="E13" i="59"/>
  <c r="M13" i="59"/>
  <c r="U13" i="59"/>
  <c r="AC13" i="59"/>
  <c r="F13" i="59"/>
  <c r="N13" i="59"/>
  <c r="V13" i="59"/>
  <c r="AD13" i="59"/>
  <c r="G13" i="59"/>
  <c r="O13" i="59"/>
  <c r="W13" i="59"/>
  <c r="AE13" i="59"/>
  <c r="H13" i="59"/>
  <c r="P13" i="59"/>
  <c r="X13" i="59"/>
  <c r="AF13" i="59"/>
  <c r="I13" i="59"/>
  <c r="Q13" i="59"/>
  <c r="Y13" i="59"/>
  <c r="AG13" i="59"/>
  <c r="J13" i="59"/>
  <c r="R13" i="59"/>
  <c r="Z13" i="59"/>
  <c r="AH13" i="59"/>
  <c r="B13" i="81"/>
  <c r="J13" i="81"/>
  <c r="R13" i="81"/>
  <c r="Z13" i="81"/>
  <c r="AH13" i="81"/>
  <c r="C13" i="81"/>
  <c r="K13" i="81"/>
  <c r="S13" i="81"/>
  <c r="AA13" i="81"/>
  <c r="D13" i="81"/>
  <c r="L13" i="81"/>
  <c r="T13" i="81"/>
  <c r="AB13" i="81"/>
  <c r="F13" i="81"/>
  <c r="Q13" i="81"/>
  <c r="AE13" i="81"/>
  <c r="G13" i="81"/>
  <c r="U13" i="81"/>
  <c r="AF13" i="81"/>
  <c r="E13" i="81"/>
  <c r="H13" i="81"/>
  <c r="V13" i="81"/>
  <c r="AG13" i="81"/>
  <c r="AD13" i="81"/>
  <c r="I13" i="81"/>
  <c r="W13" i="81"/>
  <c r="Y13" i="81"/>
  <c r="M13" i="81"/>
  <c r="X13" i="81"/>
  <c r="N13" i="81"/>
  <c r="O13" i="81"/>
  <c r="AC13" i="81"/>
  <c r="P13" i="81"/>
  <c r="B13" i="70"/>
  <c r="F13" i="70"/>
  <c r="N13" i="70"/>
  <c r="V13" i="70"/>
  <c r="AD13" i="70"/>
  <c r="G13" i="70"/>
  <c r="O13" i="70"/>
  <c r="W13" i="70"/>
  <c r="AE13" i="70"/>
  <c r="I13" i="70"/>
  <c r="C13" i="70"/>
  <c r="P13" i="70"/>
  <c r="Z13" i="70"/>
  <c r="E13" i="70"/>
  <c r="R13" i="70"/>
  <c r="AB13" i="70"/>
  <c r="J13" i="70"/>
  <c r="T13" i="70"/>
  <c r="AF13" i="70"/>
  <c r="K13" i="70"/>
  <c r="U13" i="70"/>
  <c r="AG13" i="70"/>
  <c r="L13" i="70"/>
  <c r="X13" i="70"/>
  <c r="AH13" i="70"/>
  <c r="H13" i="70"/>
  <c r="M13" i="70"/>
  <c r="Q13" i="70"/>
  <c r="S13" i="70"/>
  <c r="Y13" i="70"/>
  <c r="AA13" i="70"/>
  <c r="AC13" i="70"/>
  <c r="D13" i="70"/>
  <c r="B13" i="61"/>
  <c r="C13" i="61"/>
  <c r="K13" i="61"/>
  <c r="S13" i="61"/>
  <c r="AA13" i="61"/>
  <c r="D13" i="61"/>
  <c r="L13" i="61"/>
  <c r="T13" i="61"/>
  <c r="AB13" i="61"/>
  <c r="E13" i="61"/>
  <c r="M13" i="61"/>
  <c r="U13" i="61"/>
  <c r="AC13" i="61"/>
  <c r="F13" i="61"/>
  <c r="N13" i="61"/>
  <c r="V13" i="61"/>
  <c r="AD13" i="61"/>
  <c r="G13" i="61"/>
  <c r="O13" i="61"/>
  <c r="W13" i="61"/>
  <c r="AE13" i="61"/>
  <c r="H13" i="61"/>
  <c r="P13" i="61"/>
  <c r="X13" i="61"/>
  <c r="AF13" i="61"/>
  <c r="I13" i="61"/>
  <c r="Q13" i="61"/>
  <c r="Y13" i="61"/>
  <c r="AG13" i="61"/>
  <c r="J13" i="61"/>
  <c r="R13" i="61"/>
  <c r="Z13" i="61"/>
  <c r="AH13" i="61"/>
  <c r="B13" i="57"/>
  <c r="C13" i="57"/>
  <c r="K13" i="57"/>
  <c r="S13" i="57"/>
  <c r="AA13" i="57"/>
  <c r="D13" i="57"/>
  <c r="L13" i="57"/>
  <c r="T13" i="57"/>
  <c r="AB13" i="57"/>
  <c r="E13" i="57"/>
  <c r="M13" i="57"/>
  <c r="U13" i="57"/>
  <c r="AC13" i="57"/>
  <c r="F13" i="57"/>
  <c r="N13" i="57"/>
  <c r="V13" i="57"/>
  <c r="AD13" i="57"/>
  <c r="G13" i="57"/>
  <c r="O13" i="57"/>
  <c r="W13" i="57"/>
  <c r="AE13" i="57"/>
  <c r="H13" i="57"/>
  <c r="P13" i="57"/>
  <c r="X13" i="57"/>
  <c r="AF13" i="57"/>
  <c r="I13" i="57"/>
  <c r="Q13" i="57"/>
  <c r="Y13" i="57"/>
  <c r="AG13" i="57"/>
  <c r="J13" i="57"/>
  <c r="R13" i="57"/>
  <c r="Z13" i="57"/>
  <c r="AH13" i="57"/>
  <c r="B13" i="52"/>
  <c r="C13" i="52"/>
  <c r="K13" i="52"/>
  <c r="S13" i="52"/>
  <c r="AA13" i="52"/>
  <c r="D13" i="52"/>
  <c r="L13" i="52"/>
  <c r="T13" i="52"/>
  <c r="AB13" i="52"/>
  <c r="E13" i="52"/>
  <c r="M13" i="52"/>
  <c r="U13" i="52"/>
  <c r="AC13" i="52"/>
  <c r="F13" i="52"/>
  <c r="N13" i="52"/>
  <c r="V13" i="52"/>
  <c r="AD13" i="52"/>
  <c r="G13" i="52"/>
  <c r="O13" i="52"/>
  <c r="W13" i="52"/>
  <c r="AE13" i="52"/>
  <c r="H13" i="52"/>
  <c r="P13" i="52"/>
  <c r="X13" i="52"/>
  <c r="AF13" i="52"/>
  <c r="I13" i="52"/>
  <c r="Q13" i="52"/>
  <c r="Y13" i="52"/>
  <c r="AG13" i="52"/>
  <c r="J13" i="52"/>
  <c r="R13" i="52"/>
  <c r="Z13" i="52"/>
  <c r="AH13" i="52"/>
  <c r="B13" i="87"/>
  <c r="C13" i="87"/>
  <c r="K13" i="87"/>
  <c r="S13" i="87"/>
  <c r="AA13" i="87"/>
  <c r="D13" i="87"/>
  <c r="L13" i="87"/>
  <c r="U13" i="87"/>
  <c r="AD13" i="87"/>
  <c r="P13" i="87"/>
  <c r="I13" i="87"/>
  <c r="M13" i="87"/>
  <c r="V13" i="87"/>
  <c r="AE13" i="87"/>
  <c r="E13" i="87"/>
  <c r="N13" i="87"/>
  <c r="W13" i="87"/>
  <c r="AF13" i="87"/>
  <c r="Y13" i="87"/>
  <c r="F13" i="87"/>
  <c r="O13" i="87"/>
  <c r="X13" i="87"/>
  <c r="AG13" i="87"/>
  <c r="G13" i="87"/>
  <c r="AH13" i="87"/>
  <c r="H13" i="87"/>
  <c r="Q13" i="87"/>
  <c r="Z13" i="87"/>
  <c r="AB13" i="87"/>
  <c r="J13" i="87"/>
  <c r="T13" i="87"/>
  <c r="AC13" i="87"/>
  <c r="R13" i="87"/>
  <c r="B13" i="83"/>
  <c r="J13" i="83"/>
  <c r="R13" i="83"/>
  <c r="Z13" i="83"/>
  <c r="AH13" i="83"/>
  <c r="C13" i="83"/>
  <c r="K13" i="83"/>
  <c r="S13" i="83"/>
  <c r="AA13" i="83"/>
  <c r="D13" i="83"/>
  <c r="L13" i="83"/>
  <c r="T13" i="83"/>
  <c r="AB13" i="83"/>
  <c r="F13" i="83"/>
  <c r="Q13" i="83"/>
  <c r="AE13" i="83"/>
  <c r="G13" i="83"/>
  <c r="U13" i="83"/>
  <c r="AF13" i="83"/>
  <c r="P13" i="83"/>
  <c r="H13" i="83"/>
  <c r="V13" i="83"/>
  <c r="AG13" i="83"/>
  <c r="N13" i="83"/>
  <c r="E13" i="83"/>
  <c r="I13" i="83"/>
  <c r="W13" i="83"/>
  <c r="Y13" i="83"/>
  <c r="M13" i="83"/>
  <c r="X13" i="83"/>
  <c r="AD13" i="83"/>
  <c r="O13" i="83"/>
  <c r="AC13" i="83"/>
  <c r="B13" i="79"/>
  <c r="J13" i="79"/>
  <c r="R13" i="79"/>
  <c r="Z13" i="79"/>
  <c r="AH13" i="79"/>
  <c r="C13" i="79"/>
  <c r="K13" i="79"/>
  <c r="S13" i="79"/>
  <c r="AA13" i="79"/>
  <c r="D13" i="79"/>
  <c r="L13" i="79"/>
  <c r="T13" i="79"/>
  <c r="AB13" i="79"/>
  <c r="M13" i="79"/>
  <c r="X13" i="79"/>
  <c r="N13" i="79"/>
  <c r="Y13" i="79"/>
  <c r="O13" i="79"/>
  <c r="AC13" i="79"/>
  <c r="U13" i="79"/>
  <c r="E13" i="79"/>
  <c r="P13" i="79"/>
  <c r="AD13" i="79"/>
  <c r="F13" i="79"/>
  <c r="Q13" i="79"/>
  <c r="AE13" i="79"/>
  <c r="AF13" i="79"/>
  <c r="I13" i="79"/>
  <c r="G13" i="79"/>
  <c r="H13" i="79"/>
  <c r="V13" i="79"/>
  <c r="AG13" i="79"/>
  <c r="W13" i="79"/>
  <c r="B13" i="75"/>
  <c r="F13" i="75"/>
  <c r="N13" i="75"/>
  <c r="V13" i="75"/>
  <c r="AD13" i="75"/>
  <c r="J13" i="75"/>
  <c r="R13" i="75"/>
  <c r="Z13" i="75"/>
  <c r="AH13" i="75"/>
  <c r="C13" i="75"/>
  <c r="K13" i="75"/>
  <c r="S13" i="75"/>
  <c r="AA13" i="75"/>
  <c r="D13" i="75"/>
  <c r="L13" i="75"/>
  <c r="T13" i="75"/>
  <c r="AB13" i="75"/>
  <c r="M13" i="75"/>
  <c r="AC13" i="75"/>
  <c r="O13" i="75"/>
  <c r="AE13" i="75"/>
  <c r="P13" i="75"/>
  <c r="AF13" i="75"/>
  <c r="Q13" i="75"/>
  <c r="AG13" i="75"/>
  <c r="W13" i="75"/>
  <c r="E13" i="75"/>
  <c r="U13" i="75"/>
  <c r="G13" i="75"/>
  <c r="H13" i="75"/>
  <c r="X13" i="75"/>
  <c r="I13" i="75"/>
  <c r="Y13" i="75"/>
  <c r="B13" i="71"/>
  <c r="F13" i="71"/>
  <c r="N13" i="71"/>
  <c r="V13" i="71"/>
  <c r="AD13" i="71"/>
  <c r="G13" i="71"/>
  <c r="O13" i="71"/>
  <c r="W13" i="71"/>
  <c r="AE13" i="71"/>
  <c r="D13" i="71"/>
  <c r="P13" i="71"/>
  <c r="Z13" i="71"/>
  <c r="H13" i="71"/>
  <c r="R13" i="71"/>
  <c r="AB13" i="71"/>
  <c r="J13" i="71"/>
  <c r="T13" i="71"/>
  <c r="AF13" i="71"/>
  <c r="K13" i="71"/>
  <c r="U13" i="71"/>
  <c r="AG13" i="71"/>
  <c r="L13" i="71"/>
  <c r="X13" i="71"/>
  <c r="AH13" i="71"/>
  <c r="E13" i="71"/>
  <c r="I13" i="71"/>
  <c r="M13" i="71"/>
  <c r="Q13" i="71"/>
  <c r="Y13" i="71"/>
  <c r="S13" i="71"/>
  <c r="AA13" i="71"/>
  <c r="C13" i="71"/>
  <c r="AC13" i="71"/>
  <c r="B13" i="66"/>
  <c r="F13" i="66"/>
  <c r="N13" i="66"/>
  <c r="V13" i="66"/>
  <c r="AD13" i="66"/>
  <c r="G13" i="66"/>
  <c r="O13" i="66"/>
  <c r="W13" i="66"/>
  <c r="AE13" i="66"/>
  <c r="I13" i="66"/>
  <c r="Q13" i="66"/>
  <c r="Y13" i="66"/>
  <c r="AG13" i="66"/>
  <c r="C13" i="66"/>
  <c r="P13" i="66"/>
  <c r="AB13" i="66"/>
  <c r="D13" i="66"/>
  <c r="R13" i="66"/>
  <c r="AC13" i="66"/>
  <c r="E13" i="66"/>
  <c r="S13" i="66"/>
  <c r="AF13" i="66"/>
  <c r="J13" i="66"/>
  <c r="U13" i="66"/>
  <c r="K13" i="66"/>
  <c r="X13" i="66"/>
  <c r="L13" i="66"/>
  <c r="Z13" i="66"/>
  <c r="AA13" i="66"/>
  <c r="AH13" i="66"/>
  <c r="H13" i="66"/>
  <c r="M13" i="66"/>
  <c r="T13" i="66"/>
  <c r="B13" i="62"/>
  <c r="C13" i="62"/>
  <c r="K13" i="62"/>
  <c r="S13" i="62"/>
  <c r="AA13" i="62"/>
  <c r="D13" i="62"/>
  <c r="L13" i="62"/>
  <c r="T13" i="62"/>
  <c r="AB13" i="62"/>
  <c r="E13" i="62"/>
  <c r="M13" i="62"/>
  <c r="U13" i="62"/>
  <c r="AC13" i="62"/>
  <c r="F13" i="62"/>
  <c r="N13" i="62"/>
  <c r="V13" i="62"/>
  <c r="AD13" i="62"/>
  <c r="G13" i="62"/>
  <c r="O13" i="62"/>
  <c r="W13" i="62"/>
  <c r="AE13" i="62"/>
  <c r="H13" i="62"/>
  <c r="P13" i="62"/>
  <c r="X13" i="62"/>
  <c r="AF13" i="62"/>
  <c r="I13" i="62"/>
  <c r="Q13" i="62"/>
  <c r="Y13" i="62"/>
  <c r="AG13" i="62"/>
  <c r="J13" i="62"/>
  <c r="R13" i="62"/>
  <c r="Z13" i="62"/>
  <c r="AH13" i="62"/>
  <c r="B13" i="101"/>
  <c r="F13" i="101"/>
  <c r="N13" i="101"/>
  <c r="V13" i="101"/>
  <c r="AD13" i="101"/>
  <c r="J13" i="101"/>
  <c r="G13" i="101"/>
  <c r="O13" i="101"/>
  <c r="W13" i="101"/>
  <c r="AE13" i="101"/>
  <c r="H13" i="101"/>
  <c r="P13" i="101"/>
  <c r="X13" i="101"/>
  <c r="AF13" i="101"/>
  <c r="Z13" i="101"/>
  <c r="I13" i="101"/>
  <c r="Q13" i="101"/>
  <c r="Y13" i="101"/>
  <c r="AG13" i="101"/>
  <c r="R13" i="101"/>
  <c r="AH13" i="101"/>
  <c r="C13" i="101"/>
  <c r="K13" i="101"/>
  <c r="S13" i="101"/>
  <c r="AA13" i="101"/>
  <c r="AB13" i="101"/>
  <c r="D13" i="101"/>
  <c r="AC13" i="101"/>
  <c r="M13" i="101"/>
  <c r="T13" i="101"/>
  <c r="U13" i="101"/>
  <c r="E13" i="101"/>
  <c r="L13" i="101"/>
  <c r="B13" i="58"/>
  <c r="C13" i="58"/>
  <c r="K13" i="58"/>
  <c r="S13" i="58"/>
  <c r="AA13" i="58"/>
  <c r="D13" i="58"/>
  <c r="L13" i="58"/>
  <c r="T13" i="58"/>
  <c r="AB13" i="58"/>
  <c r="E13" i="58"/>
  <c r="M13" i="58"/>
  <c r="U13" i="58"/>
  <c r="AC13" i="58"/>
  <c r="F13" i="58"/>
  <c r="N13" i="58"/>
  <c r="V13" i="58"/>
  <c r="AD13" i="58"/>
  <c r="G13" i="58"/>
  <c r="O13" i="58"/>
  <c r="W13" i="58"/>
  <c r="AE13" i="58"/>
  <c r="H13" i="58"/>
  <c r="P13" i="58"/>
  <c r="X13" i="58"/>
  <c r="AF13" i="58"/>
  <c r="I13" i="58"/>
  <c r="Q13" i="58"/>
  <c r="Y13" i="58"/>
  <c r="AG13" i="58"/>
  <c r="J13" i="58"/>
  <c r="R13" i="58"/>
  <c r="Z13" i="58"/>
  <c r="AH13" i="58"/>
  <c r="B13" i="54"/>
  <c r="C13" i="54"/>
  <c r="K13" i="54"/>
  <c r="S13" i="54"/>
  <c r="AA13" i="54"/>
  <c r="D13" i="54"/>
  <c r="L13" i="54"/>
  <c r="T13" i="54"/>
  <c r="AB13" i="54"/>
  <c r="E13" i="54"/>
  <c r="M13" i="54"/>
  <c r="U13" i="54"/>
  <c r="AC13" i="54"/>
  <c r="F13" i="54"/>
  <c r="N13" i="54"/>
  <c r="V13" i="54"/>
  <c r="AD13" i="54"/>
  <c r="G13" i="54"/>
  <c r="O13" i="54"/>
  <c r="W13" i="54"/>
  <c r="AE13" i="54"/>
  <c r="H13" i="54"/>
  <c r="P13" i="54"/>
  <c r="X13" i="54"/>
  <c r="AF13" i="54"/>
  <c r="I13" i="54"/>
  <c r="Q13" i="54"/>
  <c r="Y13" i="54"/>
  <c r="AG13" i="54"/>
  <c r="J13" i="54"/>
  <c r="R13" i="54"/>
  <c r="Z13" i="54"/>
  <c r="AH13" i="54"/>
  <c r="B13" i="89"/>
  <c r="F13" i="89"/>
  <c r="N13" i="89"/>
  <c r="V13" i="89"/>
  <c r="AD13" i="89"/>
  <c r="AH13" i="89"/>
  <c r="G13" i="89"/>
  <c r="O13" i="89"/>
  <c r="W13" i="89"/>
  <c r="AE13" i="89"/>
  <c r="H13" i="89"/>
  <c r="P13" i="89"/>
  <c r="X13" i="89"/>
  <c r="AF13" i="89"/>
  <c r="R13" i="89"/>
  <c r="I13" i="89"/>
  <c r="Q13" i="89"/>
  <c r="Y13" i="89"/>
  <c r="AG13" i="89"/>
  <c r="J13" i="89"/>
  <c r="Z13" i="89"/>
  <c r="C13" i="89"/>
  <c r="K13" i="89"/>
  <c r="S13" i="89"/>
  <c r="AA13" i="89"/>
  <c r="AB13" i="89"/>
  <c r="D13" i="89"/>
  <c r="T13" i="89"/>
  <c r="AC13" i="89"/>
  <c r="E13" i="89"/>
  <c r="L13" i="89"/>
  <c r="M13" i="89"/>
  <c r="U13" i="89"/>
  <c r="B13" i="84"/>
  <c r="C13" i="84"/>
  <c r="K13" i="84"/>
  <c r="S13" i="84"/>
  <c r="AA13" i="84"/>
  <c r="D13" i="84"/>
  <c r="L13" i="84"/>
  <c r="T13" i="84"/>
  <c r="AB13" i="84"/>
  <c r="J13" i="84"/>
  <c r="M13" i="84"/>
  <c r="W13" i="84"/>
  <c r="AG13" i="84"/>
  <c r="Q13" i="84"/>
  <c r="I13" i="84"/>
  <c r="N13" i="84"/>
  <c r="X13" i="84"/>
  <c r="AH13" i="84"/>
  <c r="G13" i="84"/>
  <c r="U13" i="84"/>
  <c r="E13" i="84"/>
  <c r="O13" i="84"/>
  <c r="Y13" i="84"/>
  <c r="AC13" i="84"/>
  <c r="AE13" i="84"/>
  <c r="F13" i="84"/>
  <c r="P13" i="84"/>
  <c r="Z13" i="84"/>
  <c r="H13" i="84"/>
  <c r="R13" i="84"/>
  <c r="AD13" i="84"/>
  <c r="AF13" i="84"/>
  <c r="V13" i="84"/>
  <c r="B13" i="80"/>
  <c r="F13" i="80"/>
  <c r="N13" i="80"/>
  <c r="V13" i="80"/>
  <c r="AD13" i="80"/>
  <c r="R13" i="80"/>
  <c r="Z13" i="80"/>
  <c r="AH13" i="80"/>
  <c r="G13" i="80"/>
  <c r="O13" i="80"/>
  <c r="W13" i="80"/>
  <c r="AE13" i="80"/>
  <c r="H13" i="80"/>
  <c r="P13" i="80"/>
  <c r="X13" i="80"/>
  <c r="AF13" i="80"/>
  <c r="J13" i="80"/>
  <c r="I13" i="80"/>
  <c r="Q13" i="80"/>
  <c r="Y13" i="80"/>
  <c r="AG13" i="80"/>
  <c r="C13" i="80"/>
  <c r="K13" i="80"/>
  <c r="S13" i="80"/>
  <c r="AA13" i="80"/>
  <c r="AB13" i="80"/>
  <c r="T13" i="80"/>
  <c r="AC13" i="80"/>
  <c r="D13" i="80"/>
  <c r="U13" i="80"/>
  <c r="E13" i="80"/>
  <c r="L13" i="80"/>
  <c r="M13" i="80"/>
  <c r="B13" i="76"/>
  <c r="F13" i="76"/>
  <c r="N13" i="76"/>
  <c r="V13" i="76"/>
  <c r="AD13" i="76"/>
  <c r="J13" i="76"/>
  <c r="R13" i="76"/>
  <c r="Z13" i="76"/>
  <c r="AH13" i="76"/>
  <c r="C13" i="76"/>
  <c r="K13" i="76"/>
  <c r="S13" i="76"/>
  <c r="AA13" i="76"/>
  <c r="D13" i="76"/>
  <c r="L13" i="76"/>
  <c r="T13" i="76"/>
  <c r="AB13" i="76"/>
  <c r="M13" i="76"/>
  <c r="AC13" i="76"/>
  <c r="O13" i="76"/>
  <c r="AE13" i="76"/>
  <c r="P13" i="76"/>
  <c r="AF13" i="76"/>
  <c r="W13" i="76"/>
  <c r="Q13" i="76"/>
  <c r="AG13" i="76"/>
  <c r="E13" i="76"/>
  <c r="U13" i="76"/>
  <c r="G13" i="76"/>
  <c r="H13" i="76"/>
  <c r="X13" i="76"/>
  <c r="I13" i="76"/>
  <c r="Y13" i="76"/>
  <c r="B13" i="72"/>
  <c r="F13" i="72"/>
  <c r="N13" i="72"/>
  <c r="V13" i="72"/>
  <c r="AD13" i="72"/>
  <c r="G13" i="72"/>
  <c r="O13" i="72"/>
  <c r="W13" i="72"/>
  <c r="AE13" i="72"/>
  <c r="D13" i="72"/>
  <c r="P13" i="72"/>
  <c r="Z13" i="72"/>
  <c r="H13" i="72"/>
  <c r="R13" i="72"/>
  <c r="AB13" i="72"/>
  <c r="J13" i="72"/>
  <c r="T13" i="72"/>
  <c r="AF13" i="72"/>
  <c r="K13" i="72"/>
  <c r="U13" i="72"/>
  <c r="AG13" i="72"/>
  <c r="L13" i="72"/>
  <c r="X13" i="72"/>
  <c r="AH13" i="72"/>
  <c r="C13" i="72"/>
  <c r="AC13" i="72"/>
  <c r="E13" i="72"/>
  <c r="I13" i="72"/>
  <c r="M13" i="72"/>
  <c r="Q13" i="72"/>
  <c r="S13" i="72"/>
  <c r="Y13" i="72"/>
  <c r="AA13" i="72"/>
  <c r="B13" i="67"/>
  <c r="F13" i="67"/>
  <c r="N13" i="67"/>
  <c r="V13" i="67"/>
  <c r="AD13" i="67"/>
  <c r="G13" i="67"/>
  <c r="O13" i="67"/>
  <c r="W13" i="67"/>
  <c r="AE13" i="67"/>
  <c r="I13" i="67"/>
  <c r="Q13" i="67"/>
  <c r="Y13" i="67"/>
  <c r="AG13" i="67"/>
  <c r="J13" i="67"/>
  <c r="U13" i="67"/>
  <c r="K13" i="67"/>
  <c r="L13" i="67"/>
  <c r="Z13" i="67"/>
  <c r="C13" i="67"/>
  <c r="P13" i="67"/>
  <c r="AB13" i="67"/>
  <c r="D13" i="67"/>
  <c r="R13" i="67"/>
  <c r="AC13" i="67"/>
  <c r="E13" i="67"/>
  <c r="S13" i="67"/>
  <c r="AF13" i="67"/>
  <c r="H13" i="67"/>
  <c r="M13" i="67"/>
  <c r="T13" i="67"/>
  <c r="X13" i="67"/>
  <c r="AA13" i="67"/>
  <c r="AH13" i="67"/>
  <c r="B13" i="63"/>
  <c r="C13" i="63"/>
  <c r="K13" i="63"/>
  <c r="S13" i="63"/>
  <c r="AA13" i="63"/>
  <c r="D13" i="63"/>
  <c r="E13" i="63"/>
  <c r="F13" i="63"/>
  <c r="N13" i="63"/>
  <c r="V13" i="63"/>
  <c r="AD13" i="63"/>
  <c r="G13" i="63"/>
  <c r="O13" i="63"/>
  <c r="W13" i="63"/>
  <c r="AE13" i="63"/>
  <c r="H13" i="63"/>
  <c r="P13" i="63"/>
  <c r="X13" i="63"/>
  <c r="AF13" i="63"/>
  <c r="I13" i="63"/>
  <c r="Q13" i="63"/>
  <c r="Y13" i="63"/>
  <c r="AG13" i="63"/>
  <c r="T13" i="63"/>
  <c r="U13" i="63"/>
  <c r="Z13" i="63"/>
  <c r="J13" i="63"/>
  <c r="AC13" i="63"/>
  <c r="L13" i="63"/>
  <c r="AH13" i="63"/>
  <c r="M13" i="63"/>
  <c r="R13" i="63"/>
  <c r="AB13" i="63"/>
  <c r="B12" i="74"/>
  <c r="F12" i="74"/>
  <c r="N12" i="74"/>
  <c r="V12" i="74"/>
  <c r="AD12" i="74"/>
  <c r="G12" i="74"/>
  <c r="O12" i="74"/>
  <c r="W12" i="74"/>
  <c r="AE12" i="74"/>
  <c r="H12" i="74"/>
  <c r="P12" i="74"/>
  <c r="X12" i="74"/>
  <c r="AF12" i="74"/>
  <c r="J12" i="74"/>
  <c r="R12" i="74"/>
  <c r="Z12" i="74"/>
  <c r="AH12" i="74"/>
  <c r="C12" i="74"/>
  <c r="K12" i="74"/>
  <c r="S12" i="74"/>
  <c r="AA12" i="74"/>
  <c r="D12" i="74"/>
  <c r="L12" i="74"/>
  <c r="T12" i="74"/>
  <c r="AB12" i="74"/>
  <c r="Q12" i="74"/>
  <c r="U12" i="74"/>
  <c r="Y12" i="74"/>
  <c r="AC12" i="74"/>
  <c r="AG12" i="74"/>
  <c r="E12" i="74"/>
  <c r="I12" i="74"/>
  <c r="M12" i="74"/>
  <c r="B12" i="81"/>
  <c r="F12" i="81"/>
  <c r="N12" i="81"/>
  <c r="V12" i="81"/>
  <c r="AD12" i="81"/>
  <c r="J12" i="81"/>
  <c r="R12" i="81"/>
  <c r="Z12" i="81"/>
  <c r="AH12" i="81"/>
  <c r="C12" i="81"/>
  <c r="K12" i="81"/>
  <c r="S12" i="81"/>
  <c r="AA12" i="81"/>
  <c r="D12" i="81"/>
  <c r="L12" i="81"/>
  <c r="T12" i="81"/>
  <c r="AB12" i="81"/>
  <c r="G12" i="81"/>
  <c r="W12" i="81"/>
  <c r="H12" i="81"/>
  <c r="X12" i="81"/>
  <c r="I12" i="81"/>
  <c r="Y12" i="81"/>
  <c r="M12" i="81"/>
  <c r="AC12" i="81"/>
  <c r="O12" i="81"/>
  <c r="AE12" i="81"/>
  <c r="P12" i="81"/>
  <c r="AF12" i="81"/>
  <c r="Q12" i="81"/>
  <c r="AG12" i="81"/>
  <c r="E12" i="81"/>
  <c r="U12" i="81"/>
  <c r="B12" i="73"/>
  <c r="J12" i="73"/>
  <c r="E12" i="73"/>
  <c r="N12" i="73"/>
  <c r="V12" i="73"/>
  <c r="AD12" i="73"/>
  <c r="F12" i="73"/>
  <c r="O12" i="73"/>
  <c r="W12" i="73"/>
  <c r="AE12" i="73"/>
  <c r="G12" i="73"/>
  <c r="P12" i="73"/>
  <c r="X12" i="73"/>
  <c r="AF12" i="73"/>
  <c r="I12" i="73"/>
  <c r="R12" i="73"/>
  <c r="Z12" i="73"/>
  <c r="AH12" i="73"/>
  <c r="K12" i="73"/>
  <c r="S12" i="73"/>
  <c r="AA12" i="73"/>
  <c r="C12" i="73"/>
  <c r="L12" i="73"/>
  <c r="T12" i="73"/>
  <c r="AB12" i="73"/>
  <c r="Q12" i="73"/>
  <c r="U12" i="73"/>
  <c r="Y12" i="73"/>
  <c r="AC12" i="73"/>
  <c r="AG12" i="73"/>
  <c r="D12" i="73"/>
  <c r="H12" i="73"/>
  <c r="M12" i="73"/>
  <c r="B12" i="68"/>
  <c r="C12" i="68"/>
  <c r="K12" i="68"/>
  <c r="S12" i="68"/>
  <c r="AA12" i="68"/>
  <c r="D12" i="68"/>
  <c r="L12" i="68"/>
  <c r="T12" i="68"/>
  <c r="AB12" i="68"/>
  <c r="E12" i="68"/>
  <c r="M12" i="68"/>
  <c r="U12" i="68"/>
  <c r="AC12" i="68"/>
  <c r="G12" i="68"/>
  <c r="I12" i="68"/>
  <c r="Q12" i="68"/>
  <c r="Y12" i="68"/>
  <c r="AG12" i="68"/>
  <c r="J12" i="68"/>
  <c r="R12" i="68"/>
  <c r="Z12" i="68"/>
  <c r="AH12" i="68"/>
  <c r="H12" i="68"/>
  <c r="AE12" i="68"/>
  <c r="N12" i="68"/>
  <c r="AF12" i="68"/>
  <c r="O12" i="68"/>
  <c r="V12" i="68"/>
  <c r="W12" i="68"/>
  <c r="X12" i="68"/>
  <c r="F12" i="68"/>
  <c r="P12" i="68"/>
  <c r="AD12" i="68"/>
  <c r="B12" i="64"/>
  <c r="C12" i="64"/>
  <c r="K12" i="64"/>
  <c r="S12" i="64"/>
  <c r="AA12" i="64"/>
  <c r="D12" i="64"/>
  <c r="L12" i="64"/>
  <c r="T12" i="64"/>
  <c r="AB12" i="64"/>
  <c r="E12" i="64"/>
  <c r="M12" i="64"/>
  <c r="U12" i="64"/>
  <c r="AC12" i="64"/>
  <c r="F12" i="64"/>
  <c r="N12" i="64"/>
  <c r="V12" i="64"/>
  <c r="AD12" i="64"/>
  <c r="G12" i="64"/>
  <c r="O12" i="64"/>
  <c r="W12" i="64"/>
  <c r="AE12" i="64"/>
  <c r="I12" i="64"/>
  <c r="Q12" i="64"/>
  <c r="Y12" i="64"/>
  <c r="AG12" i="64"/>
  <c r="J12" i="64"/>
  <c r="R12" i="64"/>
  <c r="Z12" i="64"/>
  <c r="AH12" i="64"/>
  <c r="H12" i="64"/>
  <c r="P12" i="64"/>
  <c r="X12" i="64"/>
  <c r="AF12" i="64"/>
  <c r="B12" i="91"/>
  <c r="C12" i="91"/>
  <c r="K12" i="91"/>
  <c r="S12" i="91"/>
  <c r="AA12" i="91"/>
  <c r="AH12" i="91"/>
  <c r="D12" i="91"/>
  <c r="L12" i="91"/>
  <c r="T12" i="91"/>
  <c r="AB12" i="91"/>
  <c r="M12" i="91"/>
  <c r="U12" i="91"/>
  <c r="AC12" i="91"/>
  <c r="W12" i="91"/>
  <c r="E12" i="91"/>
  <c r="F12" i="91"/>
  <c r="N12" i="91"/>
  <c r="V12" i="91"/>
  <c r="AD12" i="91"/>
  <c r="O12" i="91"/>
  <c r="G12" i="91"/>
  <c r="AE12" i="91"/>
  <c r="Z12" i="91"/>
  <c r="H12" i="91"/>
  <c r="P12" i="91"/>
  <c r="X12" i="91"/>
  <c r="AF12" i="91"/>
  <c r="J12" i="91"/>
  <c r="I12" i="91"/>
  <c r="Q12" i="91"/>
  <c r="Y12" i="91"/>
  <c r="AG12" i="91"/>
  <c r="R12" i="91"/>
  <c r="B12" i="85"/>
  <c r="F12" i="85"/>
  <c r="N12" i="85"/>
  <c r="V12" i="85"/>
  <c r="AD12" i="85"/>
  <c r="D12" i="85"/>
  <c r="L12" i="85"/>
  <c r="T12" i="85"/>
  <c r="AB12" i="85"/>
  <c r="K12" i="85"/>
  <c r="W12" i="85"/>
  <c r="AG12" i="85"/>
  <c r="M12" i="85"/>
  <c r="X12" i="85"/>
  <c r="AH12" i="85"/>
  <c r="C12" i="85"/>
  <c r="O12" i="85"/>
  <c r="Y12" i="85"/>
  <c r="E12" i="85"/>
  <c r="P12" i="85"/>
  <c r="Z12" i="85"/>
  <c r="G12" i="85"/>
  <c r="Q12" i="85"/>
  <c r="AA12" i="85"/>
  <c r="H12" i="85"/>
  <c r="R12" i="85"/>
  <c r="AC12" i="85"/>
  <c r="I12" i="85"/>
  <c r="S12" i="85"/>
  <c r="AE12" i="85"/>
  <c r="J12" i="85"/>
  <c r="U12" i="85"/>
  <c r="AF12" i="85"/>
  <c r="B12" i="77"/>
  <c r="F12" i="77"/>
  <c r="N12" i="77"/>
  <c r="V12" i="77"/>
  <c r="AD12" i="77"/>
  <c r="G12" i="77"/>
  <c r="O12" i="77"/>
  <c r="W12" i="77"/>
  <c r="AE12" i="77"/>
  <c r="J12" i="77"/>
  <c r="R12" i="77"/>
  <c r="Z12" i="77"/>
  <c r="AH12" i="77"/>
  <c r="C12" i="77"/>
  <c r="K12" i="77"/>
  <c r="S12" i="77"/>
  <c r="AA12" i="77"/>
  <c r="D12" i="77"/>
  <c r="L12" i="77"/>
  <c r="T12" i="77"/>
  <c r="AB12" i="77"/>
  <c r="Q12" i="77"/>
  <c r="U12" i="77"/>
  <c r="X12" i="77"/>
  <c r="E12" i="77"/>
  <c r="Y12" i="77"/>
  <c r="H12" i="77"/>
  <c r="AC12" i="77"/>
  <c r="I12" i="77"/>
  <c r="AF12" i="77"/>
  <c r="M12" i="77"/>
  <c r="AG12" i="77"/>
  <c r="P12" i="77"/>
  <c r="B12" i="69"/>
  <c r="C12" i="69"/>
  <c r="K12" i="69"/>
  <c r="S12" i="69"/>
  <c r="AA12" i="69"/>
  <c r="D12" i="69"/>
  <c r="L12" i="69"/>
  <c r="T12" i="69"/>
  <c r="AB12" i="69"/>
  <c r="E12" i="69"/>
  <c r="I12" i="69"/>
  <c r="Q12" i="69"/>
  <c r="Y12" i="69"/>
  <c r="AG12" i="69"/>
  <c r="J12" i="69"/>
  <c r="R12" i="69"/>
  <c r="Z12" i="69"/>
  <c r="AH12" i="69"/>
  <c r="P12" i="69"/>
  <c r="AF12" i="69"/>
  <c r="U12" i="69"/>
  <c r="F12" i="69"/>
  <c r="V12" i="69"/>
  <c r="H12" i="69"/>
  <c r="X12" i="69"/>
  <c r="M12" i="69"/>
  <c r="AC12" i="69"/>
  <c r="N12" i="69"/>
  <c r="AD12" i="69"/>
  <c r="G12" i="69"/>
  <c r="O12" i="69"/>
  <c r="W12" i="69"/>
  <c r="AE12" i="69"/>
  <c r="B12" i="60"/>
  <c r="C12" i="60"/>
  <c r="K12" i="60"/>
  <c r="S12" i="60"/>
  <c r="AA12" i="60"/>
  <c r="D12" i="60"/>
  <c r="L12" i="60"/>
  <c r="T12" i="60"/>
  <c r="AB12" i="60"/>
  <c r="E12" i="60"/>
  <c r="M12" i="60"/>
  <c r="U12" i="60"/>
  <c r="AC12" i="60"/>
  <c r="F12" i="60"/>
  <c r="N12" i="60"/>
  <c r="V12" i="60"/>
  <c r="AD12" i="60"/>
  <c r="G12" i="60"/>
  <c r="O12" i="60"/>
  <c r="W12" i="60"/>
  <c r="AE12" i="60"/>
  <c r="I12" i="60"/>
  <c r="Q12" i="60"/>
  <c r="Y12" i="60"/>
  <c r="AG12" i="60"/>
  <c r="J12" i="60"/>
  <c r="R12" i="60"/>
  <c r="Z12" i="60"/>
  <c r="AH12" i="60"/>
  <c r="H12" i="60"/>
  <c r="P12" i="60"/>
  <c r="X12" i="60"/>
  <c r="AF12" i="60"/>
  <c r="B12" i="56"/>
  <c r="C12" i="56"/>
  <c r="K12" i="56"/>
  <c r="S12" i="56"/>
  <c r="AA12" i="56"/>
  <c r="D12" i="56"/>
  <c r="L12" i="56"/>
  <c r="T12" i="56"/>
  <c r="AB12" i="56"/>
  <c r="E12" i="56"/>
  <c r="M12" i="56"/>
  <c r="U12" i="56"/>
  <c r="AC12" i="56"/>
  <c r="F12" i="56"/>
  <c r="N12" i="56"/>
  <c r="V12" i="56"/>
  <c r="AD12" i="56"/>
  <c r="G12" i="56"/>
  <c r="O12" i="56"/>
  <c r="W12" i="56"/>
  <c r="AE12" i="56"/>
  <c r="I12" i="56"/>
  <c r="Q12" i="56"/>
  <c r="Y12" i="56"/>
  <c r="AG12" i="56"/>
  <c r="J12" i="56"/>
  <c r="R12" i="56"/>
  <c r="Z12" i="56"/>
  <c r="AH12" i="56"/>
  <c r="H12" i="56"/>
  <c r="P12" i="56"/>
  <c r="X12" i="56"/>
  <c r="AF12" i="56"/>
  <c r="B12" i="65"/>
  <c r="C12" i="65"/>
  <c r="K12" i="65"/>
  <c r="S12" i="65"/>
  <c r="AA12" i="65"/>
  <c r="D12" i="65"/>
  <c r="L12" i="65"/>
  <c r="T12" i="65"/>
  <c r="AB12" i="65"/>
  <c r="E12" i="65"/>
  <c r="M12" i="65"/>
  <c r="U12" i="65"/>
  <c r="AC12" i="65"/>
  <c r="F12" i="65"/>
  <c r="N12" i="65"/>
  <c r="V12" i="65"/>
  <c r="AD12" i="65"/>
  <c r="G12" i="65"/>
  <c r="O12" i="65"/>
  <c r="W12" i="65"/>
  <c r="AE12" i="65"/>
  <c r="I12" i="65"/>
  <c r="Q12" i="65"/>
  <c r="Y12" i="65"/>
  <c r="AG12" i="65"/>
  <c r="J12" i="65"/>
  <c r="R12" i="65"/>
  <c r="Z12" i="65"/>
  <c r="AH12" i="65"/>
  <c r="H12" i="65"/>
  <c r="P12" i="65"/>
  <c r="X12" i="65"/>
  <c r="AF12" i="65"/>
  <c r="B12" i="70"/>
  <c r="C12" i="70"/>
  <c r="D12" i="70"/>
  <c r="L12" i="70"/>
  <c r="T12" i="70"/>
  <c r="AB12" i="70"/>
  <c r="I12" i="70"/>
  <c r="Q12" i="70"/>
  <c r="Y12" i="70"/>
  <c r="AG12" i="70"/>
  <c r="J12" i="70"/>
  <c r="R12" i="70"/>
  <c r="Z12" i="70"/>
  <c r="AH12" i="70"/>
  <c r="O12" i="70"/>
  <c r="AC12" i="70"/>
  <c r="E12" i="70"/>
  <c r="P12" i="70"/>
  <c r="AD12" i="70"/>
  <c r="F12" i="70"/>
  <c r="S12" i="70"/>
  <c r="AE12" i="70"/>
  <c r="H12" i="70"/>
  <c r="V12" i="70"/>
  <c r="K12" i="70"/>
  <c r="W12" i="70"/>
  <c r="M12" i="70"/>
  <c r="X12" i="70"/>
  <c r="AF12" i="70"/>
  <c r="G12" i="70"/>
  <c r="N12" i="70"/>
  <c r="U12" i="70"/>
  <c r="AA12" i="70"/>
  <c r="B12" i="61"/>
  <c r="C12" i="61"/>
  <c r="K12" i="61"/>
  <c r="S12" i="61"/>
  <c r="AA12" i="61"/>
  <c r="D12" i="61"/>
  <c r="L12" i="61"/>
  <c r="T12" i="61"/>
  <c r="AB12" i="61"/>
  <c r="E12" i="61"/>
  <c r="M12" i="61"/>
  <c r="U12" i="61"/>
  <c r="AC12" i="61"/>
  <c r="F12" i="61"/>
  <c r="N12" i="61"/>
  <c r="V12" i="61"/>
  <c r="AD12" i="61"/>
  <c r="G12" i="61"/>
  <c r="O12" i="61"/>
  <c r="W12" i="61"/>
  <c r="AE12" i="61"/>
  <c r="I12" i="61"/>
  <c r="Q12" i="61"/>
  <c r="Y12" i="61"/>
  <c r="AG12" i="61"/>
  <c r="J12" i="61"/>
  <c r="R12" i="61"/>
  <c r="Z12" i="61"/>
  <c r="AH12" i="61"/>
  <c r="H12" i="61"/>
  <c r="P12" i="61"/>
  <c r="X12" i="61"/>
  <c r="AF12" i="61"/>
  <c r="B12" i="57"/>
  <c r="C12" i="57"/>
  <c r="K12" i="57"/>
  <c r="S12" i="57"/>
  <c r="AA12" i="57"/>
  <c r="D12" i="57"/>
  <c r="L12" i="57"/>
  <c r="T12" i="57"/>
  <c r="AB12" i="57"/>
  <c r="E12" i="57"/>
  <c r="M12" i="57"/>
  <c r="U12" i="57"/>
  <c r="AC12" i="57"/>
  <c r="F12" i="57"/>
  <c r="N12" i="57"/>
  <c r="V12" i="57"/>
  <c r="AD12" i="57"/>
  <c r="G12" i="57"/>
  <c r="O12" i="57"/>
  <c r="W12" i="57"/>
  <c r="AE12" i="57"/>
  <c r="I12" i="57"/>
  <c r="Q12" i="57"/>
  <c r="Y12" i="57"/>
  <c r="AG12" i="57"/>
  <c r="J12" i="57"/>
  <c r="R12" i="57"/>
  <c r="Z12" i="57"/>
  <c r="AH12" i="57"/>
  <c r="H12" i="57"/>
  <c r="P12" i="57"/>
  <c r="X12" i="57"/>
  <c r="AF12" i="57"/>
  <c r="B12" i="52"/>
  <c r="C12" i="52"/>
  <c r="K12" i="52"/>
  <c r="S12" i="52"/>
  <c r="AA12" i="52"/>
  <c r="D12" i="52"/>
  <c r="L12" i="52"/>
  <c r="T12" i="52"/>
  <c r="AB12" i="52"/>
  <c r="E12" i="52"/>
  <c r="M12" i="52"/>
  <c r="U12" i="52"/>
  <c r="AC12" i="52"/>
  <c r="F12" i="52"/>
  <c r="N12" i="52"/>
  <c r="V12" i="52"/>
  <c r="AD12" i="52"/>
  <c r="G12" i="52"/>
  <c r="O12" i="52"/>
  <c r="W12" i="52"/>
  <c r="AE12" i="52"/>
  <c r="I12" i="52"/>
  <c r="Q12" i="52"/>
  <c r="Y12" i="52"/>
  <c r="AG12" i="52"/>
  <c r="J12" i="52"/>
  <c r="R12" i="52"/>
  <c r="Z12" i="52"/>
  <c r="AH12" i="52"/>
  <c r="H12" i="52"/>
  <c r="P12" i="52"/>
  <c r="X12" i="52"/>
  <c r="AF12" i="52"/>
  <c r="B12" i="83"/>
  <c r="F12" i="83"/>
  <c r="N12" i="83"/>
  <c r="V12" i="83"/>
  <c r="AD12" i="83"/>
  <c r="J12" i="83"/>
  <c r="D12" i="83"/>
  <c r="L12" i="83"/>
  <c r="T12" i="83"/>
  <c r="AB12" i="83"/>
  <c r="K12" i="83"/>
  <c r="W12" i="83"/>
  <c r="AG12" i="83"/>
  <c r="M12" i="83"/>
  <c r="X12" i="83"/>
  <c r="AH12" i="83"/>
  <c r="U12" i="83"/>
  <c r="O12" i="83"/>
  <c r="Y12" i="83"/>
  <c r="C12" i="83"/>
  <c r="P12" i="83"/>
  <c r="Z12" i="83"/>
  <c r="E12" i="83"/>
  <c r="Q12" i="83"/>
  <c r="AA12" i="83"/>
  <c r="G12" i="83"/>
  <c r="R12" i="83"/>
  <c r="AC12" i="83"/>
  <c r="AF12" i="83"/>
  <c r="H12" i="83"/>
  <c r="S12" i="83"/>
  <c r="AE12" i="83"/>
  <c r="I12" i="83"/>
  <c r="B12" i="75"/>
  <c r="F12" i="75"/>
  <c r="N12" i="75"/>
  <c r="V12" i="75"/>
  <c r="AD12" i="75"/>
  <c r="G12" i="75"/>
  <c r="O12" i="75"/>
  <c r="W12" i="75"/>
  <c r="AE12" i="75"/>
  <c r="H12" i="75"/>
  <c r="P12" i="75"/>
  <c r="J12" i="75"/>
  <c r="R12" i="75"/>
  <c r="Z12" i="75"/>
  <c r="AH12" i="75"/>
  <c r="C12" i="75"/>
  <c r="K12" i="75"/>
  <c r="S12" i="75"/>
  <c r="AA12" i="75"/>
  <c r="D12" i="75"/>
  <c r="L12" i="75"/>
  <c r="T12" i="75"/>
  <c r="AB12" i="75"/>
  <c r="Q12" i="75"/>
  <c r="U12" i="75"/>
  <c r="X12" i="75"/>
  <c r="Y12" i="75"/>
  <c r="AC12" i="75"/>
  <c r="E12" i="75"/>
  <c r="AF12" i="75"/>
  <c r="I12" i="75"/>
  <c r="AG12" i="75"/>
  <c r="M12" i="75"/>
  <c r="B12" i="71"/>
  <c r="D12" i="71"/>
  <c r="I12" i="71"/>
  <c r="Q12" i="71"/>
  <c r="Y12" i="71"/>
  <c r="AG12" i="71"/>
  <c r="J12" i="71"/>
  <c r="R12" i="71"/>
  <c r="Z12" i="71"/>
  <c r="AH12" i="71"/>
  <c r="H12" i="71"/>
  <c r="T12" i="71"/>
  <c r="AD12" i="71"/>
  <c r="K12" i="71"/>
  <c r="U12" i="71"/>
  <c r="AE12" i="71"/>
  <c r="L12" i="71"/>
  <c r="V12" i="71"/>
  <c r="AF12" i="71"/>
  <c r="C12" i="71"/>
  <c r="N12" i="71"/>
  <c r="X12" i="71"/>
  <c r="E12" i="71"/>
  <c r="O12" i="71"/>
  <c r="AA12" i="71"/>
  <c r="F12" i="71"/>
  <c r="P12" i="71"/>
  <c r="AB12" i="71"/>
  <c r="G12" i="71"/>
  <c r="M12" i="71"/>
  <c r="S12" i="71"/>
  <c r="W12" i="71"/>
  <c r="AC12" i="71"/>
  <c r="B12" i="66"/>
  <c r="C12" i="66"/>
  <c r="K12" i="66"/>
  <c r="S12" i="66"/>
  <c r="AA12" i="66"/>
  <c r="D12" i="66"/>
  <c r="L12" i="66"/>
  <c r="T12" i="66"/>
  <c r="AB12" i="66"/>
  <c r="E12" i="66"/>
  <c r="M12" i="66"/>
  <c r="U12" i="66"/>
  <c r="AC12" i="66"/>
  <c r="F12" i="66"/>
  <c r="G12" i="66"/>
  <c r="O12" i="66"/>
  <c r="W12" i="66"/>
  <c r="AE12" i="66"/>
  <c r="I12" i="66"/>
  <c r="Q12" i="66"/>
  <c r="Y12" i="66"/>
  <c r="AG12" i="66"/>
  <c r="J12" i="66"/>
  <c r="R12" i="66"/>
  <c r="Z12" i="66"/>
  <c r="AH12" i="66"/>
  <c r="H12" i="66"/>
  <c r="N12" i="66"/>
  <c r="P12" i="66"/>
  <c r="X12" i="66"/>
  <c r="AD12" i="66"/>
  <c r="AF12" i="66"/>
  <c r="V12" i="66"/>
  <c r="B12" i="62"/>
  <c r="C12" i="62"/>
  <c r="K12" i="62"/>
  <c r="S12" i="62"/>
  <c r="AA12" i="62"/>
  <c r="D12" i="62"/>
  <c r="L12" i="62"/>
  <c r="T12" i="62"/>
  <c r="AB12" i="62"/>
  <c r="E12" i="62"/>
  <c r="M12" i="62"/>
  <c r="U12" i="62"/>
  <c r="AC12" i="62"/>
  <c r="F12" i="62"/>
  <c r="N12" i="62"/>
  <c r="V12" i="62"/>
  <c r="AD12" i="62"/>
  <c r="G12" i="62"/>
  <c r="O12" i="62"/>
  <c r="W12" i="62"/>
  <c r="AE12" i="62"/>
  <c r="I12" i="62"/>
  <c r="Q12" i="62"/>
  <c r="Y12" i="62"/>
  <c r="AG12" i="62"/>
  <c r="J12" i="62"/>
  <c r="R12" i="62"/>
  <c r="Z12" i="62"/>
  <c r="AH12" i="62"/>
  <c r="H12" i="62"/>
  <c r="P12" i="62"/>
  <c r="X12" i="62"/>
  <c r="AF12" i="62"/>
  <c r="B12" i="87"/>
  <c r="F12" i="87"/>
  <c r="N12" i="87"/>
  <c r="V12" i="87"/>
  <c r="AD12" i="87"/>
  <c r="D12" i="87"/>
  <c r="L12" i="87"/>
  <c r="T12" i="87"/>
  <c r="AB12" i="87"/>
  <c r="K12" i="87"/>
  <c r="W12" i="87"/>
  <c r="AG12" i="87"/>
  <c r="AF12" i="87"/>
  <c r="M12" i="87"/>
  <c r="X12" i="87"/>
  <c r="AH12" i="87"/>
  <c r="C12" i="87"/>
  <c r="O12" i="87"/>
  <c r="Y12" i="87"/>
  <c r="U12" i="87"/>
  <c r="E12" i="87"/>
  <c r="P12" i="87"/>
  <c r="Z12" i="87"/>
  <c r="Q12" i="87"/>
  <c r="G12" i="87"/>
  <c r="AA12" i="87"/>
  <c r="H12" i="87"/>
  <c r="R12" i="87"/>
  <c r="AC12" i="87"/>
  <c r="J12" i="87"/>
  <c r="I12" i="87"/>
  <c r="S12" i="87"/>
  <c r="AE12" i="87"/>
  <c r="B12" i="79"/>
  <c r="F12" i="79"/>
  <c r="N12" i="79"/>
  <c r="V12" i="79"/>
  <c r="AD12" i="79"/>
  <c r="G12" i="79"/>
  <c r="O12" i="79"/>
  <c r="W12" i="79"/>
  <c r="AE12" i="79"/>
  <c r="J12" i="79"/>
  <c r="R12" i="79"/>
  <c r="Z12" i="79"/>
  <c r="AH12" i="79"/>
  <c r="C12" i="79"/>
  <c r="K12" i="79"/>
  <c r="S12" i="79"/>
  <c r="AA12" i="79"/>
  <c r="D12" i="79"/>
  <c r="L12" i="79"/>
  <c r="T12" i="79"/>
  <c r="AB12" i="79"/>
  <c r="Q12" i="79"/>
  <c r="U12" i="79"/>
  <c r="X12" i="79"/>
  <c r="E12" i="79"/>
  <c r="Y12" i="79"/>
  <c r="H12" i="79"/>
  <c r="AC12" i="79"/>
  <c r="I12" i="79"/>
  <c r="AF12" i="79"/>
  <c r="M12" i="79"/>
  <c r="AG12" i="79"/>
  <c r="P12" i="79"/>
  <c r="B12" i="101"/>
  <c r="F12" i="101"/>
  <c r="N12" i="101"/>
  <c r="V12" i="101"/>
  <c r="AD12" i="101"/>
  <c r="D12" i="101"/>
  <c r="L12" i="101"/>
  <c r="K12" i="101"/>
  <c r="U12" i="101"/>
  <c r="AE12" i="101"/>
  <c r="M12" i="101"/>
  <c r="W12" i="101"/>
  <c r="AF12" i="101"/>
  <c r="C12" i="101"/>
  <c r="O12" i="101"/>
  <c r="X12" i="101"/>
  <c r="AG12" i="101"/>
  <c r="T12" i="101"/>
  <c r="E12" i="101"/>
  <c r="P12" i="101"/>
  <c r="Y12" i="101"/>
  <c r="AH12" i="101"/>
  <c r="Q12" i="101"/>
  <c r="G12" i="101"/>
  <c r="Z12" i="101"/>
  <c r="H12" i="101"/>
  <c r="R12" i="101"/>
  <c r="AA12" i="101"/>
  <c r="J12" i="101"/>
  <c r="I12" i="101"/>
  <c r="S12" i="101"/>
  <c r="AB12" i="101"/>
  <c r="AC12" i="101"/>
  <c r="B12" i="58"/>
  <c r="C12" i="58"/>
  <c r="K12" i="58"/>
  <c r="S12" i="58"/>
  <c r="AA12" i="58"/>
  <c r="D12" i="58"/>
  <c r="L12" i="58"/>
  <c r="T12" i="58"/>
  <c r="AB12" i="58"/>
  <c r="E12" i="58"/>
  <c r="M12" i="58"/>
  <c r="U12" i="58"/>
  <c r="AC12" i="58"/>
  <c r="F12" i="58"/>
  <c r="N12" i="58"/>
  <c r="V12" i="58"/>
  <c r="AD12" i="58"/>
  <c r="G12" i="58"/>
  <c r="O12" i="58"/>
  <c r="W12" i="58"/>
  <c r="AE12" i="58"/>
  <c r="I12" i="58"/>
  <c r="Q12" i="58"/>
  <c r="Y12" i="58"/>
  <c r="AG12" i="58"/>
  <c r="J12" i="58"/>
  <c r="R12" i="58"/>
  <c r="Z12" i="58"/>
  <c r="AH12" i="58"/>
  <c r="H12" i="58"/>
  <c r="P12" i="58"/>
  <c r="X12" i="58"/>
  <c r="AF12" i="58"/>
  <c r="B12" i="54"/>
  <c r="C12" i="54"/>
  <c r="K12" i="54"/>
  <c r="S12" i="54"/>
  <c r="AA12" i="54"/>
  <c r="D12" i="54"/>
  <c r="L12" i="54"/>
  <c r="T12" i="54"/>
  <c r="AB12" i="54"/>
  <c r="E12" i="54"/>
  <c r="M12" i="54"/>
  <c r="U12" i="54"/>
  <c r="AC12" i="54"/>
  <c r="F12" i="54"/>
  <c r="N12" i="54"/>
  <c r="V12" i="54"/>
  <c r="AD12" i="54"/>
  <c r="G12" i="54"/>
  <c r="O12" i="54"/>
  <c r="W12" i="54"/>
  <c r="AE12" i="54"/>
  <c r="I12" i="54"/>
  <c r="Q12" i="54"/>
  <c r="Y12" i="54"/>
  <c r="AG12" i="54"/>
  <c r="J12" i="54"/>
  <c r="R12" i="54"/>
  <c r="Z12" i="54"/>
  <c r="AH12" i="54"/>
  <c r="H12" i="54"/>
  <c r="P12" i="54"/>
  <c r="X12" i="54"/>
  <c r="AF12" i="54"/>
  <c r="B12" i="86"/>
  <c r="F12" i="86"/>
  <c r="N12" i="86"/>
  <c r="V12" i="86"/>
  <c r="AD12" i="86"/>
  <c r="D12" i="86"/>
  <c r="L12" i="86"/>
  <c r="T12" i="86"/>
  <c r="AB12" i="86"/>
  <c r="K12" i="86"/>
  <c r="W12" i="86"/>
  <c r="AG12" i="86"/>
  <c r="M12" i="86"/>
  <c r="X12" i="86"/>
  <c r="AH12" i="86"/>
  <c r="O12" i="86"/>
  <c r="AF12" i="86"/>
  <c r="C12" i="86"/>
  <c r="Y12" i="86"/>
  <c r="E12" i="86"/>
  <c r="P12" i="86"/>
  <c r="Z12" i="86"/>
  <c r="Q12" i="86"/>
  <c r="G12" i="86"/>
  <c r="AA12" i="86"/>
  <c r="H12" i="86"/>
  <c r="R12" i="86"/>
  <c r="AC12" i="86"/>
  <c r="U12" i="86"/>
  <c r="I12" i="86"/>
  <c r="S12" i="86"/>
  <c r="AE12" i="86"/>
  <c r="J12" i="86"/>
  <c r="B12" i="78"/>
  <c r="F12" i="78"/>
  <c r="N12" i="78"/>
  <c r="V12" i="78"/>
  <c r="AD12" i="78"/>
  <c r="G12" i="78"/>
  <c r="O12" i="78"/>
  <c r="W12" i="78"/>
  <c r="AE12" i="78"/>
  <c r="J12" i="78"/>
  <c r="R12" i="78"/>
  <c r="Z12" i="78"/>
  <c r="AH12" i="78"/>
  <c r="C12" i="78"/>
  <c r="K12" i="78"/>
  <c r="S12" i="78"/>
  <c r="AA12" i="78"/>
  <c r="D12" i="78"/>
  <c r="L12" i="78"/>
  <c r="T12" i="78"/>
  <c r="AB12" i="78"/>
  <c r="H12" i="78"/>
  <c r="AC12" i="78"/>
  <c r="I12" i="78"/>
  <c r="AF12" i="78"/>
  <c r="M12" i="78"/>
  <c r="AG12" i="78"/>
  <c r="P12" i="78"/>
  <c r="Q12" i="78"/>
  <c r="U12" i="78"/>
  <c r="X12" i="78"/>
  <c r="E12" i="78"/>
  <c r="Y12" i="78"/>
  <c r="B12" i="84"/>
  <c r="F12" i="84"/>
  <c r="N12" i="84"/>
  <c r="V12" i="84"/>
  <c r="AD12" i="84"/>
  <c r="D12" i="84"/>
  <c r="L12" i="84"/>
  <c r="T12" i="84"/>
  <c r="AB12" i="84"/>
  <c r="K12" i="84"/>
  <c r="W12" i="84"/>
  <c r="AG12" i="84"/>
  <c r="U12" i="84"/>
  <c r="M12" i="84"/>
  <c r="X12" i="84"/>
  <c r="AH12" i="84"/>
  <c r="C12" i="84"/>
  <c r="O12" i="84"/>
  <c r="Y12" i="84"/>
  <c r="J12" i="84"/>
  <c r="E12" i="84"/>
  <c r="P12" i="84"/>
  <c r="Z12" i="84"/>
  <c r="G12" i="84"/>
  <c r="Q12" i="84"/>
  <c r="AA12" i="84"/>
  <c r="H12" i="84"/>
  <c r="R12" i="84"/>
  <c r="AC12" i="84"/>
  <c r="I12" i="84"/>
  <c r="S12" i="84"/>
  <c r="AE12" i="84"/>
  <c r="AF12" i="84"/>
  <c r="B12" i="72"/>
  <c r="I12" i="72"/>
  <c r="J12" i="72"/>
  <c r="R12" i="72"/>
  <c r="Z12" i="72"/>
  <c r="AH12" i="72"/>
  <c r="H12" i="72"/>
  <c r="S12" i="72"/>
  <c r="AB12" i="72"/>
  <c r="K12" i="72"/>
  <c r="T12" i="72"/>
  <c r="AC12" i="72"/>
  <c r="L12" i="72"/>
  <c r="U12" i="72"/>
  <c r="AD12" i="72"/>
  <c r="D12" i="72"/>
  <c r="N12" i="72"/>
  <c r="W12" i="72"/>
  <c r="AF12" i="72"/>
  <c r="E12" i="72"/>
  <c r="O12" i="72"/>
  <c r="X12" i="72"/>
  <c r="AG12" i="72"/>
  <c r="F12" i="72"/>
  <c r="P12" i="72"/>
  <c r="Y12" i="72"/>
  <c r="M12" i="72"/>
  <c r="Q12" i="72"/>
  <c r="V12" i="72"/>
  <c r="AA12" i="72"/>
  <c r="AE12" i="72"/>
  <c r="C12" i="72"/>
  <c r="G12" i="72"/>
  <c r="B12" i="67"/>
  <c r="C12" i="67"/>
  <c r="K12" i="67"/>
  <c r="S12" i="67"/>
  <c r="AA12" i="67"/>
  <c r="D12" i="67"/>
  <c r="L12" i="67"/>
  <c r="T12" i="67"/>
  <c r="AB12" i="67"/>
  <c r="E12" i="67"/>
  <c r="M12" i="67"/>
  <c r="U12" i="67"/>
  <c r="AC12" i="67"/>
  <c r="G12" i="67"/>
  <c r="O12" i="67"/>
  <c r="W12" i="67"/>
  <c r="AE12" i="67"/>
  <c r="I12" i="67"/>
  <c r="Q12" i="67"/>
  <c r="Y12" i="67"/>
  <c r="AG12" i="67"/>
  <c r="J12" i="67"/>
  <c r="R12" i="67"/>
  <c r="Z12" i="67"/>
  <c r="AH12" i="67"/>
  <c r="H12" i="67"/>
  <c r="N12" i="67"/>
  <c r="P12" i="67"/>
  <c r="X12" i="67"/>
  <c r="AD12" i="67"/>
  <c r="AF12" i="67"/>
  <c r="F12" i="67"/>
  <c r="V12" i="67"/>
  <c r="B12" i="63"/>
  <c r="C12" i="63"/>
  <c r="K12" i="63"/>
  <c r="S12" i="63"/>
  <c r="AA12" i="63"/>
  <c r="D12" i="63"/>
  <c r="L12" i="63"/>
  <c r="T12" i="63"/>
  <c r="AB12" i="63"/>
  <c r="E12" i="63"/>
  <c r="M12" i="63"/>
  <c r="U12" i="63"/>
  <c r="AC12" i="63"/>
  <c r="F12" i="63"/>
  <c r="N12" i="63"/>
  <c r="V12" i="63"/>
  <c r="AD12" i="63"/>
  <c r="G12" i="63"/>
  <c r="O12" i="63"/>
  <c r="W12" i="63"/>
  <c r="AE12" i="63"/>
  <c r="I12" i="63"/>
  <c r="Q12" i="63"/>
  <c r="Y12" i="63"/>
  <c r="AG12" i="63"/>
  <c r="J12" i="63"/>
  <c r="R12" i="63"/>
  <c r="Z12" i="63"/>
  <c r="AH12" i="63"/>
  <c r="H12" i="63"/>
  <c r="P12" i="63"/>
  <c r="X12" i="63"/>
  <c r="AF12" i="63"/>
  <c r="B12" i="82"/>
  <c r="F12" i="82"/>
  <c r="N12" i="82"/>
  <c r="V12" i="82"/>
  <c r="AD12" i="82"/>
  <c r="J12" i="82"/>
  <c r="R12" i="82"/>
  <c r="Z12" i="82"/>
  <c r="AH12" i="82"/>
  <c r="D12" i="82"/>
  <c r="L12" i="82"/>
  <c r="T12" i="82"/>
  <c r="AB12" i="82"/>
  <c r="E12" i="82"/>
  <c r="Q12" i="82"/>
  <c r="AE12" i="82"/>
  <c r="G12" i="82"/>
  <c r="S12" i="82"/>
  <c r="AF12" i="82"/>
  <c r="H12" i="82"/>
  <c r="U12" i="82"/>
  <c r="AG12" i="82"/>
  <c r="I12" i="82"/>
  <c r="W12" i="82"/>
  <c r="K12" i="82"/>
  <c r="X12" i="82"/>
  <c r="P12" i="82"/>
  <c r="M12" i="82"/>
  <c r="Y12" i="82"/>
  <c r="O12" i="82"/>
  <c r="AA12" i="82"/>
  <c r="C12" i="82"/>
  <c r="AC12" i="82"/>
  <c r="B12" i="89"/>
  <c r="F12" i="89"/>
  <c r="N12" i="89"/>
  <c r="V12" i="89"/>
  <c r="AD12" i="89"/>
  <c r="H12" i="89"/>
  <c r="Q12" i="89"/>
  <c r="Z12" i="89"/>
  <c r="P12" i="89"/>
  <c r="I12" i="89"/>
  <c r="R12" i="89"/>
  <c r="AA12" i="89"/>
  <c r="J12" i="89"/>
  <c r="S12" i="89"/>
  <c r="AB12" i="89"/>
  <c r="K12" i="89"/>
  <c r="T12" i="89"/>
  <c r="AC12" i="89"/>
  <c r="L12" i="89"/>
  <c r="C12" i="89"/>
  <c r="U12" i="89"/>
  <c r="AE12" i="89"/>
  <c r="D12" i="89"/>
  <c r="M12" i="89"/>
  <c r="W12" i="89"/>
  <c r="AF12" i="89"/>
  <c r="G12" i="89"/>
  <c r="Y12" i="89"/>
  <c r="AH12" i="89"/>
  <c r="E12" i="89"/>
  <c r="O12" i="89"/>
  <c r="X12" i="89"/>
  <c r="AG12" i="89"/>
  <c r="B12" i="80"/>
  <c r="C12" i="80"/>
  <c r="K12" i="80"/>
  <c r="S12" i="80"/>
  <c r="AA12" i="80"/>
  <c r="H12" i="80"/>
  <c r="Z12" i="80"/>
  <c r="D12" i="80"/>
  <c r="L12" i="80"/>
  <c r="T12" i="80"/>
  <c r="AB12" i="80"/>
  <c r="M12" i="80"/>
  <c r="U12" i="80"/>
  <c r="AC12" i="80"/>
  <c r="O12" i="80"/>
  <c r="X12" i="80"/>
  <c r="E12" i="80"/>
  <c r="P12" i="80"/>
  <c r="F12" i="80"/>
  <c r="N12" i="80"/>
  <c r="V12" i="80"/>
  <c r="AD12" i="80"/>
  <c r="G12" i="80"/>
  <c r="W12" i="80"/>
  <c r="AE12" i="80"/>
  <c r="R12" i="80"/>
  <c r="AF12" i="80"/>
  <c r="AH12" i="80"/>
  <c r="I12" i="80"/>
  <c r="Q12" i="80"/>
  <c r="Y12" i="80"/>
  <c r="AG12" i="80"/>
  <c r="J12" i="80"/>
  <c r="B12" i="76"/>
  <c r="F12" i="76"/>
  <c r="N12" i="76"/>
  <c r="V12" i="76"/>
  <c r="AD12" i="76"/>
  <c r="G12" i="76"/>
  <c r="O12" i="76"/>
  <c r="W12" i="76"/>
  <c r="AE12" i="76"/>
  <c r="J12" i="76"/>
  <c r="R12" i="76"/>
  <c r="Z12" i="76"/>
  <c r="AH12" i="76"/>
  <c r="C12" i="76"/>
  <c r="K12" i="76"/>
  <c r="S12" i="76"/>
  <c r="AA12" i="76"/>
  <c r="D12" i="76"/>
  <c r="L12" i="76"/>
  <c r="T12" i="76"/>
  <c r="AB12" i="76"/>
  <c r="H12" i="76"/>
  <c r="AC12" i="76"/>
  <c r="I12" i="76"/>
  <c r="AF12" i="76"/>
  <c r="M12" i="76"/>
  <c r="AG12" i="76"/>
  <c r="P12" i="76"/>
  <c r="Q12" i="76"/>
  <c r="U12" i="76"/>
  <c r="X12" i="76"/>
  <c r="E12" i="76"/>
  <c r="Y12" i="76"/>
  <c r="B12" i="59"/>
  <c r="C12" i="59"/>
  <c r="K12" i="59"/>
  <c r="S12" i="59"/>
  <c r="AA12" i="59"/>
  <c r="D12" i="59"/>
  <c r="L12" i="59"/>
  <c r="T12" i="59"/>
  <c r="AB12" i="59"/>
  <c r="E12" i="59"/>
  <c r="M12" i="59"/>
  <c r="U12" i="59"/>
  <c r="AC12" i="59"/>
  <c r="F12" i="59"/>
  <c r="N12" i="59"/>
  <c r="V12" i="59"/>
  <c r="AD12" i="59"/>
  <c r="G12" i="59"/>
  <c r="O12" i="59"/>
  <c r="W12" i="59"/>
  <c r="AE12" i="59"/>
  <c r="I12" i="59"/>
  <c r="Q12" i="59"/>
  <c r="Y12" i="59"/>
  <c r="AG12" i="59"/>
  <c r="J12" i="59"/>
  <c r="R12" i="59"/>
  <c r="Z12" i="59"/>
  <c r="AH12" i="59"/>
  <c r="H12" i="59"/>
  <c r="P12" i="59"/>
  <c r="X12" i="59"/>
  <c r="AF12" i="59"/>
  <c r="B12" i="55"/>
  <c r="C12" i="55"/>
  <c r="K12" i="55"/>
  <c r="S12" i="55"/>
  <c r="AA12" i="55"/>
  <c r="D12" i="55"/>
  <c r="L12" i="55"/>
  <c r="T12" i="55"/>
  <c r="AB12" i="55"/>
  <c r="E12" i="55"/>
  <c r="M12" i="55"/>
  <c r="U12" i="55"/>
  <c r="AC12" i="55"/>
  <c r="F12" i="55"/>
  <c r="N12" i="55"/>
  <c r="V12" i="55"/>
  <c r="AD12" i="55"/>
  <c r="G12" i="55"/>
  <c r="O12" i="55"/>
  <c r="W12" i="55"/>
  <c r="AE12" i="55"/>
  <c r="I12" i="55"/>
  <c r="Q12" i="55"/>
  <c r="Y12" i="55"/>
  <c r="AG12" i="55"/>
  <c r="J12" i="55"/>
  <c r="R12" i="55"/>
  <c r="Z12" i="55"/>
  <c r="AH12" i="55"/>
  <c r="H12" i="55"/>
  <c r="P12" i="55"/>
  <c r="X12" i="55"/>
  <c r="AF12" i="55"/>
  <c r="B11" i="86"/>
  <c r="J11" i="86"/>
  <c r="R11" i="86"/>
  <c r="Z11" i="86"/>
  <c r="AH11" i="86"/>
  <c r="C11" i="86"/>
  <c r="K11" i="86"/>
  <c r="S11" i="86"/>
  <c r="AA11" i="86"/>
  <c r="F11" i="86"/>
  <c r="P11" i="86"/>
  <c r="AB11" i="86"/>
  <c r="G11" i="86"/>
  <c r="Q11" i="86"/>
  <c r="AC11" i="86"/>
  <c r="H11" i="86"/>
  <c r="T11" i="86"/>
  <c r="AD11" i="86"/>
  <c r="I11" i="86"/>
  <c r="U11" i="86"/>
  <c r="AE11" i="86"/>
  <c r="V11" i="86"/>
  <c r="AF11" i="86"/>
  <c r="L11" i="86"/>
  <c r="M11" i="86"/>
  <c r="W11" i="86"/>
  <c r="AG11" i="86"/>
  <c r="O11" i="86"/>
  <c r="D11" i="86"/>
  <c r="N11" i="86"/>
  <c r="X11" i="86"/>
  <c r="E11" i="86"/>
  <c r="Y11" i="86"/>
  <c r="B11" i="74"/>
  <c r="G11" i="74"/>
  <c r="O11" i="74"/>
  <c r="W11" i="74"/>
  <c r="AE11" i="74"/>
  <c r="H11" i="74"/>
  <c r="P11" i="74"/>
  <c r="X11" i="74"/>
  <c r="AF11" i="74"/>
  <c r="J11" i="74"/>
  <c r="R11" i="74"/>
  <c r="Z11" i="74"/>
  <c r="AH11" i="74"/>
  <c r="C11" i="74"/>
  <c r="K11" i="74"/>
  <c r="S11" i="74"/>
  <c r="AA11" i="74"/>
  <c r="D11" i="74"/>
  <c r="L11" i="74"/>
  <c r="T11" i="74"/>
  <c r="AB11" i="74"/>
  <c r="E11" i="74"/>
  <c r="M11" i="74"/>
  <c r="U11" i="74"/>
  <c r="AC11" i="74"/>
  <c r="AD11" i="74"/>
  <c r="AG11" i="74"/>
  <c r="F11" i="74"/>
  <c r="I11" i="74"/>
  <c r="N11" i="74"/>
  <c r="Q11" i="74"/>
  <c r="Y11" i="74"/>
  <c r="V11" i="74"/>
  <c r="B11" i="65"/>
  <c r="C11" i="65"/>
  <c r="K11" i="65"/>
  <c r="S11" i="65"/>
  <c r="AA11" i="65"/>
  <c r="E11" i="65"/>
  <c r="M11" i="65"/>
  <c r="U11" i="65"/>
  <c r="AC11" i="65"/>
  <c r="F11" i="65"/>
  <c r="N11" i="65"/>
  <c r="V11" i="65"/>
  <c r="AD11" i="65"/>
  <c r="G11" i="65"/>
  <c r="O11" i="65"/>
  <c r="W11" i="65"/>
  <c r="AE11" i="65"/>
  <c r="H11" i="65"/>
  <c r="P11" i="65"/>
  <c r="X11" i="65"/>
  <c r="AF11" i="65"/>
  <c r="I11" i="65"/>
  <c r="Q11" i="65"/>
  <c r="Y11" i="65"/>
  <c r="AG11" i="65"/>
  <c r="Z11" i="65"/>
  <c r="AB11" i="65"/>
  <c r="AH11" i="65"/>
  <c r="D11" i="65"/>
  <c r="J11" i="65"/>
  <c r="L11" i="65"/>
  <c r="R11" i="65"/>
  <c r="T11" i="65"/>
  <c r="B11" i="78"/>
  <c r="G11" i="78"/>
  <c r="O11" i="78"/>
  <c r="W11" i="78"/>
  <c r="AE11" i="78"/>
  <c r="J11" i="78"/>
  <c r="R11" i="78"/>
  <c r="Z11" i="78"/>
  <c r="AH11" i="78"/>
  <c r="C11" i="78"/>
  <c r="K11" i="78"/>
  <c r="S11" i="78"/>
  <c r="AA11" i="78"/>
  <c r="E11" i="78"/>
  <c r="M11" i="78"/>
  <c r="U11" i="78"/>
  <c r="AC11" i="78"/>
  <c r="D11" i="78"/>
  <c r="T11" i="78"/>
  <c r="F11" i="78"/>
  <c r="V11" i="78"/>
  <c r="H11" i="78"/>
  <c r="X11" i="78"/>
  <c r="I11" i="78"/>
  <c r="Y11" i="78"/>
  <c r="L11" i="78"/>
  <c r="AB11" i="78"/>
  <c r="N11" i="78"/>
  <c r="AD11" i="78"/>
  <c r="AG11" i="78"/>
  <c r="P11" i="78"/>
  <c r="AF11" i="78"/>
  <c r="Q11" i="78"/>
  <c r="B11" i="61"/>
  <c r="C11" i="61"/>
  <c r="K11" i="61"/>
  <c r="S11" i="61"/>
  <c r="AA11" i="61"/>
  <c r="E11" i="61"/>
  <c r="M11" i="61"/>
  <c r="U11" i="61"/>
  <c r="AC11" i="61"/>
  <c r="F11" i="61"/>
  <c r="N11" i="61"/>
  <c r="V11" i="61"/>
  <c r="AD11" i="61"/>
  <c r="G11" i="61"/>
  <c r="O11" i="61"/>
  <c r="W11" i="61"/>
  <c r="AE11" i="61"/>
  <c r="H11" i="61"/>
  <c r="P11" i="61"/>
  <c r="X11" i="61"/>
  <c r="AF11" i="61"/>
  <c r="I11" i="61"/>
  <c r="Q11" i="61"/>
  <c r="Y11" i="61"/>
  <c r="AG11" i="61"/>
  <c r="Z11" i="61"/>
  <c r="AB11" i="61"/>
  <c r="AH11" i="61"/>
  <c r="D11" i="61"/>
  <c r="J11" i="61"/>
  <c r="L11" i="61"/>
  <c r="R11" i="61"/>
  <c r="T11" i="61"/>
  <c r="B11" i="57"/>
  <c r="C11" i="57"/>
  <c r="K11" i="57"/>
  <c r="S11" i="57"/>
  <c r="AA11" i="57"/>
  <c r="D11" i="57"/>
  <c r="L11" i="57"/>
  <c r="T11" i="57"/>
  <c r="AB11" i="57"/>
  <c r="E11" i="57"/>
  <c r="M11" i="57"/>
  <c r="U11" i="57"/>
  <c r="AC11" i="57"/>
  <c r="F11" i="57"/>
  <c r="N11" i="57"/>
  <c r="V11" i="57"/>
  <c r="AD11" i="57"/>
  <c r="G11" i="57"/>
  <c r="O11" i="57"/>
  <c r="W11" i="57"/>
  <c r="AE11" i="57"/>
  <c r="H11" i="57"/>
  <c r="P11" i="57"/>
  <c r="X11" i="57"/>
  <c r="AF11" i="57"/>
  <c r="I11" i="57"/>
  <c r="Q11" i="57"/>
  <c r="Y11" i="57"/>
  <c r="AG11" i="57"/>
  <c r="J11" i="57"/>
  <c r="R11" i="57"/>
  <c r="Z11" i="57"/>
  <c r="AH11" i="57"/>
  <c r="B11" i="52"/>
  <c r="C11" i="52"/>
  <c r="K11" i="52"/>
  <c r="S11" i="52"/>
  <c r="AA11" i="52"/>
  <c r="D11" i="52"/>
  <c r="L11" i="52"/>
  <c r="T11" i="52"/>
  <c r="AB11" i="52"/>
  <c r="E11" i="52"/>
  <c r="M11" i="52"/>
  <c r="U11" i="52"/>
  <c r="AC11" i="52"/>
  <c r="F11" i="52"/>
  <c r="N11" i="52"/>
  <c r="V11" i="52"/>
  <c r="AD11" i="52"/>
  <c r="G11" i="52"/>
  <c r="O11" i="52"/>
  <c r="W11" i="52"/>
  <c r="AE11" i="52"/>
  <c r="H11" i="52"/>
  <c r="P11" i="52"/>
  <c r="X11" i="52"/>
  <c r="AF11" i="52"/>
  <c r="I11" i="52"/>
  <c r="Q11" i="52"/>
  <c r="Y11" i="52"/>
  <c r="AG11" i="52"/>
  <c r="J11" i="52"/>
  <c r="R11" i="52"/>
  <c r="Z11" i="52"/>
  <c r="AH11" i="52"/>
  <c r="B11" i="69"/>
  <c r="F11" i="69"/>
  <c r="N11" i="69"/>
  <c r="V11" i="69"/>
  <c r="AD11" i="69"/>
  <c r="H11" i="69"/>
  <c r="P11" i="69"/>
  <c r="X11" i="69"/>
  <c r="AF11" i="69"/>
  <c r="I11" i="69"/>
  <c r="Q11" i="69"/>
  <c r="Y11" i="69"/>
  <c r="AG11" i="69"/>
  <c r="K11" i="69"/>
  <c r="W11" i="69"/>
  <c r="L11" i="69"/>
  <c r="Z11" i="69"/>
  <c r="C11" i="69"/>
  <c r="O11" i="69"/>
  <c r="AB11" i="69"/>
  <c r="D11" i="69"/>
  <c r="R11" i="69"/>
  <c r="AC11" i="69"/>
  <c r="E11" i="69"/>
  <c r="S11" i="69"/>
  <c r="AE11" i="69"/>
  <c r="G11" i="69"/>
  <c r="T11" i="69"/>
  <c r="AH11" i="69"/>
  <c r="U11" i="69"/>
  <c r="AA11" i="69"/>
  <c r="J11" i="69"/>
  <c r="M11" i="69"/>
  <c r="B11" i="82"/>
  <c r="J11" i="82"/>
  <c r="R11" i="82"/>
  <c r="Z11" i="82"/>
  <c r="AH11" i="82"/>
  <c r="C11" i="82"/>
  <c r="K11" i="82"/>
  <c r="S11" i="82"/>
  <c r="AA11" i="82"/>
  <c r="E11" i="82"/>
  <c r="M11" i="82"/>
  <c r="U11" i="82"/>
  <c r="AC11" i="82"/>
  <c r="L11" i="82"/>
  <c r="X11" i="82"/>
  <c r="N11" i="82"/>
  <c r="Y11" i="82"/>
  <c r="O11" i="82"/>
  <c r="AB11" i="82"/>
  <c r="D11" i="82"/>
  <c r="P11" i="82"/>
  <c r="AD11" i="82"/>
  <c r="AE11" i="82"/>
  <c r="F11" i="82"/>
  <c r="Q11" i="82"/>
  <c r="G11" i="82"/>
  <c r="T11" i="82"/>
  <c r="AF11" i="82"/>
  <c r="I11" i="82"/>
  <c r="W11" i="82"/>
  <c r="H11" i="82"/>
  <c r="V11" i="82"/>
  <c r="AG11" i="82"/>
  <c r="B11" i="83"/>
  <c r="J11" i="83"/>
  <c r="R11" i="83"/>
  <c r="Z11" i="83"/>
  <c r="AH11" i="83"/>
  <c r="C11" i="83"/>
  <c r="K11" i="83"/>
  <c r="S11" i="83"/>
  <c r="AA11" i="83"/>
  <c r="E11" i="83"/>
  <c r="M11" i="83"/>
  <c r="U11" i="83"/>
  <c r="AC11" i="83"/>
  <c r="F11" i="83"/>
  <c r="Q11" i="83"/>
  <c r="AE11" i="83"/>
  <c r="G11" i="83"/>
  <c r="T11" i="83"/>
  <c r="AF11" i="83"/>
  <c r="H11" i="83"/>
  <c r="V11" i="83"/>
  <c r="AG11" i="83"/>
  <c r="I11" i="83"/>
  <c r="W11" i="83"/>
  <c r="X11" i="83"/>
  <c r="L11" i="83"/>
  <c r="N11" i="83"/>
  <c r="Y11" i="83"/>
  <c r="D11" i="83"/>
  <c r="P11" i="83"/>
  <c r="AD11" i="83"/>
  <c r="O11" i="83"/>
  <c r="AB11" i="83"/>
  <c r="B11" i="75"/>
  <c r="G11" i="75"/>
  <c r="O11" i="75"/>
  <c r="W11" i="75"/>
  <c r="AE11" i="75"/>
  <c r="H11" i="75"/>
  <c r="P11" i="75"/>
  <c r="J11" i="75"/>
  <c r="R11" i="75"/>
  <c r="Z11" i="75"/>
  <c r="AH11" i="75"/>
  <c r="C11" i="75"/>
  <c r="K11" i="75"/>
  <c r="S11" i="75"/>
  <c r="AA11" i="75"/>
  <c r="D11" i="75"/>
  <c r="L11" i="75"/>
  <c r="T11" i="75"/>
  <c r="AB11" i="75"/>
  <c r="E11" i="75"/>
  <c r="M11" i="75"/>
  <c r="U11" i="75"/>
  <c r="AC11" i="75"/>
  <c r="Y11" i="75"/>
  <c r="AD11" i="75"/>
  <c r="F11" i="75"/>
  <c r="AF11" i="75"/>
  <c r="I11" i="75"/>
  <c r="AG11" i="75"/>
  <c r="N11" i="75"/>
  <c r="Q11" i="75"/>
  <c r="V11" i="75"/>
  <c r="X11" i="75"/>
  <c r="B11" i="62"/>
  <c r="C11" i="62"/>
  <c r="K11" i="62"/>
  <c r="S11" i="62"/>
  <c r="AA11" i="62"/>
  <c r="E11" i="62"/>
  <c r="M11" i="62"/>
  <c r="U11" i="62"/>
  <c r="AC11" i="62"/>
  <c r="F11" i="62"/>
  <c r="N11" i="62"/>
  <c r="V11" i="62"/>
  <c r="AD11" i="62"/>
  <c r="G11" i="62"/>
  <c r="O11" i="62"/>
  <c r="W11" i="62"/>
  <c r="AE11" i="62"/>
  <c r="H11" i="62"/>
  <c r="P11" i="62"/>
  <c r="X11" i="62"/>
  <c r="AF11" i="62"/>
  <c r="I11" i="62"/>
  <c r="Q11" i="62"/>
  <c r="Y11" i="62"/>
  <c r="AG11" i="62"/>
  <c r="Z11" i="62"/>
  <c r="AB11" i="62"/>
  <c r="AH11" i="62"/>
  <c r="D11" i="62"/>
  <c r="J11" i="62"/>
  <c r="L11" i="62"/>
  <c r="R11" i="62"/>
  <c r="T11" i="62"/>
  <c r="B11" i="70"/>
  <c r="F11" i="70"/>
  <c r="N11" i="70"/>
  <c r="V11" i="70"/>
  <c r="AD11" i="70"/>
  <c r="H11" i="70"/>
  <c r="P11" i="70"/>
  <c r="X11" i="70"/>
  <c r="AF11" i="70"/>
  <c r="I11" i="70"/>
  <c r="Q11" i="70"/>
  <c r="Y11" i="70"/>
  <c r="AG11" i="70"/>
  <c r="D11" i="70"/>
  <c r="R11" i="70"/>
  <c r="AC11" i="70"/>
  <c r="E11" i="70"/>
  <c r="S11" i="70"/>
  <c r="AE11" i="70"/>
  <c r="J11" i="70"/>
  <c r="U11" i="70"/>
  <c r="K11" i="70"/>
  <c r="W11" i="70"/>
  <c r="L11" i="70"/>
  <c r="Z11" i="70"/>
  <c r="M11" i="70"/>
  <c r="AA11" i="70"/>
  <c r="C11" i="70"/>
  <c r="C15" i="70" s="1"/>
  <c r="G11" i="70"/>
  <c r="O11" i="70"/>
  <c r="T11" i="70"/>
  <c r="AB11" i="70"/>
  <c r="AH11" i="70"/>
  <c r="B11" i="87"/>
  <c r="J11" i="87"/>
  <c r="C11" i="87"/>
  <c r="C15" i="87" s="1"/>
  <c r="K11" i="87"/>
  <c r="S11" i="87"/>
  <c r="AA11" i="87"/>
  <c r="F11" i="87"/>
  <c r="P11" i="87"/>
  <c r="Y11" i="87"/>
  <c r="AH11" i="87"/>
  <c r="G11" i="87"/>
  <c r="Q11" i="87"/>
  <c r="Z11" i="87"/>
  <c r="H11" i="87"/>
  <c r="R11" i="87"/>
  <c r="AB11" i="87"/>
  <c r="I11" i="87"/>
  <c r="T11" i="87"/>
  <c r="AC11" i="87"/>
  <c r="L11" i="87"/>
  <c r="U11" i="87"/>
  <c r="AD11" i="87"/>
  <c r="M11" i="87"/>
  <c r="V11" i="87"/>
  <c r="AE11" i="87"/>
  <c r="AG11" i="87"/>
  <c r="D11" i="87"/>
  <c r="N11" i="87"/>
  <c r="W11" i="87"/>
  <c r="AF11" i="87"/>
  <c r="E11" i="87"/>
  <c r="O11" i="87"/>
  <c r="X11" i="87"/>
  <c r="B11" i="79"/>
  <c r="G11" i="79"/>
  <c r="O11" i="79"/>
  <c r="W11" i="79"/>
  <c r="AE11" i="79"/>
  <c r="J11" i="79"/>
  <c r="R11" i="79"/>
  <c r="Z11" i="79"/>
  <c r="AH11" i="79"/>
  <c r="C11" i="79"/>
  <c r="K11" i="79"/>
  <c r="S11" i="79"/>
  <c r="AA11" i="79"/>
  <c r="E11" i="79"/>
  <c r="M11" i="79"/>
  <c r="U11" i="79"/>
  <c r="AC11" i="79"/>
  <c r="D11" i="79"/>
  <c r="T11" i="79"/>
  <c r="F11" i="79"/>
  <c r="V11" i="79"/>
  <c r="H11" i="79"/>
  <c r="X11" i="79"/>
  <c r="I11" i="79"/>
  <c r="Y11" i="79"/>
  <c r="L11" i="79"/>
  <c r="AB11" i="79"/>
  <c r="N11" i="79"/>
  <c r="AD11" i="79"/>
  <c r="AG11" i="79"/>
  <c r="P11" i="79"/>
  <c r="AF11" i="79"/>
  <c r="Q11" i="79"/>
  <c r="B11" i="71"/>
  <c r="F11" i="71"/>
  <c r="N11" i="71"/>
  <c r="V11" i="71"/>
  <c r="AD11" i="71"/>
  <c r="H11" i="71"/>
  <c r="P11" i="71"/>
  <c r="X11" i="71"/>
  <c r="AF11" i="71"/>
  <c r="I11" i="71"/>
  <c r="Q11" i="71"/>
  <c r="Y11" i="71"/>
  <c r="AG11" i="71"/>
  <c r="K11" i="71"/>
  <c r="W11" i="71"/>
  <c r="L11" i="71"/>
  <c r="Z11" i="71"/>
  <c r="C11" i="71"/>
  <c r="O11" i="71"/>
  <c r="AB11" i="71"/>
  <c r="D11" i="71"/>
  <c r="R11" i="71"/>
  <c r="AC11" i="71"/>
  <c r="E11" i="71"/>
  <c r="S11" i="71"/>
  <c r="AE11" i="71"/>
  <c r="G11" i="71"/>
  <c r="T11" i="71"/>
  <c r="AH11" i="71"/>
  <c r="J11" i="71"/>
  <c r="M11" i="71"/>
  <c r="U11" i="71"/>
  <c r="AA11" i="71"/>
  <c r="B11" i="66"/>
  <c r="C11" i="66"/>
  <c r="K11" i="66"/>
  <c r="S11" i="66"/>
  <c r="AA11" i="66"/>
  <c r="E11" i="66"/>
  <c r="M11" i="66"/>
  <c r="F11" i="66"/>
  <c r="N11" i="66"/>
  <c r="V11" i="66"/>
  <c r="AD11" i="66"/>
  <c r="G11" i="66"/>
  <c r="H11" i="66"/>
  <c r="P11" i="66"/>
  <c r="X11" i="66"/>
  <c r="AF11" i="66"/>
  <c r="I11" i="66"/>
  <c r="Q11" i="66"/>
  <c r="Y11" i="66"/>
  <c r="AG11" i="66"/>
  <c r="T11" i="66"/>
  <c r="U11" i="66"/>
  <c r="D11" i="66"/>
  <c r="Z11" i="66"/>
  <c r="J11" i="66"/>
  <c r="AB11" i="66"/>
  <c r="L11" i="66"/>
  <c r="AC11" i="66"/>
  <c r="O11" i="66"/>
  <c r="AE11" i="66"/>
  <c r="R11" i="66"/>
  <c r="W11" i="66"/>
  <c r="AH11" i="66"/>
  <c r="B11" i="101"/>
  <c r="C11" i="101"/>
  <c r="K11" i="101"/>
  <c r="S11" i="101"/>
  <c r="L11" i="101"/>
  <c r="U11" i="101"/>
  <c r="AC11" i="101"/>
  <c r="D11" i="101"/>
  <c r="M11" i="101"/>
  <c r="V11" i="101"/>
  <c r="AD11" i="101"/>
  <c r="E11" i="101"/>
  <c r="N11" i="101"/>
  <c r="W11" i="101"/>
  <c r="AE11" i="101"/>
  <c r="F11" i="101"/>
  <c r="O11" i="101"/>
  <c r="X11" i="101"/>
  <c r="AF11" i="101"/>
  <c r="G11" i="101"/>
  <c r="P11" i="101"/>
  <c r="Y11" i="101"/>
  <c r="AG11" i="101"/>
  <c r="H11" i="101"/>
  <c r="Q11" i="101"/>
  <c r="Z11" i="101"/>
  <c r="AH11" i="101"/>
  <c r="AB11" i="101"/>
  <c r="I11" i="101"/>
  <c r="R11" i="101"/>
  <c r="AA11" i="101"/>
  <c r="J11" i="101"/>
  <c r="T11" i="101"/>
  <c r="B11" i="58"/>
  <c r="C11" i="58"/>
  <c r="K11" i="58"/>
  <c r="S11" i="58"/>
  <c r="AA11" i="58"/>
  <c r="D11" i="58"/>
  <c r="L11" i="58"/>
  <c r="T11" i="58"/>
  <c r="AB11" i="58"/>
  <c r="E11" i="58"/>
  <c r="M11" i="58"/>
  <c r="U11" i="58"/>
  <c r="AC11" i="58"/>
  <c r="F11" i="58"/>
  <c r="N11" i="58"/>
  <c r="V11" i="58"/>
  <c r="AD11" i="58"/>
  <c r="G11" i="58"/>
  <c r="O11" i="58"/>
  <c r="W11" i="58"/>
  <c r="AE11" i="58"/>
  <c r="H11" i="58"/>
  <c r="P11" i="58"/>
  <c r="X11" i="58"/>
  <c r="AF11" i="58"/>
  <c r="I11" i="58"/>
  <c r="Q11" i="58"/>
  <c r="Y11" i="58"/>
  <c r="AG11" i="58"/>
  <c r="J11" i="58"/>
  <c r="R11" i="58"/>
  <c r="Z11" i="58"/>
  <c r="AH11" i="58"/>
  <c r="B11" i="54"/>
  <c r="C11" i="54"/>
  <c r="K11" i="54"/>
  <c r="S11" i="54"/>
  <c r="AA11" i="54"/>
  <c r="D11" i="54"/>
  <c r="L11" i="54"/>
  <c r="T11" i="54"/>
  <c r="AB11" i="54"/>
  <c r="E11" i="54"/>
  <c r="M11" i="54"/>
  <c r="U11" i="54"/>
  <c r="AC11" i="54"/>
  <c r="F11" i="54"/>
  <c r="N11" i="54"/>
  <c r="V11" i="54"/>
  <c r="AD11" i="54"/>
  <c r="G11" i="54"/>
  <c r="O11" i="54"/>
  <c r="W11" i="54"/>
  <c r="AE11" i="54"/>
  <c r="H11" i="54"/>
  <c r="P11" i="54"/>
  <c r="X11" i="54"/>
  <c r="AF11" i="54"/>
  <c r="I11" i="54"/>
  <c r="Q11" i="54"/>
  <c r="Y11" i="54"/>
  <c r="AG11" i="54"/>
  <c r="J11" i="54"/>
  <c r="R11" i="54"/>
  <c r="Z11" i="54"/>
  <c r="AH11" i="54"/>
  <c r="B11" i="89"/>
  <c r="E11" i="89"/>
  <c r="M11" i="89"/>
  <c r="U11" i="89"/>
  <c r="AC11" i="89"/>
  <c r="F11" i="89"/>
  <c r="N11" i="89"/>
  <c r="V11" i="89"/>
  <c r="AD11" i="89"/>
  <c r="G11" i="89"/>
  <c r="O11" i="89"/>
  <c r="W11" i="89"/>
  <c r="AE11" i="89"/>
  <c r="H11" i="89"/>
  <c r="P11" i="89"/>
  <c r="X11" i="89"/>
  <c r="AF11" i="89"/>
  <c r="I11" i="89"/>
  <c r="Q11" i="89"/>
  <c r="Y11" i="89"/>
  <c r="AG11" i="89"/>
  <c r="J11" i="89"/>
  <c r="R11" i="89"/>
  <c r="Z11" i="89"/>
  <c r="AH11" i="89"/>
  <c r="AB11" i="89"/>
  <c r="C11" i="89"/>
  <c r="K11" i="89"/>
  <c r="S11" i="89"/>
  <c r="AA11" i="89"/>
  <c r="D11" i="89"/>
  <c r="L11" i="89"/>
  <c r="T11" i="89"/>
  <c r="B11" i="80"/>
  <c r="F11" i="80"/>
  <c r="F15" i="80" s="1"/>
  <c r="N11" i="80"/>
  <c r="N15" i="80" s="1"/>
  <c r="V11" i="80"/>
  <c r="V15" i="80" s="1"/>
  <c r="AD11" i="80"/>
  <c r="AD15" i="80" s="1"/>
  <c r="G11" i="80"/>
  <c r="O11" i="80"/>
  <c r="W11" i="80"/>
  <c r="AE11" i="80"/>
  <c r="H11" i="80"/>
  <c r="P11" i="80"/>
  <c r="X11" i="80"/>
  <c r="AF11" i="80"/>
  <c r="I11" i="80"/>
  <c r="Q11" i="80"/>
  <c r="Y11" i="80"/>
  <c r="AG11" i="80"/>
  <c r="D11" i="80"/>
  <c r="T11" i="80"/>
  <c r="AB11" i="80"/>
  <c r="J11" i="80"/>
  <c r="R11" i="80"/>
  <c r="Z11" i="80"/>
  <c r="AH11" i="80"/>
  <c r="E11" i="80"/>
  <c r="U11" i="80"/>
  <c r="AC11" i="80"/>
  <c r="C11" i="80"/>
  <c r="K11" i="80"/>
  <c r="S11" i="80"/>
  <c r="AA11" i="80"/>
  <c r="L11" i="80"/>
  <c r="M11" i="80"/>
  <c r="B11" i="76"/>
  <c r="G11" i="76"/>
  <c r="O11" i="76"/>
  <c r="W11" i="76"/>
  <c r="AE11" i="76"/>
  <c r="J11" i="76"/>
  <c r="R11" i="76"/>
  <c r="Z11" i="76"/>
  <c r="AH11" i="76"/>
  <c r="C11" i="76"/>
  <c r="K11" i="76"/>
  <c r="S11" i="76"/>
  <c r="AA11" i="76"/>
  <c r="D11" i="76"/>
  <c r="L11" i="76"/>
  <c r="T11" i="76"/>
  <c r="AB11" i="76"/>
  <c r="E11" i="76"/>
  <c r="M11" i="76"/>
  <c r="U11" i="76"/>
  <c r="AC11" i="76"/>
  <c r="P11" i="76"/>
  <c r="Q11" i="76"/>
  <c r="V11" i="76"/>
  <c r="X11" i="76"/>
  <c r="F11" i="76"/>
  <c r="Y11" i="76"/>
  <c r="H11" i="76"/>
  <c r="AD11" i="76"/>
  <c r="N11" i="76"/>
  <c r="I11" i="76"/>
  <c r="AF11" i="76"/>
  <c r="AG11" i="76"/>
  <c r="B11" i="72"/>
  <c r="F11" i="72"/>
  <c r="N11" i="72"/>
  <c r="V11" i="72"/>
  <c r="AD11" i="72"/>
  <c r="H11" i="72"/>
  <c r="P11" i="72"/>
  <c r="X11" i="72"/>
  <c r="AF11" i="72"/>
  <c r="I11" i="72"/>
  <c r="D11" i="72"/>
  <c r="Q11" i="72"/>
  <c r="AA11" i="72"/>
  <c r="E11" i="72"/>
  <c r="R11" i="72"/>
  <c r="AB11" i="72"/>
  <c r="J11" i="72"/>
  <c r="T11" i="72"/>
  <c r="AE11" i="72"/>
  <c r="K11" i="72"/>
  <c r="U11" i="72"/>
  <c r="AG11" i="72"/>
  <c r="L11" i="72"/>
  <c r="W11" i="72"/>
  <c r="AH11" i="72"/>
  <c r="M11" i="72"/>
  <c r="Y11" i="72"/>
  <c r="Z11" i="72"/>
  <c r="AC11" i="72"/>
  <c r="C11" i="72"/>
  <c r="G11" i="72"/>
  <c r="O11" i="72"/>
  <c r="S11" i="72"/>
  <c r="B11" i="67"/>
  <c r="C11" i="67"/>
  <c r="K11" i="67"/>
  <c r="S11" i="67"/>
  <c r="AA11" i="67"/>
  <c r="F11" i="67"/>
  <c r="N11" i="67"/>
  <c r="V11" i="67"/>
  <c r="AD11" i="67"/>
  <c r="H11" i="67"/>
  <c r="P11" i="67"/>
  <c r="X11" i="67"/>
  <c r="AF11" i="67"/>
  <c r="I11" i="67"/>
  <c r="Q11" i="67"/>
  <c r="Y11" i="67"/>
  <c r="AG11" i="67"/>
  <c r="D11" i="67"/>
  <c r="T11" i="67"/>
  <c r="E11" i="67"/>
  <c r="U11" i="67"/>
  <c r="J11" i="67"/>
  <c r="Z11" i="67"/>
  <c r="L11" i="67"/>
  <c r="AB11" i="67"/>
  <c r="M11" i="67"/>
  <c r="AC11" i="67"/>
  <c r="O11" i="67"/>
  <c r="AE11" i="67"/>
  <c r="AH11" i="67"/>
  <c r="G11" i="67"/>
  <c r="W11" i="67"/>
  <c r="R11" i="67"/>
  <c r="B11" i="63"/>
  <c r="C11" i="63"/>
  <c r="K11" i="63"/>
  <c r="S11" i="63"/>
  <c r="AA11" i="63"/>
  <c r="AA15" i="63" s="1"/>
  <c r="E11" i="63"/>
  <c r="M11" i="63"/>
  <c r="U11" i="63"/>
  <c r="AC11" i="63"/>
  <c r="F11" i="63"/>
  <c r="N11" i="63"/>
  <c r="V11" i="63"/>
  <c r="AD11" i="63"/>
  <c r="G11" i="63"/>
  <c r="O11" i="63"/>
  <c r="W11" i="63"/>
  <c r="AE11" i="63"/>
  <c r="H11" i="63"/>
  <c r="P11" i="63"/>
  <c r="X11" i="63"/>
  <c r="AF11" i="63"/>
  <c r="I11" i="63"/>
  <c r="Q11" i="63"/>
  <c r="Y11" i="63"/>
  <c r="AG11" i="63"/>
  <c r="Z11" i="63"/>
  <c r="AB11" i="63"/>
  <c r="AH11" i="63"/>
  <c r="D11" i="63"/>
  <c r="J11" i="63"/>
  <c r="L11" i="63"/>
  <c r="R11" i="63"/>
  <c r="T11" i="63"/>
  <c r="B11" i="56"/>
  <c r="C11" i="56"/>
  <c r="K11" i="56"/>
  <c r="S11" i="56"/>
  <c r="AA11" i="56"/>
  <c r="D11" i="56"/>
  <c r="L11" i="56"/>
  <c r="T11" i="56"/>
  <c r="AB11" i="56"/>
  <c r="E11" i="56"/>
  <c r="M11" i="56"/>
  <c r="U11" i="56"/>
  <c r="AC11" i="56"/>
  <c r="F11" i="56"/>
  <c r="N11" i="56"/>
  <c r="V11" i="56"/>
  <c r="AD11" i="56"/>
  <c r="G11" i="56"/>
  <c r="O11" i="56"/>
  <c r="W11" i="56"/>
  <c r="AE11" i="56"/>
  <c r="H11" i="56"/>
  <c r="P11" i="56"/>
  <c r="X11" i="56"/>
  <c r="AF11" i="56"/>
  <c r="I11" i="56"/>
  <c r="Q11" i="56"/>
  <c r="Y11" i="56"/>
  <c r="AG11" i="56"/>
  <c r="J11" i="56"/>
  <c r="R11" i="56"/>
  <c r="Z11" i="56"/>
  <c r="AH11" i="56"/>
  <c r="B11" i="84"/>
  <c r="J11" i="84"/>
  <c r="R11" i="84"/>
  <c r="Z11" i="84"/>
  <c r="AH11" i="84"/>
  <c r="C11" i="84"/>
  <c r="K11" i="84"/>
  <c r="S11" i="84"/>
  <c r="AA11" i="84"/>
  <c r="E11" i="84"/>
  <c r="M11" i="84"/>
  <c r="U11" i="84"/>
  <c r="AC11" i="84"/>
  <c r="L11" i="84"/>
  <c r="X11" i="84"/>
  <c r="N11" i="84"/>
  <c r="Y11" i="84"/>
  <c r="O11" i="84"/>
  <c r="AB11" i="84"/>
  <c r="D11" i="84"/>
  <c r="P11" i="84"/>
  <c r="AD11" i="84"/>
  <c r="F11" i="84"/>
  <c r="Q11" i="84"/>
  <c r="AE11" i="84"/>
  <c r="G11" i="84"/>
  <c r="T11" i="84"/>
  <c r="AF11" i="84"/>
  <c r="I11" i="84"/>
  <c r="W11" i="84"/>
  <c r="H11" i="84"/>
  <c r="V11" i="84"/>
  <c r="AG11" i="84"/>
  <c r="B11" i="59"/>
  <c r="C11" i="59"/>
  <c r="K11" i="59"/>
  <c r="S11" i="59"/>
  <c r="AA11" i="59"/>
  <c r="D11" i="59"/>
  <c r="E11" i="59"/>
  <c r="M11" i="59"/>
  <c r="U11" i="59"/>
  <c r="AC11" i="59"/>
  <c r="F11" i="59"/>
  <c r="N11" i="59"/>
  <c r="V11" i="59"/>
  <c r="AD11" i="59"/>
  <c r="G11" i="59"/>
  <c r="O11" i="59"/>
  <c r="W11" i="59"/>
  <c r="AE11" i="59"/>
  <c r="H11" i="59"/>
  <c r="P11" i="59"/>
  <c r="X11" i="59"/>
  <c r="AF11" i="59"/>
  <c r="I11" i="59"/>
  <c r="Q11" i="59"/>
  <c r="Y11" i="59"/>
  <c r="AG11" i="59"/>
  <c r="Z11" i="59"/>
  <c r="AB11" i="59"/>
  <c r="AH11" i="59"/>
  <c r="J11" i="59"/>
  <c r="L11" i="59"/>
  <c r="R11" i="59"/>
  <c r="T11" i="59"/>
  <c r="B11" i="55"/>
  <c r="C11" i="55"/>
  <c r="K11" i="55"/>
  <c r="S11" i="55"/>
  <c r="AA11" i="55"/>
  <c r="D11" i="55"/>
  <c r="L11" i="55"/>
  <c r="T11" i="55"/>
  <c r="AB11" i="55"/>
  <c r="E11" i="55"/>
  <c r="M11" i="55"/>
  <c r="U11" i="55"/>
  <c r="AC11" i="55"/>
  <c r="F11" i="55"/>
  <c r="N11" i="55"/>
  <c r="V11" i="55"/>
  <c r="AD11" i="55"/>
  <c r="G11" i="55"/>
  <c r="O11" i="55"/>
  <c r="W11" i="55"/>
  <c r="AE11" i="55"/>
  <c r="H11" i="55"/>
  <c r="P11" i="55"/>
  <c r="X11" i="55"/>
  <c r="AF11" i="55"/>
  <c r="I11" i="55"/>
  <c r="Q11" i="55"/>
  <c r="Y11" i="55"/>
  <c r="AG11" i="55"/>
  <c r="J11" i="55"/>
  <c r="R11" i="55"/>
  <c r="Z11" i="55"/>
  <c r="AH11" i="55"/>
  <c r="B11" i="60"/>
  <c r="C11" i="60"/>
  <c r="K11" i="60"/>
  <c r="S11" i="60"/>
  <c r="AA11" i="60"/>
  <c r="E11" i="60"/>
  <c r="M11" i="60"/>
  <c r="U11" i="60"/>
  <c r="AC11" i="60"/>
  <c r="F11" i="60"/>
  <c r="N11" i="60"/>
  <c r="V11" i="60"/>
  <c r="AD11" i="60"/>
  <c r="G11" i="60"/>
  <c r="O11" i="60"/>
  <c r="W11" i="60"/>
  <c r="AE11" i="60"/>
  <c r="H11" i="60"/>
  <c r="P11" i="60"/>
  <c r="X11" i="60"/>
  <c r="AF11" i="60"/>
  <c r="I11" i="60"/>
  <c r="Q11" i="60"/>
  <c r="Y11" i="60"/>
  <c r="AG11" i="60"/>
  <c r="Z11" i="60"/>
  <c r="AB11" i="60"/>
  <c r="AH11" i="60"/>
  <c r="D11" i="60"/>
  <c r="J11" i="60"/>
  <c r="L11" i="60"/>
  <c r="R11" i="60"/>
  <c r="T11" i="60"/>
  <c r="B11" i="91"/>
  <c r="E11" i="91"/>
  <c r="U11" i="91"/>
  <c r="F11" i="91"/>
  <c r="N11" i="91"/>
  <c r="V11" i="91"/>
  <c r="AD11" i="91"/>
  <c r="G11" i="91"/>
  <c r="O11" i="91"/>
  <c r="O15" i="91" s="1"/>
  <c r="W11" i="91"/>
  <c r="AE11" i="91"/>
  <c r="H11" i="91"/>
  <c r="P11" i="91"/>
  <c r="X11" i="91"/>
  <c r="AF11" i="91"/>
  <c r="I11" i="91"/>
  <c r="Q11" i="91"/>
  <c r="Y11" i="91"/>
  <c r="AG11" i="91"/>
  <c r="M11" i="91"/>
  <c r="J11" i="91"/>
  <c r="R11" i="91"/>
  <c r="Z11" i="91"/>
  <c r="AH11" i="91"/>
  <c r="L11" i="91"/>
  <c r="C11" i="91"/>
  <c r="K11" i="91"/>
  <c r="S11" i="91"/>
  <c r="AA11" i="91"/>
  <c r="D11" i="91"/>
  <c r="T11" i="91"/>
  <c r="AB11" i="91"/>
  <c r="AC11" i="91"/>
  <c r="B11" i="85"/>
  <c r="J11" i="85"/>
  <c r="R11" i="85"/>
  <c r="Z11" i="85"/>
  <c r="AH11" i="85"/>
  <c r="C11" i="85"/>
  <c r="K11" i="85"/>
  <c r="S11" i="85"/>
  <c r="AA11" i="85"/>
  <c r="E11" i="85"/>
  <c r="F11" i="85"/>
  <c r="P11" i="85"/>
  <c r="AB11" i="85"/>
  <c r="G11" i="85"/>
  <c r="Q11" i="85"/>
  <c r="AC11" i="85"/>
  <c r="H11" i="85"/>
  <c r="T11" i="85"/>
  <c r="AD11" i="85"/>
  <c r="I11" i="85"/>
  <c r="U11" i="85"/>
  <c r="AE11" i="85"/>
  <c r="L11" i="85"/>
  <c r="V11" i="85"/>
  <c r="AF11" i="85"/>
  <c r="M11" i="85"/>
  <c r="W11" i="85"/>
  <c r="AG11" i="85"/>
  <c r="D11" i="85"/>
  <c r="N11" i="85"/>
  <c r="X11" i="85"/>
  <c r="O11" i="85"/>
  <c r="Y11" i="85"/>
  <c r="B11" i="81"/>
  <c r="G11" i="81"/>
  <c r="J11" i="81"/>
  <c r="R11" i="81"/>
  <c r="Z11" i="81"/>
  <c r="AH11" i="81"/>
  <c r="C11" i="81"/>
  <c r="K11" i="81"/>
  <c r="S11" i="81"/>
  <c r="AA11" i="81"/>
  <c r="E11" i="81"/>
  <c r="M11" i="81"/>
  <c r="U11" i="81"/>
  <c r="AC11" i="81"/>
  <c r="D11" i="81"/>
  <c r="Q11" i="81"/>
  <c r="AE11" i="81"/>
  <c r="F11" i="81"/>
  <c r="T11" i="81"/>
  <c r="AF11" i="81"/>
  <c r="H11" i="81"/>
  <c r="V11" i="81"/>
  <c r="AG11" i="81"/>
  <c r="I11" i="81"/>
  <c r="W11" i="81"/>
  <c r="L11" i="81"/>
  <c r="X11" i="81"/>
  <c r="N11" i="81"/>
  <c r="Y11" i="81"/>
  <c r="P11" i="81"/>
  <c r="O11" i="81"/>
  <c r="AB11" i="81"/>
  <c r="AD11" i="81"/>
  <c r="B11" i="77"/>
  <c r="G11" i="77"/>
  <c r="O11" i="77"/>
  <c r="W11" i="77"/>
  <c r="AE11" i="77"/>
  <c r="J11" i="77"/>
  <c r="R11" i="77"/>
  <c r="Z11" i="77"/>
  <c r="AH11" i="77"/>
  <c r="C11" i="77"/>
  <c r="K11" i="77"/>
  <c r="S11" i="77"/>
  <c r="AA11" i="77"/>
  <c r="E11" i="77"/>
  <c r="M11" i="77"/>
  <c r="U11" i="77"/>
  <c r="AC11" i="77"/>
  <c r="D11" i="77"/>
  <c r="T11" i="77"/>
  <c r="F11" i="77"/>
  <c r="V11" i="77"/>
  <c r="H11" i="77"/>
  <c r="X11" i="77"/>
  <c r="I11" i="77"/>
  <c r="Y11" i="77"/>
  <c r="L11" i="77"/>
  <c r="AB11" i="77"/>
  <c r="N11" i="77"/>
  <c r="AD11" i="77"/>
  <c r="Q11" i="77"/>
  <c r="P11" i="77"/>
  <c r="AF11" i="77"/>
  <c r="AG11" i="77"/>
  <c r="B11" i="73"/>
  <c r="F11" i="73"/>
  <c r="H11" i="73"/>
  <c r="E11" i="73"/>
  <c r="O11" i="73"/>
  <c r="W11" i="73"/>
  <c r="AE11" i="73"/>
  <c r="G11" i="73"/>
  <c r="P11" i="73"/>
  <c r="X11" i="73"/>
  <c r="AF11" i="73"/>
  <c r="J11" i="73"/>
  <c r="R11" i="73"/>
  <c r="Z11" i="73"/>
  <c r="AH11" i="73"/>
  <c r="K11" i="73"/>
  <c r="S11" i="73"/>
  <c r="AA11" i="73"/>
  <c r="L11" i="73"/>
  <c r="T11" i="73"/>
  <c r="AB11" i="73"/>
  <c r="C11" i="73"/>
  <c r="M11" i="73"/>
  <c r="U11" i="73"/>
  <c r="AC11" i="73"/>
  <c r="AD11" i="73"/>
  <c r="AG11" i="73"/>
  <c r="D11" i="73"/>
  <c r="I11" i="73"/>
  <c r="N11" i="73"/>
  <c r="Q11" i="73"/>
  <c r="Y11" i="73"/>
  <c r="V11" i="73"/>
  <c r="B11" i="68"/>
  <c r="C11" i="68"/>
  <c r="F11" i="68"/>
  <c r="N11" i="68"/>
  <c r="V11" i="68"/>
  <c r="AD11" i="68"/>
  <c r="H11" i="68"/>
  <c r="P11" i="68"/>
  <c r="X11" i="68"/>
  <c r="AF11" i="68"/>
  <c r="I11" i="68"/>
  <c r="Q11" i="68"/>
  <c r="Y11" i="68"/>
  <c r="AG11" i="68"/>
  <c r="D11" i="68"/>
  <c r="R11" i="68"/>
  <c r="AC11" i="68"/>
  <c r="E11" i="68"/>
  <c r="S11" i="68"/>
  <c r="AE11" i="68"/>
  <c r="J11" i="68"/>
  <c r="U11" i="68"/>
  <c r="K11" i="68"/>
  <c r="W11" i="68"/>
  <c r="L11" i="68"/>
  <c r="Z11" i="68"/>
  <c r="M11" i="68"/>
  <c r="AA11" i="68"/>
  <c r="G11" i="68"/>
  <c r="O11" i="68"/>
  <c r="T11" i="68"/>
  <c r="AB11" i="68"/>
  <c r="AH11" i="68"/>
  <c r="B11" i="64"/>
  <c r="C11" i="64"/>
  <c r="K11" i="64"/>
  <c r="S11" i="64"/>
  <c r="AA11" i="64"/>
  <c r="E11" i="64"/>
  <c r="M11" i="64"/>
  <c r="U11" i="64"/>
  <c r="AC11" i="64"/>
  <c r="F11" i="64"/>
  <c r="N11" i="64"/>
  <c r="V11" i="64"/>
  <c r="AD11" i="64"/>
  <c r="G11" i="64"/>
  <c r="O11" i="64"/>
  <c r="W11" i="64"/>
  <c r="AE11" i="64"/>
  <c r="H11" i="64"/>
  <c r="P11" i="64"/>
  <c r="X11" i="64"/>
  <c r="AF11" i="64"/>
  <c r="I11" i="64"/>
  <c r="Q11" i="64"/>
  <c r="Y11" i="64"/>
  <c r="AG11" i="64"/>
  <c r="Z11" i="64"/>
  <c r="AB11" i="64"/>
  <c r="AH11" i="64"/>
  <c r="D11" i="64"/>
  <c r="J11" i="64"/>
  <c r="L11" i="64"/>
  <c r="R11" i="64"/>
  <c r="T11" i="64"/>
  <c r="B5" i="74"/>
  <c r="G5" i="74"/>
  <c r="O5" i="74"/>
  <c r="W5" i="74"/>
  <c r="AE5" i="74"/>
  <c r="H5" i="74"/>
  <c r="P5" i="74"/>
  <c r="X5" i="74"/>
  <c r="AF5" i="74"/>
  <c r="I5" i="74"/>
  <c r="Q5" i="74"/>
  <c r="Y5" i="74"/>
  <c r="AG5" i="74"/>
  <c r="J5" i="74"/>
  <c r="R5" i="74"/>
  <c r="Z5" i="74"/>
  <c r="AH5" i="74"/>
  <c r="C5" i="74"/>
  <c r="K5" i="74"/>
  <c r="S5" i="74"/>
  <c r="AA5" i="74"/>
  <c r="D5" i="74"/>
  <c r="L5" i="74"/>
  <c r="T5" i="74"/>
  <c r="AB5" i="74"/>
  <c r="E5" i="74"/>
  <c r="M5" i="74"/>
  <c r="U5" i="74"/>
  <c r="AC5" i="74"/>
  <c r="F5" i="74"/>
  <c r="N5" i="74"/>
  <c r="V5" i="74"/>
  <c r="AD5" i="74"/>
  <c r="B5" i="70"/>
  <c r="C5" i="70"/>
  <c r="D5" i="70"/>
  <c r="L5" i="70"/>
  <c r="G5" i="70"/>
  <c r="O5" i="70"/>
  <c r="W5" i="70"/>
  <c r="AE5" i="70"/>
  <c r="H5" i="70"/>
  <c r="I5" i="70"/>
  <c r="Q5" i="70"/>
  <c r="Y5" i="70"/>
  <c r="AG5" i="70"/>
  <c r="J5" i="70"/>
  <c r="U5" i="70"/>
  <c r="AF5" i="70"/>
  <c r="K5" i="70"/>
  <c r="V5" i="70"/>
  <c r="AH5" i="70"/>
  <c r="M5" i="70"/>
  <c r="X5" i="70"/>
  <c r="N5" i="70"/>
  <c r="Z5" i="70"/>
  <c r="P5" i="70"/>
  <c r="AA5" i="70"/>
  <c r="R5" i="70"/>
  <c r="AB5" i="70"/>
  <c r="E5" i="70"/>
  <c r="S5" i="70"/>
  <c r="AC5" i="70"/>
  <c r="T5" i="70"/>
  <c r="AD5" i="70"/>
  <c r="F5" i="70"/>
  <c r="B5" i="61"/>
  <c r="C5" i="61"/>
  <c r="K5" i="61"/>
  <c r="S5" i="61"/>
  <c r="AA5" i="61"/>
  <c r="D5" i="61"/>
  <c r="L5" i="61"/>
  <c r="T5" i="61"/>
  <c r="AB5" i="61"/>
  <c r="E5" i="61"/>
  <c r="M5" i="61"/>
  <c r="U5" i="61"/>
  <c r="AC5" i="61"/>
  <c r="F5" i="61"/>
  <c r="G5" i="61"/>
  <c r="O5" i="61"/>
  <c r="W5" i="61"/>
  <c r="AE5" i="61"/>
  <c r="H5" i="61"/>
  <c r="P5" i="61"/>
  <c r="X5" i="61"/>
  <c r="AF5" i="61"/>
  <c r="I5" i="61"/>
  <c r="Q5" i="61"/>
  <c r="Y5" i="61"/>
  <c r="AG5" i="61"/>
  <c r="Z5" i="61"/>
  <c r="AD5" i="61"/>
  <c r="AH5" i="61"/>
  <c r="J5" i="61"/>
  <c r="N5" i="61"/>
  <c r="R5" i="61"/>
  <c r="V5" i="61"/>
  <c r="B5" i="57"/>
  <c r="C5" i="57"/>
  <c r="K5" i="57"/>
  <c r="S5" i="57"/>
  <c r="AA5" i="57"/>
  <c r="D5" i="57"/>
  <c r="L5" i="57"/>
  <c r="T5" i="57"/>
  <c r="AB5" i="57"/>
  <c r="E5" i="57"/>
  <c r="M5" i="57"/>
  <c r="U5" i="57"/>
  <c r="AC5" i="57"/>
  <c r="F5" i="57"/>
  <c r="N5" i="57"/>
  <c r="V5" i="57"/>
  <c r="AD5" i="57"/>
  <c r="G5" i="57"/>
  <c r="O5" i="57"/>
  <c r="W5" i="57"/>
  <c r="AE5" i="57"/>
  <c r="H5" i="57"/>
  <c r="P5" i="57"/>
  <c r="X5" i="57"/>
  <c r="AF5" i="57"/>
  <c r="I5" i="57"/>
  <c r="Q5" i="57"/>
  <c r="Y5" i="57"/>
  <c r="AG5" i="57"/>
  <c r="J5" i="57"/>
  <c r="R5" i="57"/>
  <c r="Z5" i="57"/>
  <c r="AH5" i="57"/>
  <c r="B5" i="52"/>
  <c r="C5" i="52"/>
  <c r="K5" i="52"/>
  <c r="S5" i="52"/>
  <c r="AA5" i="52"/>
  <c r="D5" i="52"/>
  <c r="L5" i="52"/>
  <c r="T5" i="52"/>
  <c r="AB5" i="52"/>
  <c r="E5" i="52"/>
  <c r="M5" i="52"/>
  <c r="U5" i="52"/>
  <c r="AC5" i="52"/>
  <c r="F5" i="52"/>
  <c r="N5" i="52"/>
  <c r="V5" i="52"/>
  <c r="AD5" i="52"/>
  <c r="G5" i="52"/>
  <c r="O5" i="52"/>
  <c r="W5" i="52"/>
  <c r="AE5" i="52"/>
  <c r="H5" i="52"/>
  <c r="P5" i="52"/>
  <c r="X5" i="52"/>
  <c r="AF5" i="52"/>
  <c r="I5" i="52"/>
  <c r="Q5" i="52"/>
  <c r="Y5" i="52"/>
  <c r="AG5" i="52"/>
  <c r="J5" i="52"/>
  <c r="R5" i="52"/>
  <c r="Z5" i="52"/>
  <c r="AH5" i="52"/>
  <c r="B5" i="82"/>
  <c r="G5" i="82"/>
  <c r="O5" i="82"/>
  <c r="W5" i="82"/>
  <c r="AE5" i="82"/>
  <c r="I5" i="82"/>
  <c r="Q5" i="82"/>
  <c r="Y5" i="82"/>
  <c r="AG5" i="82"/>
  <c r="J5" i="82"/>
  <c r="R5" i="82"/>
  <c r="Z5" i="82"/>
  <c r="AH5" i="82"/>
  <c r="C5" i="82"/>
  <c r="K5" i="82"/>
  <c r="S5" i="82"/>
  <c r="AA5" i="82"/>
  <c r="D5" i="82"/>
  <c r="L5" i="82"/>
  <c r="T5" i="82"/>
  <c r="AB5" i="82"/>
  <c r="E5" i="82"/>
  <c r="M5" i="82"/>
  <c r="U5" i="82"/>
  <c r="AC5" i="82"/>
  <c r="V5" i="82"/>
  <c r="X5" i="82"/>
  <c r="AD5" i="82"/>
  <c r="AF5" i="82"/>
  <c r="F5" i="82"/>
  <c r="P5" i="82"/>
  <c r="H5" i="82"/>
  <c r="N5" i="82"/>
  <c r="B5" i="87"/>
  <c r="G5" i="87"/>
  <c r="O5" i="87"/>
  <c r="W5" i="87"/>
  <c r="AE5" i="87"/>
  <c r="C5" i="87"/>
  <c r="K5" i="87"/>
  <c r="S5" i="87"/>
  <c r="AA5" i="87"/>
  <c r="D5" i="87"/>
  <c r="L5" i="87"/>
  <c r="T5" i="87"/>
  <c r="AB5" i="87"/>
  <c r="M5" i="87"/>
  <c r="Y5" i="87"/>
  <c r="N5" i="87"/>
  <c r="Z5" i="87"/>
  <c r="P5" i="87"/>
  <c r="AC5" i="87"/>
  <c r="E5" i="87"/>
  <c r="Q5" i="87"/>
  <c r="AD5" i="87"/>
  <c r="F5" i="87"/>
  <c r="R5" i="87"/>
  <c r="AF5" i="87"/>
  <c r="X5" i="87"/>
  <c r="H5" i="87"/>
  <c r="U5" i="87"/>
  <c r="AG5" i="87"/>
  <c r="I5" i="87"/>
  <c r="V5" i="87"/>
  <c r="AH5" i="87"/>
  <c r="J5" i="87"/>
  <c r="B5" i="79"/>
  <c r="G5" i="79"/>
  <c r="O5" i="79"/>
  <c r="W5" i="79"/>
  <c r="AE5" i="79"/>
  <c r="I5" i="79"/>
  <c r="Q5" i="79"/>
  <c r="Y5" i="79"/>
  <c r="AG5" i="79"/>
  <c r="J5" i="79"/>
  <c r="R5" i="79"/>
  <c r="Z5" i="79"/>
  <c r="AH5" i="79"/>
  <c r="C5" i="79"/>
  <c r="K5" i="79"/>
  <c r="S5" i="79"/>
  <c r="AA5" i="79"/>
  <c r="D5" i="79"/>
  <c r="L5" i="79"/>
  <c r="T5" i="79"/>
  <c r="AB5" i="79"/>
  <c r="E5" i="79"/>
  <c r="M5" i="79"/>
  <c r="U5" i="79"/>
  <c r="AC5" i="79"/>
  <c r="V5" i="79"/>
  <c r="X5" i="79"/>
  <c r="AD5" i="79"/>
  <c r="AF5" i="79"/>
  <c r="F5" i="79"/>
  <c r="P5" i="79"/>
  <c r="H5" i="79"/>
  <c r="N5" i="79"/>
  <c r="B5" i="75"/>
  <c r="G5" i="75"/>
  <c r="O5" i="75"/>
  <c r="W5" i="75"/>
  <c r="AE5" i="75"/>
  <c r="H5" i="75"/>
  <c r="P5" i="75"/>
  <c r="X5" i="75"/>
  <c r="AF5" i="75"/>
  <c r="I5" i="75"/>
  <c r="Q5" i="75"/>
  <c r="Y5" i="75"/>
  <c r="AG5" i="75"/>
  <c r="J5" i="75"/>
  <c r="R5" i="75"/>
  <c r="Z5" i="75"/>
  <c r="AH5" i="75"/>
  <c r="C5" i="75"/>
  <c r="K5" i="75"/>
  <c r="S5" i="75"/>
  <c r="AA5" i="75"/>
  <c r="D5" i="75"/>
  <c r="L5" i="75"/>
  <c r="T5" i="75"/>
  <c r="AB5" i="75"/>
  <c r="E5" i="75"/>
  <c r="M5" i="75"/>
  <c r="U5" i="75"/>
  <c r="AC5" i="75"/>
  <c r="F5" i="75"/>
  <c r="N5" i="75"/>
  <c r="V5" i="75"/>
  <c r="AD5" i="75"/>
  <c r="B5" i="71"/>
  <c r="G5" i="71"/>
  <c r="O5" i="71"/>
  <c r="W5" i="71"/>
  <c r="AE5" i="71"/>
  <c r="I5" i="71"/>
  <c r="Q5" i="71"/>
  <c r="Y5" i="71"/>
  <c r="AG5" i="71"/>
  <c r="K5" i="71"/>
  <c r="U5" i="71"/>
  <c r="AF5" i="71"/>
  <c r="L5" i="71"/>
  <c r="V5" i="71"/>
  <c r="AH5" i="71"/>
  <c r="C5" i="71"/>
  <c r="M5" i="71"/>
  <c r="X5" i="71"/>
  <c r="D5" i="71"/>
  <c r="N5" i="71"/>
  <c r="Z5" i="71"/>
  <c r="E5" i="71"/>
  <c r="P5" i="71"/>
  <c r="AA5" i="71"/>
  <c r="F5" i="71"/>
  <c r="R5" i="71"/>
  <c r="AB5" i="71"/>
  <c r="H5" i="71"/>
  <c r="S5" i="71"/>
  <c r="AC5" i="71"/>
  <c r="J5" i="71"/>
  <c r="T5" i="71"/>
  <c r="AD5" i="71"/>
  <c r="B5" i="66"/>
  <c r="C5" i="66"/>
  <c r="K5" i="66"/>
  <c r="S5" i="66"/>
  <c r="AA5" i="66"/>
  <c r="D5" i="66"/>
  <c r="L5" i="66"/>
  <c r="T5" i="66"/>
  <c r="AB5" i="66"/>
  <c r="G5" i="66"/>
  <c r="O5" i="66"/>
  <c r="W5" i="66"/>
  <c r="AE5" i="66"/>
  <c r="H5" i="66"/>
  <c r="P5" i="66"/>
  <c r="X5" i="66"/>
  <c r="AF5" i="66"/>
  <c r="I5" i="66"/>
  <c r="Q5" i="66"/>
  <c r="Y5" i="66"/>
  <c r="AG5" i="66"/>
  <c r="J5" i="66"/>
  <c r="AD5" i="66"/>
  <c r="M5" i="66"/>
  <c r="AH5" i="66"/>
  <c r="N5" i="66"/>
  <c r="R5" i="66"/>
  <c r="U5" i="66"/>
  <c r="V5" i="66"/>
  <c r="E5" i="66"/>
  <c r="Z5" i="66"/>
  <c r="F5" i="66"/>
  <c r="AC5" i="66"/>
  <c r="B5" i="62"/>
  <c r="C5" i="62"/>
  <c r="K5" i="62"/>
  <c r="S5" i="62"/>
  <c r="AA5" i="62"/>
  <c r="D5" i="62"/>
  <c r="L5" i="62"/>
  <c r="T5" i="62"/>
  <c r="AB5" i="62"/>
  <c r="E5" i="62"/>
  <c r="M5" i="62"/>
  <c r="U5" i="62"/>
  <c r="AC5" i="62"/>
  <c r="G5" i="62"/>
  <c r="O5" i="62"/>
  <c r="W5" i="62"/>
  <c r="AE5" i="62"/>
  <c r="H5" i="62"/>
  <c r="P5" i="62"/>
  <c r="X5" i="62"/>
  <c r="AF5" i="62"/>
  <c r="I5" i="62"/>
  <c r="Q5" i="62"/>
  <c r="Y5" i="62"/>
  <c r="AG5" i="62"/>
  <c r="Z5" i="62"/>
  <c r="AD5" i="62"/>
  <c r="AH5" i="62"/>
  <c r="F5" i="62"/>
  <c r="J5" i="62"/>
  <c r="N5" i="62"/>
  <c r="R5" i="62"/>
  <c r="V5" i="62"/>
  <c r="B5" i="86"/>
  <c r="G5" i="86"/>
  <c r="O5" i="86"/>
  <c r="W5" i="86"/>
  <c r="AE5" i="86"/>
  <c r="J5" i="86"/>
  <c r="R5" i="86"/>
  <c r="C5" i="86"/>
  <c r="K5" i="86"/>
  <c r="S5" i="86"/>
  <c r="AA5" i="86"/>
  <c r="D5" i="86"/>
  <c r="L5" i="86"/>
  <c r="T5" i="86"/>
  <c r="AB5" i="86"/>
  <c r="E5" i="86"/>
  <c r="M5" i="86"/>
  <c r="Q5" i="86"/>
  <c r="AF5" i="86"/>
  <c r="U5" i="86"/>
  <c r="AG5" i="86"/>
  <c r="V5" i="86"/>
  <c r="AH5" i="86"/>
  <c r="F5" i="86"/>
  <c r="X5" i="86"/>
  <c r="H5" i="86"/>
  <c r="Y5" i="86"/>
  <c r="P5" i="86"/>
  <c r="I5" i="86"/>
  <c r="Z5" i="86"/>
  <c r="AD5" i="86"/>
  <c r="N5" i="86"/>
  <c r="AC5" i="86"/>
  <c r="B5" i="78"/>
  <c r="G5" i="78"/>
  <c r="O5" i="78"/>
  <c r="W5" i="78"/>
  <c r="AE5" i="78"/>
  <c r="I5" i="78"/>
  <c r="Q5" i="78"/>
  <c r="Y5" i="78"/>
  <c r="AG5" i="78"/>
  <c r="J5" i="78"/>
  <c r="R5" i="78"/>
  <c r="Z5" i="78"/>
  <c r="AH5" i="78"/>
  <c r="C5" i="78"/>
  <c r="K5" i="78"/>
  <c r="S5" i="78"/>
  <c r="AA5" i="78"/>
  <c r="D5" i="78"/>
  <c r="L5" i="78"/>
  <c r="T5" i="78"/>
  <c r="AB5" i="78"/>
  <c r="E5" i="78"/>
  <c r="M5" i="78"/>
  <c r="U5" i="78"/>
  <c r="AC5" i="78"/>
  <c r="V5" i="78"/>
  <c r="X5" i="78"/>
  <c r="AD5" i="78"/>
  <c r="AF5" i="78"/>
  <c r="F5" i="78"/>
  <c r="P5" i="78"/>
  <c r="H5" i="78"/>
  <c r="N5" i="78"/>
  <c r="B5" i="83"/>
  <c r="G5" i="83"/>
  <c r="O5" i="83"/>
  <c r="W5" i="83"/>
  <c r="AE5" i="83"/>
  <c r="I5" i="83"/>
  <c r="Q5" i="83"/>
  <c r="Y5" i="83"/>
  <c r="AG5" i="83"/>
  <c r="J5" i="83"/>
  <c r="R5" i="83"/>
  <c r="Z5" i="83"/>
  <c r="AH5" i="83"/>
  <c r="C5" i="83"/>
  <c r="K5" i="83"/>
  <c r="S5" i="83"/>
  <c r="AA5" i="83"/>
  <c r="D5" i="83"/>
  <c r="L5" i="83"/>
  <c r="T5" i="83"/>
  <c r="AB5" i="83"/>
  <c r="E5" i="83"/>
  <c r="M5" i="83"/>
  <c r="U5" i="83"/>
  <c r="AC5" i="83"/>
  <c r="V5" i="83"/>
  <c r="X5" i="83"/>
  <c r="AD5" i="83"/>
  <c r="AF5" i="83"/>
  <c r="F5" i="83"/>
  <c r="H5" i="83"/>
  <c r="N5" i="83"/>
  <c r="P5" i="83"/>
  <c r="B5" i="65"/>
  <c r="C5" i="65"/>
  <c r="K5" i="65"/>
  <c r="S5" i="65"/>
  <c r="AA5" i="65"/>
  <c r="D5" i="65"/>
  <c r="L5" i="65"/>
  <c r="T5" i="65"/>
  <c r="AB5" i="65"/>
  <c r="E5" i="65"/>
  <c r="G5" i="65"/>
  <c r="O5" i="65"/>
  <c r="W5" i="65"/>
  <c r="AE5" i="65"/>
  <c r="H5" i="65"/>
  <c r="P5" i="65"/>
  <c r="X5" i="65"/>
  <c r="AF5" i="65"/>
  <c r="I5" i="65"/>
  <c r="Q5" i="65"/>
  <c r="Y5" i="65"/>
  <c r="AG5" i="65"/>
  <c r="U5" i="65"/>
  <c r="V5" i="65"/>
  <c r="Z5" i="65"/>
  <c r="F5" i="65"/>
  <c r="AC5" i="65"/>
  <c r="J5" i="65"/>
  <c r="AD5" i="65"/>
  <c r="M5" i="65"/>
  <c r="AH5" i="65"/>
  <c r="N5" i="65"/>
  <c r="R5" i="65"/>
  <c r="B5" i="101"/>
  <c r="G5" i="101"/>
  <c r="O5" i="101"/>
  <c r="W5" i="101"/>
  <c r="AE5" i="101"/>
  <c r="C5" i="101"/>
  <c r="K5" i="101"/>
  <c r="S5" i="101"/>
  <c r="AA5" i="101"/>
  <c r="D5" i="101"/>
  <c r="F5" i="101"/>
  <c r="Q5" i="101"/>
  <c r="AB5" i="101"/>
  <c r="H5" i="101"/>
  <c r="R5" i="101"/>
  <c r="I5" i="101"/>
  <c r="T5" i="101"/>
  <c r="AD5" i="101"/>
  <c r="AC5" i="101"/>
  <c r="J5" i="101"/>
  <c r="U5" i="101"/>
  <c r="AF5" i="101"/>
  <c r="L5" i="101"/>
  <c r="V5" i="101"/>
  <c r="AG5" i="101"/>
  <c r="P5" i="101"/>
  <c r="Z5" i="101"/>
  <c r="M5" i="101"/>
  <c r="X5" i="101"/>
  <c r="AH5" i="101"/>
  <c r="N5" i="101"/>
  <c r="Y5" i="101"/>
  <c r="E5" i="101"/>
  <c r="B5" i="54"/>
  <c r="C5" i="54"/>
  <c r="K5" i="54"/>
  <c r="S5" i="54"/>
  <c r="AA5" i="54"/>
  <c r="D5" i="54"/>
  <c r="L5" i="54"/>
  <c r="T5" i="54"/>
  <c r="AB5" i="54"/>
  <c r="E5" i="54"/>
  <c r="M5" i="54"/>
  <c r="U5" i="54"/>
  <c r="AC5" i="54"/>
  <c r="F5" i="54"/>
  <c r="N5" i="54"/>
  <c r="V5" i="54"/>
  <c r="AD5" i="54"/>
  <c r="G5" i="54"/>
  <c r="O5" i="54"/>
  <c r="W5" i="54"/>
  <c r="AE5" i="54"/>
  <c r="H5" i="54"/>
  <c r="P5" i="54"/>
  <c r="X5" i="54"/>
  <c r="AF5" i="54"/>
  <c r="I5" i="54"/>
  <c r="Q5" i="54"/>
  <c r="Y5" i="54"/>
  <c r="AG5" i="54"/>
  <c r="J5" i="54"/>
  <c r="R5" i="54"/>
  <c r="Z5" i="54"/>
  <c r="AH5" i="54"/>
  <c r="B5" i="84"/>
  <c r="G5" i="84"/>
  <c r="O5" i="84"/>
  <c r="W5" i="84"/>
  <c r="AE5" i="84"/>
  <c r="I5" i="84"/>
  <c r="J5" i="84"/>
  <c r="R5" i="84"/>
  <c r="Z5" i="84"/>
  <c r="AH5" i="84"/>
  <c r="C5" i="84"/>
  <c r="K5" i="84"/>
  <c r="S5" i="84"/>
  <c r="AA5" i="84"/>
  <c r="D5" i="84"/>
  <c r="L5" i="84"/>
  <c r="T5" i="84"/>
  <c r="AB5" i="84"/>
  <c r="E5" i="84"/>
  <c r="M5" i="84"/>
  <c r="U5" i="84"/>
  <c r="AC5" i="84"/>
  <c r="Q5" i="84"/>
  <c r="V5" i="84"/>
  <c r="X5" i="84"/>
  <c r="Y5" i="84"/>
  <c r="F5" i="84"/>
  <c r="AD5" i="84"/>
  <c r="P5" i="84"/>
  <c r="H5" i="84"/>
  <c r="AF5" i="84"/>
  <c r="N5" i="84"/>
  <c r="AG5" i="84"/>
  <c r="B5" i="80"/>
  <c r="F5" i="80"/>
  <c r="N5" i="80"/>
  <c r="V5" i="80"/>
  <c r="AD5" i="80"/>
  <c r="W5" i="80"/>
  <c r="H5" i="80"/>
  <c r="P5" i="80"/>
  <c r="X5" i="80"/>
  <c r="AF5" i="80"/>
  <c r="Q5" i="80"/>
  <c r="Y5" i="80"/>
  <c r="AG5" i="80"/>
  <c r="U5" i="80"/>
  <c r="I5" i="80"/>
  <c r="J5" i="80"/>
  <c r="R5" i="80"/>
  <c r="Z5" i="80"/>
  <c r="AH5" i="80"/>
  <c r="E5" i="80"/>
  <c r="AC5" i="80"/>
  <c r="O5" i="80"/>
  <c r="C5" i="80"/>
  <c r="K5" i="80"/>
  <c r="S5" i="80"/>
  <c r="AA5" i="80"/>
  <c r="M5" i="80"/>
  <c r="AE5" i="80"/>
  <c r="D5" i="80"/>
  <c r="L5" i="80"/>
  <c r="T5" i="80"/>
  <c r="AB5" i="80"/>
  <c r="G5" i="80"/>
  <c r="B5" i="76"/>
  <c r="G5" i="76"/>
  <c r="O5" i="76"/>
  <c r="W5" i="76"/>
  <c r="AE5" i="76"/>
  <c r="H5" i="76"/>
  <c r="P5" i="76"/>
  <c r="X5" i="76"/>
  <c r="AF5" i="76"/>
  <c r="I5" i="76"/>
  <c r="Q5" i="76"/>
  <c r="Y5" i="76"/>
  <c r="AG5" i="76"/>
  <c r="J5" i="76"/>
  <c r="R5" i="76"/>
  <c r="Z5" i="76"/>
  <c r="AH5" i="76"/>
  <c r="C5" i="76"/>
  <c r="K5" i="76"/>
  <c r="S5" i="76"/>
  <c r="AA5" i="76"/>
  <c r="D5" i="76"/>
  <c r="L5" i="76"/>
  <c r="T5" i="76"/>
  <c r="AB5" i="76"/>
  <c r="E5" i="76"/>
  <c r="M5" i="76"/>
  <c r="U5" i="76"/>
  <c r="AC5" i="76"/>
  <c r="F5" i="76"/>
  <c r="AD5" i="76"/>
  <c r="N5" i="76"/>
  <c r="V5" i="76"/>
  <c r="B5" i="72"/>
  <c r="G5" i="72"/>
  <c r="I5" i="72"/>
  <c r="Q5" i="72"/>
  <c r="Y5" i="72"/>
  <c r="AG5" i="72"/>
  <c r="K5" i="72"/>
  <c r="T5" i="72"/>
  <c r="AC5" i="72"/>
  <c r="L5" i="72"/>
  <c r="U5" i="72"/>
  <c r="AD5" i="72"/>
  <c r="C5" i="72"/>
  <c r="M5" i="72"/>
  <c r="V5" i="72"/>
  <c r="AE5" i="72"/>
  <c r="D5" i="72"/>
  <c r="N5" i="72"/>
  <c r="W5" i="72"/>
  <c r="AF5" i="72"/>
  <c r="E5" i="72"/>
  <c r="O5" i="72"/>
  <c r="X5" i="72"/>
  <c r="AH5" i="72"/>
  <c r="F5" i="72"/>
  <c r="P5" i="72"/>
  <c r="Z5" i="72"/>
  <c r="H5" i="72"/>
  <c r="R5" i="72"/>
  <c r="AA5" i="72"/>
  <c r="AB5" i="72"/>
  <c r="J5" i="72"/>
  <c r="S5" i="72"/>
  <c r="B5" i="67"/>
  <c r="C5" i="67"/>
  <c r="K5" i="67"/>
  <c r="S5" i="67"/>
  <c r="AA5" i="67"/>
  <c r="D5" i="67"/>
  <c r="L5" i="67"/>
  <c r="T5" i="67"/>
  <c r="AB5" i="67"/>
  <c r="G5" i="67"/>
  <c r="O5" i="67"/>
  <c r="W5" i="67"/>
  <c r="AE5" i="67"/>
  <c r="H5" i="67"/>
  <c r="P5" i="67"/>
  <c r="X5" i="67"/>
  <c r="AF5" i="67"/>
  <c r="I5" i="67"/>
  <c r="Q5" i="67"/>
  <c r="Y5" i="67"/>
  <c r="AG5" i="67"/>
  <c r="U5" i="67"/>
  <c r="V5" i="67"/>
  <c r="E5" i="67"/>
  <c r="Z5" i="67"/>
  <c r="F5" i="67"/>
  <c r="AC5" i="67"/>
  <c r="J5" i="67"/>
  <c r="AD5" i="67"/>
  <c r="M5" i="67"/>
  <c r="AH5" i="67"/>
  <c r="N5" i="67"/>
  <c r="R5" i="67"/>
  <c r="B5" i="63"/>
  <c r="C5" i="63"/>
  <c r="K5" i="63"/>
  <c r="S5" i="63"/>
  <c r="AA5" i="63"/>
  <c r="D5" i="63"/>
  <c r="L5" i="63"/>
  <c r="T5" i="63"/>
  <c r="AB5" i="63"/>
  <c r="E5" i="63"/>
  <c r="M5" i="63"/>
  <c r="U5" i="63"/>
  <c r="AC5" i="63"/>
  <c r="G5" i="63"/>
  <c r="O5" i="63"/>
  <c r="W5" i="63"/>
  <c r="AE5" i="63"/>
  <c r="H5" i="63"/>
  <c r="P5" i="63"/>
  <c r="X5" i="63"/>
  <c r="AF5" i="63"/>
  <c r="I5" i="63"/>
  <c r="Q5" i="63"/>
  <c r="Y5" i="63"/>
  <c r="AG5" i="63"/>
  <c r="Z5" i="63"/>
  <c r="AD5" i="63"/>
  <c r="AH5" i="63"/>
  <c r="F5" i="63"/>
  <c r="J5" i="63"/>
  <c r="N5" i="63"/>
  <c r="R5" i="63"/>
  <c r="V5" i="63"/>
  <c r="B5" i="58"/>
  <c r="C5" i="58"/>
  <c r="K5" i="58"/>
  <c r="S5" i="58"/>
  <c r="AA5" i="58"/>
  <c r="D5" i="58"/>
  <c r="L5" i="58"/>
  <c r="T5" i="58"/>
  <c r="AB5" i="58"/>
  <c r="E5" i="58"/>
  <c r="M5" i="58"/>
  <c r="U5" i="58"/>
  <c r="AC5" i="58"/>
  <c r="F5" i="58"/>
  <c r="N5" i="58"/>
  <c r="V5" i="58"/>
  <c r="AD5" i="58"/>
  <c r="G5" i="58"/>
  <c r="O5" i="58"/>
  <c r="W5" i="58"/>
  <c r="AE5" i="58"/>
  <c r="H5" i="58"/>
  <c r="P5" i="58"/>
  <c r="X5" i="58"/>
  <c r="AF5" i="58"/>
  <c r="I5" i="58"/>
  <c r="Q5" i="58"/>
  <c r="Y5" i="58"/>
  <c r="AG5" i="58"/>
  <c r="J5" i="58"/>
  <c r="R5" i="58"/>
  <c r="Z5" i="58"/>
  <c r="AH5" i="58"/>
  <c r="B5" i="89"/>
  <c r="C5" i="89"/>
  <c r="F5" i="89"/>
  <c r="N5" i="89"/>
  <c r="V5" i="89"/>
  <c r="AD5" i="89"/>
  <c r="G5" i="89"/>
  <c r="W5" i="89"/>
  <c r="H5" i="89"/>
  <c r="P5" i="89"/>
  <c r="X5" i="89"/>
  <c r="AF5" i="89"/>
  <c r="I5" i="89"/>
  <c r="Q5" i="89"/>
  <c r="Y5" i="89"/>
  <c r="AG5" i="89"/>
  <c r="J5" i="89"/>
  <c r="R5" i="89"/>
  <c r="Z5" i="89"/>
  <c r="AH5" i="89"/>
  <c r="E5" i="89"/>
  <c r="AC5" i="89"/>
  <c r="O5" i="89"/>
  <c r="K5" i="89"/>
  <c r="S5" i="89"/>
  <c r="AA5" i="89"/>
  <c r="M5" i="89"/>
  <c r="D5" i="89"/>
  <c r="L5" i="89"/>
  <c r="T5" i="89"/>
  <c r="AB5" i="89"/>
  <c r="U5" i="89"/>
  <c r="AE5" i="89"/>
  <c r="B5" i="59"/>
  <c r="C5" i="59"/>
  <c r="K5" i="59"/>
  <c r="S5" i="59"/>
  <c r="AA5" i="59"/>
  <c r="D5" i="59"/>
  <c r="L5" i="59"/>
  <c r="T5" i="59"/>
  <c r="AB5" i="59"/>
  <c r="E5" i="59"/>
  <c r="M5" i="59"/>
  <c r="U5" i="59"/>
  <c r="AC5" i="59"/>
  <c r="F5" i="59"/>
  <c r="N5" i="59"/>
  <c r="V5" i="59"/>
  <c r="AD5" i="59"/>
  <c r="G5" i="59"/>
  <c r="O5" i="59"/>
  <c r="W5" i="59"/>
  <c r="AE5" i="59"/>
  <c r="H5" i="59"/>
  <c r="P5" i="59"/>
  <c r="X5" i="59"/>
  <c r="AF5" i="59"/>
  <c r="I5" i="59"/>
  <c r="Q5" i="59"/>
  <c r="Y5" i="59"/>
  <c r="AG5" i="59"/>
  <c r="J5" i="59"/>
  <c r="R5" i="59"/>
  <c r="Z5" i="59"/>
  <c r="AH5" i="59"/>
  <c r="B5" i="55"/>
  <c r="C5" i="55"/>
  <c r="K5" i="55"/>
  <c r="S5" i="55"/>
  <c r="AA5" i="55"/>
  <c r="D5" i="55"/>
  <c r="L5" i="55"/>
  <c r="T5" i="55"/>
  <c r="AB5" i="55"/>
  <c r="E5" i="55"/>
  <c r="M5" i="55"/>
  <c r="U5" i="55"/>
  <c r="AC5" i="55"/>
  <c r="F5" i="55"/>
  <c r="N5" i="55"/>
  <c r="V5" i="55"/>
  <c r="AD5" i="55"/>
  <c r="G5" i="55"/>
  <c r="O5" i="55"/>
  <c r="W5" i="55"/>
  <c r="AE5" i="55"/>
  <c r="H5" i="55"/>
  <c r="P5" i="55"/>
  <c r="X5" i="55"/>
  <c r="AF5" i="55"/>
  <c r="I5" i="55"/>
  <c r="Q5" i="55"/>
  <c r="Y5" i="55"/>
  <c r="AG5" i="55"/>
  <c r="J5" i="55"/>
  <c r="R5" i="55"/>
  <c r="Z5" i="55"/>
  <c r="AH5" i="55"/>
  <c r="B5" i="91"/>
  <c r="F5" i="91"/>
  <c r="N5" i="91"/>
  <c r="V5" i="91"/>
  <c r="AD5" i="91"/>
  <c r="G5" i="91"/>
  <c r="W5" i="91"/>
  <c r="AE5" i="91"/>
  <c r="H5" i="91"/>
  <c r="P5" i="91"/>
  <c r="X5" i="91"/>
  <c r="AF5" i="91"/>
  <c r="I5" i="91"/>
  <c r="Q5" i="91"/>
  <c r="Y5" i="91"/>
  <c r="AG5" i="91"/>
  <c r="J5" i="91"/>
  <c r="R5" i="91"/>
  <c r="Z5" i="91"/>
  <c r="AH5" i="91"/>
  <c r="E5" i="91"/>
  <c r="AC5" i="91"/>
  <c r="C5" i="91"/>
  <c r="K5" i="91"/>
  <c r="S5" i="91"/>
  <c r="AA5" i="91"/>
  <c r="M5" i="91"/>
  <c r="O5" i="91"/>
  <c r="D5" i="91"/>
  <c r="L5" i="91"/>
  <c r="T5" i="91"/>
  <c r="AB5" i="91"/>
  <c r="U5" i="91"/>
  <c r="B5" i="85"/>
  <c r="G5" i="85"/>
  <c r="O5" i="85"/>
  <c r="W5" i="85"/>
  <c r="AE5" i="85"/>
  <c r="J5" i="85"/>
  <c r="R5" i="85"/>
  <c r="Z5" i="85"/>
  <c r="AH5" i="85"/>
  <c r="C5" i="85"/>
  <c r="K5" i="85"/>
  <c r="S5" i="85"/>
  <c r="AA5" i="85"/>
  <c r="D5" i="85"/>
  <c r="L5" i="85"/>
  <c r="T5" i="85"/>
  <c r="AB5" i="85"/>
  <c r="E5" i="85"/>
  <c r="M5" i="85"/>
  <c r="U5" i="85"/>
  <c r="AC5" i="85"/>
  <c r="H5" i="85"/>
  <c r="AD5" i="85"/>
  <c r="I5" i="85"/>
  <c r="AF5" i="85"/>
  <c r="N5" i="85"/>
  <c r="AG5" i="85"/>
  <c r="P5" i="85"/>
  <c r="Q5" i="85"/>
  <c r="F5" i="85"/>
  <c r="V5" i="85"/>
  <c r="X5" i="85"/>
  <c r="Y5" i="85"/>
  <c r="B5" i="81"/>
  <c r="G5" i="81"/>
  <c r="O5" i="81"/>
  <c r="W5" i="81"/>
  <c r="AE5" i="81"/>
  <c r="I5" i="81"/>
  <c r="Q5" i="81"/>
  <c r="Y5" i="81"/>
  <c r="AG5" i="81"/>
  <c r="J5" i="81"/>
  <c r="R5" i="81"/>
  <c r="Z5" i="81"/>
  <c r="AH5" i="81"/>
  <c r="C5" i="81"/>
  <c r="K5" i="81"/>
  <c r="S5" i="81"/>
  <c r="AA5" i="81"/>
  <c r="D5" i="81"/>
  <c r="L5" i="81"/>
  <c r="T5" i="81"/>
  <c r="AB5" i="81"/>
  <c r="E5" i="81"/>
  <c r="M5" i="81"/>
  <c r="U5" i="81"/>
  <c r="AC5" i="81"/>
  <c r="V5" i="81"/>
  <c r="X5" i="81"/>
  <c r="AD5" i="81"/>
  <c r="AF5" i="81"/>
  <c r="F5" i="81"/>
  <c r="P5" i="81"/>
  <c r="H5" i="81"/>
  <c r="N5" i="81"/>
  <c r="B5" i="77"/>
  <c r="G5" i="77"/>
  <c r="O5" i="77"/>
  <c r="W5" i="77"/>
  <c r="AE5" i="77"/>
  <c r="H5" i="77"/>
  <c r="P5" i="77"/>
  <c r="X5" i="77"/>
  <c r="AF5" i="77"/>
  <c r="I5" i="77"/>
  <c r="Q5" i="77"/>
  <c r="Y5" i="77"/>
  <c r="AG5" i="77"/>
  <c r="J5" i="77"/>
  <c r="R5" i="77"/>
  <c r="Z5" i="77"/>
  <c r="AH5" i="77"/>
  <c r="C5" i="77"/>
  <c r="K5" i="77"/>
  <c r="S5" i="77"/>
  <c r="AA5" i="77"/>
  <c r="D5" i="77"/>
  <c r="L5" i="77"/>
  <c r="T5" i="77"/>
  <c r="AB5" i="77"/>
  <c r="E5" i="77"/>
  <c r="M5" i="77"/>
  <c r="U5" i="77"/>
  <c r="AC5" i="77"/>
  <c r="F5" i="77"/>
  <c r="N5" i="77"/>
  <c r="V5" i="77"/>
  <c r="AD5" i="77"/>
  <c r="B5" i="73"/>
  <c r="I5" i="73"/>
  <c r="F5" i="73"/>
  <c r="O5" i="73"/>
  <c r="W5" i="73"/>
  <c r="AE5" i="73"/>
  <c r="G5" i="73"/>
  <c r="P5" i="73"/>
  <c r="X5" i="73"/>
  <c r="AF5" i="73"/>
  <c r="H5" i="73"/>
  <c r="Q5" i="73"/>
  <c r="Y5" i="73"/>
  <c r="AG5" i="73"/>
  <c r="J5" i="73"/>
  <c r="R5" i="73"/>
  <c r="Z5" i="73"/>
  <c r="AH5" i="73"/>
  <c r="K5" i="73"/>
  <c r="S5" i="73"/>
  <c r="AA5" i="73"/>
  <c r="C5" i="73"/>
  <c r="L5" i="73"/>
  <c r="T5" i="73"/>
  <c r="AB5" i="73"/>
  <c r="D5" i="73"/>
  <c r="M5" i="73"/>
  <c r="U5" i="73"/>
  <c r="AC5" i="73"/>
  <c r="E5" i="73"/>
  <c r="N5" i="73"/>
  <c r="V5" i="73"/>
  <c r="AD5" i="73"/>
  <c r="B5" i="68"/>
  <c r="C5" i="68"/>
  <c r="K5" i="68"/>
  <c r="S5" i="68"/>
  <c r="AA5" i="68"/>
  <c r="D5" i="68"/>
  <c r="L5" i="68"/>
  <c r="T5" i="68"/>
  <c r="AB5" i="68"/>
  <c r="G5" i="68"/>
  <c r="O5" i="68"/>
  <c r="W5" i="68"/>
  <c r="AE5" i="68"/>
  <c r="H5" i="68"/>
  <c r="P5" i="68"/>
  <c r="X5" i="68"/>
  <c r="AF5" i="68"/>
  <c r="I5" i="68"/>
  <c r="Q5" i="68"/>
  <c r="Y5" i="68"/>
  <c r="AG5" i="68"/>
  <c r="J5" i="68"/>
  <c r="AD5" i="68"/>
  <c r="M5" i="68"/>
  <c r="AH5" i="68"/>
  <c r="N5" i="68"/>
  <c r="R5" i="68"/>
  <c r="U5" i="68"/>
  <c r="V5" i="68"/>
  <c r="E5" i="68"/>
  <c r="Z5" i="68"/>
  <c r="F5" i="68"/>
  <c r="AC5" i="68"/>
  <c r="B5" i="64"/>
  <c r="C5" i="64"/>
  <c r="K5" i="64"/>
  <c r="S5" i="64"/>
  <c r="AA5" i="64"/>
  <c r="D5" i="64"/>
  <c r="L5" i="64"/>
  <c r="T5" i="64"/>
  <c r="AB5" i="64"/>
  <c r="E5" i="64"/>
  <c r="M5" i="64"/>
  <c r="U5" i="64"/>
  <c r="AC5" i="64"/>
  <c r="G5" i="64"/>
  <c r="O5" i="64"/>
  <c r="W5" i="64"/>
  <c r="AE5" i="64"/>
  <c r="H5" i="64"/>
  <c r="P5" i="64"/>
  <c r="X5" i="64"/>
  <c r="AF5" i="64"/>
  <c r="I5" i="64"/>
  <c r="Q5" i="64"/>
  <c r="Y5" i="64"/>
  <c r="AG5" i="64"/>
  <c r="Z5" i="64"/>
  <c r="AD5" i="64"/>
  <c r="AH5" i="64"/>
  <c r="F5" i="64"/>
  <c r="J5" i="64"/>
  <c r="N5" i="64"/>
  <c r="R5" i="64"/>
  <c r="V5" i="64"/>
  <c r="B5" i="69"/>
  <c r="C5" i="69"/>
  <c r="K5" i="69"/>
  <c r="S5" i="69"/>
  <c r="AA5" i="69"/>
  <c r="D5" i="69"/>
  <c r="L5" i="69"/>
  <c r="T5" i="69"/>
  <c r="AB5" i="69"/>
  <c r="G5" i="69"/>
  <c r="O5" i="69"/>
  <c r="W5" i="69"/>
  <c r="AE5" i="69"/>
  <c r="H5" i="69"/>
  <c r="P5" i="69"/>
  <c r="X5" i="69"/>
  <c r="AF5" i="69"/>
  <c r="I5" i="69"/>
  <c r="Q5" i="69"/>
  <c r="Y5" i="69"/>
  <c r="AG5" i="69"/>
  <c r="U5" i="69"/>
  <c r="V5" i="69"/>
  <c r="E5" i="69"/>
  <c r="Z5" i="69"/>
  <c r="F5" i="69"/>
  <c r="AC5" i="69"/>
  <c r="J5" i="69"/>
  <c r="AD5" i="69"/>
  <c r="M5" i="69"/>
  <c r="AH5" i="69"/>
  <c r="N5" i="69"/>
  <c r="R5" i="69"/>
  <c r="B5" i="60"/>
  <c r="C5" i="60"/>
  <c r="K5" i="60"/>
  <c r="S5" i="60"/>
  <c r="AA5" i="60"/>
  <c r="D5" i="60"/>
  <c r="L5" i="60"/>
  <c r="T5" i="60"/>
  <c r="AB5" i="60"/>
  <c r="E5" i="60"/>
  <c r="M5" i="60"/>
  <c r="U5" i="60"/>
  <c r="AC5" i="60"/>
  <c r="F5" i="60"/>
  <c r="N5" i="60"/>
  <c r="V5" i="60"/>
  <c r="AD5" i="60"/>
  <c r="G5" i="60"/>
  <c r="O5" i="60"/>
  <c r="W5" i="60"/>
  <c r="AE5" i="60"/>
  <c r="H5" i="60"/>
  <c r="P5" i="60"/>
  <c r="X5" i="60"/>
  <c r="AF5" i="60"/>
  <c r="I5" i="60"/>
  <c r="Q5" i="60"/>
  <c r="Y5" i="60"/>
  <c r="AG5" i="60"/>
  <c r="J5" i="60"/>
  <c r="R5" i="60"/>
  <c r="Z5" i="60"/>
  <c r="AH5" i="60"/>
  <c r="B5" i="56"/>
  <c r="C5" i="56"/>
  <c r="K5" i="56"/>
  <c r="S5" i="56"/>
  <c r="AA5" i="56"/>
  <c r="D5" i="56"/>
  <c r="L5" i="56"/>
  <c r="T5" i="56"/>
  <c r="AB5" i="56"/>
  <c r="E5" i="56"/>
  <c r="M5" i="56"/>
  <c r="U5" i="56"/>
  <c r="AC5" i="56"/>
  <c r="F5" i="56"/>
  <c r="N5" i="56"/>
  <c r="V5" i="56"/>
  <c r="AD5" i="56"/>
  <c r="G5" i="56"/>
  <c r="O5" i="56"/>
  <c r="W5" i="56"/>
  <c r="AE5" i="56"/>
  <c r="H5" i="56"/>
  <c r="P5" i="56"/>
  <c r="X5" i="56"/>
  <c r="AF5" i="56"/>
  <c r="I5" i="56"/>
  <c r="Q5" i="56"/>
  <c r="Y5" i="56"/>
  <c r="AG5" i="56"/>
  <c r="J5" i="56"/>
  <c r="R5" i="56"/>
  <c r="Z5" i="56"/>
  <c r="AH5" i="56"/>
  <c r="B4" i="87"/>
  <c r="B6" i="87" s="1"/>
  <c r="J4" i="87"/>
  <c r="R4" i="87"/>
  <c r="Z4" i="87"/>
  <c r="AH4" i="87"/>
  <c r="K4" i="87"/>
  <c r="S4" i="87"/>
  <c r="AA4" i="87"/>
  <c r="C4" i="87"/>
  <c r="D4" i="87"/>
  <c r="D6" i="87" s="1"/>
  <c r="L4" i="87"/>
  <c r="L6" i="87" s="1"/>
  <c r="T4" i="87"/>
  <c r="T6" i="87" s="1"/>
  <c r="AB4" i="87"/>
  <c r="AB6" i="87" s="1"/>
  <c r="E4" i="87"/>
  <c r="M4" i="87"/>
  <c r="U4" i="87"/>
  <c r="AC4" i="87"/>
  <c r="F4" i="87"/>
  <c r="N4" i="87"/>
  <c r="V4" i="87"/>
  <c r="AD4" i="87"/>
  <c r="Y4" i="87"/>
  <c r="G4" i="87"/>
  <c r="O4" i="87"/>
  <c r="W4" i="87"/>
  <c r="AE4" i="87"/>
  <c r="I4" i="87"/>
  <c r="H4" i="87"/>
  <c r="P4" i="87"/>
  <c r="X4" i="87"/>
  <c r="AF4" i="87"/>
  <c r="Q4" i="87"/>
  <c r="AG4" i="87"/>
  <c r="B4" i="61"/>
  <c r="C4" i="61"/>
  <c r="K4" i="61"/>
  <c r="S4" i="61"/>
  <c r="AA4" i="61"/>
  <c r="E4" i="61"/>
  <c r="M4" i="61"/>
  <c r="U4" i="61"/>
  <c r="AC4" i="61"/>
  <c r="F4" i="61"/>
  <c r="N4" i="61"/>
  <c r="V4" i="61"/>
  <c r="V6" i="61" s="1"/>
  <c r="AD4" i="61"/>
  <c r="G4" i="61"/>
  <c r="O4" i="61"/>
  <c r="W4" i="61"/>
  <c r="AE4" i="61"/>
  <c r="H4" i="61"/>
  <c r="P4" i="61"/>
  <c r="X4" i="61"/>
  <c r="AF4" i="61"/>
  <c r="I4" i="61"/>
  <c r="Q4" i="61"/>
  <c r="Y4" i="61"/>
  <c r="AG4" i="61"/>
  <c r="J4" i="61"/>
  <c r="L4" i="61"/>
  <c r="R4" i="61"/>
  <c r="T4" i="61"/>
  <c r="Z4" i="61"/>
  <c r="Z6" i="61" s="1"/>
  <c r="AB4" i="61"/>
  <c r="AH4" i="61"/>
  <c r="AH6" i="61" s="1"/>
  <c r="D4" i="61"/>
  <c r="D6" i="61" s="1"/>
  <c r="B4" i="52"/>
  <c r="C4" i="52"/>
  <c r="K4" i="52"/>
  <c r="S4" i="52"/>
  <c r="AA4" i="52"/>
  <c r="D4" i="52"/>
  <c r="L4" i="52"/>
  <c r="T4" i="52"/>
  <c r="AB4" i="52"/>
  <c r="E4" i="52"/>
  <c r="M4" i="52"/>
  <c r="U4" i="52"/>
  <c r="AC4" i="52"/>
  <c r="F4" i="52"/>
  <c r="N4" i="52"/>
  <c r="V4" i="52"/>
  <c r="AD4" i="52"/>
  <c r="G4" i="52"/>
  <c r="O4" i="52"/>
  <c r="W4" i="52"/>
  <c r="AE4" i="52"/>
  <c r="H4" i="52"/>
  <c r="P4" i="52"/>
  <c r="X4" i="52"/>
  <c r="AF4" i="52"/>
  <c r="I4" i="52"/>
  <c r="Q4" i="52"/>
  <c r="Y4" i="52"/>
  <c r="AG4" i="52"/>
  <c r="J4" i="52"/>
  <c r="R4" i="52"/>
  <c r="Z4" i="52"/>
  <c r="AH4" i="52"/>
  <c r="B4" i="58"/>
  <c r="C4" i="58"/>
  <c r="K4" i="58"/>
  <c r="S4" i="58"/>
  <c r="AA4" i="58"/>
  <c r="D4" i="58"/>
  <c r="L4" i="58"/>
  <c r="T4" i="58"/>
  <c r="AB4" i="58"/>
  <c r="E4" i="58"/>
  <c r="M4" i="58"/>
  <c r="U4" i="58"/>
  <c r="AC4" i="58"/>
  <c r="F4" i="58"/>
  <c r="N4" i="58"/>
  <c r="V4" i="58"/>
  <c r="AD4" i="58"/>
  <c r="G4" i="58"/>
  <c r="O4" i="58"/>
  <c r="W4" i="58"/>
  <c r="AE4" i="58"/>
  <c r="H4" i="58"/>
  <c r="P4" i="58"/>
  <c r="X4" i="58"/>
  <c r="AF4" i="58"/>
  <c r="I4" i="58"/>
  <c r="Q4" i="58"/>
  <c r="Y4" i="58"/>
  <c r="AG4" i="58"/>
  <c r="J4" i="58"/>
  <c r="R4" i="58"/>
  <c r="Z4" i="58"/>
  <c r="AH4" i="58"/>
  <c r="B4" i="54"/>
  <c r="C4" i="54"/>
  <c r="K4" i="54"/>
  <c r="S4" i="54"/>
  <c r="AA4" i="54"/>
  <c r="D4" i="54"/>
  <c r="L4" i="54"/>
  <c r="T4" i="54"/>
  <c r="AB4" i="54"/>
  <c r="E4" i="54"/>
  <c r="M4" i="54"/>
  <c r="U4" i="54"/>
  <c r="AC4" i="54"/>
  <c r="F4" i="54"/>
  <c r="N4" i="54"/>
  <c r="V4" i="54"/>
  <c r="AD4" i="54"/>
  <c r="G4" i="54"/>
  <c r="O4" i="54"/>
  <c r="W4" i="54"/>
  <c r="AE4" i="54"/>
  <c r="H4" i="54"/>
  <c r="P4" i="54"/>
  <c r="X4" i="54"/>
  <c r="AF4" i="54"/>
  <c r="I4" i="54"/>
  <c r="Q4" i="54"/>
  <c r="Y4" i="54"/>
  <c r="AG4" i="54"/>
  <c r="J4" i="54"/>
  <c r="R4" i="54"/>
  <c r="Z4" i="54"/>
  <c r="AH4" i="54"/>
  <c r="B4" i="70"/>
  <c r="F4" i="70"/>
  <c r="N4" i="70"/>
  <c r="V4" i="70"/>
  <c r="AD4" i="70"/>
  <c r="I4" i="70"/>
  <c r="Q4" i="70"/>
  <c r="Y4" i="70"/>
  <c r="AG4" i="70"/>
  <c r="H4" i="70"/>
  <c r="S4" i="70"/>
  <c r="S6" i="70" s="1"/>
  <c r="AC4" i="70"/>
  <c r="AC6" i="70" s="1"/>
  <c r="J4" i="70"/>
  <c r="T4" i="70"/>
  <c r="AE4" i="70"/>
  <c r="K4" i="70"/>
  <c r="U4" i="70"/>
  <c r="AF4" i="70"/>
  <c r="L4" i="70"/>
  <c r="W4" i="70"/>
  <c r="AH4" i="70"/>
  <c r="C4" i="70"/>
  <c r="M4" i="70"/>
  <c r="X4" i="70"/>
  <c r="D4" i="70"/>
  <c r="D6" i="70" s="1"/>
  <c r="O4" i="70"/>
  <c r="Z4" i="70"/>
  <c r="E4" i="70"/>
  <c r="G4" i="70"/>
  <c r="P4" i="70"/>
  <c r="P6" i="70" s="1"/>
  <c r="R4" i="70"/>
  <c r="AA4" i="70"/>
  <c r="AB4" i="70"/>
  <c r="AB6" i="70" s="1"/>
  <c r="B4" i="57"/>
  <c r="C4" i="57"/>
  <c r="K4" i="57"/>
  <c r="S4" i="57"/>
  <c r="AA4" i="57"/>
  <c r="D4" i="57"/>
  <c r="L4" i="57"/>
  <c r="T4" i="57"/>
  <c r="AB4" i="57"/>
  <c r="E4" i="57"/>
  <c r="M4" i="57"/>
  <c r="U4" i="57"/>
  <c r="AC4" i="57"/>
  <c r="F4" i="57"/>
  <c r="N4" i="57"/>
  <c r="V4" i="57"/>
  <c r="AD4" i="57"/>
  <c r="G4" i="57"/>
  <c r="O4" i="57"/>
  <c r="W4" i="57"/>
  <c r="AE4" i="57"/>
  <c r="H4" i="57"/>
  <c r="P4" i="57"/>
  <c r="X4" i="57"/>
  <c r="AF4" i="57"/>
  <c r="I4" i="57"/>
  <c r="Q4" i="57"/>
  <c r="Y4" i="57"/>
  <c r="AG4" i="57"/>
  <c r="J4" i="57"/>
  <c r="R4" i="57"/>
  <c r="Z4" i="57"/>
  <c r="AH4" i="57"/>
  <c r="B4" i="66"/>
  <c r="C4" i="66"/>
  <c r="K4" i="66"/>
  <c r="S4" i="66"/>
  <c r="AA4" i="66"/>
  <c r="F4" i="66"/>
  <c r="N4" i="66"/>
  <c r="N6" i="66" s="1"/>
  <c r="V4" i="66"/>
  <c r="AD4" i="66"/>
  <c r="I4" i="66"/>
  <c r="Q4" i="66"/>
  <c r="Y4" i="66"/>
  <c r="AG4" i="66"/>
  <c r="D4" i="66"/>
  <c r="P4" i="66"/>
  <c r="AC4" i="66"/>
  <c r="E4" i="66"/>
  <c r="R4" i="66"/>
  <c r="AE4" i="66"/>
  <c r="G4" i="66"/>
  <c r="T4" i="66"/>
  <c r="T6" i="66" s="1"/>
  <c r="AF4" i="66"/>
  <c r="AF6" i="66" s="1"/>
  <c r="H4" i="66"/>
  <c r="U4" i="66"/>
  <c r="AH4" i="66"/>
  <c r="J4" i="66"/>
  <c r="W4" i="66"/>
  <c r="L4" i="66"/>
  <c r="L6" i="66" s="1"/>
  <c r="X4" i="66"/>
  <c r="X6" i="66" s="1"/>
  <c r="M4" i="66"/>
  <c r="O4" i="66"/>
  <c r="Z4" i="66"/>
  <c r="AB4" i="66"/>
  <c r="B4" i="76"/>
  <c r="I4" i="76"/>
  <c r="J4" i="76"/>
  <c r="R4" i="76"/>
  <c r="Z4" i="76"/>
  <c r="AH4" i="76"/>
  <c r="C4" i="76"/>
  <c r="K4" i="76"/>
  <c r="S4" i="76"/>
  <c r="AA4" i="76"/>
  <c r="D4" i="76"/>
  <c r="L4" i="76"/>
  <c r="T4" i="76"/>
  <c r="AB4" i="76"/>
  <c r="E4" i="76"/>
  <c r="M4" i="76"/>
  <c r="U4" i="76"/>
  <c r="AC4" i="76"/>
  <c r="P4" i="76"/>
  <c r="AF4" i="76"/>
  <c r="Q4" i="76"/>
  <c r="AG4" i="76"/>
  <c r="V4" i="76"/>
  <c r="V6" i="76" s="1"/>
  <c r="F4" i="76"/>
  <c r="W4" i="76"/>
  <c r="G4" i="76"/>
  <c r="X4" i="76"/>
  <c r="H4" i="76"/>
  <c r="H6" i="76" s="1"/>
  <c r="Y4" i="76"/>
  <c r="O4" i="76"/>
  <c r="N4" i="76"/>
  <c r="AD4" i="76"/>
  <c r="AE4" i="76"/>
  <c r="B4" i="63"/>
  <c r="B6" i="63" s="1"/>
  <c r="C4" i="63"/>
  <c r="C6" i="63" s="1"/>
  <c r="K4" i="63"/>
  <c r="K6" i="63" s="1"/>
  <c r="S4" i="63"/>
  <c r="S6" i="63" s="1"/>
  <c r="AA4" i="63"/>
  <c r="AA6" i="63" s="1"/>
  <c r="F4" i="63"/>
  <c r="N4" i="63"/>
  <c r="N6" i="63" s="1"/>
  <c r="V4" i="63"/>
  <c r="AD4" i="63"/>
  <c r="G4" i="63"/>
  <c r="O4" i="63"/>
  <c r="W4" i="63"/>
  <c r="AE4" i="63"/>
  <c r="H4" i="63"/>
  <c r="P4" i="63"/>
  <c r="X4" i="63"/>
  <c r="AF4" i="63"/>
  <c r="I4" i="63"/>
  <c r="Q4" i="63"/>
  <c r="Y4" i="63"/>
  <c r="AG4" i="63"/>
  <c r="T4" i="63"/>
  <c r="U4" i="63"/>
  <c r="D4" i="63"/>
  <c r="Z4" i="63"/>
  <c r="E4" i="63"/>
  <c r="E6" i="63" s="1"/>
  <c r="AB4" i="63"/>
  <c r="J4" i="63"/>
  <c r="AC4" i="63"/>
  <c r="AC6" i="63" s="1"/>
  <c r="L4" i="63"/>
  <c r="AH4" i="63"/>
  <c r="M4" i="63"/>
  <c r="R4" i="63"/>
  <c r="B4" i="101"/>
  <c r="B6" i="101" s="1"/>
  <c r="J4" i="101"/>
  <c r="R4" i="101"/>
  <c r="Z4" i="101"/>
  <c r="AH4" i="101"/>
  <c r="C4" i="101"/>
  <c r="C6" i="101" s="1"/>
  <c r="S4" i="101"/>
  <c r="AA4" i="101"/>
  <c r="K4" i="101"/>
  <c r="D4" i="101"/>
  <c r="D6" i="101" s="1"/>
  <c r="E4" i="101"/>
  <c r="M4" i="101"/>
  <c r="M6" i="101" s="1"/>
  <c r="U4" i="101"/>
  <c r="U6" i="101" s="1"/>
  <c r="AC4" i="101"/>
  <c r="F4" i="101"/>
  <c r="V4" i="101"/>
  <c r="V6" i="101" s="1"/>
  <c r="AD4" i="101"/>
  <c r="N4" i="101"/>
  <c r="G4" i="101"/>
  <c r="O4" i="101"/>
  <c r="W4" i="101"/>
  <c r="AE4" i="101"/>
  <c r="I4" i="101"/>
  <c r="Y4" i="101"/>
  <c r="Y6" i="101" s="1"/>
  <c r="AG4" i="101"/>
  <c r="AG6" i="101" s="1"/>
  <c r="H4" i="101"/>
  <c r="P4" i="101"/>
  <c r="X4" i="101"/>
  <c r="AF4" i="101"/>
  <c r="Q4" i="101"/>
  <c r="T4" i="101"/>
  <c r="AB4" i="101"/>
  <c r="L4" i="101"/>
  <c r="B4" i="80"/>
  <c r="J4" i="80"/>
  <c r="J6" i="80" s="1"/>
  <c r="R4" i="80"/>
  <c r="R6" i="80" s="1"/>
  <c r="Z4" i="80"/>
  <c r="Z6" i="80" s="1"/>
  <c r="AH4" i="80"/>
  <c r="AH6" i="80" s="1"/>
  <c r="E4" i="80"/>
  <c r="E6" i="80" s="1"/>
  <c r="M4" i="80"/>
  <c r="U4" i="80"/>
  <c r="U6" i="80" s="1"/>
  <c r="AC4" i="80"/>
  <c r="F4" i="80"/>
  <c r="N4" i="80"/>
  <c r="V4" i="80"/>
  <c r="AD4" i="80"/>
  <c r="G4" i="80"/>
  <c r="O4" i="80"/>
  <c r="W4" i="80"/>
  <c r="W6" i="80" s="1"/>
  <c r="AE4" i="80"/>
  <c r="H4" i="80"/>
  <c r="P4" i="80"/>
  <c r="X4" i="80"/>
  <c r="AF4" i="80"/>
  <c r="S4" i="80"/>
  <c r="AG4" i="80"/>
  <c r="AG6" i="80" s="1"/>
  <c r="L4" i="80"/>
  <c r="L6" i="80" s="1"/>
  <c r="T4" i="80"/>
  <c r="T6" i="80" s="1"/>
  <c r="C4" i="80"/>
  <c r="Y4" i="80"/>
  <c r="Q4" i="80"/>
  <c r="D4" i="80"/>
  <c r="AA4" i="80"/>
  <c r="I4" i="80"/>
  <c r="AB4" i="80"/>
  <c r="K4" i="80"/>
  <c r="B4" i="72"/>
  <c r="F4" i="72"/>
  <c r="N4" i="72"/>
  <c r="V4" i="72"/>
  <c r="AD4" i="72"/>
  <c r="C4" i="72"/>
  <c r="L4" i="72"/>
  <c r="U4" i="72"/>
  <c r="AE4" i="72"/>
  <c r="D4" i="72"/>
  <c r="M4" i="72"/>
  <c r="W4" i="72"/>
  <c r="AF4" i="72"/>
  <c r="E4" i="72"/>
  <c r="O4" i="72"/>
  <c r="X4" i="72"/>
  <c r="AG4" i="72"/>
  <c r="AG6" i="72" s="1"/>
  <c r="G4" i="72"/>
  <c r="P4" i="72"/>
  <c r="Y4" i="72"/>
  <c r="AH4" i="72"/>
  <c r="H4" i="72"/>
  <c r="Q4" i="72"/>
  <c r="Q6" i="72" s="1"/>
  <c r="Z4" i="72"/>
  <c r="I4" i="72"/>
  <c r="R4" i="72"/>
  <c r="AA4" i="72"/>
  <c r="S4" i="72"/>
  <c r="S6" i="72" s="1"/>
  <c r="T4" i="72"/>
  <c r="AB4" i="72"/>
  <c r="AC4" i="72"/>
  <c r="K4" i="72"/>
  <c r="J4" i="72"/>
  <c r="B4" i="67"/>
  <c r="F4" i="67"/>
  <c r="N4" i="67"/>
  <c r="N6" i="67" s="1"/>
  <c r="V4" i="67"/>
  <c r="AD4" i="67"/>
  <c r="I4" i="67"/>
  <c r="Q4" i="67"/>
  <c r="Y4" i="67"/>
  <c r="AG4" i="67"/>
  <c r="H4" i="67"/>
  <c r="S4" i="67"/>
  <c r="AC4" i="67"/>
  <c r="J4" i="67"/>
  <c r="T4" i="67"/>
  <c r="AE4" i="67"/>
  <c r="K4" i="67"/>
  <c r="U4" i="67"/>
  <c r="U6" i="67" s="1"/>
  <c r="AF4" i="67"/>
  <c r="L4" i="67"/>
  <c r="W4" i="67"/>
  <c r="AH4" i="67"/>
  <c r="C4" i="67"/>
  <c r="M4" i="67"/>
  <c r="X4" i="67"/>
  <c r="D4" i="67"/>
  <c r="D6" i="67" s="1"/>
  <c r="O4" i="67"/>
  <c r="Z4" i="67"/>
  <c r="P4" i="67"/>
  <c r="R4" i="67"/>
  <c r="AA4" i="67"/>
  <c r="AB4" i="67"/>
  <c r="G4" i="67"/>
  <c r="E4" i="67"/>
  <c r="B4" i="59"/>
  <c r="C4" i="59"/>
  <c r="K4" i="59"/>
  <c r="S4" i="59"/>
  <c r="AA4" i="59"/>
  <c r="D4" i="59"/>
  <c r="L4" i="59"/>
  <c r="T4" i="59"/>
  <c r="AB4" i="59"/>
  <c r="E4" i="59"/>
  <c r="M4" i="59"/>
  <c r="U4" i="59"/>
  <c r="AC4" i="59"/>
  <c r="F4" i="59"/>
  <c r="N4" i="59"/>
  <c r="V4" i="59"/>
  <c r="AD4" i="59"/>
  <c r="G4" i="59"/>
  <c r="O4" i="59"/>
  <c r="W4" i="59"/>
  <c r="AE4" i="59"/>
  <c r="H4" i="59"/>
  <c r="P4" i="59"/>
  <c r="X4" i="59"/>
  <c r="AF4" i="59"/>
  <c r="I4" i="59"/>
  <c r="Q4" i="59"/>
  <c r="Y4" i="59"/>
  <c r="AG4" i="59"/>
  <c r="J4" i="59"/>
  <c r="R4" i="59"/>
  <c r="Z4" i="59"/>
  <c r="AH4" i="59"/>
  <c r="B4" i="55"/>
  <c r="C4" i="55"/>
  <c r="K4" i="55"/>
  <c r="S4" i="55"/>
  <c r="AA4" i="55"/>
  <c r="D4" i="55"/>
  <c r="L4" i="55"/>
  <c r="T4" i="55"/>
  <c r="AB4" i="55"/>
  <c r="E4" i="55"/>
  <c r="M4" i="55"/>
  <c r="U4" i="55"/>
  <c r="AC4" i="55"/>
  <c r="F4" i="55"/>
  <c r="N4" i="55"/>
  <c r="V4" i="55"/>
  <c r="AD4" i="55"/>
  <c r="G4" i="55"/>
  <c r="O4" i="55"/>
  <c r="W4" i="55"/>
  <c r="AE4" i="55"/>
  <c r="H4" i="55"/>
  <c r="P4" i="55"/>
  <c r="X4" i="55"/>
  <c r="AF4" i="55"/>
  <c r="I4" i="55"/>
  <c r="Q4" i="55"/>
  <c r="Y4" i="55"/>
  <c r="AG4" i="55"/>
  <c r="J4" i="55"/>
  <c r="R4" i="55"/>
  <c r="Z4" i="55"/>
  <c r="AH4" i="55"/>
  <c r="B4" i="71"/>
  <c r="F4" i="71"/>
  <c r="N4" i="71"/>
  <c r="V4" i="71"/>
  <c r="AD4" i="71"/>
  <c r="H4" i="71"/>
  <c r="Q4" i="71"/>
  <c r="Z4" i="71"/>
  <c r="Z6" i="71" s="1"/>
  <c r="I4" i="71"/>
  <c r="I6" i="71" s="1"/>
  <c r="R4" i="71"/>
  <c r="AA4" i="71"/>
  <c r="AA6" i="71" s="1"/>
  <c r="J4" i="71"/>
  <c r="S4" i="71"/>
  <c r="AB4" i="71"/>
  <c r="AB6" i="71" s="1"/>
  <c r="K4" i="71"/>
  <c r="T4" i="71"/>
  <c r="AC4" i="71"/>
  <c r="AC6" i="71" s="1"/>
  <c r="C4" i="71"/>
  <c r="L4" i="71"/>
  <c r="U4" i="71"/>
  <c r="AE4" i="71"/>
  <c r="D4" i="71"/>
  <c r="D6" i="71" s="1"/>
  <c r="M4" i="71"/>
  <c r="W4" i="71"/>
  <c r="AF4" i="71"/>
  <c r="O4" i="71"/>
  <c r="P4" i="71"/>
  <c r="X4" i="71"/>
  <c r="Y4" i="71"/>
  <c r="AG4" i="71"/>
  <c r="AH4" i="71"/>
  <c r="G4" i="71"/>
  <c r="E4" i="71"/>
  <c r="E6" i="71" s="1"/>
  <c r="B4" i="62"/>
  <c r="C4" i="62"/>
  <c r="K4" i="62"/>
  <c r="S4" i="62"/>
  <c r="AA4" i="62"/>
  <c r="E4" i="62"/>
  <c r="E6" i="62" s="1"/>
  <c r="F4" i="62"/>
  <c r="N4" i="62"/>
  <c r="V4" i="62"/>
  <c r="AD4" i="62"/>
  <c r="G4" i="62"/>
  <c r="O4" i="62"/>
  <c r="W4" i="62"/>
  <c r="AE4" i="62"/>
  <c r="H4" i="62"/>
  <c r="P4" i="62"/>
  <c r="X4" i="62"/>
  <c r="AF4" i="62"/>
  <c r="I4" i="62"/>
  <c r="Q4" i="62"/>
  <c r="Y4" i="62"/>
  <c r="AG4" i="62"/>
  <c r="J4" i="62"/>
  <c r="AC4" i="62"/>
  <c r="L4" i="62"/>
  <c r="AH4" i="62"/>
  <c r="M4" i="62"/>
  <c r="R4" i="62"/>
  <c r="R6" i="62" s="1"/>
  <c r="T4" i="62"/>
  <c r="U4" i="62"/>
  <c r="Z4" i="62"/>
  <c r="D4" i="62"/>
  <c r="AB4" i="62"/>
  <c r="B4" i="91"/>
  <c r="J4" i="91"/>
  <c r="R4" i="91"/>
  <c r="Z4" i="91"/>
  <c r="AH4" i="91"/>
  <c r="C4" i="91"/>
  <c r="K4" i="91"/>
  <c r="E4" i="91"/>
  <c r="M4" i="91"/>
  <c r="U4" i="91"/>
  <c r="AC4" i="91"/>
  <c r="F4" i="91"/>
  <c r="N4" i="91"/>
  <c r="V4" i="91"/>
  <c r="AD4" i="91"/>
  <c r="G4" i="91"/>
  <c r="O4" i="91"/>
  <c r="W4" i="91"/>
  <c r="AE4" i="91"/>
  <c r="H4" i="91"/>
  <c r="P4" i="91"/>
  <c r="X4" i="91"/>
  <c r="AF4" i="91"/>
  <c r="I4" i="91"/>
  <c r="S4" i="91"/>
  <c r="AG4" i="91"/>
  <c r="T4" i="91"/>
  <c r="T6" i="91" s="1"/>
  <c r="Y4" i="91"/>
  <c r="D4" i="91"/>
  <c r="AA4" i="91"/>
  <c r="AA6" i="91" s="1"/>
  <c r="AB4" i="91"/>
  <c r="L4" i="91"/>
  <c r="Q4" i="91"/>
  <c r="B4" i="81"/>
  <c r="C4" i="81"/>
  <c r="K4" i="81"/>
  <c r="S4" i="81"/>
  <c r="AA4" i="81"/>
  <c r="D4" i="81"/>
  <c r="L4" i="81"/>
  <c r="T4" i="81"/>
  <c r="AB4" i="81"/>
  <c r="E4" i="81"/>
  <c r="M4" i="81"/>
  <c r="U4" i="81"/>
  <c r="AC4" i="81"/>
  <c r="I4" i="81"/>
  <c r="W4" i="81"/>
  <c r="AH4" i="81"/>
  <c r="J4" i="81"/>
  <c r="X4" i="81"/>
  <c r="N4" i="81"/>
  <c r="Y4" i="81"/>
  <c r="O4" i="81"/>
  <c r="Z4" i="81"/>
  <c r="AD4" i="81"/>
  <c r="P4" i="81"/>
  <c r="F4" i="81"/>
  <c r="Q4" i="81"/>
  <c r="AE4" i="81"/>
  <c r="G4" i="81"/>
  <c r="R4" i="81"/>
  <c r="AF4" i="81"/>
  <c r="H4" i="81"/>
  <c r="V4" i="81"/>
  <c r="AG4" i="81"/>
  <c r="B4" i="73"/>
  <c r="F4" i="73"/>
  <c r="H4" i="73"/>
  <c r="P4" i="73"/>
  <c r="X4" i="73"/>
  <c r="AF4" i="73"/>
  <c r="I4" i="73"/>
  <c r="Q4" i="73"/>
  <c r="Y4" i="73"/>
  <c r="AG4" i="73"/>
  <c r="J4" i="73"/>
  <c r="R4" i="73"/>
  <c r="Z4" i="73"/>
  <c r="AH4" i="73"/>
  <c r="K4" i="73"/>
  <c r="S4" i="73"/>
  <c r="AA4" i="73"/>
  <c r="C4" i="73"/>
  <c r="L4" i="73"/>
  <c r="T4" i="73"/>
  <c r="AB4" i="73"/>
  <c r="D4" i="73"/>
  <c r="M4" i="73"/>
  <c r="U4" i="73"/>
  <c r="AC4" i="73"/>
  <c r="V4" i="73"/>
  <c r="W4" i="73"/>
  <c r="W6" i="73" s="1"/>
  <c r="AD4" i="73"/>
  <c r="AE4" i="73"/>
  <c r="E4" i="73"/>
  <c r="G4" i="73"/>
  <c r="O4" i="73"/>
  <c r="N4" i="73"/>
  <c r="B4" i="68"/>
  <c r="F4" i="68"/>
  <c r="N4" i="68"/>
  <c r="V4" i="68"/>
  <c r="AD4" i="68"/>
  <c r="AD6" i="68" s="1"/>
  <c r="I4" i="68"/>
  <c r="Q4" i="68"/>
  <c r="Y4" i="68"/>
  <c r="AG4" i="68"/>
  <c r="H4" i="68"/>
  <c r="S4" i="68"/>
  <c r="AC4" i="68"/>
  <c r="J4" i="68"/>
  <c r="T4" i="68"/>
  <c r="T6" i="68" s="1"/>
  <c r="AE4" i="68"/>
  <c r="K4" i="68"/>
  <c r="U4" i="68"/>
  <c r="AF4" i="68"/>
  <c r="L4" i="68"/>
  <c r="W4" i="68"/>
  <c r="AH4" i="68"/>
  <c r="C4" i="68"/>
  <c r="M4" i="68"/>
  <c r="X4" i="68"/>
  <c r="D4" i="68"/>
  <c r="O4" i="68"/>
  <c r="Z4" i="68"/>
  <c r="AA4" i="68"/>
  <c r="AB4" i="68"/>
  <c r="E4" i="68"/>
  <c r="G4" i="68"/>
  <c r="R4" i="68"/>
  <c r="P4" i="68"/>
  <c r="B4" i="64"/>
  <c r="C4" i="64"/>
  <c r="K4" i="64"/>
  <c r="S4" i="64"/>
  <c r="AA4" i="64"/>
  <c r="F4" i="64"/>
  <c r="N4" i="64"/>
  <c r="V4" i="64"/>
  <c r="AD4" i="64"/>
  <c r="AD6" i="64" s="1"/>
  <c r="G4" i="64"/>
  <c r="H4" i="64"/>
  <c r="P4" i="64"/>
  <c r="X4" i="64"/>
  <c r="AF4" i="64"/>
  <c r="I4" i="64"/>
  <c r="Q4" i="64"/>
  <c r="Y4" i="64"/>
  <c r="AG4" i="64"/>
  <c r="J4" i="64"/>
  <c r="Z4" i="64"/>
  <c r="L4" i="64"/>
  <c r="L6" i="64" s="1"/>
  <c r="AB4" i="64"/>
  <c r="M4" i="64"/>
  <c r="AC4" i="64"/>
  <c r="O4" i="64"/>
  <c r="AE4" i="64"/>
  <c r="R4" i="64"/>
  <c r="AH4" i="64"/>
  <c r="T4" i="64"/>
  <c r="D4" i="64"/>
  <c r="E4" i="64"/>
  <c r="U4" i="64"/>
  <c r="W4" i="64"/>
  <c r="B4" i="79"/>
  <c r="J4" i="79"/>
  <c r="C4" i="79"/>
  <c r="K4" i="79"/>
  <c r="S4" i="79"/>
  <c r="AA4" i="79"/>
  <c r="D4" i="79"/>
  <c r="L4" i="79"/>
  <c r="T4" i="79"/>
  <c r="AB4" i="79"/>
  <c r="E4" i="79"/>
  <c r="M4" i="79"/>
  <c r="U4" i="79"/>
  <c r="AC4" i="79"/>
  <c r="P4" i="79"/>
  <c r="AD4" i="79"/>
  <c r="Q4" i="79"/>
  <c r="Q6" i="79" s="1"/>
  <c r="AE4" i="79"/>
  <c r="F4" i="79"/>
  <c r="R4" i="79"/>
  <c r="AF4" i="79"/>
  <c r="G4" i="79"/>
  <c r="V4" i="79"/>
  <c r="AG4" i="79"/>
  <c r="H4" i="79"/>
  <c r="W4" i="79"/>
  <c r="AH4" i="79"/>
  <c r="I4" i="79"/>
  <c r="X4" i="79"/>
  <c r="X6" i="79" s="1"/>
  <c r="N4" i="79"/>
  <c r="Y4" i="79"/>
  <c r="O4" i="79"/>
  <c r="Z4" i="79"/>
  <c r="B4" i="89"/>
  <c r="J4" i="89"/>
  <c r="R4" i="89"/>
  <c r="Z4" i="89"/>
  <c r="AH4" i="89"/>
  <c r="K4" i="89"/>
  <c r="S4" i="89"/>
  <c r="AA4" i="89"/>
  <c r="C4" i="89"/>
  <c r="E4" i="89"/>
  <c r="M4" i="89"/>
  <c r="U4" i="89"/>
  <c r="AC4" i="89"/>
  <c r="F4" i="89"/>
  <c r="F6" i="89" s="1"/>
  <c r="V4" i="89"/>
  <c r="AD4" i="89"/>
  <c r="Q4" i="89"/>
  <c r="Q6" i="89" s="1"/>
  <c r="N4" i="89"/>
  <c r="G4" i="89"/>
  <c r="O4" i="89"/>
  <c r="W4" i="89"/>
  <c r="AE4" i="89"/>
  <c r="I4" i="89"/>
  <c r="Y4" i="89"/>
  <c r="H4" i="89"/>
  <c r="P4" i="89"/>
  <c r="X4" i="89"/>
  <c r="AF4" i="89"/>
  <c r="D4" i="89"/>
  <c r="T4" i="89"/>
  <c r="L4" i="89"/>
  <c r="AB4" i="89"/>
  <c r="AG4" i="89"/>
  <c r="B4" i="84"/>
  <c r="D4" i="84"/>
  <c r="D6" i="84" s="1"/>
  <c r="L4" i="84"/>
  <c r="L6" i="84" s="1"/>
  <c r="T4" i="84"/>
  <c r="T6" i="84" s="1"/>
  <c r="AB4" i="84"/>
  <c r="AB6" i="84" s="1"/>
  <c r="E4" i="84"/>
  <c r="E6" i="84" s="1"/>
  <c r="M4" i="84"/>
  <c r="M6" i="84" s="1"/>
  <c r="U4" i="84"/>
  <c r="U6" i="84" s="1"/>
  <c r="AC4" i="84"/>
  <c r="AC6" i="84" s="1"/>
  <c r="H4" i="84"/>
  <c r="R4" i="84"/>
  <c r="R6" i="84" s="1"/>
  <c r="AD4" i="84"/>
  <c r="I4" i="84"/>
  <c r="S4" i="84"/>
  <c r="AE4" i="84"/>
  <c r="J4" i="84"/>
  <c r="V4" i="84"/>
  <c r="AF4" i="84"/>
  <c r="AF6" i="84" s="1"/>
  <c r="K4" i="84"/>
  <c r="W4" i="84"/>
  <c r="AG4" i="84"/>
  <c r="X4" i="84"/>
  <c r="AH4" i="84"/>
  <c r="N4" i="84"/>
  <c r="C4" i="84"/>
  <c r="O4" i="84"/>
  <c r="Y4" i="84"/>
  <c r="Q4" i="84"/>
  <c r="F4" i="84"/>
  <c r="P4" i="84"/>
  <c r="Z4" i="84"/>
  <c r="G4" i="84"/>
  <c r="AA4" i="84"/>
  <c r="AA6" i="84" s="1"/>
  <c r="B4" i="85"/>
  <c r="D4" i="85"/>
  <c r="L4" i="85"/>
  <c r="T4" i="85"/>
  <c r="AB4" i="85"/>
  <c r="E4" i="85"/>
  <c r="M4" i="85"/>
  <c r="U4" i="85"/>
  <c r="AC4" i="85"/>
  <c r="H4" i="85"/>
  <c r="R4" i="85"/>
  <c r="AD4" i="85"/>
  <c r="AD6" i="85" s="1"/>
  <c r="I4" i="85"/>
  <c r="I6" i="85" s="1"/>
  <c r="S4" i="85"/>
  <c r="AE4" i="85"/>
  <c r="J4" i="85"/>
  <c r="V4" i="85"/>
  <c r="AF4" i="85"/>
  <c r="K4" i="85"/>
  <c r="W4" i="85"/>
  <c r="AG4" i="85"/>
  <c r="N4" i="85"/>
  <c r="X4" i="85"/>
  <c r="AH4" i="85"/>
  <c r="Q4" i="85"/>
  <c r="C4" i="85"/>
  <c r="O4" i="85"/>
  <c r="Y4" i="85"/>
  <c r="AA4" i="85"/>
  <c r="F4" i="85"/>
  <c r="P4" i="85"/>
  <c r="Z4" i="85"/>
  <c r="G4" i="85"/>
  <c r="B4" i="77"/>
  <c r="J4" i="77"/>
  <c r="R4" i="77"/>
  <c r="Z4" i="77"/>
  <c r="AH4" i="77"/>
  <c r="C4" i="77"/>
  <c r="K4" i="77"/>
  <c r="S4" i="77"/>
  <c r="AA4" i="77"/>
  <c r="D4" i="77"/>
  <c r="L4" i="77"/>
  <c r="T4" i="77"/>
  <c r="AB4" i="77"/>
  <c r="E4" i="77"/>
  <c r="M4" i="77"/>
  <c r="U4" i="77"/>
  <c r="AC4" i="77"/>
  <c r="P4" i="77"/>
  <c r="AF4" i="77"/>
  <c r="Q4" i="77"/>
  <c r="AG4" i="77"/>
  <c r="F4" i="77"/>
  <c r="V4" i="77"/>
  <c r="G4" i="77"/>
  <c r="G6" i="77" s="1"/>
  <c r="W4" i="77"/>
  <c r="H4" i="77"/>
  <c r="X4" i="77"/>
  <c r="I4" i="77"/>
  <c r="Y4" i="77"/>
  <c r="O4" i="77"/>
  <c r="N4" i="77"/>
  <c r="AD4" i="77"/>
  <c r="AE4" i="77"/>
  <c r="B4" i="69"/>
  <c r="F4" i="69"/>
  <c r="N4" i="69"/>
  <c r="V4" i="69"/>
  <c r="AD4" i="69"/>
  <c r="I4" i="69"/>
  <c r="Q4" i="69"/>
  <c r="Y4" i="69"/>
  <c r="AG4" i="69"/>
  <c r="H4" i="69"/>
  <c r="S4" i="69"/>
  <c r="AC4" i="69"/>
  <c r="AC6" i="69" s="1"/>
  <c r="J4" i="69"/>
  <c r="J6" i="69" s="1"/>
  <c r="T4" i="69"/>
  <c r="AE4" i="69"/>
  <c r="K4" i="69"/>
  <c r="U4" i="69"/>
  <c r="AF4" i="69"/>
  <c r="AF6" i="69" s="1"/>
  <c r="L4" i="69"/>
  <c r="W4" i="69"/>
  <c r="AH4" i="69"/>
  <c r="C4" i="69"/>
  <c r="M4" i="69"/>
  <c r="M6" i="69" s="1"/>
  <c r="X4" i="69"/>
  <c r="D4" i="69"/>
  <c r="O4" i="69"/>
  <c r="Z4" i="69"/>
  <c r="E4" i="69"/>
  <c r="G4" i="69"/>
  <c r="P4" i="69"/>
  <c r="R4" i="69"/>
  <c r="AB4" i="69"/>
  <c r="AA4" i="69"/>
  <c r="B4" i="60"/>
  <c r="C4" i="60"/>
  <c r="K4" i="60"/>
  <c r="S4" i="60"/>
  <c r="AA4" i="60"/>
  <c r="D4" i="60"/>
  <c r="E4" i="60"/>
  <c r="M4" i="60"/>
  <c r="U4" i="60"/>
  <c r="AC4" i="60"/>
  <c r="F4" i="60"/>
  <c r="N4" i="60"/>
  <c r="V4" i="60"/>
  <c r="AD4" i="60"/>
  <c r="G4" i="60"/>
  <c r="O4" i="60"/>
  <c r="W4" i="60"/>
  <c r="AE4" i="60"/>
  <c r="H4" i="60"/>
  <c r="P4" i="60"/>
  <c r="X4" i="60"/>
  <c r="AF4" i="60"/>
  <c r="I4" i="60"/>
  <c r="Q4" i="60"/>
  <c r="Y4" i="60"/>
  <c r="AG4" i="60"/>
  <c r="J4" i="60"/>
  <c r="L4" i="60"/>
  <c r="R4" i="60"/>
  <c r="T4" i="60"/>
  <c r="Z4" i="60"/>
  <c r="AB4" i="60"/>
  <c r="AH4" i="60"/>
  <c r="B4" i="56"/>
  <c r="C4" i="56"/>
  <c r="K4" i="56"/>
  <c r="S4" i="56"/>
  <c r="AA4" i="56"/>
  <c r="D4" i="56"/>
  <c r="L4" i="56"/>
  <c r="T4" i="56"/>
  <c r="AB4" i="56"/>
  <c r="E4" i="56"/>
  <c r="M4" i="56"/>
  <c r="U4" i="56"/>
  <c r="AC4" i="56"/>
  <c r="F4" i="56"/>
  <c r="N4" i="56"/>
  <c r="V4" i="56"/>
  <c r="AD4" i="56"/>
  <c r="G4" i="56"/>
  <c r="O4" i="56"/>
  <c r="W4" i="56"/>
  <c r="AE4" i="56"/>
  <c r="H4" i="56"/>
  <c r="P4" i="56"/>
  <c r="X4" i="56"/>
  <c r="AF4" i="56"/>
  <c r="I4" i="56"/>
  <c r="Q4" i="56"/>
  <c r="Y4" i="56"/>
  <c r="AG4" i="56"/>
  <c r="J4" i="56"/>
  <c r="R4" i="56"/>
  <c r="Z4" i="56"/>
  <c r="AH4" i="56"/>
  <c r="B4" i="83"/>
  <c r="D4" i="83"/>
  <c r="L4" i="83"/>
  <c r="T4" i="83"/>
  <c r="AB4" i="83"/>
  <c r="E4" i="83"/>
  <c r="M4" i="83"/>
  <c r="U4" i="83"/>
  <c r="AC4" i="83"/>
  <c r="H4" i="83"/>
  <c r="R4" i="83"/>
  <c r="AD4" i="83"/>
  <c r="I4" i="83"/>
  <c r="S4" i="83"/>
  <c r="AE4" i="83"/>
  <c r="J4" i="83"/>
  <c r="V4" i="83"/>
  <c r="AF4" i="83"/>
  <c r="K4" i="83"/>
  <c r="W4" i="83"/>
  <c r="AG4" i="83"/>
  <c r="X4" i="83"/>
  <c r="N4" i="83"/>
  <c r="AH4" i="83"/>
  <c r="C4" i="83"/>
  <c r="O4" i="83"/>
  <c r="Y4" i="83"/>
  <c r="G4" i="83"/>
  <c r="F4" i="83"/>
  <c r="P4" i="83"/>
  <c r="Z4" i="83"/>
  <c r="Q4" i="83"/>
  <c r="Q6" i="83" s="1"/>
  <c r="AA4" i="83"/>
  <c r="B4" i="75"/>
  <c r="I4" i="75"/>
  <c r="Q4" i="75"/>
  <c r="Y4" i="75"/>
  <c r="AG4" i="75"/>
  <c r="J4" i="75"/>
  <c r="R4" i="75"/>
  <c r="Z4" i="75"/>
  <c r="AH4" i="75"/>
  <c r="C4" i="75"/>
  <c r="K4" i="75"/>
  <c r="S4" i="75"/>
  <c r="AA4" i="75"/>
  <c r="D4" i="75"/>
  <c r="L4" i="75"/>
  <c r="T4" i="75"/>
  <c r="AB4" i="75"/>
  <c r="E4" i="75"/>
  <c r="M4" i="75"/>
  <c r="U4" i="75"/>
  <c r="AC4" i="75"/>
  <c r="G4" i="75"/>
  <c r="AD4" i="75"/>
  <c r="H4" i="75"/>
  <c r="H6" i="75" s="1"/>
  <c r="AE4" i="75"/>
  <c r="N4" i="75"/>
  <c r="AF4" i="75"/>
  <c r="AF6" i="75" s="1"/>
  <c r="O4" i="75"/>
  <c r="P4" i="75"/>
  <c r="V4" i="75"/>
  <c r="F4" i="75"/>
  <c r="X4" i="75"/>
  <c r="W4" i="75"/>
  <c r="B4" i="86"/>
  <c r="D4" i="86"/>
  <c r="L4" i="86"/>
  <c r="T4" i="86"/>
  <c r="E4" i="86"/>
  <c r="E6" i="86" s="1"/>
  <c r="H4" i="86"/>
  <c r="Q4" i="86"/>
  <c r="Q6" i="86" s="1"/>
  <c r="Z4" i="86"/>
  <c r="AH4" i="86"/>
  <c r="R4" i="86"/>
  <c r="I4" i="86"/>
  <c r="AA4" i="86"/>
  <c r="J4" i="86"/>
  <c r="S4" i="86"/>
  <c r="AB4" i="86"/>
  <c r="K4" i="86"/>
  <c r="U4" i="86"/>
  <c r="U6" i="86" s="1"/>
  <c r="AC4" i="86"/>
  <c r="M4" i="86"/>
  <c r="V4" i="86"/>
  <c r="AD4" i="86"/>
  <c r="Y4" i="86"/>
  <c r="C4" i="86"/>
  <c r="N4" i="86"/>
  <c r="W4" i="86"/>
  <c r="W6" i="86" s="1"/>
  <c r="AE4" i="86"/>
  <c r="AE6" i="86" s="1"/>
  <c r="P4" i="86"/>
  <c r="AG4" i="86"/>
  <c r="F4" i="86"/>
  <c r="F6" i="86" s="1"/>
  <c r="O4" i="86"/>
  <c r="X4" i="86"/>
  <c r="AF4" i="86"/>
  <c r="AF6" i="86" s="1"/>
  <c r="G4" i="86"/>
  <c r="B4" i="82"/>
  <c r="C4" i="82"/>
  <c r="K4" i="82"/>
  <c r="S4" i="82"/>
  <c r="AA4" i="82"/>
  <c r="D4" i="82"/>
  <c r="L4" i="82"/>
  <c r="T4" i="82"/>
  <c r="AB4" i="82"/>
  <c r="E4" i="82"/>
  <c r="M4" i="82"/>
  <c r="U4" i="82"/>
  <c r="AC4" i="82"/>
  <c r="P4" i="82"/>
  <c r="AD4" i="82"/>
  <c r="F4" i="82"/>
  <c r="Q4" i="82"/>
  <c r="AE4" i="82"/>
  <c r="AE6" i="82" s="1"/>
  <c r="G4" i="82"/>
  <c r="R4" i="82"/>
  <c r="AF4" i="82"/>
  <c r="H4" i="82"/>
  <c r="V4" i="82"/>
  <c r="V6" i="82" s="1"/>
  <c r="AG4" i="82"/>
  <c r="I4" i="82"/>
  <c r="W4" i="82"/>
  <c r="AH4" i="82"/>
  <c r="J4" i="82"/>
  <c r="X4" i="82"/>
  <c r="N4" i="82"/>
  <c r="N6" i="82" s="1"/>
  <c r="Y4" i="82"/>
  <c r="O4" i="82"/>
  <c r="O6" i="82" s="1"/>
  <c r="Z4" i="82"/>
  <c r="Z6" i="82" s="1"/>
  <c r="B4" i="78"/>
  <c r="J4" i="78"/>
  <c r="R4" i="78"/>
  <c r="Z4" i="78"/>
  <c r="AH4" i="78"/>
  <c r="C4" i="78"/>
  <c r="K4" i="78"/>
  <c r="S4" i="78"/>
  <c r="AA4" i="78"/>
  <c r="D4" i="78"/>
  <c r="L4" i="78"/>
  <c r="T4" i="78"/>
  <c r="AB4" i="78"/>
  <c r="E4" i="78"/>
  <c r="M4" i="78"/>
  <c r="U4" i="78"/>
  <c r="AC4" i="78"/>
  <c r="P4" i="78"/>
  <c r="AF4" i="78"/>
  <c r="Q4" i="78"/>
  <c r="AG4" i="78"/>
  <c r="AG6" i="78" s="1"/>
  <c r="F4" i="78"/>
  <c r="V4" i="78"/>
  <c r="G4" i="78"/>
  <c r="W4" i="78"/>
  <c r="H4" i="78"/>
  <c r="X4" i="78"/>
  <c r="I4" i="78"/>
  <c r="Y4" i="78"/>
  <c r="O4" i="78"/>
  <c r="N4" i="78"/>
  <c r="AD4" i="78"/>
  <c r="AD6" i="78" s="1"/>
  <c r="AE4" i="78"/>
  <c r="AE6" i="78" s="1"/>
  <c r="B4" i="74"/>
  <c r="H4" i="74"/>
  <c r="I4" i="74"/>
  <c r="Q4" i="74"/>
  <c r="Y4" i="74"/>
  <c r="AG4" i="74"/>
  <c r="J4" i="74"/>
  <c r="R4" i="74"/>
  <c r="Z4" i="74"/>
  <c r="AH4" i="74"/>
  <c r="C4" i="74"/>
  <c r="K4" i="74"/>
  <c r="S4" i="74"/>
  <c r="AA4" i="74"/>
  <c r="D4" i="74"/>
  <c r="L4" i="74"/>
  <c r="T4" i="74"/>
  <c r="AB4" i="74"/>
  <c r="E4" i="74"/>
  <c r="M4" i="74"/>
  <c r="U4" i="74"/>
  <c r="AC4" i="74"/>
  <c r="P4" i="74"/>
  <c r="V4" i="74"/>
  <c r="W4" i="74"/>
  <c r="X4" i="74"/>
  <c r="F4" i="74"/>
  <c r="AD4" i="74"/>
  <c r="G4" i="74"/>
  <c r="AE4" i="74"/>
  <c r="O4" i="74"/>
  <c r="N4" i="74"/>
  <c r="AF4" i="74"/>
  <c r="B4" i="65"/>
  <c r="C4" i="65"/>
  <c r="K4" i="65"/>
  <c r="S4" i="65"/>
  <c r="AA4" i="65"/>
  <c r="F4" i="65"/>
  <c r="F6" i="65" s="1"/>
  <c r="N4" i="65"/>
  <c r="V4" i="65"/>
  <c r="AD4" i="65"/>
  <c r="AD6" i="65" s="1"/>
  <c r="H4" i="65"/>
  <c r="I4" i="65"/>
  <c r="Q4" i="65"/>
  <c r="Y4" i="65"/>
  <c r="AG4" i="65"/>
  <c r="J4" i="65"/>
  <c r="W4" i="65"/>
  <c r="L4" i="65"/>
  <c r="X4" i="65"/>
  <c r="M4" i="65"/>
  <c r="Z4" i="65"/>
  <c r="O4" i="65"/>
  <c r="AB4" i="65"/>
  <c r="P4" i="65"/>
  <c r="AC4" i="65"/>
  <c r="D4" i="65"/>
  <c r="R4" i="65"/>
  <c r="AE4" i="65"/>
  <c r="AF4" i="65"/>
  <c r="AH4" i="65"/>
  <c r="E4" i="65"/>
  <c r="E6" i="65" s="1"/>
  <c r="G4" i="65"/>
  <c r="G6" i="65" s="1"/>
  <c r="U4" i="65"/>
  <c r="T4" i="65"/>
  <c r="AH16" i="103"/>
  <c r="AH20" i="103" s="1"/>
  <c r="AF16" i="103"/>
  <c r="AE16" i="103"/>
  <c r="Q16" i="103"/>
  <c r="P16" i="103"/>
  <c r="AA16" i="103"/>
  <c r="Z16" i="102"/>
  <c r="AD16" i="102"/>
  <c r="O53" i="5"/>
  <c r="N15" i="5"/>
  <c r="W15" i="75" l="1"/>
  <c r="W6" i="78"/>
  <c r="W6" i="82"/>
  <c r="I6" i="86"/>
  <c r="L6" i="86"/>
  <c r="Z15" i="60"/>
  <c r="AE15" i="54"/>
  <c r="AC15" i="54"/>
  <c r="AA15" i="54"/>
  <c r="AA16" i="54" s="1"/>
  <c r="H15" i="58"/>
  <c r="F15" i="58"/>
  <c r="F16" i="58" s="1"/>
  <c r="D15" i="58"/>
  <c r="F15" i="66"/>
  <c r="B15" i="69"/>
  <c r="Q20" i="103"/>
  <c r="T15" i="60"/>
  <c r="Y6" i="82"/>
  <c r="K6" i="86"/>
  <c r="AE6" i="75"/>
  <c r="AF6" i="71"/>
  <c r="X15" i="68"/>
  <c r="P15" i="87"/>
  <c r="AC15" i="82"/>
  <c r="H6" i="83"/>
  <c r="E6" i="70"/>
  <c r="P15" i="85"/>
  <c r="Z15" i="80"/>
  <c r="AF15" i="54"/>
  <c r="AD15" i="54"/>
  <c r="AB15" i="54"/>
  <c r="G15" i="58"/>
  <c r="E15" i="58"/>
  <c r="C15" i="58"/>
  <c r="C16" i="58" s="1"/>
  <c r="X15" i="60"/>
  <c r="V15" i="60"/>
  <c r="V16" i="60" s="1"/>
  <c r="C15" i="67"/>
  <c r="P15" i="56"/>
  <c r="N15" i="56"/>
  <c r="L15" i="56"/>
  <c r="S15" i="89"/>
  <c r="AI20" i="103"/>
  <c r="I20" i="102"/>
  <c r="M6" i="86"/>
  <c r="AE6" i="74"/>
  <c r="AC6" i="74"/>
  <c r="AA6" i="74"/>
  <c r="AG6" i="74"/>
  <c r="B6" i="86"/>
  <c r="K6" i="83"/>
  <c r="C6" i="84"/>
  <c r="F6" i="79"/>
  <c r="E6" i="79"/>
  <c r="C6" i="79"/>
  <c r="AF6" i="89"/>
  <c r="U6" i="91"/>
  <c r="J6" i="91"/>
  <c r="AF6" i="76"/>
  <c r="M6" i="70"/>
  <c r="K6" i="61"/>
  <c r="V6" i="87"/>
  <c r="AH6" i="65"/>
  <c r="N6" i="78"/>
  <c r="AG6" i="82"/>
  <c r="G6" i="86"/>
  <c r="Y6" i="83"/>
  <c r="N6" i="77"/>
  <c r="AH6" i="85"/>
  <c r="E6" i="89"/>
  <c r="H6" i="81"/>
  <c r="M6" i="80"/>
  <c r="G6" i="76"/>
  <c r="I6" i="76"/>
  <c r="W6" i="66"/>
  <c r="G6" i="70"/>
  <c r="AH6" i="64"/>
  <c r="S6" i="64"/>
  <c r="E6" i="73"/>
  <c r="Q6" i="55"/>
  <c r="O6" i="55"/>
  <c r="M6" i="55"/>
  <c r="K6" i="55"/>
  <c r="Y6" i="59"/>
  <c r="W6" i="59"/>
  <c r="U6" i="59"/>
  <c r="S6" i="59"/>
  <c r="P6" i="62"/>
  <c r="O15" i="60"/>
  <c r="O16" i="60" s="1"/>
  <c r="M15" i="60"/>
  <c r="I15" i="76"/>
  <c r="I16" i="76" s="1"/>
  <c r="H6" i="65"/>
  <c r="F6" i="74"/>
  <c r="AC6" i="82"/>
  <c r="AA6" i="82"/>
  <c r="S6" i="86"/>
  <c r="H6" i="86"/>
  <c r="F6" i="75"/>
  <c r="U6" i="83"/>
  <c r="AH6" i="56"/>
  <c r="AF6" i="56"/>
  <c r="AD6" i="56"/>
  <c r="AB6" i="56"/>
  <c r="B6" i="56"/>
  <c r="C6" i="60"/>
  <c r="AB6" i="85"/>
  <c r="L6" i="89"/>
  <c r="I6" i="89"/>
  <c r="V6" i="89"/>
  <c r="Y6" i="81"/>
  <c r="U6" i="81"/>
  <c r="S6" i="81"/>
  <c r="P6" i="91"/>
  <c r="Q6" i="80"/>
  <c r="AF6" i="101"/>
  <c r="AH6" i="101"/>
  <c r="L6" i="63"/>
  <c r="E6" i="76"/>
  <c r="C6" i="76"/>
  <c r="U6" i="66"/>
  <c r="S6" i="87"/>
  <c r="G20" i="102"/>
  <c r="L6" i="65"/>
  <c r="H6" i="74"/>
  <c r="D6" i="75"/>
  <c r="J6" i="75"/>
  <c r="N6" i="83"/>
  <c r="O6" i="69"/>
  <c r="L6" i="77"/>
  <c r="R6" i="77"/>
  <c r="Y6" i="85"/>
  <c r="P6" i="79"/>
  <c r="U6" i="64"/>
  <c r="AG6" i="68"/>
  <c r="C6" i="73"/>
  <c r="AG6" i="73"/>
  <c r="F6" i="91"/>
  <c r="E6" i="67"/>
  <c r="D6" i="72"/>
  <c r="F6" i="72"/>
  <c r="N6" i="80"/>
  <c r="AG6" i="70"/>
  <c r="AD6" i="61"/>
  <c r="W6" i="84"/>
  <c r="AE6" i="71"/>
  <c r="X6" i="67"/>
  <c r="B6" i="72"/>
  <c r="X6" i="70"/>
  <c r="S6" i="61"/>
  <c r="AH6" i="87"/>
  <c r="U6" i="65"/>
  <c r="S6" i="83"/>
  <c r="P6" i="77"/>
  <c r="AD6" i="84"/>
  <c r="S6" i="71"/>
  <c r="AC6" i="78"/>
  <c r="AA6" i="78"/>
  <c r="B6" i="78"/>
  <c r="I6" i="60"/>
  <c r="G6" i="60"/>
  <c r="E6" i="60"/>
  <c r="K6" i="69"/>
  <c r="AF6" i="85"/>
  <c r="K6" i="84"/>
  <c r="U6" i="89"/>
  <c r="M6" i="68"/>
  <c r="AE6" i="68"/>
  <c r="M6" i="62"/>
  <c r="I6" i="62"/>
  <c r="G6" i="62"/>
  <c r="K6" i="62"/>
  <c r="Q6" i="67"/>
  <c r="H6" i="101"/>
  <c r="Q6" i="63"/>
  <c r="O6" i="63"/>
  <c r="J6" i="57"/>
  <c r="H6" i="57"/>
  <c r="F6" i="57"/>
  <c r="D6" i="57"/>
  <c r="Z6" i="54"/>
  <c r="X6" i="54"/>
  <c r="V6" i="54"/>
  <c r="T6" i="54"/>
  <c r="AD6" i="58"/>
  <c r="AB6" i="58"/>
  <c r="B6" i="58"/>
  <c r="I6" i="52"/>
  <c r="G6" i="52"/>
  <c r="E6" i="52"/>
  <c r="C6" i="52"/>
  <c r="L6" i="61"/>
  <c r="P6" i="61"/>
  <c r="N6" i="61"/>
  <c r="H6" i="87"/>
  <c r="AC15" i="85"/>
  <c r="AC16" i="85" s="1"/>
  <c r="W15" i="67"/>
  <c r="W16" i="67" s="1"/>
  <c r="D6" i="74"/>
  <c r="J6" i="74"/>
  <c r="B6" i="82"/>
  <c r="Q6" i="69"/>
  <c r="B6" i="85"/>
  <c r="M6" i="79"/>
  <c r="K6" i="79"/>
  <c r="AD6" i="62"/>
  <c r="L6" i="71"/>
  <c r="T6" i="67"/>
  <c r="AC6" i="72"/>
  <c r="Y6" i="66"/>
  <c r="S6" i="66"/>
  <c r="N6" i="87"/>
  <c r="R6" i="87"/>
  <c r="AI6" i="58"/>
  <c r="AI6" i="79"/>
  <c r="C6" i="69"/>
  <c r="I6" i="69"/>
  <c r="Z6" i="85"/>
  <c r="N6" i="89"/>
  <c r="P6" i="64"/>
  <c r="AH6" i="67"/>
  <c r="AB6" i="101"/>
  <c r="Q6" i="66"/>
  <c r="K6" i="66"/>
  <c r="F6" i="87"/>
  <c r="AI6" i="68"/>
  <c r="AI6" i="77"/>
  <c r="AI6" i="85"/>
  <c r="G6" i="69"/>
  <c r="F6" i="77"/>
  <c r="X6" i="85"/>
  <c r="P6" i="67"/>
  <c r="V6" i="67"/>
  <c r="T6" i="72"/>
  <c r="AH6" i="72"/>
  <c r="AA6" i="80"/>
  <c r="D6" i="63"/>
  <c r="B6" i="76"/>
  <c r="R6" i="66"/>
  <c r="AI6" i="63"/>
  <c r="AI6" i="72"/>
  <c r="AI6" i="61"/>
  <c r="AI6" i="84"/>
  <c r="AI6" i="70"/>
  <c r="AI15" i="86"/>
  <c r="AI16" i="86" s="1"/>
  <c r="T15" i="87"/>
  <c r="T16" i="87" s="1"/>
  <c r="AI6" i="82"/>
  <c r="R6" i="83"/>
  <c r="L6" i="83"/>
  <c r="Z15" i="81"/>
  <c r="Y15" i="60"/>
  <c r="W15" i="60"/>
  <c r="W16" i="60" s="1"/>
  <c r="U15" i="60"/>
  <c r="U16" i="60" s="1"/>
  <c r="W15" i="56"/>
  <c r="W16" i="56" s="1"/>
  <c r="U15" i="56"/>
  <c r="S15" i="56"/>
  <c r="S16" i="56" s="1"/>
  <c r="J15" i="67"/>
  <c r="AI15" i="60"/>
  <c r="AI16" i="60" s="1"/>
  <c r="AI20" i="60" s="1"/>
  <c r="AI15" i="64"/>
  <c r="AI16" i="64" s="1"/>
  <c r="AI20" i="64" s="1"/>
  <c r="AI15" i="77"/>
  <c r="AI16" i="77" s="1"/>
  <c r="AI15" i="81"/>
  <c r="AI16" i="81" s="1"/>
  <c r="AI20" i="81" s="1"/>
  <c r="AI15" i="54"/>
  <c r="AI16" i="54" s="1"/>
  <c r="AI15" i="79"/>
  <c r="AI16" i="79" s="1"/>
  <c r="AI15" i="87"/>
  <c r="AI16" i="87" s="1"/>
  <c r="AC15" i="60"/>
  <c r="AC16" i="60" s="1"/>
  <c r="AI6" i="78"/>
  <c r="AI15" i="75"/>
  <c r="AI16" i="75" s="1"/>
  <c r="AI20" i="75" s="1"/>
  <c r="Y15" i="64"/>
  <c r="Y16" i="64" s="1"/>
  <c r="AH15" i="68"/>
  <c r="AH16" i="68" s="1"/>
  <c r="F15" i="73"/>
  <c r="AF15" i="81"/>
  <c r="AF16" i="81" s="1"/>
  <c r="U15" i="85"/>
  <c r="U16" i="85" s="1"/>
  <c r="AH15" i="85"/>
  <c r="AH16" i="85" s="1"/>
  <c r="Q15" i="56"/>
  <c r="O15" i="56"/>
  <c r="M15" i="56"/>
  <c r="M16" i="56" s="1"/>
  <c r="K15" i="56"/>
  <c r="K16" i="56" s="1"/>
  <c r="AF15" i="67"/>
  <c r="O15" i="66"/>
  <c r="O16" i="66" s="1"/>
  <c r="Q20" i="102"/>
  <c r="AE20" i="102"/>
  <c r="AI15" i="91"/>
  <c r="AI16" i="91" s="1"/>
  <c r="AI20" i="91" s="1"/>
  <c r="AI15" i="63"/>
  <c r="AI16" i="63" s="1"/>
  <c r="AI15" i="72"/>
  <c r="AI16" i="72" s="1"/>
  <c r="AI15" i="55"/>
  <c r="AI16" i="55" s="1"/>
  <c r="AI20" i="55" s="1"/>
  <c r="AI6" i="59"/>
  <c r="AI15" i="52"/>
  <c r="AI16" i="52" s="1"/>
  <c r="AI20" i="52" s="1"/>
  <c r="AI15" i="70"/>
  <c r="AI16" i="70" s="1"/>
  <c r="AI6" i="76"/>
  <c r="AI6" i="86"/>
  <c r="AI15" i="101"/>
  <c r="AI16" i="101" s="1"/>
  <c r="AI15" i="71"/>
  <c r="AI16" i="71" s="1"/>
  <c r="AI20" i="71" s="1"/>
  <c r="AI15" i="58"/>
  <c r="AI16" i="58" s="1"/>
  <c r="AI15" i="89"/>
  <c r="AI16" i="89" s="1"/>
  <c r="AI20" i="89" s="1"/>
  <c r="AI15" i="83"/>
  <c r="AI16" i="83" s="1"/>
  <c r="AI20" i="83" s="1"/>
  <c r="T6" i="82"/>
  <c r="AD6" i="74"/>
  <c r="S6" i="85"/>
  <c r="J6" i="62"/>
  <c r="T6" i="71"/>
  <c r="S15" i="73"/>
  <c r="L15" i="77"/>
  <c r="L16" i="77" s="1"/>
  <c r="D15" i="77"/>
  <c r="T15" i="81"/>
  <c r="J15" i="91"/>
  <c r="J16" i="91" s="1"/>
  <c r="P15" i="91"/>
  <c r="P16" i="91" s="1"/>
  <c r="N15" i="91"/>
  <c r="N16" i="91" s="1"/>
  <c r="Z15" i="89"/>
  <c r="Z16" i="89" s="1"/>
  <c r="G15" i="66"/>
  <c r="G16" i="66" s="1"/>
  <c r="E15" i="87"/>
  <c r="AC15" i="78"/>
  <c r="AI15" i="56"/>
  <c r="AI16" i="56" s="1"/>
  <c r="AI20" i="56" s="1"/>
  <c r="AI15" i="65"/>
  <c r="AI16" i="65" s="1"/>
  <c r="AI20" i="65" s="1"/>
  <c r="AI15" i="74"/>
  <c r="AI16" i="74" s="1"/>
  <c r="AI20" i="74" s="1"/>
  <c r="AI15" i="73"/>
  <c r="AI16" i="73" s="1"/>
  <c r="AI20" i="73" s="1"/>
  <c r="AI15" i="85"/>
  <c r="AI16" i="85" s="1"/>
  <c r="AE15" i="60"/>
  <c r="AE16" i="60" s="1"/>
  <c r="AI15" i="59"/>
  <c r="AI16" i="59" s="1"/>
  <c r="AI15" i="62"/>
  <c r="AI16" i="62" s="1"/>
  <c r="AI20" i="62" s="1"/>
  <c r="H20" i="103"/>
  <c r="C6" i="65"/>
  <c r="T6" i="78"/>
  <c r="Z6" i="78"/>
  <c r="AD6" i="75"/>
  <c r="E15" i="64"/>
  <c r="E16" i="64" s="1"/>
  <c r="D15" i="68"/>
  <c r="D16" i="68" s="1"/>
  <c r="W15" i="85"/>
  <c r="H15" i="91"/>
  <c r="H16" i="91" s="1"/>
  <c r="AA15" i="60"/>
  <c r="AA16" i="60" s="1"/>
  <c r="C15" i="63"/>
  <c r="C16" i="63" s="1"/>
  <c r="AI15" i="69"/>
  <c r="AI16" i="69" s="1"/>
  <c r="AI20" i="69" s="1"/>
  <c r="AI15" i="61"/>
  <c r="AI16" i="61" s="1"/>
  <c r="AI15" i="84"/>
  <c r="AI16" i="84" s="1"/>
  <c r="AI15" i="78"/>
  <c r="AI16" i="78" s="1"/>
  <c r="AI15" i="57"/>
  <c r="AI16" i="57" s="1"/>
  <c r="AI20" i="57" s="1"/>
  <c r="AI6" i="67"/>
  <c r="AB6" i="74"/>
  <c r="AF6" i="78"/>
  <c r="J6" i="86"/>
  <c r="G6" i="75"/>
  <c r="Z6" i="83"/>
  <c r="H6" i="69"/>
  <c r="W6" i="85"/>
  <c r="K6" i="89"/>
  <c r="V6" i="79"/>
  <c r="D6" i="79"/>
  <c r="Q6" i="64"/>
  <c r="P6" i="66"/>
  <c r="AF15" i="64"/>
  <c r="AD15" i="64"/>
  <c r="AD16" i="64" s="1"/>
  <c r="AE15" i="73"/>
  <c r="AF15" i="77"/>
  <c r="AF16" i="77" s="1"/>
  <c r="W15" i="81"/>
  <c r="W16" i="81" s="1"/>
  <c r="AG15" i="91"/>
  <c r="AG16" i="91" s="1"/>
  <c r="S15" i="60"/>
  <c r="S16" i="60" s="1"/>
  <c r="F15" i="84"/>
  <c r="F16" i="84" s="1"/>
  <c r="AE15" i="72"/>
  <c r="P20" i="102"/>
  <c r="AI15" i="67"/>
  <c r="AI16" i="67" s="1"/>
  <c r="AI15" i="82"/>
  <c r="AI16" i="82" s="1"/>
  <c r="AI6" i="54"/>
  <c r="AI6" i="101"/>
  <c r="AI6" i="87"/>
  <c r="AI15" i="68"/>
  <c r="AI16" i="68" s="1"/>
  <c r="AC6" i="65"/>
  <c r="AF6" i="74"/>
  <c r="B6" i="74"/>
  <c r="AH6" i="82"/>
  <c r="AG6" i="86"/>
  <c r="V6" i="86"/>
  <c r="T6" i="86"/>
  <c r="X6" i="83"/>
  <c r="D6" i="69"/>
  <c r="U6" i="69"/>
  <c r="Q6" i="84"/>
  <c r="W6" i="89"/>
  <c r="G6" i="79"/>
  <c r="N6" i="64"/>
  <c r="X6" i="68"/>
  <c r="B6" i="73"/>
  <c r="X6" i="81"/>
  <c r="Y6" i="71"/>
  <c r="J6" i="55"/>
  <c r="H6" i="55"/>
  <c r="F6" i="55"/>
  <c r="D6" i="55"/>
  <c r="R6" i="59"/>
  <c r="P6" i="59"/>
  <c r="N6" i="59"/>
  <c r="L6" i="59"/>
  <c r="K6" i="67"/>
  <c r="E6" i="101"/>
  <c r="AH15" i="64"/>
  <c r="AH16" i="64" s="1"/>
  <c r="M15" i="77"/>
  <c r="M16" i="77" s="1"/>
  <c r="H15" i="85"/>
  <c r="H16" i="85" s="1"/>
  <c r="C15" i="91"/>
  <c r="C16" i="91" s="1"/>
  <c r="R15" i="56"/>
  <c r="Y15" i="63"/>
  <c r="Y16" i="63" s="1"/>
  <c r="I15" i="72"/>
  <c r="I16" i="72" s="1"/>
  <c r="F15" i="72"/>
  <c r="F16" i="72" s="1"/>
  <c r="M15" i="76"/>
  <c r="H15" i="54"/>
  <c r="H16" i="54" s="1"/>
  <c r="F15" i="54"/>
  <c r="F16" i="54" s="1"/>
  <c r="D15" i="54"/>
  <c r="D16" i="54" s="1"/>
  <c r="P15" i="58"/>
  <c r="N15" i="58"/>
  <c r="N16" i="58" s="1"/>
  <c r="L15" i="58"/>
  <c r="L16" i="58" s="1"/>
  <c r="I15" i="66"/>
  <c r="I16" i="66" s="1"/>
  <c r="AC15" i="75"/>
  <c r="AC16" i="75" s="1"/>
  <c r="AA15" i="82"/>
  <c r="AA16" i="82" s="1"/>
  <c r="Q15" i="52"/>
  <c r="Q16" i="52" s="1"/>
  <c r="Y15" i="57"/>
  <c r="Y16" i="57" s="1"/>
  <c r="M15" i="86"/>
  <c r="E20" i="102"/>
  <c r="AI15" i="76"/>
  <c r="AI16" i="76" s="1"/>
  <c r="AI15" i="66"/>
  <c r="AI16" i="66" s="1"/>
  <c r="AI20" i="66" s="1"/>
  <c r="AE6" i="65"/>
  <c r="M6" i="65"/>
  <c r="Y6" i="78"/>
  <c r="H6" i="82"/>
  <c r="D6" i="82"/>
  <c r="X6" i="86"/>
  <c r="AA6" i="83"/>
  <c r="AC6" i="83"/>
  <c r="B6" i="83"/>
  <c r="AE6" i="84"/>
  <c r="H6" i="79"/>
  <c r="S6" i="68"/>
  <c r="Z6" i="62"/>
  <c r="H6" i="62"/>
  <c r="W6" i="71"/>
  <c r="L6" i="67"/>
  <c r="AF6" i="80"/>
  <c r="AE6" i="101"/>
  <c r="I6" i="57"/>
  <c r="G6" i="57"/>
  <c r="E6" i="57"/>
  <c r="C6" i="57"/>
  <c r="L6" i="70"/>
  <c r="Y6" i="54"/>
  <c r="W6" i="54"/>
  <c r="U6" i="54"/>
  <c r="S6" i="54"/>
  <c r="AG6" i="58"/>
  <c r="AE6" i="58"/>
  <c r="AC6" i="58"/>
  <c r="AA6" i="58"/>
  <c r="M6" i="61"/>
  <c r="L15" i="64"/>
  <c r="L16" i="64" s="1"/>
  <c r="Q15" i="64"/>
  <c r="Q16" i="64" s="1"/>
  <c r="P15" i="68"/>
  <c r="P16" i="68" s="1"/>
  <c r="B15" i="73"/>
  <c r="B16" i="73" s="1"/>
  <c r="B20" i="73" s="1"/>
  <c r="C15" i="77"/>
  <c r="C16" i="77" s="1"/>
  <c r="G15" i="77"/>
  <c r="G16" i="77" s="1"/>
  <c r="Z15" i="85"/>
  <c r="G15" i="60"/>
  <c r="G16" i="60" s="1"/>
  <c r="E15" i="60"/>
  <c r="E16" i="60" s="1"/>
  <c r="Q15" i="59"/>
  <c r="Q16" i="59" s="1"/>
  <c r="B15" i="84"/>
  <c r="B16" i="84" s="1"/>
  <c r="O15" i="67"/>
  <c r="O16" i="67" s="1"/>
  <c r="U15" i="72"/>
  <c r="U16" i="72" s="1"/>
  <c r="X15" i="89"/>
  <c r="X16" i="89" s="1"/>
  <c r="AB15" i="70"/>
  <c r="AE15" i="62"/>
  <c r="AE16" i="62" s="1"/>
  <c r="AC15" i="62"/>
  <c r="AC16" i="62" s="1"/>
  <c r="O6" i="86"/>
  <c r="G15" i="81"/>
  <c r="G16" i="81" s="1"/>
  <c r="H15" i="55"/>
  <c r="H16" i="55" s="1"/>
  <c r="F15" i="55"/>
  <c r="F16" i="55" s="1"/>
  <c r="S15" i="84"/>
  <c r="S16" i="84" s="1"/>
  <c r="AF15" i="56"/>
  <c r="AD15" i="56"/>
  <c r="AD16" i="56" s="1"/>
  <c r="AB15" i="56"/>
  <c r="AB16" i="56" s="1"/>
  <c r="B15" i="56"/>
  <c r="B16" i="56" s="1"/>
  <c r="Z15" i="63"/>
  <c r="Z16" i="63" s="1"/>
  <c r="T15" i="70"/>
  <c r="T16" i="70" s="1"/>
  <c r="R6" i="75"/>
  <c r="Y15" i="73"/>
  <c r="Y16" i="73" s="1"/>
  <c r="D15" i="55"/>
  <c r="D16" i="55" s="1"/>
  <c r="T6" i="65"/>
  <c r="J6" i="82"/>
  <c r="U6" i="82"/>
  <c r="S6" i="82"/>
  <c r="M6" i="83"/>
  <c r="Z6" i="56"/>
  <c r="X6" i="56"/>
  <c r="V6" i="56"/>
  <c r="T6" i="56"/>
  <c r="AH6" i="60"/>
  <c r="B6" i="60"/>
  <c r="F6" i="69"/>
  <c r="X6" i="77"/>
  <c r="T6" i="85"/>
  <c r="F6" i="84"/>
  <c r="T6" i="89"/>
  <c r="Y6" i="79"/>
  <c r="AC6" i="64"/>
  <c r="D6" i="68"/>
  <c r="U6" i="68"/>
  <c r="N6" i="81"/>
  <c r="M6" i="81"/>
  <c r="K6" i="81"/>
  <c r="H6" i="91"/>
  <c r="Z6" i="91"/>
  <c r="H6" i="71"/>
  <c r="B6" i="67"/>
  <c r="G6" i="72"/>
  <c r="Y6" i="80"/>
  <c r="X6" i="101"/>
  <c r="O6" i="76"/>
  <c r="AB6" i="76"/>
  <c r="AH6" i="76"/>
  <c r="O6" i="66"/>
  <c r="AA6" i="61"/>
  <c r="Y6" i="87"/>
  <c r="K6" i="87"/>
  <c r="O15" i="68"/>
  <c r="O16" i="68" s="1"/>
  <c r="AG15" i="68"/>
  <c r="AG16" i="68" s="1"/>
  <c r="Q15" i="73"/>
  <c r="M15" i="73"/>
  <c r="M16" i="73" s="1"/>
  <c r="I15" i="77"/>
  <c r="I16" i="77" s="1"/>
  <c r="T15" i="85"/>
  <c r="T16" i="85" s="1"/>
  <c r="E15" i="85"/>
  <c r="E16" i="85" s="1"/>
  <c r="AE15" i="91"/>
  <c r="AE16" i="91" s="1"/>
  <c r="U15" i="91"/>
  <c r="U16" i="91" s="1"/>
  <c r="AG15" i="55"/>
  <c r="AG16" i="55" s="1"/>
  <c r="X15" i="84"/>
  <c r="K15" i="84"/>
  <c r="K16" i="84" s="1"/>
  <c r="U15" i="76"/>
  <c r="U16" i="76" s="1"/>
  <c r="S15" i="76"/>
  <c r="S16" i="76" s="1"/>
  <c r="W15" i="76"/>
  <c r="W16" i="76" s="1"/>
  <c r="J15" i="80"/>
  <c r="J16" i="80" s="1"/>
  <c r="F15" i="89"/>
  <c r="F16" i="89" s="1"/>
  <c r="F20" i="89" s="1"/>
  <c r="N15" i="79"/>
  <c r="N16" i="79" s="1"/>
  <c r="W15" i="87"/>
  <c r="Q15" i="62"/>
  <c r="AA15" i="83"/>
  <c r="AA16" i="83" s="1"/>
  <c r="B15" i="83"/>
  <c r="B16" i="83" s="1"/>
  <c r="B15" i="74"/>
  <c r="B16" i="74" s="1"/>
  <c r="K15" i="73"/>
  <c r="K16" i="73" s="1"/>
  <c r="AA15" i="81"/>
  <c r="F15" i="91"/>
  <c r="F16" i="91" s="1"/>
  <c r="D6" i="65"/>
  <c r="H6" i="78"/>
  <c r="AC6" i="75"/>
  <c r="AA6" i="75"/>
  <c r="AG6" i="75"/>
  <c r="AB6" i="60"/>
  <c r="H6" i="77"/>
  <c r="D6" i="77"/>
  <c r="J6" i="77"/>
  <c r="D6" i="89"/>
  <c r="AH6" i="89"/>
  <c r="AC6" i="91"/>
  <c r="Q6" i="62"/>
  <c r="O6" i="62"/>
  <c r="AD6" i="71"/>
  <c r="Y6" i="67"/>
  <c r="J6" i="72"/>
  <c r="AE6" i="72"/>
  <c r="C6" i="80"/>
  <c r="H6" i="80"/>
  <c r="F6" i="80"/>
  <c r="P6" i="101"/>
  <c r="G6" i="101"/>
  <c r="J6" i="63"/>
  <c r="M6" i="66"/>
  <c r="F6" i="66"/>
  <c r="R6" i="57"/>
  <c r="P6" i="57"/>
  <c r="N6" i="57"/>
  <c r="L6" i="57"/>
  <c r="AA6" i="70"/>
  <c r="K6" i="70"/>
  <c r="Y6" i="70"/>
  <c r="AH6" i="54"/>
  <c r="AF6" i="54"/>
  <c r="AD6" i="54"/>
  <c r="AB6" i="54"/>
  <c r="B6" i="54"/>
  <c r="I6" i="58"/>
  <c r="G6" i="58"/>
  <c r="E6" i="58"/>
  <c r="C6" i="58"/>
  <c r="R6" i="61"/>
  <c r="Z15" i="73"/>
  <c r="Z16" i="73" s="1"/>
  <c r="W15" i="73"/>
  <c r="W16" i="73" s="1"/>
  <c r="I15" i="81"/>
  <c r="I16" i="81" s="1"/>
  <c r="AF15" i="85"/>
  <c r="AF16" i="85" s="1"/>
  <c r="AA15" i="59"/>
  <c r="AA16" i="59" s="1"/>
  <c r="L15" i="84"/>
  <c r="W15" i="63"/>
  <c r="W16" i="63" s="1"/>
  <c r="R15" i="67"/>
  <c r="R16" i="67" s="1"/>
  <c r="AB15" i="67"/>
  <c r="AB16" i="67" s="1"/>
  <c r="AG15" i="67"/>
  <c r="AG16" i="67" s="1"/>
  <c r="AE15" i="89"/>
  <c r="AE16" i="89" s="1"/>
  <c r="B15" i="82"/>
  <c r="B16" i="82" s="1"/>
  <c r="B20" i="82" s="1"/>
  <c r="AE15" i="69"/>
  <c r="AE16" i="69" s="1"/>
  <c r="L6" i="75"/>
  <c r="N6" i="74"/>
  <c r="R6" i="74"/>
  <c r="AG6" i="83"/>
  <c r="AB15" i="64"/>
  <c r="AB16" i="64" s="1"/>
  <c r="P15" i="64"/>
  <c r="P16" i="64" s="1"/>
  <c r="N15" i="64"/>
  <c r="AE15" i="68"/>
  <c r="AE16" i="68" s="1"/>
  <c r="O15" i="81"/>
  <c r="Q15" i="91"/>
  <c r="Q16" i="91" s="1"/>
  <c r="C15" i="60"/>
  <c r="C16" i="60" s="1"/>
  <c r="C15" i="76"/>
  <c r="C16" i="76" s="1"/>
  <c r="C20" i="76" s="1"/>
  <c r="G15" i="76"/>
  <c r="G16" i="76" s="1"/>
  <c r="Z15" i="69"/>
  <c r="Z16" i="69" s="1"/>
  <c r="Y6" i="86"/>
  <c r="P6" i="65"/>
  <c r="N6" i="65"/>
  <c r="L6" i="74"/>
  <c r="AG6" i="65"/>
  <c r="U6" i="78"/>
  <c r="S6" i="78"/>
  <c r="AC6" i="86"/>
  <c r="AF6" i="60"/>
  <c r="AD6" i="60"/>
  <c r="O6" i="84"/>
  <c r="I6" i="79"/>
  <c r="C6" i="62"/>
  <c r="N6" i="71"/>
  <c r="I6" i="63"/>
  <c r="G6" i="63"/>
  <c r="AH6" i="52"/>
  <c r="AF6" i="52"/>
  <c r="AD6" i="52"/>
  <c r="AB6" i="52"/>
  <c r="B6" i="52"/>
  <c r="H6" i="61"/>
  <c r="E15" i="73"/>
  <c r="E16" i="73" s="1"/>
  <c r="V15" i="77"/>
  <c r="V16" i="77" s="1"/>
  <c r="P15" i="81"/>
  <c r="AH15" i="91"/>
  <c r="AH16" i="91" s="1"/>
  <c r="U15" i="84"/>
  <c r="U16" i="84" s="1"/>
  <c r="Z15" i="84"/>
  <c r="Q15" i="67"/>
  <c r="Q16" i="67" s="1"/>
  <c r="M15" i="89"/>
  <c r="M16" i="89" s="1"/>
  <c r="D15" i="66"/>
  <c r="D16" i="66" s="1"/>
  <c r="X15" i="66"/>
  <c r="X16" i="66" s="1"/>
  <c r="V6" i="78"/>
  <c r="N6" i="75"/>
  <c r="V6" i="77"/>
  <c r="X6" i="62"/>
  <c r="R6" i="67"/>
  <c r="R6" i="63"/>
  <c r="AE6" i="66"/>
  <c r="Y6" i="57"/>
  <c r="W6" i="57"/>
  <c r="U6" i="57"/>
  <c r="S6" i="57"/>
  <c r="J6" i="70"/>
  <c r="J6" i="54"/>
  <c r="H6" i="54"/>
  <c r="F6" i="54"/>
  <c r="D6" i="54"/>
  <c r="AC6" i="61"/>
  <c r="J6" i="87"/>
  <c r="AC15" i="64"/>
  <c r="AC16" i="64" s="1"/>
  <c r="E15" i="68"/>
  <c r="E16" i="68" s="1"/>
  <c r="C15" i="85"/>
  <c r="C16" i="85" s="1"/>
  <c r="AE15" i="59"/>
  <c r="AE16" i="59" s="1"/>
  <c r="AC15" i="59"/>
  <c r="AC16" i="59" s="1"/>
  <c r="AB15" i="84"/>
  <c r="AB16" i="84" s="1"/>
  <c r="D15" i="63"/>
  <c r="D16" i="63" s="1"/>
  <c r="R15" i="72"/>
  <c r="R16" i="72" s="1"/>
  <c r="I15" i="89"/>
  <c r="I16" i="89" s="1"/>
  <c r="O15" i="54"/>
  <c r="M15" i="54"/>
  <c r="M16" i="54" s="1"/>
  <c r="K15" i="54"/>
  <c r="K16" i="54" s="1"/>
  <c r="W15" i="58"/>
  <c r="U15" i="58"/>
  <c r="U16" i="58" s="1"/>
  <c r="S15" i="58"/>
  <c r="S16" i="58" s="1"/>
  <c r="P15" i="101"/>
  <c r="P16" i="101" s="1"/>
  <c r="AC15" i="71"/>
  <c r="AC16" i="71" s="1"/>
  <c r="I15" i="79"/>
  <c r="I16" i="79" s="1"/>
  <c r="X15" i="87"/>
  <c r="X16" i="87" s="1"/>
  <c r="I15" i="70"/>
  <c r="I16" i="70" s="1"/>
  <c r="V15" i="65"/>
  <c r="V16" i="65" s="1"/>
  <c r="P6" i="81"/>
  <c r="S6" i="91"/>
  <c r="B6" i="91"/>
  <c r="D20" i="102"/>
  <c r="J6" i="68"/>
  <c r="R6" i="58"/>
  <c r="P6" i="58"/>
  <c r="N6" i="58"/>
  <c r="L6" i="58"/>
  <c r="U20" i="102"/>
  <c r="J20" i="102"/>
  <c r="B20" i="103"/>
  <c r="F20" i="102"/>
  <c r="J6" i="65"/>
  <c r="X6" i="71"/>
  <c r="R6" i="70"/>
  <c r="Q15" i="68"/>
  <c r="Q16" i="68" s="1"/>
  <c r="G15" i="87"/>
  <c r="G16" i="87" s="1"/>
  <c r="E6" i="82"/>
  <c r="J6" i="56"/>
  <c r="D6" i="56"/>
  <c r="W6" i="77"/>
  <c r="D6" i="85"/>
  <c r="AB6" i="81"/>
  <c r="R6" i="76"/>
  <c r="L15" i="67"/>
  <c r="L16" i="67" s="1"/>
  <c r="Q6" i="75"/>
  <c r="AE6" i="56"/>
  <c r="R6" i="89"/>
  <c r="T6" i="64"/>
  <c r="M6" i="73"/>
  <c r="Q6" i="91"/>
  <c r="AA6" i="67"/>
  <c r="AD6" i="101"/>
  <c r="D6" i="76"/>
  <c r="S15" i="68"/>
  <c r="S16" i="68" s="1"/>
  <c r="AB6" i="64"/>
  <c r="L6" i="76"/>
  <c r="S15" i="85"/>
  <c r="S16" i="85" s="1"/>
  <c r="H15" i="60"/>
  <c r="I6" i="82"/>
  <c r="M6" i="75"/>
  <c r="AD6" i="83"/>
  <c r="AC6" i="56"/>
  <c r="D6" i="60"/>
  <c r="U6" i="77"/>
  <c r="S6" i="77"/>
  <c r="Q6" i="85"/>
  <c r="AC6" i="85"/>
  <c r="I6" i="73"/>
  <c r="T6" i="81"/>
  <c r="O6" i="72"/>
  <c r="AB6" i="80"/>
  <c r="P6" i="76"/>
  <c r="C6" i="70"/>
  <c r="E6" i="75"/>
  <c r="I6" i="75"/>
  <c r="U6" i="56"/>
  <c r="R6" i="60"/>
  <c r="P6" i="69"/>
  <c r="T6" i="69"/>
  <c r="M6" i="77"/>
  <c r="P6" i="89"/>
  <c r="J6" i="89"/>
  <c r="AH6" i="68"/>
  <c r="D6" i="73"/>
  <c r="AF6" i="73"/>
  <c r="W6" i="81"/>
  <c r="L6" i="91"/>
  <c r="G6" i="91"/>
  <c r="C6" i="71"/>
  <c r="F6" i="71"/>
  <c r="J6" i="67"/>
  <c r="AD6" i="67"/>
  <c r="H6" i="72"/>
  <c r="E6" i="72"/>
  <c r="C6" i="72"/>
  <c r="I6" i="80"/>
  <c r="O6" i="80"/>
  <c r="AA6" i="101"/>
  <c r="Z6" i="63"/>
  <c r="AD6" i="63"/>
  <c r="AC6" i="76"/>
  <c r="AA6" i="76"/>
  <c r="AD6" i="70"/>
  <c r="B6" i="61"/>
  <c r="G6" i="68"/>
  <c r="K6" i="80"/>
  <c r="F15" i="60"/>
  <c r="F16" i="60" s="1"/>
  <c r="W6" i="83"/>
  <c r="AG6" i="56"/>
  <c r="AA6" i="56"/>
  <c r="J6" i="76"/>
  <c r="I6" i="70"/>
  <c r="O6" i="65"/>
  <c r="F6" i="82"/>
  <c r="C6" i="75"/>
  <c r="Y6" i="56"/>
  <c r="W6" i="56"/>
  <c r="S6" i="56"/>
  <c r="AA6" i="60"/>
  <c r="K6" i="77"/>
  <c r="J6" i="85"/>
  <c r="U6" i="85"/>
  <c r="V6" i="84"/>
  <c r="B6" i="84"/>
  <c r="AB6" i="68"/>
  <c r="AH6" i="73"/>
  <c r="AD6" i="81"/>
  <c r="L6" i="81"/>
  <c r="I6" i="91"/>
  <c r="E6" i="91"/>
  <c r="L6" i="62"/>
  <c r="R6" i="71"/>
  <c r="Q6" i="65"/>
  <c r="S6" i="65"/>
  <c r="G6" i="74"/>
  <c r="F6" i="78"/>
  <c r="E6" i="78"/>
  <c r="C6" i="78"/>
  <c r="AD6" i="82"/>
  <c r="Z6" i="86"/>
  <c r="AB6" i="75"/>
  <c r="B6" i="75"/>
  <c r="O6" i="83"/>
  <c r="L6" i="60"/>
  <c r="P6" i="60"/>
  <c r="N6" i="60"/>
  <c r="AH6" i="69"/>
  <c r="O6" i="77"/>
  <c r="E6" i="77"/>
  <c r="C6" i="77"/>
  <c r="P6" i="85"/>
  <c r="AE6" i="85"/>
  <c r="N6" i="84"/>
  <c r="J6" i="84"/>
  <c r="H6" i="89"/>
  <c r="C6" i="89"/>
  <c r="B6" i="89"/>
  <c r="W6" i="79"/>
  <c r="J6" i="79"/>
  <c r="R6" i="64"/>
  <c r="K6" i="64"/>
  <c r="AA6" i="68"/>
  <c r="C6" i="82"/>
  <c r="H6" i="56"/>
  <c r="H6" i="85"/>
  <c r="W6" i="91"/>
  <c r="J15" i="77"/>
  <c r="J16" i="77" s="1"/>
  <c r="O6" i="74"/>
  <c r="AB6" i="82"/>
  <c r="C6" i="68"/>
  <c r="K6" i="73"/>
  <c r="K6" i="65"/>
  <c r="Q6" i="74"/>
  <c r="AB6" i="78"/>
  <c r="AB6" i="86"/>
  <c r="H6" i="60"/>
  <c r="V6" i="69"/>
  <c r="F6" i="85"/>
  <c r="Z6" i="84"/>
  <c r="AA6" i="89"/>
  <c r="Z6" i="79"/>
  <c r="T6" i="79"/>
  <c r="N6" i="68"/>
  <c r="AD6" i="73"/>
  <c r="R6" i="81"/>
  <c r="O6" i="81"/>
  <c r="C6" i="91"/>
  <c r="G6" i="71"/>
  <c r="S6" i="67"/>
  <c r="Y6" i="72"/>
  <c r="AC6" i="101"/>
  <c r="U6" i="63"/>
  <c r="P6" i="63"/>
  <c r="AD6" i="76"/>
  <c r="F6" i="76"/>
  <c r="AB6" i="66"/>
  <c r="AD6" i="66"/>
  <c r="B6" i="66"/>
  <c r="J6" i="52"/>
  <c r="H6" i="52"/>
  <c r="F6" i="52"/>
  <c r="D6" i="52"/>
  <c r="AB6" i="61"/>
  <c r="Q6" i="61"/>
  <c r="O6" i="61"/>
  <c r="Q6" i="87"/>
  <c r="O6" i="87"/>
  <c r="U6" i="87"/>
  <c r="I15" i="73"/>
  <c r="I16" i="73" s="1"/>
  <c r="AH15" i="72"/>
  <c r="AH16" i="72" s="1"/>
  <c r="R6" i="86"/>
  <c r="K6" i="75"/>
  <c r="T6" i="83"/>
  <c r="R6" i="79"/>
  <c r="I6" i="68"/>
  <c r="I6" i="65"/>
  <c r="M6" i="74"/>
  <c r="K6" i="74"/>
  <c r="AH6" i="78"/>
  <c r="J6" i="60"/>
  <c r="F6" i="60"/>
  <c r="E6" i="69"/>
  <c r="Y6" i="77"/>
  <c r="E6" i="74"/>
  <c r="C6" i="74"/>
  <c r="I6" i="74"/>
  <c r="I6" i="78"/>
  <c r="AF6" i="82"/>
  <c r="AC6" i="60"/>
  <c r="L6" i="69"/>
  <c r="N6" i="69"/>
  <c r="I6" i="77"/>
  <c r="Q6" i="77"/>
  <c r="AA6" i="85"/>
  <c r="X6" i="84"/>
  <c r="S6" i="89"/>
  <c r="O6" i="79"/>
  <c r="AD6" i="79"/>
  <c r="L6" i="79"/>
  <c r="W6" i="64"/>
  <c r="O6" i="64"/>
  <c r="Y6" i="64"/>
  <c r="B6" i="64"/>
  <c r="AF6" i="68"/>
  <c r="F6" i="68"/>
  <c r="H6" i="73"/>
  <c r="D6" i="91"/>
  <c r="M6" i="71"/>
  <c r="K6" i="71"/>
  <c r="Z6" i="55"/>
  <c r="X6" i="55"/>
  <c r="V6" i="55"/>
  <c r="T6" i="55"/>
  <c r="AD6" i="59"/>
  <c r="AB6" i="59"/>
  <c r="B6" i="59"/>
  <c r="O6" i="67"/>
  <c r="AA6" i="72"/>
  <c r="M6" i="72"/>
  <c r="H6" i="63"/>
  <c r="Z6" i="66"/>
  <c r="AC6" i="66"/>
  <c r="H6" i="70"/>
  <c r="F6" i="70"/>
  <c r="AC6" i="52"/>
  <c r="AA6" i="52"/>
  <c r="I6" i="61"/>
  <c r="G6" i="61"/>
  <c r="O6" i="75"/>
  <c r="AB6" i="83"/>
  <c r="F6" i="56"/>
  <c r="X6" i="69"/>
  <c r="AD6" i="86"/>
  <c r="AE6" i="89"/>
  <c r="V6" i="64"/>
  <c r="B6" i="68"/>
  <c r="F6" i="73"/>
  <c r="Y6" i="91"/>
  <c r="T6" i="62"/>
  <c r="Y6" i="62"/>
  <c r="W6" i="62"/>
  <c r="AG6" i="71"/>
  <c r="R6" i="55"/>
  <c r="P6" i="55"/>
  <c r="N6" i="55"/>
  <c r="L6" i="55"/>
  <c r="Z6" i="59"/>
  <c r="X6" i="59"/>
  <c r="V6" i="59"/>
  <c r="T6" i="59"/>
  <c r="R6" i="72"/>
  <c r="P6" i="80"/>
  <c r="O6" i="101"/>
  <c r="Z6" i="101"/>
  <c r="Z6" i="57"/>
  <c r="X6" i="57"/>
  <c r="V6" i="57"/>
  <c r="T6" i="57"/>
  <c r="B6" i="70"/>
  <c r="I6" i="54"/>
  <c r="G6" i="54"/>
  <c r="E6" i="54"/>
  <c r="C6" i="54"/>
  <c r="Q6" i="58"/>
  <c r="O6" i="58"/>
  <c r="M6" i="58"/>
  <c r="K6" i="58"/>
  <c r="T6" i="61"/>
  <c r="E6" i="87"/>
  <c r="U15" i="68"/>
  <c r="U16" i="68" s="1"/>
  <c r="U15" i="77"/>
  <c r="U16" i="77" s="1"/>
  <c r="Z15" i="77"/>
  <c r="D15" i="73"/>
  <c r="D16" i="73" s="1"/>
  <c r="AB15" i="91"/>
  <c r="AB16" i="91" s="1"/>
  <c r="AG15" i="56"/>
  <c r="AG16" i="56" s="1"/>
  <c r="AE15" i="56"/>
  <c r="AE16" i="56" s="1"/>
  <c r="AC15" i="56"/>
  <c r="AC16" i="56" s="1"/>
  <c r="AA15" i="56"/>
  <c r="AA16" i="56" s="1"/>
  <c r="AA20" i="56" s="1"/>
  <c r="I15" i="63"/>
  <c r="I16" i="63" s="1"/>
  <c r="G15" i="63"/>
  <c r="G16" i="63" s="1"/>
  <c r="E15" i="63"/>
  <c r="E16" i="63" s="1"/>
  <c r="N15" i="67"/>
  <c r="N16" i="67" s="1"/>
  <c r="W15" i="72"/>
  <c r="W16" i="72" s="1"/>
  <c r="AG15" i="76"/>
  <c r="AG16" i="76" s="1"/>
  <c r="U15" i="80"/>
  <c r="U16" i="80" s="1"/>
  <c r="U15" i="71"/>
  <c r="U16" i="71" s="1"/>
  <c r="J15" i="69"/>
  <c r="J16" i="69" s="1"/>
  <c r="N15" i="78"/>
  <c r="N16" i="78" s="1"/>
  <c r="AG15" i="64"/>
  <c r="AG16" i="64" s="1"/>
  <c r="S15" i="77"/>
  <c r="G15" i="85"/>
  <c r="G16" i="85" s="1"/>
  <c r="Z15" i="91"/>
  <c r="Z16" i="91" s="1"/>
  <c r="AH15" i="67"/>
  <c r="AH16" i="67" s="1"/>
  <c r="G15" i="72"/>
  <c r="G16" i="72" s="1"/>
  <c r="M15" i="80"/>
  <c r="M16" i="80" s="1"/>
  <c r="B15" i="80"/>
  <c r="B16" i="80" s="1"/>
  <c r="AE15" i="87"/>
  <c r="AE16" i="87" s="1"/>
  <c r="P15" i="62"/>
  <c r="P16" i="62" s="1"/>
  <c r="N15" i="62"/>
  <c r="N16" i="62" s="1"/>
  <c r="C15" i="75"/>
  <c r="C16" i="75" s="1"/>
  <c r="V15" i="83"/>
  <c r="V16" i="83" s="1"/>
  <c r="AC15" i="83"/>
  <c r="AC16" i="83" s="1"/>
  <c r="AC15" i="69"/>
  <c r="AC16" i="69" s="1"/>
  <c r="P15" i="69"/>
  <c r="P16" i="69" s="1"/>
  <c r="Z15" i="52"/>
  <c r="Z16" i="52" s="1"/>
  <c r="AH15" i="57"/>
  <c r="AH16" i="57" s="1"/>
  <c r="Z15" i="61"/>
  <c r="Z16" i="61" s="1"/>
  <c r="AB15" i="74"/>
  <c r="AB16" i="74" s="1"/>
  <c r="C15" i="86"/>
  <c r="C16" i="86" s="1"/>
  <c r="V20" i="102"/>
  <c r="W6" i="68"/>
  <c r="AC6" i="68"/>
  <c r="V6" i="68"/>
  <c r="AE6" i="73"/>
  <c r="AB6" i="73"/>
  <c r="Z6" i="73"/>
  <c r="X6" i="73"/>
  <c r="Z6" i="81"/>
  <c r="AD6" i="91"/>
  <c r="D6" i="62"/>
  <c r="N6" i="62"/>
  <c r="B6" i="71"/>
  <c r="I6" i="55"/>
  <c r="G6" i="55"/>
  <c r="E6" i="55"/>
  <c r="C6" i="55"/>
  <c r="Q6" i="59"/>
  <c r="O6" i="59"/>
  <c r="M6" i="59"/>
  <c r="K6" i="59"/>
  <c r="W6" i="67"/>
  <c r="AC6" i="67"/>
  <c r="AD6" i="72"/>
  <c r="T6" i="101"/>
  <c r="F6" i="101"/>
  <c r="M6" i="63"/>
  <c r="X6" i="63"/>
  <c r="Q6" i="57"/>
  <c r="O6" i="57"/>
  <c r="M6" i="57"/>
  <c r="K6" i="57"/>
  <c r="V6" i="70"/>
  <c r="AG6" i="54"/>
  <c r="AE6" i="54"/>
  <c r="AC6" i="54"/>
  <c r="AA6" i="54"/>
  <c r="J6" i="58"/>
  <c r="H6" i="58"/>
  <c r="F6" i="58"/>
  <c r="D6" i="58"/>
  <c r="R6" i="52"/>
  <c r="P6" i="52"/>
  <c r="N6" i="52"/>
  <c r="L6" i="52"/>
  <c r="Y6" i="61"/>
  <c r="W6" i="61"/>
  <c r="U6" i="61"/>
  <c r="W6" i="87"/>
  <c r="AC6" i="87"/>
  <c r="R15" i="64"/>
  <c r="R16" i="64" s="1"/>
  <c r="AA15" i="73"/>
  <c r="AA16" i="73" s="1"/>
  <c r="X15" i="73"/>
  <c r="X16" i="73" s="1"/>
  <c r="T15" i="77"/>
  <c r="T16" i="77" s="1"/>
  <c r="O15" i="77"/>
  <c r="O16" i="77" s="1"/>
  <c r="D15" i="85"/>
  <c r="D16" i="85" s="1"/>
  <c r="AB15" i="85"/>
  <c r="AB16" i="85" s="1"/>
  <c r="X15" i="91"/>
  <c r="X16" i="91" s="1"/>
  <c r="V15" i="91"/>
  <c r="V16" i="91" s="1"/>
  <c r="Z15" i="55"/>
  <c r="Z16" i="55" s="1"/>
  <c r="X15" i="55"/>
  <c r="X16" i="55" s="1"/>
  <c r="V15" i="55"/>
  <c r="V16" i="55" s="1"/>
  <c r="T15" i="55"/>
  <c r="T16" i="55" s="1"/>
  <c r="X15" i="63"/>
  <c r="X16" i="63" s="1"/>
  <c r="V15" i="63"/>
  <c r="V16" i="63" s="1"/>
  <c r="AE15" i="67"/>
  <c r="AE16" i="67" s="1"/>
  <c r="AA15" i="67"/>
  <c r="AA16" i="67" s="1"/>
  <c r="L15" i="76"/>
  <c r="L16" i="76" s="1"/>
  <c r="AH15" i="80"/>
  <c r="AH16" i="80" s="1"/>
  <c r="AH15" i="89"/>
  <c r="AH16" i="89" s="1"/>
  <c r="AF15" i="89"/>
  <c r="AF16" i="89" s="1"/>
  <c r="AD15" i="89"/>
  <c r="AD16" i="89" s="1"/>
  <c r="T15" i="66"/>
  <c r="T16" i="66" s="1"/>
  <c r="T20" i="66" s="1"/>
  <c r="H15" i="66"/>
  <c r="H16" i="66" s="1"/>
  <c r="AF15" i="70"/>
  <c r="AF16" i="70" s="1"/>
  <c r="C15" i="62"/>
  <c r="C16" i="62" s="1"/>
  <c r="C20" i="62" s="1"/>
  <c r="P15" i="52"/>
  <c r="P16" i="52" s="1"/>
  <c r="N15" i="52"/>
  <c r="N16" i="52" s="1"/>
  <c r="L15" i="52"/>
  <c r="L16" i="52" s="1"/>
  <c r="X15" i="57"/>
  <c r="X16" i="57" s="1"/>
  <c r="V15" i="57"/>
  <c r="V16" i="57" s="1"/>
  <c r="T15" i="57"/>
  <c r="T16" i="57" s="1"/>
  <c r="AG15" i="61"/>
  <c r="AG16" i="61" s="1"/>
  <c r="K15" i="65"/>
  <c r="K16" i="65" s="1"/>
  <c r="AH15" i="86"/>
  <c r="AH16" i="86" s="1"/>
  <c r="X20" i="102"/>
  <c r="M15" i="64"/>
  <c r="M16" i="64" s="1"/>
  <c r="R15" i="68"/>
  <c r="R16" i="68" s="1"/>
  <c r="V15" i="73"/>
  <c r="V16" i="73" s="1"/>
  <c r="X15" i="81"/>
  <c r="X16" i="81" s="1"/>
  <c r="E15" i="81"/>
  <c r="E16" i="81" s="1"/>
  <c r="J15" i="81"/>
  <c r="J16" i="81" s="1"/>
  <c r="AG15" i="85"/>
  <c r="AG16" i="85" s="1"/>
  <c r="J15" i="60"/>
  <c r="J16" i="60" s="1"/>
  <c r="I15" i="60"/>
  <c r="I16" i="60" s="1"/>
  <c r="AA15" i="84"/>
  <c r="AA16" i="84" s="1"/>
  <c r="AC15" i="72"/>
  <c r="AC16" i="72" s="1"/>
  <c r="AA15" i="72"/>
  <c r="AA16" i="72" s="1"/>
  <c r="AH15" i="54"/>
  <c r="AH16" i="54" s="1"/>
  <c r="I15" i="58"/>
  <c r="I16" i="58" s="1"/>
  <c r="H15" i="79"/>
  <c r="H16" i="79" s="1"/>
  <c r="H20" i="79" s="1"/>
  <c r="D15" i="82"/>
  <c r="D16" i="82" s="1"/>
  <c r="D15" i="69"/>
  <c r="D16" i="69" s="1"/>
  <c r="AG15" i="69"/>
  <c r="AG16" i="69" s="1"/>
  <c r="AG15" i="74"/>
  <c r="O20" i="102"/>
  <c r="N20" i="102"/>
  <c r="G15" i="64"/>
  <c r="G16" i="64" s="1"/>
  <c r="U15" i="73"/>
  <c r="U16" i="73" s="1"/>
  <c r="G15" i="73"/>
  <c r="G16" i="73" s="1"/>
  <c r="AC15" i="77"/>
  <c r="AC16" i="77" s="1"/>
  <c r="S15" i="91"/>
  <c r="S16" i="91" s="1"/>
  <c r="D15" i="60"/>
  <c r="D16" i="60" s="1"/>
  <c r="AH15" i="56"/>
  <c r="AH16" i="56" s="1"/>
  <c r="H15" i="63"/>
  <c r="F15" i="63"/>
  <c r="F16" i="63" s="1"/>
  <c r="AC15" i="67"/>
  <c r="AC16" i="67" s="1"/>
  <c r="Q15" i="72"/>
  <c r="Q16" i="72" s="1"/>
  <c r="K15" i="66"/>
  <c r="K16" i="66" s="1"/>
  <c r="W15" i="70"/>
  <c r="W16" i="70" s="1"/>
  <c r="AD15" i="75"/>
  <c r="AD16" i="75" s="1"/>
  <c r="L15" i="75"/>
  <c r="L16" i="75" s="1"/>
  <c r="D15" i="74"/>
  <c r="D16" i="74" s="1"/>
  <c r="J15" i="74"/>
  <c r="J16" i="74" s="1"/>
  <c r="M20" i="102"/>
  <c r="K20" i="102"/>
  <c r="J15" i="59"/>
  <c r="J16" i="59" s="1"/>
  <c r="H15" i="84"/>
  <c r="H16" i="84" s="1"/>
  <c r="T15" i="63"/>
  <c r="T16" i="63" s="1"/>
  <c r="Y15" i="72"/>
  <c r="Y16" i="72" s="1"/>
  <c r="D15" i="72"/>
  <c r="P15" i="54"/>
  <c r="P16" i="54" s="1"/>
  <c r="N15" i="54"/>
  <c r="N16" i="54" s="1"/>
  <c r="L15" i="54"/>
  <c r="L16" i="54" s="1"/>
  <c r="X15" i="58"/>
  <c r="X16" i="58" s="1"/>
  <c r="V15" i="58"/>
  <c r="V16" i="58" s="1"/>
  <c r="T15" i="58"/>
  <c r="T16" i="58" s="1"/>
  <c r="Q15" i="71"/>
  <c r="Q16" i="71" s="1"/>
  <c r="S15" i="79"/>
  <c r="U15" i="87"/>
  <c r="U16" i="87" s="1"/>
  <c r="O15" i="82"/>
  <c r="O16" i="82" s="1"/>
  <c r="E15" i="82"/>
  <c r="E16" i="82" s="1"/>
  <c r="J15" i="82"/>
  <c r="J16" i="82" s="1"/>
  <c r="G15" i="69"/>
  <c r="G16" i="69" s="1"/>
  <c r="R15" i="78"/>
  <c r="R16" i="78" s="1"/>
  <c r="R15" i="65"/>
  <c r="R16" i="65" s="1"/>
  <c r="W20" i="102"/>
  <c r="X6" i="78"/>
  <c r="U6" i="60"/>
  <c r="I6" i="84"/>
  <c r="B6" i="65"/>
  <c r="R6" i="78"/>
  <c r="R6" i="82"/>
  <c r="V6" i="75"/>
  <c r="W6" i="60"/>
  <c r="X6" i="74"/>
  <c r="L6" i="78"/>
  <c r="Y6" i="60"/>
  <c r="AF6" i="77"/>
  <c r="L6" i="82"/>
  <c r="D6" i="83"/>
  <c r="M6" i="56"/>
  <c r="S6" i="60"/>
  <c r="J6" i="64"/>
  <c r="D6" i="81"/>
  <c r="AC6" i="62"/>
  <c r="S6" i="76"/>
  <c r="W6" i="70"/>
  <c r="T15" i="59"/>
  <c r="T16" i="59" s="1"/>
  <c r="G15" i="84"/>
  <c r="G16" i="84" s="1"/>
  <c r="AH15" i="63"/>
  <c r="AH16" i="63" s="1"/>
  <c r="R15" i="79"/>
  <c r="R16" i="79" s="1"/>
  <c r="V15" i="87"/>
  <c r="V16" i="87" s="1"/>
  <c r="Y15" i="83"/>
  <c r="Y16" i="83" s="1"/>
  <c r="Z15" i="83"/>
  <c r="Z16" i="83" s="1"/>
  <c r="P15" i="82"/>
  <c r="P16" i="82" s="1"/>
  <c r="C15" i="78"/>
  <c r="C16" i="78" s="1"/>
  <c r="AB15" i="65"/>
  <c r="AB16" i="65" s="1"/>
  <c r="Z6" i="65"/>
  <c r="Q6" i="56"/>
  <c r="K6" i="56"/>
  <c r="S6" i="101"/>
  <c r="W6" i="76"/>
  <c r="X6" i="75"/>
  <c r="T6" i="75"/>
  <c r="V6" i="83"/>
  <c r="I6" i="56"/>
  <c r="E6" i="56"/>
  <c r="K6" i="60"/>
  <c r="W6" i="69"/>
  <c r="AH6" i="77"/>
  <c r="E6" i="85"/>
  <c r="AB6" i="89"/>
  <c r="B6" i="79"/>
  <c r="G6" i="64"/>
  <c r="Z6" i="68"/>
  <c r="L6" i="68"/>
  <c r="T6" i="73"/>
  <c r="R6" i="73"/>
  <c r="P6" i="73"/>
  <c r="AC6" i="81"/>
  <c r="AA6" i="81"/>
  <c r="X6" i="91"/>
  <c r="V6" i="91"/>
  <c r="F6" i="62"/>
  <c r="Z6" i="67"/>
  <c r="W6" i="72"/>
  <c r="D6" i="80"/>
  <c r="AD6" i="80"/>
  <c r="M6" i="76"/>
  <c r="K6" i="76"/>
  <c r="E6" i="66"/>
  <c r="Z6" i="70"/>
  <c r="N6" i="70"/>
  <c r="AA6" i="87"/>
  <c r="AB15" i="68"/>
  <c r="AB16" i="68" s="1"/>
  <c r="P15" i="55"/>
  <c r="P16" i="55" s="1"/>
  <c r="N15" i="55"/>
  <c r="N16" i="55" s="1"/>
  <c r="L15" i="55"/>
  <c r="L16" i="55" s="1"/>
  <c r="AE15" i="84"/>
  <c r="AE16" i="84" s="1"/>
  <c r="G15" i="56"/>
  <c r="G16" i="56" s="1"/>
  <c r="E15" i="56"/>
  <c r="E16" i="56" s="1"/>
  <c r="C15" i="56"/>
  <c r="C16" i="56" s="1"/>
  <c r="AD15" i="72"/>
  <c r="AD16" i="72" s="1"/>
  <c r="AF15" i="101"/>
  <c r="AF16" i="101" s="1"/>
  <c r="AD15" i="101"/>
  <c r="AD16" i="101" s="1"/>
  <c r="AH15" i="71"/>
  <c r="AH16" i="71" s="1"/>
  <c r="D15" i="71"/>
  <c r="D16" i="71" s="1"/>
  <c r="M15" i="87"/>
  <c r="M16" i="87" s="1"/>
  <c r="AC15" i="70"/>
  <c r="AC16" i="70" s="1"/>
  <c r="F15" i="75"/>
  <c r="F16" i="75" s="1"/>
  <c r="N15" i="83"/>
  <c r="N16" i="83" s="1"/>
  <c r="N20" i="83" s="1"/>
  <c r="R15" i="83"/>
  <c r="R16" i="83" s="1"/>
  <c r="J15" i="52"/>
  <c r="J16" i="52" s="1"/>
  <c r="R15" i="57"/>
  <c r="R16" i="57" s="1"/>
  <c r="Y15" i="78"/>
  <c r="Y16" i="78" s="1"/>
  <c r="B15" i="78"/>
  <c r="B16" i="78" s="1"/>
  <c r="H15" i="65"/>
  <c r="H16" i="65" s="1"/>
  <c r="F15" i="65"/>
  <c r="F16" i="65" s="1"/>
  <c r="AB15" i="86"/>
  <c r="AB16" i="86" s="1"/>
  <c r="O6" i="78"/>
  <c r="O6" i="56"/>
  <c r="AD6" i="69"/>
  <c r="M6" i="85"/>
  <c r="AF6" i="91"/>
  <c r="I6" i="101"/>
  <c r="V6" i="63"/>
  <c r="U6" i="76"/>
  <c r="J6" i="66"/>
  <c r="Z6" i="75"/>
  <c r="G6" i="56"/>
  <c r="C6" i="56"/>
  <c r="AB6" i="77"/>
  <c r="N6" i="85"/>
  <c r="Y6" i="89"/>
  <c r="AD6" i="89"/>
  <c r="R6" i="65"/>
  <c r="X6" i="65"/>
  <c r="X6" i="82"/>
  <c r="J6" i="83"/>
  <c r="S6" i="69"/>
  <c r="T6" i="77"/>
  <c r="Z6" i="77"/>
  <c r="AG6" i="85"/>
  <c r="P6" i="84"/>
  <c r="S6" i="84"/>
  <c r="AG6" i="79"/>
  <c r="H6" i="68"/>
  <c r="L6" i="73"/>
  <c r="J6" i="73"/>
  <c r="G6" i="81"/>
  <c r="N6" i="91"/>
  <c r="AH6" i="91"/>
  <c r="U6" i="62"/>
  <c r="AH6" i="71"/>
  <c r="Q6" i="71"/>
  <c r="AF6" i="67"/>
  <c r="F6" i="67"/>
  <c r="P6" i="72"/>
  <c r="N6" i="72"/>
  <c r="V6" i="80"/>
  <c r="T6" i="63"/>
  <c r="V6" i="66"/>
  <c r="O6" i="70"/>
  <c r="AF6" i="87"/>
  <c r="G6" i="87"/>
  <c r="T15" i="67"/>
  <c r="T16" i="67" s="1"/>
  <c r="AA15" i="76"/>
  <c r="AA16" i="76" s="1"/>
  <c r="AE15" i="76"/>
  <c r="AE16" i="76" s="1"/>
  <c r="G15" i="80"/>
  <c r="G16" i="80" s="1"/>
  <c r="N15" i="89"/>
  <c r="V15" i="101"/>
  <c r="V16" i="101" s="1"/>
  <c r="V20" i="101" s="1"/>
  <c r="T15" i="71"/>
  <c r="T16" i="71" s="1"/>
  <c r="V15" i="71"/>
  <c r="V16" i="71" s="1"/>
  <c r="Y15" i="62"/>
  <c r="Y16" i="62" s="1"/>
  <c r="X15" i="75"/>
  <c r="X16" i="75" s="1"/>
  <c r="R15" i="75"/>
  <c r="R16" i="75" s="1"/>
  <c r="T15" i="82"/>
  <c r="T16" i="82" s="1"/>
  <c r="M15" i="82"/>
  <c r="M16" i="82" s="1"/>
  <c r="AE15" i="52"/>
  <c r="AE16" i="52" s="1"/>
  <c r="AC15" i="52"/>
  <c r="AC16" i="52" s="1"/>
  <c r="AA15" i="52"/>
  <c r="AA16" i="52" s="1"/>
  <c r="H15" i="57"/>
  <c r="H16" i="57" s="1"/>
  <c r="F15" i="57"/>
  <c r="F16" i="57" s="1"/>
  <c r="D15" i="57"/>
  <c r="D16" i="57" s="1"/>
  <c r="AF15" i="78"/>
  <c r="AF16" i="78" s="1"/>
  <c r="I15" i="78"/>
  <c r="I16" i="78" s="1"/>
  <c r="AG15" i="65"/>
  <c r="AG16" i="65" s="1"/>
  <c r="B15" i="65"/>
  <c r="B16" i="65" s="1"/>
  <c r="AG6" i="63"/>
  <c r="H6" i="66"/>
  <c r="U6" i="70"/>
  <c r="Y6" i="52"/>
  <c r="R15" i="54"/>
  <c r="R16" i="54" s="1"/>
  <c r="Z15" i="58"/>
  <c r="Z16" i="58" s="1"/>
  <c r="AB15" i="66"/>
  <c r="AB16" i="66" s="1"/>
  <c r="V15" i="66"/>
  <c r="V16" i="66" s="1"/>
  <c r="Z15" i="87"/>
  <c r="Z16" i="87" s="1"/>
  <c r="L15" i="62"/>
  <c r="L16" i="62" s="1"/>
  <c r="Y15" i="75"/>
  <c r="Y16" i="75" s="1"/>
  <c r="Q15" i="69"/>
  <c r="Q16" i="69" s="1"/>
  <c r="N15" i="69"/>
  <c r="N16" i="69" s="1"/>
  <c r="I15" i="61"/>
  <c r="I16" i="61" s="1"/>
  <c r="V15" i="74"/>
  <c r="V16" i="74" s="1"/>
  <c r="F15" i="86"/>
  <c r="F16" i="86" s="1"/>
  <c r="J15" i="86"/>
  <c r="J16" i="86" s="1"/>
  <c r="V6" i="73"/>
  <c r="U6" i="52"/>
  <c r="V6" i="65"/>
  <c r="T6" i="74"/>
  <c r="Z6" i="74"/>
  <c r="D6" i="78"/>
  <c r="J6" i="78"/>
  <c r="G6" i="82"/>
  <c r="AA6" i="86"/>
  <c r="P6" i="75"/>
  <c r="P6" i="83"/>
  <c r="Q6" i="60"/>
  <c r="O6" i="60"/>
  <c r="M6" i="60"/>
  <c r="AA6" i="69"/>
  <c r="AG6" i="69"/>
  <c r="O6" i="85"/>
  <c r="K6" i="85"/>
  <c r="AC6" i="89"/>
  <c r="N6" i="79"/>
  <c r="AC6" i="79"/>
  <c r="AA6" i="79"/>
  <c r="M6" i="64"/>
  <c r="I6" i="64"/>
  <c r="Y6" i="68"/>
  <c r="N6" i="73"/>
  <c r="AC6" i="73"/>
  <c r="AA6" i="73"/>
  <c r="Y6" i="73"/>
  <c r="Q6" i="81"/>
  <c r="R6" i="91"/>
  <c r="S6" i="62"/>
  <c r="G6" i="67"/>
  <c r="I6" i="72"/>
  <c r="R6" i="101"/>
  <c r="Y6" i="63"/>
  <c r="W6" i="63"/>
  <c r="Y6" i="76"/>
  <c r="Q6" i="76"/>
  <c r="D6" i="66"/>
  <c r="Q6" i="52"/>
  <c r="O6" i="52"/>
  <c r="M6" i="52"/>
  <c r="K6" i="52"/>
  <c r="X6" i="61"/>
  <c r="P6" i="87"/>
  <c r="X15" i="64"/>
  <c r="X16" i="64" s="1"/>
  <c r="V15" i="64"/>
  <c r="V16" i="64" s="1"/>
  <c r="K15" i="81"/>
  <c r="K16" i="81" s="1"/>
  <c r="B15" i="85"/>
  <c r="B16" i="85" s="1"/>
  <c r="E15" i="91"/>
  <c r="E16" i="91" s="1"/>
  <c r="K15" i="60"/>
  <c r="K16" i="60" s="1"/>
  <c r="X15" i="59"/>
  <c r="X16" i="59" s="1"/>
  <c r="V15" i="59"/>
  <c r="V16" i="59" s="1"/>
  <c r="AD15" i="67"/>
  <c r="AD16" i="67" s="1"/>
  <c r="Y15" i="76"/>
  <c r="Y16" i="76" s="1"/>
  <c r="AC15" i="89"/>
  <c r="AC16" i="89" s="1"/>
  <c r="J15" i="54"/>
  <c r="J16" i="54" s="1"/>
  <c r="R15" i="58"/>
  <c r="R16" i="58" s="1"/>
  <c r="I15" i="71"/>
  <c r="I16" i="71" s="1"/>
  <c r="F15" i="71"/>
  <c r="F16" i="71" s="1"/>
  <c r="AB15" i="79"/>
  <c r="AB16" i="79" s="1"/>
  <c r="O15" i="79"/>
  <c r="O16" i="79" s="1"/>
  <c r="L15" i="87"/>
  <c r="L16" i="87" s="1"/>
  <c r="W15" i="83"/>
  <c r="W16" i="83" s="1"/>
  <c r="AG15" i="82"/>
  <c r="AG16" i="82" s="1"/>
  <c r="AG15" i="78"/>
  <c r="AG16" i="78" s="1"/>
  <c r="U15" i="74"/>
  <c r="U16" i="74" s="1"/>
  <c r="S15" i="74"/>
  <c r="S16" i="74" s="1"/>
  <c r="X15" i="74"/>
  <c r="X16" i="74" s="1"/>
  <c r="Y15" i="86"/>
  <c r="Y16" i="86" s="1"/>
  <c r="S6" i="52"/>
  <c r="Y6" i="69"/>
  <c r="B6" i="77"/>
  <c r="C6" i="85"/>
  <c r="U6" i="79"/>
  <c r="S6" i="79"/>
  <c r="D6" i="64"/>
  <c r="F6" i="64"/>
  <c r="J6" i="81"/>
  <c r="B6" i="81"/>
  <c r="J6" i="71"/>
  <c r="V6" i="71"/>
  <c r="AG6" i="55"/>
  <c r="AE6" i="55"/>
  <c r="AC6" i="55"/>
  <c r="AA6" i="55"/>
  <c r="J6" i="59"/>
  <c r="H6" i="59"/>
  <c r="F6" i="59"/>
  <c r="D6" i="59"/>
  <c r="AB6" i="67"/>
  <c r="Z6" i="72"/>
  <c r="U6" i="72"/>
  <c r="AE6" i="80"/>
  <c r="AC6" i="80"/>
  <c r="N6" i="101"/>
  <c r="AB6" i="63"/>
  <c r="AG6" i="66"/>
  <c r="AA6" i="66"/>
  <c r="Z6" i="87"/>
  <c r="D15" i="81"/>
  <c r="D16" i="81" s="1"/>
  <c r="AH15" i="84"/>
  <c r="AH16" i="84" s="1"/>
  <c r="L15" i="63"/>
  <c r="L16" i="63" s="1"/>
  <c r="S15" i="72"/>
  <c r="S16" i="72" s="1"/>
  <c r="T15" i="80"/>
  <c r="T16" i="80" s="1"/>
  <c r="P15" i="80"/>
  <c r="P16" i="80" s="1"/>
  <c r="AA15" i="101"/>
  <c r="AA16" i="101" s="1"/>
  <c r="W15" i="66"/>
  <c r="W16" i="66" s="1"/>
  <c r="Z15" i="71"/>
  <c r="Z16" i="71" s="1"/>
  <c r="B15" i="71"/>
  <c r="L15" i="79"/>
  <c r="L16" i="79" s="1"/>
  <c r="C15" i="79"/>
  <c r="C16" i="79" s="1"/>
  <c r="G15" i="79"/>
  <c r="G16" i="79" s="1"/>
  <c r="D15" i="87"/>
  <c r="D16" i="87" s="1"/>
  <c r="V15" i="70"/>
  <c r="V16" i="70" s="1"/>
  <c r="N15" i="75"/>
  <c r="N16" i="75" s="1"/>
  <c r="S15" i="75"/>
  <c r="S16" i="75" s="1"/>
  <c r="K15" i="83"/>
  <c r="K16" i="83" s="1"/>
  <c r="V15" i="82"/>
  <c r="V16" i="82" s="1"/>
  <c r="N15" i="82"/>
  <c r="N16" i="82" s="1"/>
  <c r="S15" i="69"/>
  <c r="S16" i="69" s="1"/>
  <c r="AA15" i="78"/>
  <c r="AA16" i="78" s="1"/>
  <c r="AE15" i="78"/>
  <c r="AE16" i="78" s="1"/>
  <c r="K15" i="74"/>
  <c r="L15" i="86"/>
  <c r="L16" i="86" s="1"/>
  <c r="P6" i="68"/>
  <c r="AA6" i="62"/>
  <c r="AE6" i="63"/>
  <c r="W6" i="52"/>
  <c r="AF6" i="61"/>
  <c r="X6" i="87"/>
  <c r="V6" i="74"/>
  <c r="P6" i="86"/>
  <c r="O6" i="89"/>
  <c r="AB6" i="65"/>
  <c r="P6" i="74"/>
  <c r="G6" i="78"/>
  <c r="D6" i="86"/>
  <c r="G6" i="83"/>
  <c r="AE6" i="69"/>
  <c r="AD6" i="77"/>
  <c r="G6" i="85"/>
  <c r="H6" i="84"/>
  <c r="G6" i="89"/>
  <c r="X6" i="64"/>
  <c r="AA6" i="64"/>
  <c r="E6" i="68"/>
  <c r="G6" i="73"/>
  <c r="V6" i="81"/>
  <c r="O6" i="91"/>
  <c r="M6" i="91"/>
  <c r="AH6" i="62"/>
  <c r="AF6" i="62"/>
  <c r="P6" i="71"/>
  <c r="Y6" i="55"/>
  <c r="W6" i="55"/>
  <c r="U6" i="55"/>
  <c r="S6" i="55"/>
  <c r="AG6" i="59"/>
  <c r="AC6" i="59"/>
  <c r="AA6" i="59"/>
  <c r="C6" i="67"/>
  <c r="I6" i="67"/>
  <c r="L6" i="72"/>
  <c r="L6" i="101"/>
  <c r="K6" i="101"/>
  <c r="AG6" i="57"/>
  <c r="AE6" i="57"/>
  <c r="AC6" i="57"/>
  <c r="AA6" i="57"/>
  <c r="T6" i="70"/>
  <c r="R6" i="54"/>
  <c r="P6" i="54"/>
  <c r="N6" i="54"/>
  <c r="L6" i="54"/>
  <c r="Z6" i="58"/>
  <c r="X6" i="58"/>
  <c r="V6" i="58"/>
  <c r="T6" i="58"/>
  <c r="J6" i="61"/>
  <c r="F6" i="61"/>
  <c r="J15" i="73"/>
  <c r="J16" i="73" s="1"/>
  <c r="K15" i="59"/>
  <c r="K16" i="59" s="1"/>
  <c r="X15" i="72"/>
  <c r="X16" i="72" s="1"/>
  <c r="Y15" i="54"/>
  <c r="Y16" i="54" s="1"/>
  <c r="W15" i="54"/>
  <c r="W16" i="54" s="1"/>
  <c r="U15" i="54"/>
  <c r="U16" i="54" s="1"/>
  <c r="S15" i="54"/>
  <c r="AG15" i="58"/>
  <c r="AG16" i="58" s="1"/>
  <c r="AE15" i="58"/>
  <c r="AE16" i="58" s="1"/>
  <c r="AC15" i="58"/>
  <c r="AC16" i="58" s="1"/>
  <c r="AA15" i="58"/>
  <c r="AA16" i="58" s="1"/>
  <c r="W15" i="101"/>
  <c r="W16" i="101" s="1"/>
  <c r="R15" i="66"/>
  <c r="R16" i="66" s="1"/>
  <c r="M15" i="66"/>
  <c r="M16" i="66" s="1"/>
  <c r="E15" i="71"/>
  <c r="E16" i="71" s="1"/>
  <c r="L15" i="71"/>
  <c r="L16" i="71" s="1"/>
  <c r="AH15" i="79"/>
  <c r="AH16" i="79" s="1"/>
  <c r="AG15" i="87"/>
  <c r="AG16" i="87" s="1"/>
  <c r="J15" i="87"/>
  <c r="J16" i="87" s="1"/>
  <c r="Q15" i="70"/>
  <c r="Q16" i="70" s="1"/>
  <c r="N15" i="70"/>
  <c r="N16" i="70" s="1"/>
  <c r="K15" i="82"/>
  <c r="K16" i="82" s="1"/>
  <c r="AH15" i="52"/>
  <c r="AH16" i="52" s="1"/>
  <c r="I15" i="57"/>
  <c r="I16" i="57" s="1"/>
  <c r="F15" i="78"/>
  <c r="F16" i="78" s="1"/>
  <c r="S15" i="78"/>
  <c r="S16" i="78" s="1"/>
  <c r="AF15" i="65"/>
  <c r="AF16" i="65" s="1"/>
  <c r="AD15" i="65"/>
  <c r="AD16" i="65" s="1"/>
  <c r="AF15" i="86"/>
  <c r="AF16" i="86" s="1"/>
  <c r="W6" i="65"/>
  <c r="W6" i="74"/>
  <c r="P6" i="78"/>
  <c r="M6" i="82"/>
  <c r="K6" i="82"/>
  <c r="E6" i="83"/>
  <c r="R6" i="56"/>
  <c r="P6" i="56"/>
  <c r="N6" i="56"/>
  <c r="L6" i="56"/>
  <c r="B6" i="69"/>
  <c r="R6" i="85"/>
  <c r="L6" i="85"/>
  <c r="E6" i="64"/>
  <c r="R6" i="68"/>
  <c r="K6" i="68"/>
  <c r="E6" i="81"/>
  <c r="C6" i="81"/>
  <c r="AE6" i="91"/>
  <c r="T6" i="76"/>
  <c r="Z6" i="76"/>
  <c r="AD6" i="87"/>
  <c r="S15" i="64"/>
  <c r="S16" i="64" s="1"/>
  <c r="J15" i="68"/>
  <c r="J16" i="68" s="1"/>
  <c r="V15" i="68"/>
  <c r="V16" i="68" s="1"/>
  <c r="N15" i="73"/>
  <c r="N16" i="73" s="1"/>
  <c r="P15" i="77"/>
  <c r="P16" i="77" s="1"/>
  <c r="P20" i="77" s="1"/>
  <c r="Y15" i="85"/>
  <c r="Y16" i="85" s="1"/>
  <c r="AA15" i="85"/>
  <c r="AA16" i="85" s="1"/>
  <c r="P15" i="60"/>
  <c r="P16" i="60" s="1"/>
  <c r="N15" i="60"/>
  <c r="N16" i="60" s="1"/>
  <c r="W15" i="84"/>
  <c r="W16" i="84" s="1"/>
  <c r="AD15" i="84"/>
  <c r="AD16" i="84" s="1"/>
  <c r="U15" i="63"/>
  <c r="U16" i="63" s="1"/>
  <c r="T15" i="72"/>
  <c r="T16" i="72" s="1"/>
  <c r="T20" i="72" s="1"/>
  <c r="C15" i="80"/>
  <c r="C16" i="80" s="1"/>
  <c r="C15" i="71"/>
  <c r="C16" i="71" s="1"/>
  <c r="K15" i="79"/>
  <c r="K16" i="79" s="1"/>
  <c r="U15" i="70"/>
  <c r="U16" i="70" s="1"/>
  <c r="AG15" i="70"/>
  <c r="AG16" i="70" s="1"/>
  <c r="AD15" i="70"/>
  <c r="AD16" i="70" s="1"/>
  <c r="P15" i="75"/>
  <c r="P16" i="75" s="1"/>
  <c r="S15" i="83"/>
  <c r="S16" i="83" s="1"/>
  <c r="Q15" i="82"/>
  <c r="Q16" i="82" s="1"/>
  <c r="J15" i="78"/>
  <c r="J16" i="78" s="1"/>
  <c r="O15" i="65"/>
  <c r="O16" i="65" s="1"/>
  <c r="M15" i="65"/>
  <c r="M16" i="65" s="1"/>
  <c r="Y15" i="74"/>
  <c r="Y16" i="74" s="1"/>
  <c r="C20" i="102"/>
  <c r="U6" i="75"/>
  <c r="S6" i="75"/>
  <c r="Y6" i="75"/>
  <c r="F6" i="83"/>
  <c r="I6" i="83"/>
  <c r="Z6" i="60"/>
  <c r="AB6" i="69"/>
  <c r="AE6" i="77"/>
  <c r="AC6" i="77"/>
  <c r="AA6" i="77"/>
  <c r="Y6" i="84"/>
  <c r="Z6" i="89"/>
  <c r="AF6" i="79"/>
  <c r="Q6" i="68"/>
  <c r="O6" i="73"/>
  <c r="U6" i="73"/>
  <c r="S6" i="73"/>
  <c r="Q6" i="73"/>
  <c r="F6" i="81"/>
  <c r="AG6" i="91"/>
  <c r="U6" i="71"/>
  <c r="M6" i="67"/>
  <c r="K6" i="72"/>
  <c r="X6" i="72"/>
  <c r="B6" i="80"/>
  <c r="J6" i="101"/>
  <c r="Q6" i="70"/>
  <c r="K15" i="64"/>
  <c r="K16" i="64" s="1"/>
  <c r="AA15" i="68"/>
  <c r="AA16" i="68" s="1"/>
  <c r="N15" i="68"/>
  <c r="N16" i="68" s="1"/>
  <c r="AB15" i="73"/>
  <c r="AB16" i="73" s="1"/>
  <c r="Q15" i="77"/>
  <c r="Q16" i="77" s="1"/>
  <c r="E15" i="77"/>
  <c r="E16" i="77" s="1"/>
  <c r="AG15" i="81"/>
  <c r="AG16" i="81" s="1"/>
  <c r="C15" i="81"/>
  <c r="C16" i="81" s="1"/>
  <c r="O15" i="85"/>
  <c r="O16" i="85" s="1"/>
  <c r="P15" i="59"/>
  <c r="N15" i="59"/>
  <c r="N16" i="59" s="1"/>
  <c r="J15" i="56"/>
  <c r="J16" i="56" s="1"/>
  <c r="H15" i="56"/>
  <c r="H16" i="56" s="1"/>
  <c r="F15" i="56"/>
  <c r="F16" i="56" s="1"/>
  <c r="D15" i="56"/>
  <c r="D16" i="56" s="1"/>
  <c r="Q15" i="63"/>
  <c r="Q16" i="63" s="1"/>
  <c r="J15" i="72"/>
  <c r="J16" i="72" s="1"/>
  <c r="AF15" i="72"/>
  <c r="AF16" i="72" s="1"/>
  <c r="AC15" i="80"/>
  <c r="AC16" i="80" s="1"/>
  <c r="AG15" i="101"/>
  <c r="AG16" i="101" s="1"/>
  <c r="Z15" i="66"/>
  <c r="Z16" i="66" s="1"/>
  <c r="S15" i="71"/>
  <c r="S16" i="71" s="1"/>
  <c r="D15" i="79"/>
  <c r="D16" i="79" s="1"/>
  <c r="H15" i="75"/>
  <c r="H16" i="75" s="1"/>
  <c r="G15" i="52"/>
  <c r="G16" i="52" s="1"/>
  <c r="E15" i="52"/>
  <c r="E16" i="52" s="1"/>
  <c r="C15" i="52"/>
  <c r="C16" i="52" s="1"/>
  <c r="O15" i="57"/>
  <c r="O16" i="57" s="1"/>
  <c r="M15" i="57"/>
  <c r="M16" i="57" s="1"/>
  <c r="K15" i="57"/>
  <c r="K16" i="57" s="1"/>
  <c r="S15" i="61"/>
  <c r="AD15" i="78"/>
  <c r="AD16" i="78" s="1"/>
  <c r="I15" i="65"/>
  <c r="I16" i="65" s="1"/>
  <c r="H15" i="86"/>
  <c r="H16" i="86" s="1"/>
  <c r="S15" i="86"/>
  <c r="S16" i="86" s="1"/>
  <c r="Q6" i="82"/>
  <c r="T6" i="60"/>
  <c r="M6" i="89"/>
  <c r="X6" i="76"/>
  <c r="G6" i="66"/>
  <c r="C6" i="61"/>
  <c r="I6" i="87"/>
  <c r="Z15" i="64"/>
  <c r="Z16" i="64" s="1"/>
  <c r="C15" i="64"/>
  <c r="C16" i="64" s="1"/>
  <c r="M15" i="68"/>
  <c r="M16" i="68" s="1"/>
  <c r="AA15" i="77"/>
  <c r="AA16" i="77" s="1"/>
  <c r="AE15" i="77"/>
  <c r="AE16" i="77" s="1"/>
  <c r="V15" i="81"/>
  <c r="V16" i="81" s="1"/>
  <c r="K15" i="85"/>
  <c r="K16" i="85" s="1"/>
  <c r="I15" i="55"/>
  <c r="I16" i="55" s="1"/>
  <c r="G15" i="55"/>
  <c r="G16" i="55" s="1"/>
  <c r="E15" i="55"/>
  <c r="E16" i="55" s="1"/>
  <c r="C15" i="55"/>
  <c r="C16" i="55" s="1"/>
  <c r="Z15" i="59"/>
  <c r="Z16" i="59" s="1"/>
  <c r="Z15" i="67"/>
  <c r="Z16" i="67" s="1"/>
  <c r="AB15" i="76"/>
  <c r="AB16" i="76" s="1"/>
  <c r="H15" i="80"/>
  <c r="H16" i="80" s="1"/>
  <c r="O15" i="89"/>
  <c r="O16" i="89" s="1"/>
  <c r="AH15" i="87"/>
  <c r="AH16" i="87" s="1"/>
  <c r="AH15" i="62"/>
  <c r="AH16" i="62" s="1"/>
  <c r="X15" i="62"/>
  <c r="X16" i="62" s="1"/>
  <c r="V15" i="62"/>
  <c r="V16" i="62" s="1"/>
  <c r="S15" i="62"/>
  <c r="S16" i="62" s="1"/>
  <c r="AE15" i="82"/>
  <c r="AE16" i="82" s="1"/>
  <c r="X15" i="69"/>
  <c r="X16" i="69" s="1"/>
  <c r="AF15" i="52"/>
  <c r="AF16" i="52" s="1"/>
  <c r="AD15" i="52"/>
  <c r="AD16" i="52" s="1"/>
  <c r="AB15" i="52"/>
  <c r="AB16" i="52" s="1"/>
  <c r="G15" i="57"/>
  <c r="G16" i="57" s="1"/>
  <c r="E15" i="57"/>
  <c r="E16" i="57" s="1"/>
  <c r="C15" i="57"/>
  <c r="C16" i="57" s="1"/>
  <c r="P15" i="61"/>
  <c r="P16" i="61" s="1"/>
  <c r="N15" i="61"/>
  <c r="N16" i="61" s="1"/>
  <c r="K15" i="61"/>
  <c r="K16" i="61" s="1"/>
  <c r="D15" i="65"/>
  <c r="D16" i="65" s="1"/>
  <c r="AA15" i="65"/>
  <c r="AA16" i="65" s="1"/>
  <c r="X15" i="86"/>
  <c r="X16" i="86" s="1"/>
  <c r="K15" i="86"/>
  <c r="K16" i="86" s="1"/>
  <c r="R20" i="102"/>
  <c r="R6" i="69"/>
  <c r="V6" i="85"/>
  <c r="X6" i="89"/>
  <c r="Y6" i="65"/>
  <c r="AA6" i="65"/>
  <c r="M6" i="78"/>
  <c r="K6" i="78"/>
  <c r="X6" i="60"/>
  <c r="V6" i="60"/>
  <c r="AH6" i="79"/>
  <c r="Z6" i="64"/>
  <c r="AB6" i="62"/>
  <c r="V6" i="62"/>
  <c r="B6" i="62"/>
  <c r="O6" i="71"/>
  <c r="AB6" i="72"/>
  <c r="AF6" i="63"/>
  <c r="AH6" i="70"/>
  <c r="Z6" i="52"/>
  <c r="X6" i="52"/>
  <c r="V6" i="52"/>
  <c r="T6" i="52"/>
  <c r="AG6" i="61"/>
  <c r="AE6" i="61"/>
  <c r="Z15" i="68"/>
  <c r="Z16" i="68" s="1"/>
  <c r="W15" i="77"/>
  <c r="W16" i="77" s="1"/>
  <c r="Y15" i="81"/>
  <c r="Y16" i="81" s="1"/>
  <c r="H15" i="81"/>
  <c r="H16" i="81" s="1"/>
  <c r="N15" i="85"/>
  <c r="N16" i="85" s="1"/>
  <c r="T15" i="91"/>
  <c r="T16" i="91" s="1"/>
  <c r="AF15" i="91"/>
  <c r="AF16" i="91" s="1"/>
  <c r="AD15" i="91"/>
  <c r="AD16" i="91" s="1"/>
  <c r="R15" i="60"/>
  <c r="R16" i="60" s="1"/>
  <c r="AF15" i="55"/>
  <c r="AF16" i="55" s="1"/>
  <c r="AD15" i="55"/>
  <c r="AD16" i="55" s="1"/>
  <c r="AB15" i="55"/>
  <c r="AB16" i="55" s="1"/>
  <c r="C15" i="59"/>
  <c r="C16" i="59" s="1"/>
  <c r="R15" i="84"/>
  <c r="R16" i="84" s="1"/>
  <c r="F15" i="67"/>
  <c r="F16" i="67" s="1"/>
  <c r="P15" i="72"/>
  <c r="P16" i="72" s="1"/>
  <c r="AB15" i="89"/>
  <c r="AB16" i="89" s="1"/>
  <c r="Q15" i="54"/>
  <c r="Q16" i="54" s="1"/>
  <c r="Y15" i="58"/>
  <c r="Y16" i="58" s="1"/>
  <c r="M15" i="71"/>
  <c r="M16" i="71" s="1"/>
  <c r="S15" i="70"/>
  <c r="S16" i="70" s="1"/>
  <c r="F15" i="70"/>
  <c r="F16" i="70" s="1"/>
  <c r="E15" i="75"/>
  <c r="E16" i="75" s="1"/>
  <c r="AH15" i="83"/>
  <c r="AH16" i="83" s="1"/>
  <c r="W15" i="82"/>
  <c r="W16" i="82" s="1"/>
  <c r="L15" i="82"/>
  <c r="L16" i="82" s="1"/>
  <c r="C15" i="82"/>
  <c r="C16" i="82" s="1"/>
  <c r="W15" i="69"/>
  <c r="W16" i="69" s="1"/>
  <c r="AB15" i="78"/>
  <c r="AB16" i="78" s="1"/>
  <c r="AH15" i="65"/>
  <c r="AH16" i="65" s="1"/>
  <c r="B20" i="102"/>
  <c r="S6" i="74"/>
  <c r="N6" i="86"/>
  <c r="W6" i="75"/>
  <c r="G6" i="84"/>
  <c r="AE6" i="79"/>
  <c r="AB6" i="79"/>
  <c r="H6" i="64"/>
  <c r="I6" i="81"/>
  <c r="AB6" i="91"/>
  <c r="K6" i="91"/>
  <c r="S6" i="80"/>
  <c r="G6" i="80"/>
  <c r="I6" i="66"/>
  <c r="C6" i="66"/>
  <c r="C6" i="87"/>
  <c r="W15" i="64"/>
  <c r="W16" i="64" s="1"/>
  <c r="W20" i="64" s="1"/>
  <c r="AC15" i="68"/>
  <c r="AC16" i="68" s="1"/>
  <c r="N15" i="81"/>
  <c r="N16" i="81" s="1"/>
  <c r="R15" i="81"/>
  <c r="R16" i="81" s="1"/>
  <c r="R15" i="91"/>
  <c r="R16" i="91" s="1"/>
  <c r="L15" i="60"/>
  <c r="L16" i="60" s="1"/>
  <c r="Q15" i="60"/>
  <c r="Q16" i="60" s="1"/>
  <c r="O15" i="84"/>
  <c r="O16" i="84" s="1"/>
  <c r="E15" i="72"/>
  <c r="E16" i="72" s="1"/>
  <c r="Q15" i="76"/>
  <c r="Q16" i="76" s="1"/>
  <c r="R15" i="76"/>
  <c r="R16" i="76" s="1"/>
  <c r="L15" i="80"/>
  <c r="L16" i="80" s="1"/>
  <c r="Y15" i="80"/>
  <c r="Y16" i="80" s="1"/>
  <c r="AA15" i="66"/>
  <c r="AA16" i="66" s="1"/>
  <c r="J15" i="71"/>
  <c r="J16" i="71" s="1"/>
  <c r="X15" i="79"/>
  <c r="X16" i="79" s="1"/>
  <c r="AB15" i="87"/>
  <c r="AB16" i="87" s="1"/>
  <c r="Z15" i="70"/>
  <c r="Z16" i="70" s="1"/>
  <c r="Z15" i="62"/>
  <c r="Z16" i="62" s="1"/>
  <c r="AB15" i="75"/>
  <c r="AB16" i="75" s="1"/>
  <c r="AH15" i="75"/>
  <c r="AH16" i="75" s="1"/>
  <c r="O15" i="75"/>
  <c r="O16" i="75" s="1"/>
  <c r="K15" i="69"/>
  <c r="K16" i="69" s="1"/>
  <c r="H15" i="69"/>
  <c r="H16" i="69" s="1"/>
  <c r="L15" i="78"/>
  <c r="L16" i="78" s="1"/>
  <c r="G15" i="78"/>
  <c r="G16" i="78" s="1"/>
  <c r="T15" i="74"/>
  <c r="T16" i="74" s="1"/>
  <c r="Z15" i="74"/>
  <c r="Z16" i="74" s="1"/>
  <c r="W15" i="74"/>
  <c r="W16" i="74" s="1"/>
  <c r="U6" i="74"/>
  <c r="P6" i="82"/>
  <c r="C6" i="64"/>
  <c r="AH6" i="55"/>
  <c r="AF6" i="55"/>
  <c r="AD6" i="55"/>
  <c r="AB6" i="55"/>
  <c r="B6" i="55"/>
  <c r="I6" i="59"/>
  <c r="G6" i="59"/>
  <c r="E6" i="59"/>
  <c r="C6" i="59"/>
  <c r="V6" i="72"/>
  <c r="Q6" i="101"/>
  <c r="O15" i="64"/>
  <c r="O16" i="64" s="1"/>
  <c r="W15" i="68"/>
  <c r="W16" i="68" s="1"/>
  <c r="AC15" i="73"/>
  <c r="AC16" i="73" s="1"/>
  <c r="P15" i="73"/>
  <c r="P16" i="73" s="1"/>
  <c r="I15" i="85"/>
  <c r="I16" i="85" s="1"/>
  <c r="AA15" i="91"/>
  <c r="AA16" i="91" s="1"/>
  <c r="R15" i="55"/>
  <c r="R16" i="55" s="1"/>
  <c r="AG15" i="84"/>
  <c r="AG16" i="84" s="1"/>
  <c r="Y15" i="84"/>
  <c r="Y16" i="84" s="1"/>
  <c r="I15" i="56"/>
  <c r="I16" i="56" s="1"/>
  <c r="AB15" i="63"/>
  <c r="AB16" i="63" s="1"/>
  <c r="P15" i="63"/>
  <c r="P16" i="63" s="1"/>
  <c r="N15" i="63"/>
  <c r="N16" i="63" s="1"/>
  <c r="K15" i="63"/>
  <c r="K16" i="63" s="1"/>
  <c r="E15" i="67"/>
  <c r="E16" i="67" s="1"/>
  <c r="X15" i="67"/>
  <c r="X16" i="67" s="1"/>
  <c r="S15" i="67"/>
  <c r="S16" i="67" s="1"/>
  <c r="N15" i="76"/>
  <c r="N16" i="76" s="1"/>
  <c r="Q15" i="80"/>
  <c r="Q16" i="80" s="1"/>
  <c r="O15" i="80"/>
  <c r="O16" i="80" s="1"/>
  <c r="L15" i="89"/>
  <c r="L16" i="89" s="1"/>
  <c r="AC15" i="66"/>
  <c r="AC16" i="66" s="1"/>
  <c r="AG15" i="66"/>
  <c r="AG16" i="66" s="1"/>
  <c r="AG15" i="71"/>
  <c r="AG16" i="71" s="1"/>
  <c r="AG15" i="79"/>
  <c r="AG16" i="79" s="1"/>
  <c r="J15" i="79"/>
  <c r="J16" i="79" s="1"/>
  <c r="R15" i="87"/>
  <c r="R16" i="87" s="1"/>
  <c r="L15" i="70"/>
  <c r="L16" i="70" s="1"/>
  <c r="X15" i="70"/>
  <c r="X16" i="70" s="1"/>
  <c r="T15" i="62"/>
  <c r="T16" i="62" s="1"/>
  <c r="AF15" i="82"/>
  <c r="AF16" i="82" s="1"/>
  <c r="Z15" i="82"/>
  <c r="Z16" i="82" s="1"/>
  <c r="AH15" i="69"/>
  <c r="AH16" i="69" s="1"/>
  <c r="R15" i="61"/>
  <c r="R16" i="61" s="1"/>
  <c r="W15" i="61"/>
  <c r="W16" i="61" s="1"/>
  <c r="U15" i="61"/>
  <c r="U16" i="61" s="1"/>
  <c r="Q15" i="78"/>
  <c r="Q16" i="78" s="1"/>
  <c r="AH15" i="78"/>
  <c r="AH16" i="78" s="1"/>
  <c r="O15" i="86"/>
  <c r="O16" i="86" s="1"/>
  <c r="Z15" i="86"/>
  <c r="Z16" i="86" s="1"/>
  <c r="Y6" i="74"/>
  <c r="C6" i="86"/>
  <c r="C6" i="83"/>
  <c r="AG6" i="77"/>
  <c r="AH6" i="84"/>
  <c r="Q6" i="78"/>
  <c r="Z6" i="69"/>
  <c r="O6" i="68"/>
  <c r="AG6" i="62"/>
  <c r="AE6" i="62"/>
  <c r="H6" i="67"/>
  <c r="X6" i="80"/>
  <c r="W6" i="101"/>
  <c r="F6" i="63"/>
  <c r="N6" i="76"/>
  <c r="AH6" i="57"/>
  <c r="AF6" i="57"/>
  <c r="AD6" i="57"/>
  <c r="AB6" i="57"/>
  <c r="B6" i="57"/>
  <c r="Q6" i="54"/>
  <c r="O6" i="54"/>
  <c r="M6" i="54"/>
  <c r="K6" i="54"/>
  <c r="Y6" i="58"/>
  <c r="W6" i="58"/>
  <c r="U6" i="58"/>
  <c r="S6" i="58"/>
  <c r="E6" i="61"/>
  <c r="M6" i="87"/>
  <c r="Y15" i="77"/>
  <c r="Y16" i="77" s="1"/>
  <c r="B15" i="77"/>
  <c r="B16" i="77" s="1"/>
  <c r="L15" i="81"/>
  <c r="L16" i="81" s="1"/>
  <c r="F15" i="81"/>
  <c r="F16" i="81" s="1"/>
  <c r="AD15" i="85"/>
  <c r="AD16" i="85" s="1"/>
  <c r="F15" i="85"/>
  <c r="F16" i="85" s="1"/>
  <c r="R15" i="85"/>
  <c r="R16" i="85" s="1"/>
  <c r="M15" i="91"/>
  <c r="M16" i="91" s="1"/>
  <c r="L15" i="59"/>
  <c r="L16" i="59" s="1"/>
  <c r="G15" i="59"/>
  <c r="G16" i="59" s="1"/>
  <c r="E15" i="59"/>
  <c r="E16" i="59" s="1"/>
  <c r="V15" i="84"/>
  <c r="V16" i="84" s="1"/>
  <c r="Q15" i="84"/>
  <c r="Q16" i="84" s="1"/>
  <c r="K15" i="67"/>
  <c r="K16" i="67" s="1"/>
  <c r="K15" i="72"/>
  <c r="K16" i="72" s="1"/>
  <c r="R15" i="89"/>
  <c r="R16" i="89" s="1"/>
  <c r="X15" i="54"/>
  <c r="X16" i="54" s="1"/>
  <c r="V15" i="54"/>
  <c r="V16" i="54" s="1"/>
  <c r="T15" i="54"/>
  <c r="T16" i="54" s="1"/>
  <c r="AF15" i="58"/>
  <c r="AF16" i="58" s="1"/>
  <c r="AD15" i="58"/>
  <c r="AD16" i="58" s="1"/>
  <c r="AD20" i="58" s="1"/>
  <c r="AB15" i="58"/>
  <c r="AB16" i="58" s="1"/>
  <c r="Z15" i="101"/>
  <c r="Z16" i="101" s="1"/>
  <c r="Y15" i="66"/>
  <c r="Y16" i="66" s="1"/>
  <c r="AD15" i="79"/>
  <c r="AD16" i="79" s="1"/>
  <c r="H15" i="87"/>
  <c r="H16" i="87" s="1"/>
  <c r="W15" i="62"/>
  <c r="W16" i="62" s="1"/>
  <c r="U15" i="62"/>
  <c r="U16" i="62" s="1"/>
  <c r="T15" i="83"/>
  <c r="T16" i="83" s="1"/>
  <c r="T15" i="69"/>
  <c r="T16" i="69" s="1"/>
  <c r="AB15" i="69"/>
  <c r="AB16" i="69" s="1"/>
  <c r="AG15" i="52"/>
  <c r="AG16" i="52" s="1"/>
  <c r="J15" i="57"/>
  <c r="J16" i="57" s="1"/>
  <c r="L15" i="61"/>
  <c r="L16" i="61" s="1"/>
  <c r="U15" i="78"/>
  <c r="U16" i="78" s="1"/>
  <c r="AC15" i="65"/>
  <c r="AC16" i="65" s="1"/>
  <c r="AG15" i="86"/>
  <c r="AG16" i="86" s="1"/>
  <c r="I15" i="86"/>
  <c r="I16" i="86" s="1"/>
  <c r="AF6" i="64"/>
  <c r="AG6" i="81"/>
  <c r="AE6" i="67"/>
  <c r="AE6" i="70"/>
  <c r="AH6" i="58"/>
  <c r="AF6" i="58"/>
  <c r="F15" i="76"/>
  <c r="F16" i="76" s="1"/>
  <c r="Y15" i="89"/>
  <c r="Y16" i="89" s="1"/>
  <c r="J15" i="70"/>
  <c r="J16" i="70" s="1"/>
  <c r="Y15" i="70"/>
  <c r="Y16" i="70" s="1"/>
  <c r="AF15" i="62"/>
  <c r="AF16" i="62" s="1"/>
  <c r="AD15" i="62"/>
  <c r="AD16" i="62" s="1"/>
  <c r="AD15" i="83"/>
  <c r="AD16" i="83" s="1"/>
  <c r="I15" i="52"/>
  <c r="I16" i="52" s="1"/>
  <c r="Q15" i="57"/>
  <c r="Q16" i="57" s="1"/>
  <c r="X15" i="61"/>
  <c r="V15" i="61"/>
  <c r="V16" i="61" s="1"/>
  <c r="V15" i="78"/>
  <c r="V16" i="78" s="1"/>
  <c r="J15" i="65"/>
  <c r="J16" i="65" s="1"/>
  <c r="G15" i="65"/>
  <c r="G16" i="65" s="1"/>
  <c r="P15" i="74"/>
  <c r="P16" i="74" s="1"/>
  <c r="E15" i="86"/>
  <c r="E16" i="86" s="1"/>
  <c r="U20" i="103"/>
  <c r="AH6" i="86"/>
  <c r="AE6" i="87"/>
  <c r="AG15" i="59"/>
  <c r="AG16" i="59" s="1"/>
  <c r="V15" i="76"/>
  <c r="V16" i="76" s="1"/>
  <c r="T15" i="76"/>
  <c r="T16" i="76" s="1"/>
  <c r="Z15" i="76"/>
  <c r="Z16" i="76" s="1"/>
  <c r="AE15" i="66"/>
  <c r="AE16" i="66" s="1"/>
  <c r="E15" i="66"/>
  <c r="E16" i="66" s="1"/>
  <c r="P15" i="71"/>
  <c r="P16" i="71" s="1"/>
  <c r="U15" i="79"/>
  <c r="U16" i="79" s="1"/>
  <c r="M15" i="70"/>
  <c r="AB15" i="62"/>
  <c r="AB16" i="62" s="1"/>
  <c r="K15" i="62"/>
  <c r="K16" i="62" s="1"/>
  <c r="AD15" i="82"/>
  <c r="AD16" i="82" s="1"/>
  <c r="AA15" i="69"/>
  <c r="AA16" i="69" s="1"/>
  <c r="X15" i="52"/>
  <c r="X16" i="52" s="1"/>
  <c r="V15" i="52"/>
  <c r="V16" i="52" s="1"/>
  <c r="T15" i="52"/>
  <c r="T16" i="52" s="1"/>
  <c r="AF15" i="57"/>
  <c r="AF16" i="57" s="1"/>
  <c r="AD15" i="57"/>
  <c r="AD16" i="57" s="1"/>
  <c r="AB15" i="57"/>
  <c r="AB16" i="57" s="1"/>
  <c r="C15" i="61"/>
  <c r="C16" i="61" s="1"/>
  <c r="I15" i="74"/>
  <c r="I16" i="74" s="1"/>
  <c r="AE15" i="74"/>
  <c r="AE16" i="74" s="1"/>
  <c r="N15" i="86"/>
  <c r="N16" i="86" s="1"/>
  <c r="Q15" i="86"/>
  <c r="Q16" i="86" s="1"/>
  <c r="AH6" i="81"/>
  <c r="AH6" i="75"/>
  <c r="AF6" i="83"/>
  <c r="AG6" i="89"/>
  <c r="AF6" i="81"/>
  <c r="AF6" i="72"/>
  <c r="AE6" i="76"/>
  <c r="AG6" i="87"/>
  <c r="AB15" i="101"/>
  <c r="AB16" i="101" s="1"/>
  <c r="H15" i="71"/>
  <c r="H16" i="71" s="1"/>
  <c r="P15" i="79"/>
  <c r="P16" i="79" s="1"/>
  <c r="M15" i="79"/>
  <c r="M16" i="79" s="1"/>
  <c r="E15" i="70"/>
  <c r="E16" i="70" s="1"/>
  <c r="B15" i="70"/>
  <c r="B16" i="70" s="1"/>
  <c r="AF15" i="75"/>
  <c r="AF16" i="75" s="1"/>
  <c r="I15" i="82"/>
  <c r="I16" i="82" s="1"/>
  <c r="U15" i="69"/>
  <c r="U16" i="69" s="1"/>
  <c r="T15" i="61"/>
  <c r="T16" i="61" s="1"/>
  <c r="AE6" i="64"/>
  <c r="AG6" i="64"/>
  <c r="AH6" i="63"/>
  <c r="AH6" i="66"/>
  <c r="R15" i="59"/>
  <c r="R16" i="59" s="1"/>
  <c r="O15" i="59"/>
  <c r="O16" i="59" s="1"/>
  <c r="M15" i="59"/>
  <c r="M16" i="59" s="1"/>
  <c r="P15" i="76"/>
  <c r="P16" i="76" s="1"/>
  <c r="D15" i="76"/>
  <c r="D16" i="76" s="1"/>
  <c r="J15" i="76"/>
  <c r="J16" i="76" s="1"/>
  <c r="AA15" i="80"/>
  <c r="AA16" i="80" s="1"/>
  <c r="V15" i="89"/>
  <c r="V16" i="89" s="1"/>
  <c r="AH15" i="101"/>
  <c r="AH16" i="101" s="1"/>
  <c r="S15" i="66"/>
  <c r="S16" i="66" s="1"/>
  <c r="AD15" i="71"/>
  <c r="E15" i="79"/>
  <c r="F15" i="87"/>
  <c r="F16" i="87" s="1"/>
  <c r="AG15" i="62"/>
  <c r="AG16" i="62" s="1"/>
  <c r="T15" i="75"/>
  <c r="T16" i="75" s="1"/>
  <c r="Z15" i="75"/>
  <c r="Z16" i="75" s="1"/>
  <c r="G15" i="75"/>
  <c r="G16" i="75" s="1"/>
  <c r="AF15" i="83"/>
  <c r="AF16" i="83" s="1"/>
  <c r="U15" i="82"/>
  <c r="U16" i="82" s="1"/>
  <c r="AD15" i="69"/>
  <c r="AD16" i="69" s="1"/>
  <c r="H15" i="52"/>
  <c r="H16" i="52" s="1"/>
  <c r="F15" i="52"/>
  <c r="F16" i="52" s="1"/>
  <c r="D15" i="52"/>
  <c r="D16" i="52" s="1"/>
  <c r="P15" i="57"/>
  <c r="P16" i="57" s="1"/>
  <c r="N15" i="57"/>
  <c r="N16" i="57" s="1"/>
  <c r="L15" i="57"/>
  <c r="L16" i="57" s="1"/>
  <c r="Y15" i="61"/>
  <c r="Y16" i="61" s="1"/>
  <c r="Z15" i="65"/>
  <c r="Z16" i="65" s="1"/>
  <c r="C15" i="65"/>
  <c r="C16" i="65" s="1"/>
  <c r="L15" i="74"/>
  <c r="L16" i="74" s="1"/>
  <c r="R15" i="74"/>
  <c r="R16" i="74" s="1"/>
  <c r="O15" i="74"/>
  <c r="O16" i="74" s="1"/>
  <c r="U15" i="86"/>
  <c r="U16" i="86" s="1"/>
  <c r="U20" i="86" s="1"/>
  <c r="Y20" i="103"/>
  <c r="AH6" i="83"/>
  <c r="AG6" i="60"/>
  <c r="AE6" i="60"/>
  <c r="AH6" i="59"/>
  <c r="AF6" i="59"/>
  <c r="AF6" i="70"/>
  <c r="AG6" i="52"/>
  <c r="AE6" i="52"/>
  <c r="J15" i="55"/>
  <c r="J16" i="55" s="1"/>
  <c r="I15" i="80"/>
  <c r="I16" i="80" s="1"/>
  <c r="Z15" i="54"/>
  <c r="Z16" i="54" s="1"/>
  <c r="AH15" i="58"/>
  <c r="AH16" i="58" s="1"/>
  <c r="Y15" i="71"/>
  <c r="Y16" i="71" s="1"/>
  <c r="AE15" i="79"/>
  <c r="AE16" i="79" s="1"/>
  <c r="AA15" i="87"/>
  <c r="R15" i="62"/>
  <c r="R16" i="62" s="1"/>
  <c r="R15" i="82"/>
  <c r="R16" i="82" s="1"/>
  <c r="Y15" i="69"/>
  <c r="Y16" i="69" s="1"/>
  <c r="V15" i="69"/>
  <c r="V16" i="69" s="1"/>
  <c r="Q15" i="61"/>
  <c r="Q16" i="61" s="1"/>
  <c r="O15" i="61"/>
  <c r="O16" i="61" s="1"/>
  <c r="M15" i="61"/>
  <c r="M16" i="61" s="1"/>
  <c r="G15" i="74"/>
  <c r="G16" i="74" s="1"/>
  <c r="P15" i="86"/>
  <c r="P16" i="86" s="1"/>
  <c r="R15" i="86"/>
  <c r="R16" i="86" s="1"/>
  <c r="AF6" i="65"/>
  <c r="AH6" i="74"/>
  <c r="AE6" i="83"/>
  <c r="AG6" i="84"/>
  <c r="AG6" i="67"/>
  <c r="AG6" i="76"/>
  <c r="AF15" i="80"/>
  <c r="AF16" i="80" s="1"/>
  <c r="Q15" i="66"/>
  <c r="Q16" i="66" s="1"/>
  <c r="G15" i="71"/>
  <c r="G16" i="71" s="1"/>
  <c r="N15" i="71"/>
  <c r="N16" i="71" s="1"/>
  <c r="S15" i="87"/>
  <c r="S16" i="87" s="1"/>
  <c r="K15" i="70"/>
  <c r="K16" i="70" s="1"/>
  <c r="D15" i="70"/>
  <c r="D16" i="70" s="1"/>
  <c r="O15" i="62"/>
  <c r="O16" i="62" s="1"/>
  <c r="M15" i="62"/>
  <c r="M16" i="62" s="1"/>
  <c r="V15" i="75"/>
  <c r="V16" i="75" s="1"/>
  <c r="D15" i="75"/>
  <c r="D16" i="75" s="1"/>
  <c r="J15" i="75"/>
  <c r="J16" i="75" s="1"/>
  <c r="X15" i="83"/>
  <c r="X16" i="83" s="1"/>
  <c r="O15" i="69"/>
  <c r="O16" i="69" s="1"/>
  <c r="G15" i="61"/>
  <c r="G16" i="61" s="1"/>
  <c r="E15" i="61"/>
  <c r="E16" i="61" s="1"/>
  <c r="P15" i="78"/>
  <c r="P16" i="78" s="1"/>
  <c r="M15" i="78"/>
  <c r="M16" i="78" s="1"/>
  <c r="U15" i="65"/>
  <c r="U16" i="65" s="1"/>
  <c r="AC15" i="74"/>
  <c r="AC16" i="74" s="1"/>
  <c r="AA15" i="74"/>
  <c r="AA16" i="74" s="1"/>
  <c r="W15" i="86"/>
  <c r="W16" i="86" s="1"/>
  <c r="AB20" i="102"/>
  <c r="T20" i="103"/>
  <c r="Z20" i="103"/>
  <c r="J20" i="103"/>
  <c r="F20" i="103"/>
  <c r="AF20" i="103"/>
  <c r="AE6" i="81"/>
  <c r="G20" i="103"/>
  <c r="AE6" i="59"/>
  <c r="J15" i="64"/>
  <c r="J16" i="64" s="1"/>
  <c r="I15" i="64"/>
  <c r="I16" i="64" s="1"/>
  <c r="T15" i="68"/>
  <c r="T16" i="68" s="1"/>
  <c r="T20" i="68" s="1"/>
  <c r="K15" i="68"/>
  <c r="K16" i="68" s="1"/>
  <c r="H15" i="68"/>
  <c r="H16" i="68" s="1"/>
  <c r="AG15" i="77"/>
  <c r="AG16" i="77" s="1"/>
  <c r="AH15" i="77"/>
  <c r="AH16" i="77" s="1"/>
  <c r="AF15" i="60"/>
  <c r="AF16" i="60" s="1"/>
  <c r="AD15" i="60"/>
  <c r="AD16" i="60" s="1"/>
  <c r="I15" i="59"/>
  <c r="I16" i="59" s="1"/>
  <c r="N15" i="84"/>
  <c r="N16" i="84" s="1"/>
  <c r="P15" i="67"/>
  <c r="P16" i="67" s="1"/>
  <c r="Z15" i="72"/>
  <c r="Z16" i="72" s="1"/>
  <c r="V15" i="72"/>
  <c r="V16" i="72" s="1"/>
  <c r="AD15" i="76"/>
  <c r="AD16" i="76" s="1"/>
  <c r="AC15" i="76"/>
  <c r="AC16" i="76" s="1"/>
  <c r="S15" i="80"/>
  <c r="S16" i="80" s="1"/>
  <c r="R15" i="80"/>
  <c r="R16" i="80" s="1"/>
  <c r="D15" i="89"/>
  <c r="D16" i="89" s="1"/>
  <c r="P15" i="89"/>
  <c r="P16" i="89" s="1"/>
  <c r="P20" i="89" s="1"/>
  <c r="X15" i="101"/>
  <c r="X16" i="101" s="1"/>
  <c r="C15" i="101"/>
  <c r="C16" i="101" s="1"/>
  <c r="C20" i="101" s="1"/>
  <c r="L15" i="66"/>
  <c r="L16" i="66" s="1"/>
  <c r="AD15" i="66"/>
  <c r="AD16" i="66" s="1"/>
  <c r="AB15" i="71"/>
  <c r="AB16" i="71" s="1"/>
  <c r="AB20" i="71" s="1"/>
  <c r="V15" i="79"/>
  <c r="V16" i="79" s="1"/>
  <c r="AA15" i="79"/>
  <c r="AA16" i="79" s="1"/>
  <c r="AF15" i="87"/>
  <c r="AF16" i="87" s="1"/>
  <c r="AD15" i="87"/>
  <c r="AD16" i="87" s="1"/>
  <c r="R15" i="70"/>
  <c r="R16" i="70" s="1"/>
  <c r="P15" i="70"/>
  <c r="P16" i="70" s="1"/>
  <c r="L15" i="83"/>
  <c r="L16" i="83" s="1"/>
  <c r="E15" i="83"/>
  <c r="E16" i="83" s="1"/>
  <c r="J15" i="83"/>
  <c r="J16" i="83" s="1"/>
  <c r="AB15" i="82"/>
  <c r="AB16" i="82" s="1"/>
  <c r="Z15" i="78"/>
  <c r="Z16" i="78" s="1"/>
  <c r="T15" i="65"/>
  <c r="T16" i="65" s="1"/>
  <c r="AE15" i="65"/>
  <c r="AE16" i="65" s="1"/>
  <c r="AD15" i="74"/>
  <c r="AD16" i="74" s="1"/>
  <c r="K15" i="101"/>
  <c r="K16" i="101" s="1"/>
  <c r="D15" i="64"/>
  <c r="D16" i="64" s="1"/>
  <c r="AA15" i="64"/>
  <c r="AA16" i="64" s="1"/>
  <c r="AD15" i="68"/>
  <c r="AD16" i="68" s="1"/>
  <c r="AH15" i="73"/>
  <c r="AH16" i="73" s="1"/>
  <c r="AD15" i="81"/>
  <c r="AD16" i="81" s="1"/>
  <c r="AE15" i="81"/>
  <c r="AE16" i="81" s="1"/>
  <c r="S15" i="81"/>
  <c r="S16" i="81" s="1"/>
  <c r="M15" i="85"/>
  <c r="M16" i="85" s="1"/>
  <c r="J15" i="85"/>
  <c r="J16" i="85" s="1"/>
  <c r="K15" i="91"/>
  <c r="K16" i="91" s="1"/>
  <c r="AH15" i="60"/>
  <c r="AH16" i="60" s="1"/>
  <c r="AE15" i="55"/>
  <c r="AE16" i="55" s="1"/>
  <c r="AC15" i="55"/>
  <c r="AC16" i="55" s="1"/>
  <c r="AA15" i="55"/>
  <c r="AA16" i="55" s="1"/>
  <c r="AF15" i="59"/>
  <c r="AF16" i="59" s="1"/>
  <c r="AD15" i="59"/>
  <c r="AD16" i="59" s="1"/>
  <c r="D15" i="59"/>
  <c r="D16" i="59" s="1"/>
  <c r="Z15" i="56"/>
  <c r="Z16" i="56" s="1"/>
  <c r="X15" i="56"/>
  <c r="X16" i="56" s="1"/>
  <c r="V15" i="56"/>
  <c r="V16" i="56" s="1"/>
  <c r="V20" i="56" s="1"/>
  <c r="T15" i="56"/>
  <c r="T16" i="56" s="1"/>
  <c r="AG15" i="63"/>
  <c r="AG16" i="63" s="1"/>
  <c r="AE15" i="63"/>
  <c r="AE16" i="63" s="1"/>
  <c r="AC15" i="63"/>
  <c r="AC16" i="63" s="1"/>
  <c r="M15" i="67"/>
  <c r="M16" i="67" s="1"/>
  <c r="D15" i="67"/>
  <c r="D16" i="67" s="1"/>
  <c r="H15" i="67"/>
  <c r="H16" i="67" s="1"/>
  <c r="N15" i="72"/>
  <c r="N16" i="72" s="1"/>
  <c r="H15" i="76"/>
  <c r="H16" i="76" s="1"/>
  <c r="H20" i="76" s="1"/>
  <c r="K15" i="80"/>
  <c r="K16" i="80" s="1"/>
  <c r="AA15" i="89"/>
  <c r="AA16" i="89" s="1"/>
  <c r="J15" i="89"/>
  <c r="J16" i="89" s="1"/>
  <c r="H15" i="89"/>
  <c r="H16" i="89" s="1"/>
  <c r="T15" i="101"/>
  <c r="T16" i="101" s="1"/>
  <c r="Q15" i="101"/>
  <c r="Q16" i="101" s="1"/>
  <c r="O15" i="101"/>
  <c r="O16" i="101" s="1"/>
  <c r="M15" i="101"/>
  <c r="M16" i="101" s="1"/>
  <c r="M20" i="101" s="1"/>
  <c r="C15" i="66"/>
  <c r="C16" i="66" s="1"/>
  <c r="O15" i="71"/>
  <c r="O16" i="71" s="1"/>
  <c r="F15" i="79"/>
  <c r="F16" i="79" s="1"/>
  <c r="W15" i="79"/>
  <c r="W16" i="79" s="1"/>
  <c r="O15" i="70"/>
  <c r="O16" i="70" s="1"/>
  <c r="H15" i="70"/>
  <c r="H16" i="70" s="1"/>
  <c r="AB15" i="83"/>
  <c r="AB16" i="83" s="1"/>
  <c r="G15" i="83"/>
  <c r="G16" i="83" s="1"/>
  <c r="G15" i="82"/>
  <c r="G16" i="82" s="1"/>
  <c r="Y15" i="52"/>
  <c r="Y16" i="52" s="1"/>
  <c r="W15" i="52"/>
  <c r="W16" i="52" s="1"/>
  <c r="U15" i="52"/>
  <c r="U16" i="52" s="1"/>
  <c r="S15" i="52"/>
  <c r="S16" i="52" s="1"/>
  <c r="AG15" i="57"/>
  <c r="AG16" i="57" s="1"/>
  <c r="AE15" i="57"/>
  <c r="AE16" i="57" s="1"/>
  <c r="AC15" i="57"/>
  <c r="AC16" i="57" s="1"/>
  <c r="AA15" i="57"/>
  <c r="AA16" i="57" s="1"/>
  <c r="J15" i="61"/>
  <c r="J16" i="61" s="1"/>
  <c r="X15" i="78"/>
  <c r="X16" i="78" s="1"/>
  <c r="Y15" i="65"/>
  <c r="Y16" i="65" s="1"/>
  <c r="W15" i="65"/>
  <c r="W16" i="65" s="1"/>
  <c r="AF15" i="74"/>
  <c r="AF16" i="74" s="1"/>
  <c r="AD15" i="86"/>
  <c r="AD16" i="86" s="1"/>
  <c r="G15" i="68"/>
  <c r="G16" i="68" s="1"/>
  <c r="Y15" i="68"/>
  <c r="Y16" i="68" s="1"/>
  <c r="C15" i="73"/>
  <c r="C16" i="73" s="1"/>
  <c r="C20" i="73" s="1"/>
  <c r="X15" i="77"/>
  <c r="X16" i="77" s="1"/>
  <c r="R15" i="77"/>
  <c r="R16" i="77" s="1"/>
  <c r="AB15" i="81"/>
  <c r="AB16" i="81" s="1"/>
  <c r="Q15" i="81"/>
  <c r="Q16" i="81" s="1"/>
  <c r="Y15" i="91"/>
  <c r="Y16" i="91" s="1"/>
  <c r="W15" i="91"/>
  <c r="W16" i="91" s="1"/>
  <c r="AB15" i="60"/>
  <c r="AB16" i="60" s="1"/>
  <c r="Y15" i="55"/>
  <c r="Y16" i="55" s="1"/>
  <c r="W15" i="55"/>
  <c r="W16" i="55" s="1"/>
  <c r="U15" i="55"/>
  <c r="U16" i="55" s="1"/>
  <c r="S15" i="55"/>
  <c r="S16" i="55" s="1"/>
  <c r="AH15" i="59"/>
  <c r="AH16" i="59" s="1"/>
  <c r="C15" i="84"/>
  <c r="C16" i="84" s="1"/>
  <c r="R15" i="63"/>
  <c r="R16" i="63" s="1"/>
  <c r="M15" i="72"/>
  <c r="M16" i="72" s="1"/>
  <c r="K15" i="76"/>
  <c r="K16" i="76" s="1"/>
  <c r="O15" i="76"/>
  <c r="O16" i="76" s="1"/>
  <c r="AB15" i="80"/>
  <c r="AB16" i="80" s="1"/>
  <c r="X15" i="80"/>
  <c r="X16" i="80" s="1"/>
  <c r="AG15" i="89"/>
  <c r="AG16" i="89" s="1"/>
  <c r="J15" i="101"/>
  <c r="J16" i="101" s="1"/>
  <c r="J20" i="101" s="1"/>
  <c r="H15" i="101"/>
  <c r="H16" i="101" s="1"/>
  <c r="F15" i="101"/>
  <c r="F16" i="101" s="1"/>
  <c r="D15" i="101"/>
  <c r="D16" i="101" s="1"/>
  <c r="D20" i="101" s="1"/>
  <c r="AH15" i="66"/>
  <c r="AH16" i="66" s="1"/>
  <c r="J15" i="66"/>
  <c r="J16" i="66" s="1"/>
  <c r="N15" i="66"/>
  <c r="N16" i="66" s="1"/>
  <c r="AE15" i="71"/>
  <c r="AE16" i="71" s="1"/>
  <c r="T15" i="79"/>
  <c r="T16" i="79" s="1"/>
  <c r="N15" i="87"/>
  <c r="N16" i="87" s="1"/>
  <c r="Q15" i="87"/>
  <c r="Q16" i="87" s="1"/>
  <c r="K15" i="87"/>
  <c r="K16" i="87" s="1"/>
  <c r="G15" i="70"/>
  <c r="G16" i="70" s="1"/>
  <c r="J15" i="62"/>
  <c r="J16" i="62" s="1"/>
  <c r="I15" i="62"/>
  <c r="I16" i="62" s="1"/>
  <c r="G15" i="62"/>
  <c r="G16" i="62" s="1"/>
  <c r="G20" i="62" s="1"/>
  <c r="E15" i="62"/>
  <c r="E16" i="62" s="1"/>
  <c r="Q15" i="75"/>
  <c r="Q16" i="75" s="1"/>
  <c r="AA15" i="75"/>
  <c r="AA16" i="75" s="1"/>
  <c r="O15" i="83"/>
  <c r="O16" i="83" s="1"/>
  <c r="AE15" i="83"/>
  <c r="AE16" i="83" s="1"/>
  <c r="Y15" i="82"/>
  <c r="Y16" i="82" s="1"/>
  <c r="C15" i="69"/>
  <c r="C16" i="69" s="1"/>
  <c r="I15" i="69"/>
  <c r="I16" i="69" s="1"/>
  <c r="F15" i="69"/>
  <c r="F16" i="69" s="1"/>
  <c r="O15" i="52"/>
  <c r="O16" i="52" s="1"/>
  <c r="M15" i="52"/>
  <c r="M16" i="52" s="1"/>
  <c r="K15" i="52"/>
  <c r="K16" i="52" s="1"/>
  <c r="W15" i="57"/>
  <c r="W16" i="57" s="1"/>
  <c r="U15" i="57"/>
  <c r="U16" i="57" s="1"/>
  <c r="S15" i="57"/>
  <c r="S16" i="57" s="1"/>
  <c r="D15" i="61"/>
  <c r="D16" i="61" s="1"/>
  <c r="AF15" i="61"/>
  <c r="AF16" i="61" s="1"/>
  <c r="AD15" i="61"/>
  <c r="AD16" i="61" s="1"/>
  <c r="AA15" i="61"/>
  <c r="AA16" i="61" s="1"/>
  <c r="H15" i="78"/>
  <c r="H16" i="78" s="1"/>
  <c r="E15" i="78"/>
  <c r="E16" i="78" s="1"/>
  <c r="L15" i="65"/>
  <c r="L16" i="65" s="1"/>
  <c r="Q15" i="65"/>
  <c r="Q16" i="65" s="1"/>
  <c r="T15" i="86"/>
  <c r="T16" i="86" s="1"/>
  <c r="AA15" i="86"/>
  <c r="AA16" i="86" s="1"/>
  <c r="R15" i="73"/>
  <c r="R16" i="73" s="1"/>
  <c r="O15" i="73"/>
  <c r="O16" i="73" s="1"/>
  <c r="H15" i="77"/>
  <c r="H16" i="77" s="1"/>
  <c r="H20" i="77" s="1"/>
  <c r="V15" i="85"/>
  <c r="V16" i="85" s="1"/>
  <c r="AC15" i="91"/>
  <c r="AC16" i="91" s="1"/>
  <c r="L15" i="91"/>
  <c r="L16" i="91" s="1"/>
  <c r="Q15" i="55"/>
  <c r="Q16" i="55" s="1"/>
  <c r="O15" i="55"/>
  <c r="O16" i="55" s="1"/>
  <c r="M15" i="55"/>
  <c r="M16" i="55" s="1"/>
  <c r="K15" i="55"/>
  <c r="K16" i="55" s="1"/>
  <c r="AB15" i="59"/>
  <c r="AB16" i="59" s="1"/>
  <c r="S15" i="59"/>
  <c r="S16" i="59" s="1"/>
  <c r="I15" i="84"/>
  <c r="I16" i="84" s="1"/>
  <c r="P15" i="84"/>
  <c r="P16" i="84" s="1"/>
  <c r="AC15" i="84"/>
  <c r="AC16" i="84" s="1"/>
  <c r="O15" i="63"/>
  <c r="O16" i="63" s="1"/>
  <c r="M15" i="63"/>
  <c r="M16" i="63" s="1"/>
  <c r="Y15" i="67"/>
  <c r="Y16" i="67" s="1"/>
  <c r="V15" i="67"/>
  <c r="V16" i="67" s="1"/>
  <c r="E15" i="76"/>
  <c r="E16" i="76" s="1"/>
  <c r="K15" i="89"/>
  <c r="K16" i="89" s="1"/>
  <c r="W15" i="89"/>
  <c r="W16" i="89" s="1"/>
  <c r="W20" i="89" s="1"/>
  <c r="U15" i="89"/>
  <c r="U16" i="89" s="1"/>
  <c r="AG15" i="54"/>
  <c r="AG16" i="54" s="1"/>
  <c r="J15" i="58"/>
  <c r="J16" i="58" s="1"/>
  <c r="AE15" i="101"/>
  <c r="AE16" i="101" s="1"/>
  <c r="AC15" i="101"/>
  <c r="AC16" i="101" s="1"/>
  <c r="AF15" i="66"/>
  <c r="AF16" i="66" s="1"/>
  <c r="AA15" i="71"/>
  <c r="AA16" i="71" s="1"/>
  <c r="AF15" i="71"/>
  <c r="AF16" i="71" s="1"/>
  <c r="AC15" i="87"/>
  <c r="AC16" i="87" s="1"/>
  <c r="D15" i="62"/>
  <c r="D16" i="62" s="1"/>
  <c r="AA15" i="62"/>
  <c r="AA16" i="62" s="1"/>
  <c r="U15" i="75"/>
  <c r="U16" i="75" s="1"/>
  <c r="I15" i="83"/>
  <c r="I16" i="83" s="1"/>
  <c r="Q15" i="83"/>
  <c r="Q16" i="83" s="1"/>
  <c r="F15" i="82"/>
  <c r="F16" i="82" s="1"/>
  <c r="S15" i="82"/>
  <c r="S16" i="82" s="1"/>
  <c r="M15" i="69"/>
  <c r="M16" i="69" s="1"/>
  <c r="AF15" i="69"/>
  <c r="AF16" i="69" s="1"/>
  <c r="AH15" i="61"/>
  <c r="AH16" i="61" s="1"/>
  <c r="E15" i="65"/>
  <c r="E16" i="65" s="1"/>
  <c r="Q15" i="74"/>
  <c r="Q16" i="74" s="1"/>
  <c r="M15" i="74"/>
  <c r="M16" i="74" s="1"/>
  <c r="H15" i="64"/>
  <c r="H16" i="64" s="1"/>
  <c r="F15" i="64"/>
  <c r="F16" i="64" s="1"/>
  <c r="I15" i="68"/>
  <c r="I16" i="68" s="1"/>
  <c r="F15" i="68"/>
  <c r="F16" i="68" s="1"/>
  <c r="T15" i="73"/>
  <c r="T16" i="73" s="1"/>
  <c r="AD15" i="77"/>
  <c r="AD16" i="77" s="1"/>
  <c r="AC15" i="81"/>
  <c r="AC16" i="81" s="1"/>
  <c r="AH15" i="81"/>
  <c r="AH16" i="81" s="1"/>
  <c r="X15" i="85"/>
  <c r="X16" i="85" s="1"/>
  <c r="L15" i="85"/>
  <c r="L16" i="85" s="1"/>
  <c r="Q15" i="85"/>
  <c r="Q16" i="85" s="1"/>
  <c r="I15" i="91"/>
  <c r="I16" i="91" s="1"/>
  <c r="G15" i="91"/>
  <c r="G16" i="91" s="1"/>
  <c r="AG15" i="60"/>
  <c r="AG16" i="60" s="1"/>
  <c r="H15" i="59"/>
  <c r="H16" i="59" s="1"/>
  <c r="F15" i="59"/>
  <c r="F16" i="59" s="1"/>
  <c r="F20" i="59" s="1"/>
  <c r="AF15" i="84"/>
  <c r="AF16" i="84" s="1"/>
  <c r="D15" i="84"/>
  <c r="D16" i="84" s="1"/>
  <c r="J15" i="63"/>
  <c r="J16" i="63" s="1"/>
  <c r="G15" i="67"/>
  <c r="G16" i="67" s="1"/>
  <c r="O15" i="72"/>
  <c r="O16" i="72" s="1"/>
  <c r="AB15" i="72"/>
  <c r="AB16" i="72" s="1"/>
  <c r="X15" i="76"/>
  <c r="X16" i="76" s="1"/>
  <c r="AH15" i="76"/>
  <c r="AH16" i="76" s="1"/>
  <c r="D15" i="80"/>
  <c r="D16" i="80" s="1"/>
  <c r="C15" i="89"/>
  <c r="C16" i="89" s="1"/>
  <c r="Q15" i="89"/>
  <c r="Q16" i="89" s="1"/>
  <c r="R15" i="101"/>
  <c r="R16" i="101" s="1"/>
  <c r="Y15" i="101"/>
  <c r="Y16" i="101" s="1"/>
  <c r="Y20" i="101" s="1"/>
  <c r="U15" i="101"/>
  <c r="U16" i="101" s="1"/>
  <c r="U20" i="101" s="1"/>
  <c r="X15" i="71"/>
  <c r="X16" i="71" s="1"/>
  <c r="Q15" i="79"/>
  <c r="Q16" i="79" s="1"/>
  <c r="Y15" i="79"/>
  <c r="Y16" i="79" s="1"/>
  <c r="AC15" i="79"/>
  <c r="AC16" i="79" s="1"/>
  <c r="AA15" i="70"/>
  <c r="AA16" i="70" s="1"/>
  <c r="AE15" i="70"/>
  <c r="AE16" i="70" s="1"/>
  <c r="AG15" i="75"/>
  <c r="AG16" i="75" s="1"/>
  <c r="M15" i="75"/>
  <c r="M16" i="75" s="1"/>
  <c r="K15" i="75"/>
  <c r="K16" i="75" s="1"/>
  <c r="AE15" i="75"/>
  <c r="AE16" i="75" s="1"/>
  <c r="P15" i="83"/>
  <c r="P16" i="83" s="1"/>
  <c r="P20" i="83" s="1"/>
  <c r="AG15" i="83"/>
  <c r="AG16" i="83" s="1"/>
  <c r="F15" i="83"/>
  <c r="F16" i="83" s="1"/>
  <c r="C15" i="83"/>
  <c r="C16" i="83" s="1"/>
  <c r="H15" i="82"/>
  <c r="H16" i="82" s="1"/>
  <c r="X15" i="82"/>
  <c r="X16" i="82" s="1"/>
  <c r="E15" i="69"/>
  <c r="E16" i="69" s="1"/>
  <c r="L15" i="69"/>
  <c r="L16" i="69" s="1"/>
  <c r="AB15" i="61"/>
  <c r="AB16" i="61" s="1"/>
  <c r="W15" i="78"/>
  <c r="W16" i="78" s="1"/>
  <c r="N15" i="74"/>
  <c r="N16" i="74" s="1"/>
  <c r="E15" i="74"/>
  <c r="E16" i="74" s="1"/>
  <c r="C15" i="74"/>
  <c r="C16" i="74" s="1"/>
  <c r="H15" i="74"/>
  <c r="H16" i="74" s="1"/>
  <c r="AC15" i="86"/>
  <c r="AC16" i="86" s="1"/>
  <c r="M15" i="83"/>
  <c r="M16" i="83" s="1"/>
  <c r="T15" i="64"/>
  <c r="T16" i="64" s="1"/>
  <c r="AE15" i="64"/>
  <c r="AE16" i="64" s="1"/>
  <c r="AF15" i="68"/>
  <c r="AF16" i="68" s="1"/>
  <c r="C15" i="68"/>
  <c r="C16" i="68" s="1"/>
  <c r="AG15" i="73"/>
  <c r="AG16" i="73" s="1"/>
  <c r="L15" i="73"/>
  <c r="L16" i="73" s="1"/>
  <c r="AF15" i="73"/>
  <c r="AF16" i="73" s="1"/>
  <c r="H15" i="73"/>
  <c r="H16" i="73" s="1"/>
  <c r="N15" i="77"/>
  <c r="N16" i="77" s="1"/>
  <c r="F15" i="77"/>
  <c r="F16" i="77" s="1"/>
  <c r="U15" i="81"/>
  <c r="U16" i="81" s="1"/>
  <c r="AE15" i="85"/>
  <c r="AE16" i="85" s="1"/>
  <c r="AH15" i="55"/>
  <c r="AH16" i="55" s="1"/>
  <c r="T15" i="84"/>
  <c r="T16" i="84" s="1"/>
  <c r="M15" i="84"/>
  <c r="M16" i="84" s="1"/>
  <c r="Y15" i="56"/>
  <c r="Y16" i="56" s="1"/>
  <c r="AF15" i="63"/>
  <c r="AF16" i="63" s="1"/>
  <c r="AD15" i="63"/>
  <c r="AD16" i="63" s="1"/>
  <c r="I15" i="67"/>
  <c r="I16" i="67" s="1"/>
  <c r="L15" i="72"/>
  <c r="L16" i="72" s="1"/>
  <c r="AF15" i="76"/>
  <c r="AF16" i="76" s="1"/>
  <c r="E15" i="80"/>
  <c r="E16" i="80" s="1"/>
  <c r="AG15" i="80"/>
  <c r="AG16" i="80" s="1"/>
  <c r="AE15" i="80"/>
  <c r="AE16" i="80" s="1"/>
  <c r="G15" i="89"/>
  <c r="G16" i="89" s="1"/>
  <c r="E15" i="89"/>
  <c r="E16" i="89" s="1"/>
  <c r="I15" i="101"/>
  <c r="I16" i="101" s="1"/>
  <c r="N15" i="101"/>
  <c r="N16" i="101" s="1"/>
  <c r="L15" i="101"/>
  <c r="L16" i="101" s="1"/>
  <c r="U15" i="66"/>
  <c r="U16" i="66" s="1"/>
  <c r="P15" i="66"/>
  <c r="P16" i="66" s="1"/>
  <c r="W15" i="71"/>
  <c r="W16" i="71" s="1"/>
  <c r="AF15" i="79"/>
  <c r="AF16" i="79" s="1"/>
  <c r="Z15" i="79"/>
  <c r="Z16" i="79" s="1"/>
  <c r="I15" i="87"/>
  <c r="I16" i="87" s="1"/>
  <c r="Y15" i="87"/>
  <c r="Y16" i="87" s="1"/>
  <c r="I15" i="75"/>
  <c r="I16" i="75" s="1"/>
  <c r="D15" i="83"/>
  <c r="D16" i="83" s="1"/>
  <c r="H15" i="61"/>
  <c r="H16" i="61" s="1"/>
  <c r="F15" i="61"/>
  <c r="F16" i="61" s="1"/>
  <c r="T15" i="78"/>
  <c r="T16" i="78" s="1"/>
  <c r="K15" i="78"/>
  <c r="K16" i="78" s="1"/>
  <c r="O15" i="78"/>
  <c r="O16" i="78" s="1"/>
  <c r="X15" i="65"/>
  <c r="X16" i="65" s="1"/>
  <c r="S15" i="65"/>
  <c r="S16" i="65" s="1"/>
  <c r="AH15" i="74"/>
  <c r="AH16" i="74" s="1"/>
  <c r="V15" i="86"/>
  <c r="V16" i="86" s="1"/>
  <c r="U15" i="64"/>
  <c r="U16" i="64" s="1"/>
  <c r="L15" i="68"/>
  <c r="L16" i="68" s="1"/>
  <c r="AD15" i="73"/>
  <c r="AD16" i="73" s="1"/>
  <c r="AB15" i="77"/>
  <c r="AB16" i="77" s="1"/>
  <c r="K15" i="77"/>
  <c r="K16" i="77" s="1"/>
  <c r="M15" i="81"/>
  <c r="M16" i="81" s="1"/>
  <c r="D15" i="91"/>
  <c r="D16" i="91" s="1"/>
  <c r="Y15" i="59"/>
  <c r="Y16" i="59" s="1"/>
  <c r="W15" i="59"/>
  <c r="W16" i="59" s="1"/>
  <c r="W20" i="59" s="1"/>
  <c r="U15" i="59"/>
  <c r="U16" i="59" s="1"/>
  <c r="E15" i="84"/>
  <c r="E16" i="84" s="1"/>
  <c r="J15" i="84"/>
  <c r="J16" i="84" s="1"/>
  <c r="S15" i="63"/>
  <c r="S16" i="63" s="1"/>
  <c r="U15" i="67"/>
  <c r="U16" i="67" s="1"/>
  <c r="C15" i="72"/>
  <c r="C16" i="72" s="1"/>
  <c r="AG15" i="72"/>
  <c r="AG16" i="72" s="1"/>
  <c r="H15" i="72"/>
  <c r="H16" i="72" s="1"/>
  <c r="W15" i="80"/>
  <c r="W16" i="80" s="1"/>
  <c r="T15" i="89"/>
  <c r="T16" i="89" s="1"/>
  <c r="I15" i="54"/>
  <c r="I16" i="54" s="1"/>
  <c r="G15" i="54"/>
  <c r="G16" i="54" s="1"/>
  <c r="E15" i="54"/>
  <c r="E16" i="54" s="1"/>
  <c r="C15" i="54"/>
  <c r="C16" i="54" s="1"/>
  <c r="Q15" i="58"/>
  <c r="Q16" i="58" s="1"/>
  <c r="O15" i="58"/>
  <c r="O16" i="58" s="1"/>
  <c r="M15" i="58"/>
  <c r="M16" i="58" s="1"/>
  <c r="K15" i="58"/>
  <c r="K16" i="58" s="1"/>
  <c r="G15" i="101"/>
  <c r="G16" i="101" s="1"/>
  <c r="E15" i="101"/>
  <c r="E16" i="101" s="1"/>
  <c r="E20" i="101" s="1"/>
  <c r="S15" i="101"/>
  <c r="S16" i="101" s="1"/>
  <c r="R15" i="71"/>
  <c r="R16" i="71" s="1"/>
  <c r="K15" i="71"/>
  <c r="K16" i="71" s="1"/>
  <c r="O15" i="87"/>
  <c r="O16" i="87" s="1"/>
  <c r="AH15" i="70"/>
  <c r="AH16" i="70" s="1"/>
  <c r="H15" i="62"/>
  <c r="H16" i="62" s="1"/>
  <c r="F15" i="62"/>
  <c r="F16" i="62" s="1"/>
  <c r="H15" i="83"/>
  <c r="H16" i="83" s="1"/>
  <c r="H20" i="83" s="1"/>
  <c r="U15" i="83"/>
  <c r="U16" i="83" s="1"/>
  <c r="AH15" i="82"/>
  <c r="AH16" i="82" s="1"/>
  <c r="R15" i="69"/>
  <c r="R16" i="69" s="1"/>
  <c r="R15" i="52"/>
  <c r="R16" i="52" s="1"/>
  <c r="Z15" i="57"/>
  <c r="Z16" i="57" s="1"/>
  <c r="AE15" i="61"/>
  <c r="AE16" i="61" s="1"/>
  <c r="AC15" i="61"/>
  <c r="AC16" i="61" s="1"/>
  <c r="D15" i="78"/>
  <c r="D16" i="78" s="1"/>
  <c r="P15" i="65"/>
  <c r="P16" i="65" s="1"/>
  <c r="N15" i="65"/>
  <c r="N16" i="65" s="1"/>
  <c r="F15" i="74"/>
  <c r="F16" i="74" s="1"/>
  <c r="D15" i="86"/>
  <c r="D16" i="86" s="1"/>
  <c r="AE15" i="86"/>
  <c r="AE16" i="86" s="1"/>
  <c r="G15" i="86"/>
  <c r="G16" i="86" s="1"/>
  <c r="B15" i="58"/>
  <c r="B16" i="58" s="1"/>
  <c r="B15" i="75"/>
  <c r="B16" i="75" s="1"/>
  <c r="B15" i="54"/>
  <c r="B16" i="54" s="1"/>
  <c r="B15" i="81"/>
  <c r="B16" i="81" s="1"/>
  <c r="B15" i="63"/>
  <c r="B16" i="63" s="1"/>
  <c r="B15" i="101"/>
  <c r="B16" i="101" s="1"/>
  <c r="B20" i="101" s="1"/>
  <c r="B15" i="62"/>
  <c r="B16" i="62" s="1"/>
  <c r="B15" i="67"/>
  <c r="B16" i="67" s="1"/>
  <c r="B15" i="66"/>
  <c r="B16" i="66" s="1"/>
  <c r="B15" i="86"/>
  <c r="B16" i="86" s="1"/>
  <c r="B15" i="91"/>
  <c r="B16" i="91" s="1"/>
  <c r="B15" i="72"/>
  <c r="B16" i="72" s="1"/>
  <c r="B15" i="60"/>
  <c r="B16" i="60" s="1"/>
  <c r="B15" i="76"/>
  <c r="B16" i="76" s="1"/>
  <c r="B15" i="79"/>
  <c r="B16" i="79" s="1"/>
  <c r="B15" i="52"/>
  <c r="B16" i="52" s="1"/>
  <c r="B15" i="64"/>
  <c r="B16" i="64" s="1"/>
  <c r="B15" i="55"/>
  <c r="B16" i="55" s="1"/>
  <c r="B15" i="87"/>
  <c r="B16" i="87" s="1"/>
  <c r="B15" i="57"/>
  <c r="B16" i="57" s="1"/>
  <c r="B15" i="68"/>
  <c r="B16" i="68" s="1"/>
  <c r="B15" i="59"/>
  <c r="B16" i="59" s="1"/>
  <c r="B15" i="89"/>
  <c r="B16" i="89" s="1"/>
  <c r="B15" i="61"/>
  <c r="B16" i="61" s="1"/>
  <c r="S20" i="103"/>
  <c r="AF20" i="102"/>
  <c r="AG20" i="102"/>
  <c r="D20" i="103"/>
  <c r="AG20" i="103"/>
  <c r="L20" i="103"/>
  <c r="AC20" i="103"/>
  <c r="K20" i="103"/>
  <c r="N20" i="103"/>
  <c r="AA20" i="102"/>
  <c r="Z20" i="102"/>
  <c r="AH20" i="102"/>
  <c r="AC20" i="102"/>
  <c r="AE20" i="103"/>
  <c r="C20" i="103"/>
  <c r="X20" i="103"/>
  <c r="M20" i="103"/>
  <c r="W20" i="103"/>
  <c r="AA20" i="103"/>
  <c r="Y20" i="102"/>
  <c r="P20" i="103"/>
  <c r="V20" i="103"/>
  <c r="AD20" i="103"/>
  <c r="AB20" i="103"/>
  <c r="AD20" i="102"/>
  <c r="O20" i="103"/>
  <c r="I20" i="103"/>
  <c r="E20" i="103"/>
  <c r="R20" i="103"/>
  <c r="B16" i="69"/>
  <c r="B16" i="71"/>
  <c r="P16" i="59"/>
  <c r="D16" i="72"/>
  <c r="S16" i="79"/>
  <c r="X16" i="68"/>
  <c r="S16" i="77"/>
  <c r="AC16" i="82"/>
  <c r="K16" i="74"/>
  <c r="H16" i="60"/>
  <c r="AG16" i="74"/>
  <c r="AC16" i="78"/>
  <c r="AF16" i="67"/>
  <c r="AF16" i="64"/>
  <c r="P16" i="85"/>
  <c r="W16" i="75"/>
  <c r="S16" i="89"/>
  <c r="AF16" i="54"/>
  <c r="AF16" i="56"/>
  <c r="L16" i="84"/>
  <c r="L20" i="84" s="1"/>
  <c r="X16" i="60"/>
  <c r="H16" i="63"/>
  <c r="AE16" i="73"/>
  <c r="AE16" i="72"/>
  <c r="AE16" i="54"/>
  <c r="AD16" i="80"/>
  <c r="AD16" i="71"/>
  <c r="AD16" i="54"/>
  <c r="X16" i="84"/>
  <c r="S16" i="61"/>
  <c r="C16" i="70"/>
  <c r="W16" i="87"/>
  <c r="C16" i="87"/>
  <c r="Q16" i="56"/>
  <c r="L16" i="56"/>
  <c r="M16" i="76"/>
  <c r="AA16" i="81"/>
  <c r="P16" i="81"/>
  <c r="P16" i="56"/>
  <c r="J16" i="67"/>
  <c r="O16" i="56"/>
  <c r="D16" i="58"/>
  <c r="U16" i="56"/>
  <c r="W16" i="85"/>
  <c r="O16" i="91"/>
  <c r="T16" i="81"/>
  <c r="N16" i="80"/>
  <c r="Q16" i="62"/>
  <c r="Z16" i="60"/>
  <c r="F16" i="66"/>
  <c r="H16" i="58"/>
  <c r="F16" i="73"/>
  <c r="M16" i="70"/>
  <c r="E16" i="79"/>
  <c r="W16" i="58"/>
  <c r="O16" i="81"/>
  <c r="M16" i="86"/>
  <c r="P16" i="87"/>
  <c r="D16" i="77"/>
  <c r="E16" i="87"/>
  <c r="AA16" i="87"/>
  <c r="N16" i="56"/>
  <c r="AC16" i="54"/>
  <c r="X16" i="61"/>
  <c r="N16" i="64"/>
  <c r="AA16" i="63"/>
  <c r="Z16" i="80"/>
  <c r="Z20" i="80" s="1"/>
  <c r="Z16" i="84"/>
  <c r="N16" i="89"/>
  <c r="G16" i="58"/>
  <c r="C16" i="67"/>
  <c r="Q16" i="73"/>
  <c r="O16" i="54"/>
  <c r="Z16" i="77"/>
  <c r="V16" i="80"/>
  <c r="F16" i="80"/>
  <c r="Z16" i="81"/>
  <c r="Z16" i="85"/>
  <c r="Z20" i="85" s="1"/>
  <c r="E16" i="58"/>
  <c r="S16" i="73"/>
  <c r="AB16" i="70"/>
  <c r="R16" i="56"/>
  <c r="S16" i="54"/>
  <c r="AB16" i="54"/>
  <c r="T16" i="60"/>
  <c r="Y16" i="60"/>
  <c r="M16" i="60"/>
  <c r="P16" i="58"/>
  <c r="A19" i="7"/>
  <c r="A10" i="7"/>
  <c r="A3" i="7"/>
  <c r="O18" i="5"/>
  <c r="O51" i="5"/>
  <c r="O16" i="5"/>
  <c r="O45" i="5"/>
  <c r="O25" i="5"/>
  <c r="O20" i="5"/>
  <c r="O19" i="5"/>
  <c r="O29" i="5"/>
  <c r="O23" i="5"/>
  <c r="O52" i="5"/>
  <c r="O28" i="5"/>
  <c r="O27" i="5"/>
  <c r="O38" i="5"/>
  <c r="O37" i="5"/>
  <c r="O36" i="5"/>
  <c r="O32" i="5"/>
  <c r="O43" i="5"/>
  <c r="O34" i="5"/>
  <c r="N53" i="5"/>
  <c r="O15" i="5"/>
  <c r="M15" i="5"/>
  <c r="F15" i="5"/>
  <c r="B15" i="5"/>
  <c r="F50" i="5"/>
  <c r="B50" i="5"/>
  <c r="L15" i="5"/>
  <c r="K53" i="5"/>
  <c r="I15" i="5"/>
  <c r="K15" i="5"/>
  <c r="M53" i="5"/>
  <c r="J15" i="5"/>
  <c r="I53" i="5"/>
  <c r="J53" i="5"/>
  <c r="G15" i="5"/>
  <c r="E15" i="5"/>
  <c r="L53" i="5"/>
  <c r="H15" i="5"/>
  <c r="D15" i="5"/>
  <c r="C15" i="5"/>
  <c r="P20" i="91" l="1"/>
  <c r="AI20" i="77"/>
  <c r="I20" i="76"/>
  <c r="S20" i="101"/>
  <c r="W20" i="66"/>
  <c r="G20" i="63"/>
  <c r="M20" i="83"/>
  <c r="AI20" i="72"/>
  <c r="B20" i="83"/>
  <c r="B20" i="56"/>
  <c r="AI20" i="68"/>
  <c r="AI20" i="61"/>
  <c r="O20" i="59"/>
  <c r="B20" i="76"/>
  <c r="B20" i="85"/>
  <c r="P20" i="101"/>
  <c r="AC20" i="79"/>
  <c r="AB20" i="85"/>
  <c r="AF20" i="85"/>
  <c r="K20" i="89"/>
  <c r="AI20" i="84"/>
  <c r="C20" i="80"/>
  <c r="Y20" i="85"/>
  <c r="K20" i="83"/>
  <c r="S20" i="60"/>
  <c r="E20" i="89"/>
  <c r="AI20" i="63"/>
  <c r="F20" i="82"/>
  <c r="AC20" i="82"/>
  <c r="J20" i="89"/>
  <c r="AG20" i="68"/>
  <c r="P20" i="79"/>
  <c r="I20" i="89"/>
  <c r="Q20" i="76"/>
  <c r="AI20" i="58"/>
  <c r="X20" i="81"/>
  <c r="AI20" i="79"/>
  <c r="B20" i="74"/>
  <c r="F20" i="74"/>
  <c r="H20" i="101"/>
  <c r="L20" i="59"/>
  <c r="AI20" i="85"/>
  <c r="X20" i="68"/>
  <c r="M20" i="81"/>
  <c r="X20" i="101"/>
  <c r="AI20" i="86"/>
  <c r="G20" i="101"/>
  <c r="AI20" i="70"/>
  <c r="B20" i="89"/>
  <c r="D20" i="80"/>
  <c r="J20" i="62"/>
  <c r="AI20" i="78"/>
  <c r="Q20" i="81"/>
  <c r="AI20" i="54"/>
  <c r="J20" i="83"/>
  <c r="P20" i="78"/>
  <c r="AI20" i="67"/>
  <c r="AI20" i="76"/>
  <c r="AI20" i="82"/>
  <c r="AI20" i="101"/>
  <c r="AH20" i="81"/>
  <c r="L20" i="83"/>
  <c r="N20" i="52"/>
  <c r="K20" i="64"/>
  <c r="L20" i="101"/>
  <c r="AI20" i="87"/>
  <c r="AI20" i="59"/>
  <c r="J20" i="68"/>
  <c r="AE20" i="72"/>
  <c r="D20" i="89"/>
  <c r="K20" i="59"/>
  <c r="W20" i="87"/>
  <c r="AH20" i="86"/>
  <c r="H20" i="84"/>
  <c r="B20" i="70"/>
  <c r="Q20" i="68"/>
  <c r="AG20" i="66"/>
  <c r="AC20" i="57"/>
  <c r="X20" i="64"/>
  <c r="C20" i="83"/>
  <c r="R20" i="101"/>
  <c r="O20" i="101"/>
  <c r="N20" i="73"/>
  <c r="T20" i="101"/>
  <c r="Q20" i="101"/>
  <c r="T20" i="57"/>
  <c r="E20" i="91"/>
  <c r="K20" i="101"/>
  <c r="AC20" i="77"/>
  <c r="H20" i="63"/>
  <c r="N20" i="101"/>
  <c r="AC20" i="85"/>
  <c r="I20" i="101"/>
  <c r="F20" i="83"/>
  <c r="J20" i="73"/>
  <c r="X20" i="89"/>
  <c r="C20" i="89"/>
  <c r="G20" i="89"/>
  <c r="I20" i="82"/>
  <c r="H20" i="89"/>
  <c r="E20" i="83"/>
  <c r="N20" i="70"/>
  <c r="Y20" i="89"/>
  <c r="I20" i="83"/>
  <c r="E20" i="61"/>
  <c r="O20" i="83"/>
  <c r="F20" i="101"/>
  <c r="D20" i="60"/>
  <c r="G20" i="83"/>
  <c r="AG20" i="79"/>
  <c r="D20" i="83"/>
  <c r="Q20" i="82"/>
  <c r="W20" i="101"/>
  <c r="AB20" i="63"/>
  <c r="H20" i="60"/>
  <c r="D20" i="67"/>
  <c r="N20" i="89"/>
  <c r="V20" i="83"/>
  <c r="J20" i="80"/>
  <c r="I20" i="52"/>
  <c r="M20" i="84"/>
  <c r="X20" i="91"/>
  <c r="Y20" i="84"/>
  <c r="S20" i="72"/>
  <c r="N20" i="65"/>
  <c r="F20" i="52"/>
  <c r="W20" i="79"/>
  <c r="AC20" i="86"/>
  <c r="C20" i="54"/>
  <c r="X20" i="66"/>
  <c r="C20" i="72"/>
  <c r="AC20" i="73"/>
  <c r="J20" i="59"/>
  <c r="O20" i="52"/>
  <c r="AB20" i="81"/>
  <c r="D20" i="76"/>
  <c r="L20" i="68"/>
  <c r="P20" i="85"/>
  <c r="X20" i="57"/>
  <c r="O20" i="72"/>
  <c r="P20" i="65"/>
  <c r="T20" i="83"/>
  <c r="J20" i="71"/>
  <c r="S20" i="79"/>
  <c r="B20" i="72"/>
  <c r="U20" i="63"/>
  <c r="Z20" i="89"/>
  <c r="Z20" i="77"/>
  <c r="U20" i="82"/>
  <c r="AB20" i="76"/>
  <c r="V20" i="73"/>
  <c r="O20" i="69"/>
  <c r="R20" i="91"/>
  <c r="B20" i="86"/>
  <c r="P20" i="76"/>
  <c r="P20" i="87"/>
  <c r="H20" i="64"/>
  <c r="I20" i="68"/>
  <c r="U20" i="85"/>
  <c r="V20" i="78"/>
  <c r="B20" i="68"/>
  <c r="E20" i="54"/>
  <c r="E20" i="81"/>
  <c r="H20" i="87"/>
  <c r="L20" i="79"/>
  <c r="Y20" i="66"/>
  <c r="R20" i="77"/>
  <c r="G20" i="81"/>
  <c r="X20" i="67"/>
  <c r="G20" i="68"/>
  <c r="AD20" i="72"/>
  <c r="U20" i="83"/>
  <c r="AF20" i="83"/>
  <c r="B20" i="58"/>
  <c r="P20" i="55"/>
  <c r="B20" i="59"/>
  <c r="AC20" i="78"/>
  <c r="P20" i="59"/>
  <c r="T20" i="59"/>
  <c r="AH20" i="61"/>
  <c r="K20" i="55"/>
  <c r="B20" i="63"/>
  <c r="AF20" i="57"/>
  <c r="AF20" i="70"/>
  <c r="J20" i="60"/>
  <c r="AG20" i="77"/>
  <c r="X20" i="82"/>
  <c r="X20" i="72"/>
  <c r="W20" i="57"/>
  <c r="AF20" i="58"/>
  <c r="AG20" i="74"/>
  <c r="S20" i="69"/>
  <c r="AG20" i="57"/>
  <c r="T20" i="61"/>
  <c r="T20" i="73"/>
  <c r="AF20" i="55"/>
  <c r="AA20" i="101"/>
  <c r="T20" i="67"/>
  <c r="B20" i="66"/>
  <c r="D20" i="64"/>
  <c r="R20" i="52"/>
  <c r="B20" i="75"/>
  <c r="P20" i="73"/>
  <c r="X20" i="73"/>
  <c r="U20" i="60"/>
  <c r="H20" i="54"/>
  <c r="I20" i="86"/>
  <c r="B20" i="84"/>
  <c r="O20" i="66"/>
  <c r="B20" i="67"/>
  <c r="S20" i="83"/>
  <c r="AE20" i="75"/>
  <c r="F20" i="72"/>
  <c r="V20" i="82"/>
  <c r="N20" i="55"/>
  <c r="T20" i="75"/>
  <c r="Z20" i="86"/>
  <c r="Z20" i="78"/>
  <c r="M20" i="63"/>
  <c r="G20" i="52"/>
  <c r="U20" i="55"/>
  <c r="P20" i="56"/>
  <c r="Q20" i="55"/>
  <c r="C20" i="55"/>
  <c r="T20" i="81"/>
  <c r="N20" i="58"/>
  <c r="H20" i="66"/>
  <c r="AD20" i="71"/>
  <c r="AD20" i="69"/>
  <c r="AE20" i="61"/>
  <c r="AE20" i="91"/>
  <c r="K20" i="74"/>
  <c r="AF20" i="76"/>
  <c r="N20" i="63"/>
  <c r="AA20" i="68"/>
  <c r="B20" i="57"/>
  <c r="W20" i="77"/>
  <c r="AB20" i="57"/>
  <c r="S20" i="71"/>
  <c r="R20" i="62"/>
  <c r="Q20" i="78"/>
  <c r="AG20" i="61"/>
  <c r="O20" i="68"/>
  <c r="AF20" i="61"/>
  <c r="T20" i="89"/>
  <c r="AC20" i="89"/>
  <c r="B20" i="64"/>
  <c r="B20" i="54"/>
  <c r="AB20" i="84"/>
  <c r="B20" i="71"/>
  <c r="D20" i="86"/>
  <c r="AH20" i="74"/>
  <c r="AH20" i="73"/>
  <c r="F20" i="56"/>
  <c r="P20" i="70"/>
  <c r="J20" i="87"/>
  <c r="J20" i="79"/>
  <c r="D20" i="91"/>
  <c r="I20" i="79"/>
  <c r="M20" i="73"/>
  <c r="M20" i="67"/>
  <c r="B20" i="87"/>
  <c r="U20" i="64"/>
  <c r="F20" i="60"/>
  <c r="P20" i="67"/>
  <c r="AA20" i="72"/>
  <c r="Y20" i="71"/>
  <c r="X20" i="60"/>
  <c r="Z20" i="60"/>
  <c r="D20" i="84"/>
  <c r="Y20" i="56"/>
  <c r="U20" i="72"/>
  <c r="E20" i="70"/>
  <c r="D20" i="75"/>
  <c r="W20" i="56"/>
  <c r="AC20" i="72"/>
  <c r="T20" i="91"/>
  <c r="M20" i="56"/>
  <c r="M20" i="87"/>
  <c r="V20" i="66"/>
  <c r="G20" i="87"/>
  <c r="Q20" i="77"/>
  <c r="AD20" i="68"/>
  <c r="AD20" i="84"/>
  <c r="AE20" i="85"/>
  <c r="AE20" i="59"/>
  <c r="K20" i="62"/>
  <c r="B20" i="62"/>
  <c r="D20" i="62"/>
  <c r="AH20" i="82"/>
  <c r="AH20" i="59"/>
  <c r="G20" i="74"/>
  <c r="V20" i="75"/>
  <c r="T20" i="63"/>
  <c r="R20" i="85"/>
  <c r="B20" i="61"/>
  <c r="C20" i="78"/>
  <c r="O20" i="65"/>
  <c r="L20" i="71"/>
  <c r="R20" i="87"/>
  <c r="V20" i="74"/>
  <c r="B20" i="81"/>
  <c r="E20" i="63"/>
  <c r="AC20" i="64"/>
  <c r="M20" i="72"/>
  <c r="B20" i="52"/>
  <c r="AB20" i="56"/>
  <c r="O20" i="77"/>
  <c r="W20" i="74"/>
  <c r="AD20" i="55"/>
  <c r="AD20" i="63"/>
  <c r="AE20" i="67"/>
  <c r="J20" i="75"/>
  <c r="B20" i="60"/>
  <c r="AB20" i="82"/>
  <c r="H20" i="55"/>
  <c r="P20" i="68"/>
  <c r="E20" i="75"/>
  <c r="O20" i="58"/>
  <c r="R20" i="64"/>
  <c r="B20" i="55"/>
  <c r="L20" i="65"/>
  <c r="B20" i="91"/>
  <c r="N20" i="72"/>
  <c r="N20" i="91"/>
  <c r="V20" i="84"/>
  <c r="J20" i="66"/>
  <c r="Y20" i="72"/>
  <c r="C20" i="66"/>
  <c r="Q20" i="89"/>
  <c r="AB20" i="83"/>
  <c r="AB20" i="80"/>
  <c r="K20" i="85"/>
  <c r="L20" i="77"/>
  <c r="K20" i="72"/>
  <c r="F20" i="54"/>
  <c r="Q20" i="56"/>
  <c r="AD20" i="82"/>
  <c r="AC20" i="71"/>
  <c r="E20" i="65"/>
  <c r="T20" i="52"/>
  <c r="C20" i="79"/>
  <c r="B20" i="80"/>
  <c r="T20" i="70"/>
  <c r="AC20" i="65"/>
  <c r="L20" i="81"/>
  <c r="U20" i="76"/>
  <c r="L20" i="76"/>
  <c r="F20" i="58"/>
  <c r="C20" i="58"/>
  <c r="AC20" i="55"/>
  <c r="S20" i="65"/>
  <c r="AC20" i="84"/>
  <c r="AA20" i="71"/>
  <c r="P20" i="74"/>
  <c r="I20" i="54"/>
  <c r="D20" i="71"/>
  <c r="AD20" i="61"/>
  <c r="AD20" i="52"/>
  <c r="W20" i="91"/>
  <c r="AE20" i="58"/>
  <c r="AE20" i="60"/>
  <c r="O20" i="74"/>
  <c r="J20" i="63"/>
  <c r="AF20" i="80"/>
  <c r="AF20" i="81"/>
  <c r="AF20" i="78"/>
  <c r="E20" i="85"/>
  <c r="P20" i="80"/>
  <c r="AG20" i="62"/>
  <c r="AG20" i="73"/>
  <c r="AG20" i="72"/>
  <c r="P20" i="66"/>
  <c r="T20" i="58"/>
  <c r="W20" i="71"/>
  <c r="AC20" i="87"/>
  <c r="AD20" i="54"/>
  <c r="AE20" i="69"/>
  <c r="Y20" i="57"/>
  <c r="F20" i="87"/>
  <c r="W20" i="69"/>
  <c r="Z20" i="87"/>
  <c r="Z20" i="79"/>
  <c r="J20" i="61"/>
  <c r="H20" i="70"/>
  <c r="V20" i="87"/>
  <c r="J20" i="84"/>
  <c r="F20" i="79"/>
  <c r="J20" i="74"/>
  <c r="B20" i="69"/>
  <c r="E20" i="58"/>
  <c r="C20" i="60"/>
  <c r="S20" i="87"/>
  <c r="U20" i="87"/>
  <c r="E20" i="72"/>
  <c r="AC20" i="56"/>
  <c r="G20" i="82"/>
  <c r="N20" i="74"/>
  <c r="T20" i="76"/>
  <c r="G20" i="73"/>
  <c r="X20" i="56"/>
  <c r="AC20" i="58"/>
  <c r="H20" i="81"/>
  <c r="C20" i="57"/>
  <c r="U20" i="56"/>
  <c r="W20" i="85"/>
  <c r="L20" i="55"/>
  <c r="D20" i="58"/>
  <c r="M20" i="55"/>
  <c r="W20" i="54"/>
  <c r="AB20" i="74"/>
  <c r="K20" i="71"/>
  <c r="AD20" i="75"/>
  <c r="AE20" i="87"/>
  <c r="AE20" i="54"/>
  <c r="AE20" i="55"/>
  <c r="AF20" i="77"/>
  <c r="AF20" i="84"/>
  <c r="H20" i="86"/>
  <c r="AC20" i="67"/>
  <c r="M20" i="61"/>
  <c r="G20" i="76"/>
  <c r="C20" i="82"/>
  <c r="R20" i="82"/>
  <c r="L20" i="85"/>
  <c r="G20" i="65"/>
  <c r="H20" i="57"/>
  <c r="AE20" i="74"/>
  <c r="P20" i="75"/>
  <c r="H20" i="72"/>
  <c r="V20" i="59"/>
  <c r="U20" i="66"/>
  <c r="S20" i="78"/>
  <c r="E20" i="78"/>
  <c r="W20" i="65"/>
  <c r="V20" i="79"/>
  <c r="Z20" i="74"/>
  <c r="M20" i="89"/>
  <c r="AB20" i="61"/>
  <c r="Y20" i="62"/>
  <c r="Z20" i="76"/>
  <c r="Y20" i="63"/>
  <c r="U20" i="67"/>
  <c r="W20" i="58"/>
  <c r="Z20" i="75"/>
  <c r="J20" i="52"/>
  <c r="E20" i="87"/>
  <c r="I20" i="77"/>
  <c r="AA20" i="91"/>
  <c r="O20" i="86"/>
  <c r="L20" i="89"/>
  <c r="U20" i="77"/>
  <c r="V20" i="67"/>
  <c r="E20" i="69"/>
  <c r="S20" i="68"/>
  <c r="X20" i="76"/>
  <c r="Q20" i="73"/>
  <c r="Z20" i="69"/>
  <c r="Q20" i="67"/>
  <c r="K20" i="75"/>
  <c r="S20" i="77"/>
  <c r="C20" i="87"/>
  <c r="K20" i="73"/>
  <c r="S20" i="74"/>
  <c r="E20" i="55"/>
  <c r="I20" i="56"/>
  <c r="C20" i="68"/>
  <c r="U20" i="78"/>
  <c r="X20" i="65"/>
  <c r="AE20" i="81"/>
  <c r="Z20" i="59"/>
  <c r="AF20" i="60"/>
  <c r="AF20" i="74"/>
  <c r="AG20" i="60"/>
  <c r="AG20" i="76"/>
  <c r="C20" i="85"/>
  <c r="AH20" i="54"/>
  <c r="AH20" i="84"/>
  <c r="AH20" i="55"/>
  <c r="AH20" i="62"/>
  <c r="C20" i="61"/>
  <c r="I20" i="57"/>
  <c r="P20" i="82"/>
  <c r="K20" i="57"/>
  <c r="U20" i="58"/>
  <c r="M20" i="57"/>
  <c r="AA20" i="52"/>
  <c r="I20" i="87"/>
  <c r="O20" i="67"/>
  <c r="S20" i="70"/>
  <c r="S20" i="61"/>
  <c r="N20" i="86"/>
  <c r="V20" i="76"/>
  <c r="Z20" i="67"/>
  <c r="R20" i="86"/>
  <c r="B20" i="78"/>
  <c r="C20" i="70"/>
  <c r="E20" i="67"/>
  <c r="I20" i="72"/>
  <c r="R20" i="89"/>
  <c r="V20" i="86"/>
  <c r="N20" i="80"/>
  <c r="B20" i="77"/>
  <c r="H20" i="61"/>
  <c r="Q20" i="62"/>
  <c r="X20" i="54"/>
  <c r="AB20" i="101"/>
  <c r="AA20" i="83"/>
  <c r="G20" i="85"/>
  <c r="M20" i="85"/>
  <c r="D20" i="63"/>
  <c r="H20" i="56"/>
  <c r="C20" i="81"/>
  <c r="M20" i="77"/>
  <c r="Y20" i="76"/>
  <c r="W20" i="82"/>
  <c r="X20" i="58"/>
  <c r="C20" i="74"/>
  <c r="I20" i="81"/>
  <c r="O20" i="76"/>
  <c r="H20" i="91"/>
  <c r="O20" i="56"/>
  <c r="G20" i="54"/>
  <c r="E20" i="74"/>
  <c r="R20" i="71"/>
  <c r="AD20" i="83"/>
  <c r="AD20" i="89"/>
  <c r="AE20" i="63"/>
  <c r="AE20" i="52"/>
  <c r="AE20" i="73"/>
  <c r="AF20" i="82"/>
  <c r="O20" i="80"/>
  <c r="T20" i="69"/>
  <c r="H20" i="82"/>
  <c r="AG20" i="89"/>
  <c r="E20" i="57"/>
  <c r="N20" i="76"/>
  <c r="S20" i="75"/>
  <c r="U20" i="70"/>
  <c r="AA20" i="58"/>
  <c r="I20" i="85"/>
  <c r="AH20" i="87"/>
  <c r="Z20" i="64"/>
  <c r="R20" i="65"/>
  <c r="W20" i="86"/>
  <c r="X20" i="62"/>
  <c r="AA20" i="79"/>
  <c r="W20" i="68"/>
  <c r="J20" i="54"/>
  <c r="AD20" i="62"/>
  <c r="AD20" i="101"/>
  <c r="AE20" i="86"/>
  <c r="AE20" i="82"/>
  <c r="AE20" i="56"/>
  <c r="AE20" i="65"/>
  <c r="AF20" i="91"/>
  <c r="AH20" i="57"/>
  <c r="AH20" i="91"/>
  <c r="AE20" i="89"/>
  <c r="K20" i="82"/>
  <c r="J20" i="85"/>
  <c r="N20" i="82"/>
  <c r="V20" i="80"/>
  <c r="J20" i="77"/>
  <c r="R20" i="75"/>
  <c r="K20" i="63"/>
  <c r="M20" i="60"/>
  <c r="AC20" i="61"/>
  <c r="V20" i="61"/>
  <c r="U20" i="57"/>
  <c r="O20" i="54"/>
  <c r="G20" i="58"/>
  <c r="N20" i="85"/>
  <c r="F20" i="75"/>
  <c r="I20" i="66"/>
  <c r="AB20" i="65"/>
  <c r="H20" i="69"/>
  <c r="Q20" i="59"/>
  <c r="E20" i="60"/>
  <c r="U20" i="61"/>
  <c r="Z20" i="54"/>
  <c r="Y20" i="52"/>
  <c r="AB20" i="86"/>
  <c r="O20" i="87"/>
  <c r="U20" i="91"/>
  <c r="AA20" i="81"/>
  <c r="L20" i="75"/>
  <c r="F20" i="70"/>
  <c r="K20" i="65"/>
  <c r="Q20" i="64"/>
  <c r="M20" i="54"/>
  <c r="Y20" i="75"/>
  <c r="AA20" i="65"/>
  <c r="E20" i="79"/>
  <c r="AB20" i="59"/>
  <c r="N20" i="54"/>
  <c r="V20" i="58"/>
  <c r="G20" i="91"/>
  <c r="Y20" i="87"/>
  <c r="W20" i="70"/>
  <c r="Z20" i="91"/>
  <c r="J20" i="86"/>
  <c r="Z20" i="61"/>
  <c r="R20" i="66"/>
  <c r="AF20" i="75"/>
  <c r="D20" i="74"/>
  <c r="S20" i="85"/>
  <c r="M20" i="75"/>
  <c r="D20" i="72"/>
  <c r="AG20" i="87"/>
  <c r="Q20" i="86"/>
  <c r="AG20" i="75"/>
  <c r="AH20" i="60"/>
  <c r="E20" i="80"/>
  <c r="AH20" i="56"/>
  <c r="AH20" i="70"/>
  <c r="N20" i="56"/>
  <c r="Z20" i="101"/>
  <c r="AB20" i="67"/>
  <c r="U20" i="65"/>
  <c r="K20" i="79"/>
  <c r="G20" i="70"/>
  <c r="R20" i="74"/>
  <c r="F20" i="78"/>
  <c r="X20" i="87"/>
  <c r="K20" i="91"/>
  <c r="S20" i="58"/>
  <c r="G20" i="80"/>
  <c r="AA20" i="55"/>
  <c r="K20" i="56"/>
  <c r="L20" i="87"/>
  <c r="K20" i="66"/>
  <c r="U20" i="68"/>
  <c r="D20" i="65"/>
  <c r="I20" i="64"/>
  <c r="I20" i="74"/>
  <c r="Q20" i="83"/>
  <c r="L20" i="60"/>
  <c r="AF20" i="54"/>
  <c r="O20" i="79"/>
  <c r="P20" i="57"/>
  <c r="AA20" i="59"/>
  <c r="M20" i="91"/>
  <c r="AC20" i="69"/>
  <c r="AC20" i="83"/>
  <c r="O20" i="81"/>
  <c r="Q20" i="87"/>
  <c r="D20" i="81"/>
  <c r="X20" i="61"/>
  <c r="AF20" i="86"/>
  <c r="R20" i="63"/>
  <c r="F20" i="61"/>
  <c r="T20" i="80"/>
  <c r="E20" i="62"/>
  <c r="AA20" i="77"/>
  <c r="T20" i="78"/>
  <c r="K20" i="77"/>
  <c r="F20" i="64"/>
  <c r="R20" i="72"/>
  <c r="Y20" i="91"/>
  <c r="U20" i="89"/>
  <c r="T20" i="86"/>
  <c r="G20" i="60"/>
  <c r="AB20" i="77"/>
  <c r="X20" i="79"/>
  <c r="AH20" i="65"/>
  <c r="N20" i="60"/>
  <c r="AA20" i="54"/>
  <c r="AC20" i="74"/>
  <c r="S20" i="56"/>
  <c r="R20" i="79"/>
  <c r="Y20" i="59"/>
  <c r="E20" i="64"/>
  <c r="I20" i="71"/>
  <c r="M20" i="78"/>
  <c r="W20" i="73"/>
  <c r="M20" i="71"/>
  <c r="G20" i="67"/>
  <c r="Z20" i="63"/>
  <c r="H20" i="58"/>
  <c r="L20" i="61"/>
  <c r="K20" i="60"/>
  <c r="V20" i="52"/>
  <c r="M20" i="52"/>
  <c r="P20" i="84"/>
  <c r="D20" i="79"/>
  <c r="V20" i="89"/>
  <c r="J20" i="82"/>
  <c r="R20" i="80"/>
  <c r="H20" i="75"/>
  <c r="O20" i="91"/>
  <c r="Q20" i="80"/>
  <c r="Y20" i="73"/>
  <c r="M20" i="65"/>
  <c r="Z20" i="56"/>
  <c r="Z20" i="58"/>
  <c r="W20" i="81"/>
  <c r="R20" i="67"/>
  <c r="C20" i="56"/>
  <c r="X20" i="55"/>
  <c r="U20" i="81"/>
  <c r="AB20" i="73"/>
  <c r="S20" i="66"/>
  <c r="AB20" i="68"/>
  <c r="J20" i="64"/>
  <c r="N20" i="77"/>
  <c r="V20" i="70"/>
  <c r="AC20" i="52"/>
  <c r="J20" i="56"/>
  <c r="F20" i="73"/>
  <c r="L20" i="58"/>
  <c r="J20" i="81"/>
  <c r="F20" i="91"/>
  <c r="N20" i="84"/>
  <c r="E20" i="66"/>
  <c r="J20" i="55"/>
  <c r="K20" i="78"/>
  <c r="F20" i="84"/>
  <c r="Z20" i="81"/>
  <c r="F20" i="76"/>
  <c r="I20" i="59"/>
  <c r="T20" i="60"/>
  <c r="Q20" i="52"/>
  <c r="Z20" i="84"/>
  <c r="N20" i="81"/>
  <c r="J20" i="76"/>
  <c r="Y20" i="65"/>
  <c r="V20" i="91"/>
  <c r="R20" i="81"/>
  <c r="C20" i="63"/>
  <c r="M20" i="64"/>
  <c r="D20" i="52"/>
  <c r="Z20" i="55"/>
  <c r="Y20" i="67"/>
  <c r="W20" i="72"/>
  <c r="U20" i="69"/>
  <c r="AC20" i="68"/>
  <c r="G20" i="56"/>
  <c r="F20" i="65"/>
  <c r="D20" i="56"/>
  <c r="C20" i="52"/>
  <c r="F20" i="85"/>
  <c r="O20" i="70"/>
  <c r="N20" i="78"/>
  <c r="X20" i="70"/>
  <c r="U20" i="73"/>
  <c r="I20" i="65"/>
  <c r="F20" i="86"/>
  <c r="C20" i="59"/>
  <c r="Y20" i="70"/>
  <c r="I20" i="67"/>
  <c r="Y20" i="58"/>
  <c r="M20" i="68"/>
  <c r="H20" i="65"/>
  <c r="X20" i="52"/>
  <c r="Y20" i="79"/>
  <c r="T20" i="77"/>
  <c r="N20" i="87"/>
  <c r="V20" i="85"/>
  <c r="N20" i="79"/>
  <c r="V20" i="77"/>
  <c r="L20" i="91"/>
  <c r="K20" i="80"/>
  <c r="AB20" i="72"/>
  <c r="Y20" i="69"/>
  <c r="M20" i="62"/>
  <c r="V20" i="55"/>
  <c r="I20" i="62"/>
  <c r="P20" i="54"/>
  <c r="I20" i="63"/>
  <c r="E20" i="73"/>
  <c r="Z20" i="83"/>
  <c r="Q20" i="69"/>
  <c r="Q20" i="84"/>
  <c r="U20" i="84"/>
  <c r="I20" i="70"/>
  <c r="I20" i="58"/>
  <c r="P20" i="60"/>
  <c r="Q20" i="58"/>
  <c r="T20" i="54"/>
  <c r="S20" i="67"/>
  <c r="F20" i="66"/>
  <c r="AC20" i="70"/>
  <c r="G20" i="72"/>
  <c r="P20" i="58"/>
  <c r="I20" i="69"/>
  <c r="Y20" i="61"/>
  <c r="X20" i="71"/>
  <c r="F20" i="67"/>
  <c r="AB20" i="55"/>
  <c r="O20" i="73"/>
  <c r="AA20" i="67"/>
  <c r="Q20" i="91"/>
  <c r="R20" i="55"/>
  <c r="Q20" i="65"/>
  <c r="P20" i="52"/>
  <c r="Y20" i="54"/>
  <c r="D20" i="61"/>
  <c r="R20" i="83"/>
  <c r="F20" i="80"/>
  <c r="AC20" i="60"/>
  <c r="AB20" i="58"/>
  <c r="R20" i="78"/>
  <c r="Y20" i="68"/>
  <c r="W20" i="60"/>
  <c r="Z20" i="52"/>
  <c r="T20" i="87"/>
  <c r="Z20" i="66"/>
  <c r="AA20" i="70"/>
  <c r="Q20" i="72"/>
  <c r="Q20" i="70"/>
  <c r="R20" i="58"/>
  <c r="H20" i="71"/>
  <c r="R20" i="56"/>
  <c r="D20" i="54"/>
  <c r="W20" i="61"/>
  <c r="M20" i="74"/>
  <c r="J20" i="91"/>
  <c r="F20" i="81"/>
  <c r="R20" i="76"/>
  <c r="R20" i="84"/>
  <c r="V20" i="81"/>
  <c r="J20" i="78"/>
  <c r="N20" i="75"/>
  <c r="I20" i="75"/>
  <c r="Y20" i="55"/>
  <c r="R20" i="70"/>
  <c r="J20" i="67"/>
  <c r="V20" i="65"/>
  <c r="AC20" i="63"/>
  <c r="Q20" i="57"/>
  <c r="T20" i="55"/>
  <c r="H20" i="67"/>
  <c r="G20" i="55"/>
  <c r="AC20" i="81"/>
  <c r="Z20" i="73"/>
  <c r="W20" i="67"/>
  <c r="T20" i="56"/>
  <c r="AC20" i="76"/>
  <c r="L20" i="73"/>
  <c r="S20" i="55"/>
  <c r="W20" i="76"/>
  <c r="L20" i="67"/>
  <c r="E20" i="56"/>
  <c r="K20" i="87"/>
  <c r="AA20" i="66"/>
  <c r="S20" i="82"/>
  <c r="C20" i="64"/>
  <c r="K20" i="84"/>
  <c r="S20" i="91"/>
  <c r="Y20" i="64"/>
  <c r="G20" i="78"/>
  <c r="AD20" i="91"/>
  <c r="AD20" i="65"/>
  <c r="AD20" i="59"/>
  <c r="AD20" i="77"/>
  <c r="AD20" i="86"/>
  <c r="AE20" i="83"/>
  <c r="AE20" i="78"/>
  <c r="AE20" i="101"/>
  <c r="U20" i="54"/>
  <c r="J20" i="72"/>
  <c r="AF20" i="73"/>
  <c r="AF20" i="89"/>
  <c r="AF20" i="87"/>
  <c r="D20" i="78"/>
  <c r="R20" i="54"/>
  <c r="K20" i="69"/>
  <c r="K20" i="70"/>
  <c r="Z20" i="57"/>
  <c r="O20" i="82"/>
  <c r="AB20" i="87"/>
  <c r="F20" i="69"/>
  <c r="P20" i="61"/>
  <c r="V20" i="72"/>
  <c r="X20" i="77"/>
  <c r="P20" i="64"/>
  <c r="AA20" i="74"/>
  <c r="E20" i="84"/>
  <c r="AG20" i="59"/>
  <c r="AG20" i="82"/>
  <c r="V20" i="62"/>
  <c r="L20" i="64"/>
  <c r="G20" i="66"/>
  <c r="AG20" i="83"/>
  <c r="T20" i="85"/>
  <c r="C20" i="86"/>
  <c r="D20" i="77"/>
  <c r="AG20" i="78"/>
  <c r="L20" i="80"/>
  <c r="AG20" i="81"/>
  <c r="F20" i="57"/>
  <c r="AB20" i="52"/>
  <c r="G20" i="59"/>
  <c r="AA20" i="64"/>
  <c r="R20" i="59"/>
  <c r="H20" i="59"/>
  <c r="X20" i="86"/>
  <c r="U20" i="52"/>
  <c r="AB20" i="89"/>
  <c r="U20" i="80"/>
  <c r="AH20" i="69"/>
  <c r="AH20" i="89"/>
  <c r="AH20" i="80"/>
  <c r="AH20" i="75"/>
  <c r="Y20" i="74"/>
  <c r="K20" i="61"/>
  <c r="V20" i="63"/>
  <c r="Z20" i="62"/>
  <c r="J20" i="57"/>
  <c r="O20" i="61"/>
  <c r="W20" i="84"/>
  <c r="AG20" i="101"/>
  <c r="U20" i="75"/>
  <c r="M20" i="69"/>
  <c r="S20" i="80"/>
  <c r="R20" i="57"/>
  <c r="C20" i="69"/>
  <c r="X20" i="75"/>
  <c r="F20" i="62"/>
  <c r="AA20" i="62"/>
  <c r="AA20" i="69"/>
  <c r="Y20" i="60"/>
  <c r="P20" i="63"/>
  <c r="M20" i="66"/>
  <c r="L20" i="54"/>
  <c r="N20" i="61"/>
  <c r="AB20" i="54"/>
  <c r="AD20" i="78"/>
  <c r="AE20" i="77"/>
  <c r="AE20" i="57"/>
  <c r="AE20" i="84"/>
  <c r="V20" i="54"/>
  <c r="Z20" i="65"/>
  <c r="K20" i="52"/>
  <c r="F20" i="68"/>
  <c r="S20" i="89"/>
  <c r="AB20" i="69"/>
  <c r="AB20" i="60"/>
  <c r="L20" i="70"/>
  <c r="S20" i="84"/>
  <c r="E20" i="71"/>
  <c r="T20" i="74"/>
  <c r="AG20" i="56"/>
  <c r="J20" i="69"/>
  <c r="Q20" i="60"/>
  <c r="I20" i="91"/>
  <c r="X20" i="78"/>
  <c r="G20" i="77"/>
  <c r="AA20" i="61"/>
  <c r="AB20" i="75"/>
  <c r="V20" i="57"/>
  <c r="T20" i="82"/>
  <c r="Q20" i="79"/>
  <c r="AC20" i="101"/>
  <c r="V20" i="60"/>
  <c r="Q20" i="75"/>
  <c r="N20" i="57"/>
  <c r="D20" i="69"/>
  <c r="G20" i="79"/>
  <c r="M20" i="86"/>
  <c r="AH20" i="76"/>
  <c r="AH20" i="67"/>
  <c r="AH20" i="101"/>
  <c r="Z20" i="82"/>
  <c r="F20" i="77"/>
  <c r="AC20" i="54"/>
  <c r="I20" i="73"/>
  <c r="M20" i="58"/>
  <c r="Q20" i="71"/>
  <c r="AC20" i="62"/>
  <c r="F20" i="55"/>
  <c r="O20" i="55"/>
  <c r="J20" i="58"/>
  <c r="X20" i="74"/>
  <c r="S20" i="81"/>
  <c r="N20" i="67"/>
  <c r="K20" i="58"/>
  <c r="R20" i="73"/>
  <c r="H20" i="73"/>
  <c r="L20" i="56"/>
  <c r="K20" i="81"/>
  <c r="T20" i="84"/>
  <c r="L20" i="74"/>
  <c r="O20" i="84"/>
  <c r="O20" i="71"/>
  <c r="AD20" i="79"/>
  <c r="AD20" i="87"/>
  <c r="AD20" i="70"/>
  <c r="AE20" i="71"/>
  <c r="AE20" i="64"/>
  <c r="AE20" i="62"/>
  <c r="AE20" i="80"/>
  <c r="AE20" i="79"/>
  <c r="AD20" i="85"/>
  <c r="P20" i="69"/>
  <c r="U20" i="62"/>
  <c r="AF20" i="59"/>
  <c r="AF20" i="64"/>
  <c r="C20" i="71"/>
  <c r="AF20" i="65"/>
  <c r="AF20" i="68"/>
  <c r="O20" i="75"/>
  <c r="AA20" i="57"/>
  <c r="K20" i="86"/>
  <c r="AF20" i="69"/>
  <c r="E20" i="52"/>
  <c r="AA20" i="89"/>
  <c r="AA20" i="80"/>
  <c r="AA20" i="75"/>
  <c r="N20" i="69"/>
  <c r="L20" i="62"/>
  <c r="I20" i="84"/>
  <c r="Z20" i="71"/>
  <c r="AG20" i="71"/>
  <c r="AG20" i="67"/>
  <c r="AG20" i="85"/>
  <c r="E20" i="86"/>
  <c r="Q20" i="74"/>
  <c r="AG20" i="69"/>
  <c r="Q20" i="85"/>
  <c r="AB20" i="70"/>
  <c r="Q20" i="61"/>
  <c r="AA20" i="63"/>
  <c r="R20" i="60"/>
  <c r="R20" i="69"/>
  <c r="O20" i="57"/>
  <c r="D20" i="68"/>
  <c r="AG20" i="70"/>
  <c r="L20" i="57"/>
  <c r="G20" i="57"/>
  <c r="P20" i="72"/>
  <c r="N20" i="59"/>
  <c r="AH20" i="79"/>
  <c r="AH20" i="52"/>
  <c r="AH20" i="58"/>
  <c r="AH20" i="83"/>
  <c r="AH20" i="77"/>
  <c r="X20" i="84"/>
  <c r="I20" i="55"/>
  <c r="H20" i="74"/>
  <c r="Y20" i="81"/>
  <c r="D20" i="73"/>
  <c r="AA20" i="76"/>
  <c r="K20" i="76"/>
  <c r="S20" i="73"/>
  <c r="P20" i="81"/>
  <c r="D20" i="87"/>
  <c r="Q20" i="54"/>
  <c r="Z20" i="70"/>
  <c r="U20" i="74"/>
  <c r="Y20" i="78"/>
  <c r="V20" i="71"/>
  <c r="Q20" i="66"/>
  <c r="AD20" i="57"/>
  <c r="AD20" i="67"/>
  <c r="AD20" i="66"/>
  <c r="AD20" i="80"/>
  <c r="AE20" i="66"/>
  <c r="AE20" i="76"/>
  <c r="H20" i="78"/>
  <c r="N20" i="71"/>
  <c r="G20" i="69"/>
  <c r="AB20" i="62"/>
  <c r="G20" i="84"/>
  <c r="AF20" i="67"/>
  <c r="AF20" i="56"/>
  <c r="N20" i="62"/>
  <c r="E20" i="77"/>
  <c r="G20" i="61"/>
  <c r="G20" i="86"/>
  <c r="AA20" i="60"/>
  <c r="L20" i="52"/>
  <c r="M20" i="79"/>
  <c r="H20" i="62"/>
  <c r="P20" i="86"/>
  <c r="N20" i="68"/>
  <c r="AG20" i="54"/>
  <c r="S20" i="52"/>
  <c r="AG20" i="64"/>
  <c r="AG20" i="91"/>
  <c r="W20" i="75"/>
  <c r="O20" i="63"/>
  <c r="L20" i="82"/>
  <c r="Y20" i="77"/>
  <c r="Z20" i="68"/>
  <c r="T20" i="65"/>
  <c r="AB20" i="66"/>
  <c r="U20" i="79"/>
  <c r="C20" i="75"/>
  <c r="V20" i="69"/>
  <c r="AA20" i="85"/>
  <c r="R20" i="68"/>
  <c r="O20" i="85"/>
  <c r="Q20" i="63"/>
  <c r="AA20" i="86"/>
  <c r="M20" i="82"/>
  <c r="S20" i="57"/>
  <c r="T20" i="64"/>
  <c r="P20" i="62"/>
  <c r="C20" i="77"/>
  <c r="AH20" i="71"/>
  <c r="AH20" i="85"/>
  <c r="AH20" i="66"/>
  <c r="AH20" i="78"/>
  <c r="AH20" i="68"/>
  <c r="C20" i="67"/>
  <c r="M20" i="76"/>
  <c r="W20" i="83"/>
  <c r="J20" i="70"/>
  <c r="AB20" i="78"/>
  <c r="T20" i="71"/>
  <c r="S20" i="54"/>
  <c r="G20" i="64"/>
  <c r="I20" i="78"/>
  <c r="F20" i="71"/>
  <c r="AD20" i="56"/>
  <c r="AD20" i="73"/>
  <c r="AD20" i="81"/>
  <c r="AE20" i="70"/>
  <c r="AE20" i="68"/>
  <c r="O20" i="78"/>
  <c r="Y20" i="82"/>
  <c r="G20" i="71"/>
  <c r="AF20" i="66"/>
  <c r="AF20" i="101"/>
  <c r="AF20" i="72"/>
  <c r="C20" i="84"/>
  <c r="U20" i="71"/>
  <c r="AF20" i="79"/>
  <c r="H20" i="80"/>
  <c r="I20" i="60"/>
  <c r="H20" i="52"/>
  <c r="E20" i="59"/>
  <c r="Y20" i="86"/>
  <c r="M20" i="59"/>
  <c r="O20" i="64"/>
  <c r="M20" i="80"/>
  <c r="T20" i="79"/>
  <c r="L20" i="72"/>
  <c r="L20" i="63"/>
  <c r="L20" i="86"/>
  <c r="E20" i="82"/>
  <c r="AG20" i="63"/>
  <c r="AG20" i="80"/>
  <c r="AG20" i="86"/>
  <c r="U20" i="59"/>
  <c r="AG20" i="65"/>
  <c r="V20" i="68"/>
  <c r="AG20" i="52"/>
  <c r="T20" i="62"/>
  <c r="D20" i="85"/>
  <c r="W20" i="80"/>
  <c r="X20" i="63"/>
  <c r="F20" i="63"/>
  <c r="D20" i="59"/>
  <c r="AA20" i="82"/>
  <c r="K20" i="68"/>
  <c r="J20" i="65"/>
  <c r="L20" i="69"/>
  <c r="Y20" i="80"/>
  <c r="AH20" i="63"/>
  <c r="AH20" i="72"/>
  <c r="S20" i="76"/>
  <c r="AA20" i="78"/>
  <c r="M20" i="70"/>
  <c r="I20" i="61"/>
  <c r="W20" i="52"/>
  <c r="D20" i="55"/>
  <c r="W20" i="55"/>
  <c r="D20" i="66"/>
  <c r="X20" i="83"/>
  <c r="AA20" i="73"/>
  <c r="K20" i="67"/>
  <c r="AB20" i="91"/>
  <c r="Y20" i="83"/>
  <c r="E20" i="76"/>
  <c r="C20" i="91"/>
  <c r="AA20" i="87"/>
  <c r="AC20" i="66"/>
  <c r="O20" i="89"/>
  <c r="S20" i="64"/>
  <c r="AA20" i="84"/>
  <c r="L20" i="78"/>
  <c r="N20" i="64"/>
  <c r="W20" i="78"/>
  <c r="AD20" i="76"/>
  <c r="AD20" i="74"/>
  <c r="AD20" i="64"/>
  <c r="AD20" i="60"/>
  <c r="P20" i="71"/>
  <c r="AF20" i="63"/>
  <c r="AF20" i="71"/>
  <c r="AF20" i="62"/>
  <c r="AC20" i="80"/>
  <c r="AC20" i="75"/>
  <c r="L20" i="66"/>
  <c r="AF20" i="52"/>
  <c r="D20" i="82"/>
  <c r="D20" i="70"/>
  <c r="S20" i="59"/>
  <c r="K20" i="54"/>
  <c r="X20" i="69"/>
  <c r="V20" i="64"/>
  <c r="H20" i="85"/>
  <c r="I20" i="80"/>
  <c r="Z20" i="72"/>
  <c r="S20" i="63"/>
  <c r="S20" i="62"/>
  <c r="X20" i="59"/>
  <c r="S20" i="86"/>
  <c r="C20" i="65"/>
  <c r="AG20" i="84"/>
  <c r="O20" i="62"/>
  <c r="N20" i="66"/>
  <c r="AG20" i="55"/>
  <c r="X20" i="85"/>
  <c r="E20" i="68"/>
  <c r="AB20" i="64"/>
  <c r="AG20" i="58"/>
  <c r="AB20" i="79"/>
  <c r="X20" i="80"/>
  <c r="AC20" i="59"/>
  <c r="W20" i="63"/>
  <c r="AC20" i="91"/>
  <c r="O20" i="60"/>
  <c r="G20" i="75"/>
  <c r="W20" i="62"/>
  <c r="H20" i="68"/>
  <c r="R20" i="61"/>
  <c r="D20" i="57"/>
  <c r="AH20" i="64"/>
  <c r="B20" i="65"/>
  <c r="B20" i="79"/>
  <c r="AF11" i="7"/>
  <c r="AF12" i="7"/>
  <c r="AF13" i="7"/>
  <c r="AF14" i="7"/>
  <c r="AF4" i="7"/>
  <c r="AF5" i="7"/>
  <c r="AE14" i="7"/>
  <c r="AE4" i="7"/>
  <c r="AE11" i="7"/>
  <c r="AE12" i="7"/>
  <c r="AE5" i="7"/>
  <c r="AE13" i="7"/>
  <c r="AD14" i="7"/>
  <c r="AD4" i="7"/>
  <c r="AD11" i="7"/>
  <c r="AD12" i="7"/>
  <c r="AD5" i="7"/>
  <c r="AD13" i="7"/>
  <c r="AB14" i="7"/>
  <c r="X14" i="7"/>
  <c r="T14" i="7"/>
  <c r="P14" i="7"/>
  <c r="L14" i="7"/>
  <c r="H14" i="7"/>
  <c r="D14" i="7"/>
  <c r="AB13" i="7"/>
  <c r="X13" i="7"/>
  <c r="T13" i="7"/>
  <c r="P13" i="7"/>
  <c r="L13" i="7"/>
  <c r="H13" i="7"/>
  <c r="D13" i="7"/>
  <c r="AB12" i="7"/>
  <c r="X12" i="7"/>
  <c r="T12" i="7"/>
  <c r="P12" i="7"/>
  <c r="L12" i="7"/>
  <c r="H12" i="7"/>
  <c r="D12" i="7"/>
  <c r="AB11" i="7"/>
  <c r="X11" i="7"/>
  <c r="T11" i="7"/>
  <c r="P11" i="7"/>
  <c r="L11" i="7"/>
  <c r="H11" i="7"/>
  <c r="D11" i="7"/>
  <c r="AB5" i="7"/>
  <c r="X5" i="7"/>
  <c r="T5" i="7"/>
  <c r="P5" i="7"/>
  <c r="L5" i="7"/>
  <c r="H5" i="7"/>
  <c r="D5" i="7"/>
  <c r="AB4" i="7"/>
  <c r="X4" i="7"/>
  <c r="T4" i="7"/>
  <c r="P4" i="7"/>
  <c r="L4" i="7"/>
  <c r="H4" i="7"/>
  <c r="D4" i="7"/>
  <c r="AA14" i="7"/>
  <c r="W14" i="7"/>
  <c r="S14" i="7"/>
  <c r="O14" i="7"/>
  <c r="K14" i="7"/>
  <c r="G14" i="7"/>
  <c r="C14" i="7"/>
  <c r="AA13" i="7"/>
  <c r="W13" i="7"/>
  <c r="S13" i="7"/>
  <c r="O13" i="7"/>
  <c r="K13" i="7"/>
  <c r="G13" i="7"/>
  <c r="C13" i="7"/>
  <c r="AA12" i="7"/>
  <c r="W12" i="7"/>
  <c r="S12" i="7"/>
  <c r="O12" i="7"/>
  <c r="K12" i="7"/>
  <c r="G12" i="7"/>
  <c r="C12" i="7"/>
  <c r="AA11" i="7"/>
  <c r="W11" i="7"/>
  <c r="S11" i="7"/>
  <c r="O11" i="7"/>
  <c r="K11" i="7"/>
  <c r="G11" i="7"/>
  <c r="C11" i="7"/>
  <c r="AA5" i="7"/>
  <c r="W5" i="7"/>
  <c r="S5" i="7"/>
  <c r="O5" i="7"/>
  <c r="K5" i="7"/>
  <c r="G5" i="7"/>
  <c r="C5" i="7"/>
  <c r="AA4" i="7"/>
  <c r="W4" i="7"/>
  <c r="S4" i="7"/>
  <c r="O4" i="7"/>
  <c r="K4" i="7"/>
  <c r="G4" i="7"/>
  <c r="C4" i="7"/>
  <c r="Z14" i="7"/>
  <c r="V14" i="7"/>
  <c r="R14" i="7"/>
  <c r="N14" i="7"/>
  <c r="J14" i="7"/>
  <c r="F14" i="7"/>
  <c r="B14" i="7"/>
  <c r="Z13" i="7"/>
  <c r="V13" i="7"/>
  <c r="R13" i="7"/>
  <c r="N13" i="7"/>
  <c r="J13" i="7"/>
  <c r="F13" i="7"/>
  <c r="B13" i="7"/>
  <c r="Z12" i="7"/>
  <c r="V12" i="7"/>
  <c r="R12" i="7"/>
  <c r="N12" i="7"/>
  <c r="J12" i="7"/>
  <c r="F12" i="7"/>
  <c r="B12" i="7"/>
  <c r="Z11" i="7"/>
  <c r="V11" i="7"/>
  <c r="R11" i="7"/>
  <c r="N11" i="7"/>
  <c r="J11" i="7"/>
  <c r="F11" i="7"/>
  <c r="B11" i="7"/>
  <c r="Z5" i="7"/>
  <c r="V5" i="7"/>
  <c r="R5" i="7"/>
  <c r="N5" i="7"/>
  <c r="J5" i="7"/>
  <c r="F5" i="7"/>
  <c r="B5" i="7"/>
  <c r="Z4" i="7"/>
  <c r="V4" i="7"/>
  <c r="R4" i="7"/>
  <c r="N4" i="7"/>
  <c r="J4" i="7"/>
  <c r="F4" i="7"/>
  <c r="B4" i="7"/>
  <c r="AC14" i="7"/>
  <c r="Y14" i="7"/>
  <c r="U14" i="7"/>
  <c r="Q14" i="7"/>
  <c r="M14" i="7"/>
  <c r="I14" i="7"/>
  <c r="E14" i="7"/>
  <c r="AC13" i="7"/>
  <c r="Y13" i="7"/>
  <c r="U13" i="7"/>
  <c r="Q13" i="7"/>
  <c r="M13" i="7"/>
  <c r="I13" i="7"/>
  <c r="E13" i="7"/>
  <c r="AC12" i="7"/>
  <c r="Y12" i="7"/>
  <c r="U12" i="7"/>
  <c r="Q12" i="7"/>
  <c r="M12" i="7"/>
  <c r="I12" i="7"/>
  <c r="E12" i="7"/>
  <c r="AC11" i="7"/>
  <c r="Y11" i="7"/>
  <c r="U11" i="7"/>
  <c r="Q11" i="7"/>
  <c r="M11" i="7"/>
  <c r="I11" i="7"/>
  <c r="E11" i="7"/>
  <c r="AC5" i="7"/>
  <c r="Y5" i="7"/>
  <c r="U5" i="7"/>
  <c r="Q5" i="7"/>
  <c r="M5" i="7"/>
  <c r="I5" i="7"/>
  <c r="E5" i="7"/>
  <c r="AC4" i="7"/>
  <c r="Y4" i="7"/>
  <c r="U4" i="7"/>
  <c r="Q4" i="7"/>
  <c r="M4" i="7"/>
  <c r="I4" i="7"/>
  <c r="E4" i="7"/>
  <c r="O40" i="5"/>
  <c r="O31" i="5"/>
  <c r="O26" i="5"/>
  <c r="O21" i="5"/>
  <c r="O44" i="5"/>
  <c r="O22" i="5"/>
  <c r="O24" i="5"/>
  <c r="O41" i="5"/>
  <c r="O50" i="5"/>
  <c r="O46" i="5"/>
  <c r="O42" i="5"/>
  <c r="O48" i="5"/>
  <c r="O17" i="5"/>
  <c r="O49" i="5"/>
  <c r="O35" i="5"/>
  <c r="O33" i="5"/>
  <c r="O30" i="5"/>
  <c r="O47" i="5"/>
  <c r="O39" i="5"/>
  <c r="N24" i="5"/>
  <c r="N37" i="5"/>
  <c r="N50" i="5"/>
  <c r="N43" i="5"/>
  <c r="N36" i="5"/>
  <c r="N17" i="5"/>
  <c r="N20" i="5"/>
  <c r="N23" i="5"/>
  <c r="N45" i="5"/>
  <c r="N46" i="5"/>
  <c r="N49" i="5"/>
  <c r="N52" i="5"/>
  <c r="N32" i="5"/>
  <c r="N40" i="5"/>
  <c r="N34" i="5"/>
  <c r="N38" i="5"/>
  <c r="N18" i="5"/>
  <c r="N19" i="5"/>
  <c r="N51" i="5"/>
  <c r="N47" i="5"/>
  <c r="N41" i="5"/>
  <c r="N25" i="5"/>
  <c r="N33" i="5"/>
  <c r="N29" i="5"/>
  <c r="N27" i="5"/>
  <c r="N48" i="5"/>
  <c r="N44" i="5"/>
  <c r="N28" i="5"/>
  <c r="N39" i="5"/>
  <c r="N42" i="5"/>
  <c r="N31" i="5"/>
  <c r="N26" i="5"/>
  <c r="N22" i="5"/>
  <c r="N30" i="5"/>
  <c r="N16" i="5"/>
  <c r="N35" i="5"/>
  <c r="N21" i="5"/>
  <c r="B45" i="5"/>
  <c r="F36" i="5"/>
  <c r="J42" i="5"/>
  <c r="G30" i="5"/>
  <c r="G25" i="5"/>
  <c r="I41" i="5"/>
  <c r="K34" i="5"/>
  <c r="I16" i="5"/>
  <c r="M19" i="5"/>
  <c r="E32" i="5"/>
  <c r="B24" i="5"/>
  <c r="B49" i="5"/>
  <c r="C21" i="5"/>
  <c r="M42" i="5"/>
  <c r="J32" i="5"/>
  <c r="M36" i="5"/>
  <c r="M43" i="5"/>
  <c r="L32" i="5"/>
  <c r="M23" i="5"/>
  <c r="D38" i="5"/>
  <c r="L23" i="5"/>
  <c r="C52" i="5"/>
  <c r="E36" i="5"/>
  <c r="H38" i="5"/>
  <c r="D43" i="5"/>
  <c r="L51" i="5"/>
  <c r="H49" i="5"/>
  <c r="D24" i="5"/>
  <c r="E26" i="5"/>
  <c r="B46" i="5"/>
  <c r="F26" i="5"/>
  <c r="L20" i="5"/>
  <c r="G43" i="5"/>
  <c r="E18" i="5"/>
  <c r="M52" i="5"/>
  <c r="I44" i="5"/>
  <c r="E41" i="5"/>
  <c r="C36" i="5"/>
  <c r="F29" i="5"/>
  <c r="C47" i="5"/>
  <c r="I43" i="5"/>
  <c r="G36" i="5"/>
  <c r="C19" i="5"/>
  <c r="C40" i="5"/>
  <c r="C41" i="5"/>
  <c r="F25" i="5"/>
  <c r="D19" i="5"/>
  <c r="M24" i="5"/>
  <c r="G20" i="5"/>
  <c r="J30" i="5"/>
  <c r="L21" i="5"/>
  <c r="B38" i="5"/>
  <c r="L17" i="5"/>
  <c r="I40" i="5"/>
  <c r="D17" i="5"/>
  <c r="I22" i="5"/>
  <c r="E50" i="5"/>
  <c r="F34" i="5"/>
  <c r="D33" i="5"/>
  <c r="L36" i="5"/>
  <c r="H16" i="5"/>
  <c r="F42" i="5"/>
  <c r="G34" i="5"/>
  <c r="K19" i="5"/>
  <c r="E49" i="5"/>
  <c r="D28" i="5"/>
  <c r="E38" i="5"/>
  <c r="I32" i="5"/>
  <c r="M22" i="5"/>
  <c r="J23" i="5"/>
  <c r="D52" i="5"/>
  <c r="H29" i="5"/>
  <c r="I46" i="5"/>
  <c r="M45" i="5"/>
  <c r="B32" i="5"/>
  <c r="J40" i="5"/>
  <c r="B19" i="5"/>
  <c r="E43" i="5"/>
  <c r="I18" i="5"/>
  <c r="G50" i="5"/>
  <c r="C22" i="5"/>
  <c r="K51" i="5"/>
  <c r="E47" i="5"/>
  <c r="J18" i="5"/>
  <c r="H43" i="5"/>
  <c r="G29" i="5"/>
  <c r="E30" i="5"/>
  <c r="D20" i="5"/>
  <c r="L24" i="5"/>
  <c r="B16" i="5"/>
  <c r="D42" i="5"/>
  <c r="L50" i="5"/>
  <c r="M50" i="5"/>
  <c r="D27" i="5"/>
  <c r="G27" i="5"/>
  <c r="K43" i="5"/>
  <c r="M51" i="5"/>
  <c r="M29" i="5"/>
  <c r="K30" i="5"/>
  <c r="M31" i="5"/>
  <c r="I35" i="5"/>
  <c r="K39" i="5"/>
  <c r="D53" i="5"/>
  <c r="M49" i="5"/>
  <c r="B52" i="5"/>
  <c r="E53" i="5"/>
  <c r="H42" i="5"/>
  <c r="H36" i="5"/>
  <c r="G24" i="5"/>
  <c r="H26" i="5"/>
  <c r="C53" i="5"/>
  <c r="C16" i="5"/>
  <c r="L43" i="5"/>
  <c r="L25" i="5"/>
  <c r="B48" i="5"/>
  <c r="L38" i="5"/>
  <c r="E45" i="5"/>
  <c r="K36" i="5"/>
  <c r="M37" i="5"/>
  <c r="I27" i="5"/>
  <c r="K21" i="5"/>
  <c r="L19" i="5"/>
  <c r="M27" i="5"/>
  <c r="M18" i="5"/>
  <c r="H40" i="5"/>
  <c r="B22" i="5"/>
  <c r="C31" i="5"/>
  <c r="L34" i="5"/>
  <c r="M25" i="5"/>
  <c r="E33" i="5"/>
  <c r="I23" i="5"/>
  <c r="K44" i="5"/>
  <c r="E39" i="5"/>
  <c r="K25" i="5"/>
  <c r="C39" i="5"/>
  <c r="J49" i="5"/>
  <c r="K49" i="5"/>
  <c r="K37" i="5"/>
  <c r="E28" i="5"/>
  <c r="D26" i="5"/>
  <c r="H28" i="5"/>
  <c r="J41" i="5"/>
  <c r="E27" i="5"/>
  <c r="J37" i="5"/>
  <c r="K29" i="5"/>
  <c r="H53" i="5"/>
  <c r="C35" i="5"/>
  <c r="F30" i="5"/>
  <c r="B51" i="5"/>
  <c r="F52" i="5"/>
  <c r="B25" i="5"/>
  <c r="E52" i="5"/>
  <c r="M44" i="5"/>
  <c r="F44" i="5"/>
  <c r="I39" i="5"/>
  <c r="K31" i="5"/>
  <c r="F41" i="5"/>
  <c r="C30" i="5"/>
  <c r="M30" i="5"/>
  <c r="E19" i="5"/>
  <c r="H47" i="5"/>
  <c r="F32" i="5"/>
  <c r="G51" i="5"/>
  <c r="E34" i="5"/>
  <c r="J19" i="5"/>
  <c r="M41" i="5"/>
  <c r="L46" i="5"/>
  <c r="D49" i="5"/>
  <c r="I45" i="5"/>
  <c r="C20" i="5"/>
  <c r="L31" i="5"/>
  <c r="I50" i="5"/>
  <c r="H45" i="5"/>
  <c r="G22" i="5"/>
  <c r="I47" i="5"/>
  <c r="B42" i="5"/>
  <c r="E46" i="5"/>
  <c r="G52" i="5"/>
  <c r="K48" i="5"/>
  <c r="E48" i="5"/>
  <c r="J46" i="5"/>
  <c r="J33" i="5"/>
  <c r="L45" i="5"/>
  <c r="L27" i="5"/>
  <c r="J38" i="5"/>
  <c r="J35" i="5"/>
  <c r="F16" i="5"/>
  <c r="H33" i="5"/>
  <c r="C33" i="5"/>
  <c r="L52" i="5"/>
  <c r="H50" i="5"/>
  <c r="I34" i="5"/>
  <c r="D25" i="5"/>
  <c r="K32" i="5"/>
  <c r="G53" i="5"/>
  <c r="J25" i="5"/>
  <c r="L47" i="5"/>
  <c r="J17" i="5"/>
  <c r="E35" i="5"/>
  <c r="J34" i="5"/>
  <c r="K52" i="5"/>
  <c r="F19" i="5"/>
  <c r="C28" i="5"/>
  <c r="I52" i="5"/>
  <c r="C42" i="5"/>
  <c r="L28" i="5"/>
  <c r="K27" i="5"/>
  <c r="J47" i="5"/>
  <c r="G40" i="5"/>
  <c r="E31" i="5"/>
  <c r="B44" i="5"/>
  <c r="D22" i="5"/>
  <c r="F17" i="5"/>
  <c r="L41" i="5"/>
  <c r="B21" i="5"/>
  <c r="F39" i="5"/>
  <c r="G19" i="5"/>
  <c r="L37" i="5"/>
  <c r="G41" i="5"/>
  <c r="D30" i="5"/>
  <c r="E22" i="5"/>
  <c r="L30" i="5"/>
  <c r="H22" i="5"/>
  <c r="C50" i="5"/>
  <c r="I31" i="5"/>
  <c r="G16" i="5"/>
  <c r="G46" i="5"/>
  <c r="I51" i="5"/>
  <c r="L42" i="5"/>
  <c r="M20" i="5"/>
  <c r="J44" i="5"/>
  <c r="L29" i="5"/>
  <c r="G33" i="5"/>
  <c r="B17" i="5"/>
  <c r="F33" i="5"/>
  <c r="J22" i="5"/>
  <c r="D48" i="5"/>
  <c r="F20" i="5"/>
  <c r="K16" i="5"/>
  <c r="F22" i="5"/>
  <c r="H44" i="5"/>
  <c r="H27" i="5"/>
  <c r="M46" i="5"/>
  <c r="G47" i="5"/>
  <c r="G38" i="5"/>
  <c r="L35" i="5"/>
  <c r="F28" i="5"/>
  <c r="L18" i="5"/>
  <c r="H32" i="5"/>
  <c r="J21" i="5"/>
  <c r="I36" i="5"/>
  <c r="C17" i="5"/>
  <c r="D34" i="5"/>
  <c r="I19" i="5"/>
  <c r="M26" i="5"/>
  <c r="C44" i="5"/>
  <c r="I26" i="5"/>
  <c r="M48" i="5"/>
  <c r="C34" i="5"/>
  <c r="D37" i="5"/>
  <c r="E44" i="5"/>
  <c r="F35" i="5"/>
  <c r="L40" i="5"/>
  <c r="I38" i="5"/>
  <c r="D40" i="5"/>
  <c r="F43" i="5"/>
  <c r="K41" i="5"/>
  <c r="F47" i="5"/>
  <c r="I33" i="5"/>
  <c r="B40" i="5"/>
  <c r="B29" i="5"/>
  <c r="L39" i="5"/>
  <c r="G18" i="5"/>
  <c r="H51" i="5"/>
  <c r="I29" i="5"/>
  <c r="B53" i="5"/>
  <c r="C32" i="5"/>
  <c r="B31" i="5"/>
  <c r="C24" i="5"/>
  <c r="B26" i="5"/>
  <c r="H31" i="5"/>
  <c r="M16" i="5"/>
  <c r="B36" i="5"/>
  <c r="F45" i="5"/>
  <c r="B30" i="5"/>
  <c r="G32" i="5"/>
  <c r="H18" i="5"/>
  <c r="E25" i="5"/>
  <c r="G44" i="5"/>
  <c r="L22" i="5"/>
  <c r="K23" i="5"/>
  <c r="C29" i="5"/>
  <c r="C18" i="5"/>
  <c r="D47" i="5"/>
  <c r="E37" i="5"/>
  <c r="F27" i="5"/>
  <c r="F49" i="5"/>
  <c r="E51" i="5"/>
  <c r="J20" i="5"/>
  <c r="D44" i="5"/>
  <c r="C38" i="5"/>
  <c r="E20" i="5"/>
  <c r="I49" i="5"/>
  <c r="M35" i="5"/>
  <c r="E24" i="5"/>
  <c r="K42" i="5"/>
  <c r="C26" i="5"/>
  <c r="D31" i="5"/>
  <c r="M17" i="5"/>
  <c r="C46" i="5"/>
  <c r="F46" i="5"/>
  <c r="J50" i="5"/>
  <c r="K22" i="5"/>
  <c r="E40" i="5"/>
  <c r="H35" i="5"/>
  <c r="H25" i="5"/>
  <c r="G42" i="5"/>
  <c r="G26" i="5"/>
  <c r="D35" i="5"/>
  <c r="J51" i="5"/>
  <c r="H21" i="5"/>
  <c r="L44" i="5"/>
  <c r="D45" i="5"/>
  <c r="C51" i="5"/>
  <c r="H46" i="5"/>
  <c r="F37" i="5"/>
  <c r="D51" i="5"/>
  <c r="I24" i="5"/>
  <c r="C43" i="5"/>
  <c r="F24" i="5"/>
  <c r="B41" i="5"/>
  <c r="J52" i="5"/>
  <c r="F21" i="5"/>
  <c r="F31" i="5"/>
  <c r="B28" i="5"/>
  <c r="E21" i="5"/>
  <c r="J29" i="5"/>
  <c r="B18" i="5"/>
  <c r="D21" i="5"/>
  <c r="D39" i="5"/>
  <c r="K40" i="5"/>
  <c r="F23" i="5"/>
  <c r="I48" i="5"/>
  <c r="M21" i="5"/>
  <c r="C27" i="5"/>
  <c r="I30" i="5"/>
  <c r="M40" i="5"/>
  <c r="H24" i="5"/>
  <c r="M47" i="5"/>
  <c r="B23" i="5"/>
  <c r="H39" i="5"/>
  <c r="C23" i="5"/>
  <c r="I17" i="5"/>
  <c r="K17" i="5"/>
  <c r="K24" i="5"/>
  <c r="K18" i="5"/>
  <c r="L26" i="5"/>
  <c r="D32" i="5"/>
  <c r="J43" i="5"/>
  <c r="K20" i="5"/>
  <c r="F38" i="5"/>
  <c r="H17" i="5"/>
  <c r="K26" i="5"/>
  <c r="E16" i="5"/>
  <c r="D16" i="5"/>
  <c r="F51" i="5"/>
  <c r="F48" i="5"/>
  <c r="K45" i="5"/>
  <c r="B20" i="5"/>
  <c r="J31" i="5"/>
  <c r="H23" i="5"/>
  <c r="J27" i="5"/>
  <c r="G37" i="5"/>
  <c r="H34" i="5"/>
  <c r="F40" i="5"/>
  <c r="H30" i="5"/>
  <c r="J45" i="5"/>
  <c r="B39" i="5"/>
  <c r="C45" i="5"/>
  <c r="D18" i="5"/>
  <c r="J28" i="5"/>
  <c r="M33" i="5"/>
  <c r="M32" i="5"/>
  <c r="M28" i="5"/>
  <c r="K46" i="5"/>
  <c r="K38" i="5"/>
  <c r="B37" i="5"/>
  <c r="I37" i="5"/>
  <c r="B27" i="5"/>
  <c r="E42" i="5"/>
  <c r="G17" i="5"/>
  <c r="H20" i="5"/>
  <c r="I21" i="5"/>
  <c r="L49" i="5"/>
  <c r="G35" i="5"/>
  <c r="C48" i="5"/>
  <c r="B34" i="5"/>
  <c r="G45" i="5"/>
  <c r="L48" i="5"/>
  <c r="C37" i="5"/>
  <c r="M39" i="5"/>
  <c r="L16" i="5"/>
  <c r="K33" i="5"/>
  <c r="D46" i="5"/>
  <c r="G39" i="5"/>
  <c r="B47" i="5"/>
  <c r="D29" i="5"/>
  <c r="E29" i="5"/>
  <c r="D41" i="5"/>
  <c r="H48" i="5"/>
  <c r="G21" i="5"/>
  <c r="J39" i="5"/>
  <c r="I25" i="5"/>
  <c r="G49" i="5"/>
  <c r="K28" i="5"/>
  <c r="I20" i="5"/>
  <c r="D36" i="5"/>
  <c r="J48" i="5"/>
  <c r="D50" i="5"/>
  <c r="E23" i="5"/>
  <c r="G31" i="5"/>
  <c r="I42" i="5"/>
  <c r="K50" i="5"/>
  <c r="F18" i="5"/>
  <c r="J16" i="5"/>
  <c r="H37" i="5"/>
  <c r="D23" i="5"/>
  <c r="B35" i="5"/>
  <c r="L33" i="5"/>
  <c r="B33" i="5"/>
  <c r="M38" i="5"/>
  <c r="E17" i="5"/>
  <c r="K35" i="5"/>
  <c r="J36" i="5"/>
  <c r="G48" i="5"/>
  <c r="H19" i="5"/>
  <c r="I28" i="5"/>
  <c r="C49" i="5"/>
  <c r="H41" i="5"/>
  <c r="M34" i="5"/>
  <c r="K47" i="5"/>
  <c r="C25" i="5"/>
  <c r="F53" i="5"/>
  <c r="J26" i="5"/>
  <c r="G28" i="5"/>
  <c r="J24" i="5"/>
  <c r="H52" i="5"/>
  <c r="G23" i="5"/>
  <c r="B43" i="5"/>
  <c r="AF6" i="7" l="1"/>
  <c r="AF15" i="7"/>
  <c r="AF16" i="7" s="1"/>
  <c r="AE15" i="7"/>
  <c r="AE16" i="7" s="1"/>
  <c r="AE6" i="7"/>
  <c r="AD15" i="7"/>
  <c r="AD16" i="7" s="1"/>
  <c r="AD6" i="7"/>
  <c r="AB15" i="7"/>
  <c r="AB16" i="7" s="1"/>
  <c r="AC15" i="7"/>
  <c r="AC16" i="7" s="1"/>
  <c r="L15" i="7"/>
  <c r="L16" i="7" s="1"/>
  <c r="O15" i="7"/>
  <c r="O16" i="7" s="1"/>
  <c r="N15" i="7"/>
  <c r="N16" i="7" s="1"/>
  <c r="AC6" i="7"/>
  <c r="U15" i="7"/>
  <c r="U16" i="7" s="1"/>
  <c r="E15" i="7"/>
  <c r="E16" i="7" s="1"/>
  <c r="H15" i="7"/>
  <c r="H16" i="7" s="1"/>
  <c r="AA15" i="7"/>
  <c r="AA16" i="7" s="1"/>
  <c r="K15" i="7"/>
  <c r="K16" i="7" s="1"/>
  <c r="X15" i="7"/>
  <c r="X16" i="7" s="1"/>
  <c r="Z15" i="7"/>
  <c r="Z16" i="7" s="1"/>
  <c r="J15" i="7"/>
  <c r="J16" i="7" s="1"/>
  <c r="Q15" i="7"/>
  <c r="Q16" i="7" s="1"/>
  <c r="D15" i="7"/>
  <c r="D16" i="7" s="1"/>
  <c r="W15" i="7"/>
  <c r="W16" i="7" s="1"/>
  <c r="G15" i="7"/>
  <c r="G16" i="7" s="1"/>
  <c r="P15" i="7"/>
  <c r="P16" i="7" s="1"/>
  <c r="V15" i="7"/>
  <c r="V16" i="7" s="1"/>
  <c r="F15" i="7"/>
  <c r="F16" i="7" s="1"/>
  <c r="M15" i="7"/>
  <c r="M16" i="7" s="1"/>
  <c r="T15" i="7"/>
  <c r="T16" i="7" s="1"/>
  <c r="S15" i="7"/>
  <c r="S16" i="7" s="1"/>
  <c r="C15" i="7"/>
  <c r="C16" i="7" s="1"/>
  <c r="R15" i="7"/>
  <c r="R16" i="7" s="1"/>
  <c r="Y15" i="7"/>
  <c r="Y16" i="7" s="1"/>
  <c r="I15" i="7"/>
  <c r="I16" i="7" s="1"/>
  <c r="B15" i="7"/>
  <c r="B16" i="7" s="1"/>
  <c r="B6" i="7"/>
  <c r="AB6" i="7"/>
  <c r="AA6" i="7"/>
  <c r="AF20" i="7" l="1"/>
  <c r="AE20" i="7"/>
  <c r="AD20" i="7"/>
  <c r="AC20" i="7"/>
  <c r="AB20" i="7"/>
  <c r="AA20" i="7"/>
  <c r="Z6" i="7" l="1"/>
  <c r="Y6" i="7"/>
  <c r="Z20" i="7" l="1"/>
  <c r="Y20" i="7"/>
  <c r="X6" i="7"/>
  <c r="X20" i="7" l="1"/>
  <c r="C19" i="7"/>
  <c r="D19" i="7" s="1"/>
  <c r="E19" i="7" s="1"/>
  <c r="F19" i="7" s="1"/>
  <c r="G19" i="7" s="1"/>
  <c r="H19" i="7" s="1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S19" i="7" s="1"/>
  <c r="T19" i="7" s="1"/>
  <c r="U19" i="7" s="1"/>
  <c r="V19" i="7" s="1"/>
  <c r="W19" i="7" s="1"/>
  <c r="X19" i="7" s="1"/>
  <c r="Y19" i="7" s="1"/>
  <c r="Z19" i="7" s="1"/>
  <c r="AA19" i="7" s="1"/>
  <c r="AB19" i="7" s="1"/>
  <c r="AC19" i="7" s="1"/>
  <c r="AD19" i="7" s="1"/>
  <c r="AE19" i="7" s="1"/>
  <c r="AF19" i="7" s="1"/>
  <c r="G6" i="7"/>
  <c r="O6" i="7"/>
  <c r="C6" i="7"/>
  <c r="C10" i="7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S6" i="7" l="1"/>
  <c r="S20" i="7" s="1"/>
  <c r="C20" i="7"/>
  <c r="G20" i="7"/>
  <c r="O20" i="7"/>
  <c r="K6" i="7"/>
  <c r="K20" i="7" s="1"/>
  <c r="U6" i="7"/>
  <c r="U20" i="7" s="1"/>
  <c r="Q6" i="7"/>
  <c r="Q20" i="7" s="1"/>
  <c r="M6" i="7"/>
  <c r="M20" i="7" s="1"/>
  <c r="I6" i="7"/>
  <c r="I20" i="7" s="1"/>
  <c r="E6" i="7"/>
  <c r="E20" i="7" s="1"/>
  <c r="W6" i="7"/>
  <c r="T6" i="7"/>
  <c r="P6" i="7"/>
  <c r="N6" i="7"/>
  <c r="N20" i="7" s="1"/>
  <c r="J6" i="7"/>
  <c r="H6" i="7"/>
  <c r="F6" i="7"/>
  <c r="D6" i="7"/>
  <c r="V6" i="7"/>
  <c r="R6" i="7"/>
  <c r="L6" i="7"/>
  <c r="L20" i="7" l="1"/>
  <c r="R20" i="7"/>
  <c r="H20" i="7"/>
  <c r="V20" i="7"/>
  <c r="P20" i="7"/>
  <c r="T20" i="7"/>
  <c r="J20" i="7"/>
  <c r="D20" i="7"/>
  <c r="F20" i="7"/>
  <c r="B20" i="7"/>
  <c r="W20" i="7"/>
</calcChain>
</file>

<file path=xl/sharedStrings.xml><?xml version="1.0" encoding="utf-8"?>
<sst xmlns="http://schemas.openxmlformats.org/spreadsheetml/2006/main" count="18350" uniqueCount="185">
  <si>
    <t xml:space="preserve">estat-energy@ec.europa.eu 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</si>
  <si>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</si>
  <si>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</si>
  <si>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</si>
  <si>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</si>
  <si>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</si>
  <si>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</si>
  <si>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</si>
  <si>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</si>
  <si>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</si>
  <si>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</si>
  <si>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</si>
  <si>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</si>
  <si>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</si>
  <si>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</si>
  <si>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</si>
  <si>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</si>
  <si>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</si>
  <si>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</si>
  <si>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</si>
  <si>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</si>
  <si>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</si>
  <si>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Electricity generation from pumping</t>
  </si>
  <si>
    <t>Numerator: Total gross production of electricity</t>
  </si>
  <si>
    <t>Denominator: The primary energy consumption for electricity production</t>
  </si>
  <si>
    <t>Primary energy consumption for ele. generation</t>
  </si>
  <si>
    <t>Electricity generation from all sources</t>
  </si>
  <si>
    <t>Total ele. production without pumping</t>
  </si>
  <si>
    <t>Calculated fuel input for heat production in CHP</t>
  </si>
  <si>
    <t>η (eta)</t>
  </si>
  <si>
    <t>units: PJ (petajoules)</t>
  </si>
  <si>
    <t xml:space="preserve">Contact: </t>
  </si>
  <si>
    <t>2011</t>
  </si>
  <si>
    <t>2012</t>
  </si>
  <si>
    <t>Efficiency of electricity production in the EU-28</t>
  </si>
  <si>
    <t>2013</t>
  </si>
  <si>
    <t>2014</t>
  </si>
  <si>
    <t>:</t>
  </si>
  <si>
    <t>not available</t>
  </si>
  <si>
    <t>2015</t>
  </si>
  <si>
    <t>2016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</si>
  <si>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</si>
  <si>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</si>
  <si>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</si>
  <si>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</si>
  <si>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</si>
  <si>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</si>
  <si>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</si>
  <si>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</si>
  <si>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</si>
  <si>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</si>
  <si>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</si>
  <si>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</si>
  <si>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</si>
  <si>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</si>
  <si>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</si>
  <si>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</si>
  <si>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</si>
  <si>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</si>
  <si>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</si>
  <si>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</si>
  <si>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</si>
  <si>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</si>
  <si>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</si>
  <si>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</si>
  <si>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</si>
  <si>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</si>
  <si>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</si>
  <si>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</si>
  <si>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IS</t>
  </si>
  <si>
    <t>NO</t>
  </si>
  <si>
    <t>ME</t>
  </si>
  <si>
    <t>MK</t>
  </si>
  <si>
    <t>AL</t>
  </si>
  <si>
    <t>RS</t>
  </si>
  <si>
    <t>TR</t>
  </si>
  <si>
    <t>BA</t>
  </si>
  <si>
    <t>XK</t>
  </si>
  <si>
    <t>MD</t>
  </si>
  <si>
    <t>UA</t>
  </si>
  <si>
    <r>
      <t>Source:</t>
    </r>
    <r>
      <rPr>
        <i/>
        <sz val="8"/>
        <rFont val="Arial"/>
        <family val="2"/>
      </rPr>
      <t xml:space="preserve"> Eurostat</t>
    </r>
  </si>
  <si>
    <t xml:space="preserve">Last data update: </t>
  </si>
  <si>
    <t>Data extracted on:</t>
  </si>
  <si>
    <t>Summary table: η (eta)</t>
  </si>
  <si>
    <t>TO_EHG_PH - Transformation output - electricity and heat generation - pumped hydro</t>
  </si>
  <si>
    <t>H8000 - Heat</t>
  </si>
  <si>
    <t>TO_EHG_APCHP - Transformation output - electricity and heat generation - autoproducer combined heat and power</t>
  </si>
  <si>
    <t>TO_EHG_MAPCHP - Transformation output - electricity and heat generation - main activity producer combined heat and power</t>
  </si>
  <si>
    <t>TO_EHG - Transformation output - electricity and heat generation</t>
  </si>
  <si>
    <t>TI_EHG_DHEP - Transformation input - electricity and heat generation - derived heat for electricity production</t>
  </si>
  <si>
    <t>TI_EHG_EDHP - Transformation input - electricity and heat generation - electrically driven heat pumps</t>
  </si>
  <si>
    <t>TI_EHG_APCHP_E - Transformation input - electricity and heat generation - autoproducer combined heat and power - energy use</t>
  </si>
  <si>
    <t>TI_EHG_APE_E - Transformation input - electricity and heat generation - autoproducer electricity only - energy use</t>
  </si>
  <si>
    <t>TI_EHG_MAPCHP_E - Transformation input - electricity and heat generation - main activity producer combined heat and power - energy use</t>
  </si>
  <si>
    <t>TI_EHG_MAPE_E - Transformation input - electricity and heat generation - main activity producer electricity only - energy use</t>
  </si>
  <si>
    <t>E7000 - Electricity</t>
  </si>
  <si>
    <t>TOTAL - Total</t>
  </si>
  <si>
    <t>2017</t>
  </si>
  <si>
    <t>GE</t>
  </si>
  <si>
    <t>CHP electricity production (output)</t>
  </si>
  <si>
    <t>CHP heat production (output)</t>
  </si>
  <si>
    <t>CHP units (input)</t>
  </si>
  <si>
    <t>Electricity only units (input)</t>
  </si>
  <si>
    <t>2018</t>
  </si>
  <si>
    <t>EU27_2020</t>
  </si>
  <si>
    <t>2019</t>
  </si>
  <si>
    <t>2020</t>
  </si>
  <si>
    <t xml:space="preserve">Dataset: </t>
  </si>
  <si>
    <t xml:space="preserve">Last updated: </t>
  </si>
  <si>
    <t>Time frequency</t>
  </si>
  <si>
    <t>Annual</t>
  </si>
  <si>
    <t>TIME</t>
  </si>
  <si>
    <t>2021</t>
  </si>
  <si>
    <t>SIEC (Labels)</t>
  </si>
  <si>
    <t>NRG_BAL (Labels)</t>
  </si>
  <si>
    <t/>
  </si>
  <si>
    <t>Total</t>
  </si>
  <si>
    <t>Transformation input - electricity and heat generation - main activity producer electricity only - energy use</t>
  </si>
  <si>
    <t>Transformation input - electricity and heat generation - main activity producer combined heat and power - energy use</t>
  </si>
  <si>
    <t>Transformation input - electricity and heat generation - autoproducer electricity only - energy use</t>
  </si>
  <si>
    <t>Transformation input - electricity and heat generation - autoproducer combined heat and power - energy use</t>
  </si>
  <si>
    <t>Transformation input - electricity and heat generation - electrically driven heat pumps</t>
  </si>
  <si>
    <t>Transformation input - electricity and heat generation - derived heat for electricity production</t>
  </si>
  <si>
    <t>Transformation output - electricity and heat generation</t>
  </si>
  <si>
    <t>Transformation output - electricity and heat generation - main activity producer combined heat and power</t>
  </si>
  <si>
    <t>Transformation output - electricity and heat generation - autoproducer combined heat and power</t>
  </si>
  <si>
    <t>Transformation output - electricity and heat generation - pumped hydro</t>
  </si>
  <si>
    <t>Electricity</t>
  </si>
  <si>
    <t>Heat</t>
  </si>
  <si>
    <t>Special value</t>
  </si>
  <si>
    <t>Unit of measure</t>
  </si>
  <si>
    <t>This file presents the calculation of η (eta) with respect to Annex VII of Directive (EU) 2018/2001</t>
  </si>
  <si>
    <t>η is the the ratio between total gross production of electricity and the primary energy consumption for the production of electricity</t>
  </si>
  <si>
    <t>Efficiency of electricity production</t>
  </si>
  <si>
    <t>Geopolitical entity (reporting)</t>
  </si>
  <si>
    <t>European Union - 27 countries (from 2020)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</si>
  <si>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</si>
  <si>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</si>
  <si>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</si>
  <si>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</si>
  <si>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</si>
  <si>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</si>
  <si>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</si>
  <si>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</si>
  <si>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</si>
  <si>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</si>
  <si>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</si>
  <si>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</si>
  <si>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</si>
  <si>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</si>
  <si>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</si>
  <si>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</si>
  <si>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</si>
  <si>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</si>
  <si>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</si>
  <si>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</si>
  <si>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</si>
  <si>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</si>
  <si>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</si>
  <si>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</si>
  <si>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</si>
  <si>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</si>
  <si>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</si>
  <si>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</si>
  <si>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</si>
  <si>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United Kingdom</t>
  </si>
  <si>
    <t>Bosnia and Herzegovina</t>
  </si>
  <si>
    <t>Montenegro</t>
  </si>
  <si>
    <t>Moldova</t>
  </si>
  <si>
    <t>North Macedonia</t>
  </si>
  <si>
    <t>Georgia</t>
  </si>
  <si>
    <t>Albania</t>
  </si>
  <si>
    <t>Serbia</t>
  </si>
  <si>
    <t>Türkiye</t>
  </si>
  <si>
    <t>Ukraine</t>
  </si>
  <si>
    <t>Kosovo*</t>
  </si>
  <si>
    <t>2022</t>
  </si>
  <si>
    <t>*  (under United Nations Security Council Resolution 1244/99)</t>
  </si>
  <si>
    <t>Statistics | Eurostat</t>
  </si>
  <si>
    <t>Data extracted on 05/03/2025 12:07:00 from [ESTAT]</t>
  </si>
  <si>
    <t>Complete energy balances [nrg_bal_c__custom_15652729]</t>
  </si>
  <si>
    <t>04/03/2025 23:00</t>
  </si>
  <si>
    <t>Thousand tonnes of oil equivalent</t>
  </si>
  <si>
    <t>2023</t>
  </si>
  <si>
    <t>Data extracted on 05/03/2025 12:07:01 from [ESTAT]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</si>
</sst>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_i"/>
    <numFmt numFmtId="166" formatCode="#,##0_i"/>
    <numFmt numFmtId="167" formatCode="#,##0.000"/>
    <numFmt numFmtId="168" formatCode="#,##0.##########"/>
  </numFmts>
  <fonts count="1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name val="Arial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b/>
      <sz val="9"/>
      <color indexed="9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  <xf numFmtId="165" fontId="10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7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vertical="center"/>
    </xf>
    <xf numFmtId="166" fontId="5" fillId="3" borderId="4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vertical="center"/>
    </xf>
    <xf numFmtId="164" fontId="7" fillId="5" borderId="1" xfId="4" applyNumberFormat="1" applyFont="1" applyFill="1" applyBorder="1" applyAlignment="1">
      <alignment horizontal="center" vertical="center"/>
    </xf>
    <xf numFmtId="10" fontId="7" fillId="2" borderId="0" xfId="4" applyNumberFormat="1" applyFont="1" applyFill="1" applyBorder="1" applyAlignment="1">
      <alignment horizontal="center" vertical="center"/>
    </xf>
    <xf numFmtId="0" fontId="2" fillId="2" borderId="0" xfId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166" fontId="5" fillId="2" borderId="2" xfId="3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166" fontId="5" fillId="2" borderId="3" xfId="3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6" fontId="5" fillId="2" borderId="6" xfId="3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left"/>
    </xf>
    <xf numFmtId="164" fontId="3" fillId="3" borderId="5" xfId="4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left"/>
    </xf>
    <xf numFmtId="0" fontId="14" fillId="2" borderId="7" xfId="0" applyNumberFormat="1" applyFont="1" applyFill="1" applyBorder="1" applyAlignment="1">
      <alignment horizontal="left"/>
    </xf>
    <xf numFmtId="0" fontId="14" fillId="2" borderId="6" xfId="0" applyNumberFormat="1" applyFont="1" applyFill="1" applyBorder="1" applyAlignment="1">
      <alignment horizontal="left"/>
    </xf>
    <xf numFmtId="14" fontId="4" fillId="2" borderId="0" xfId="0" applyNumberFormat="1" applyFont="1" applyFill="1" applyAlignment="1">
      <alignment vertical="center"/>
    </xf>
    <xf numFmtId="0" fontId="14" fillId="2" borderId="3" xfId="0" applyNumberFormat="1" applyFont="1" applyFill="1" applyBorder="1" applyAlignment="1">
      <alignment horizontal="left"/>
    </xf>
    <xf numFmtId="0" fontId="14" fillId="2" borderId="8" xfId="0" applyNumberFormat="1" applyFont="1" applyFill="1" applyBorder="1" applyAlignment="1">
      <alignment horizontal="left"/>
    </xf>
    <xf numFmtId="164" fontId="4" fillId="2" borderId="5" xfId="4" applyNumberFormat="1" applyFont="1" applyFill="1" applyBorder="1" applyAlignment="1">
      <alignment horizontal="center" vertical="center"/>
    </xf>
    <xf numFmtId="164" fontId="4" fillId="2" borderId="6" xfId="4" applyNumberFormat="1" applyFont="1" applyFill="1" applyBorder="1" applyAlignment="1">
      <alignment horizontal="center" vertical="center"/>
    </xf>
    <xf numFmtId="164" fontId="4" fillId="2" borderId="3" xfId="4" applyNumberFormat="1" applyFont="1" applyFill="1" applyBorder="1" applyAlignment="1">
      <alignment horizontal="center" vertical="center"/>
    </xf>
    <xf numFmtId="164" fontId="4" fillId="2" borderId="7" xfId="4" applyNumberFormat="1" applyFont="1" applyFill="1" applyBorder="1" applyAlignment="1">
      <alignment horizontal="center" vertical="center"/>
    </xf>
    <xf numFmtId="164" fontId="4" fillId="2" borderId="8" xfId="4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right" vertical="center"/>
    </xf>
    <xf numFmtId="164" fontId="7" fillId="5" borderId="1" xfId="4" applyNumberFormat="1" applyFont="1" applyFill="1" applyBorder="1" applyAlignment="1">
      <alignment horizontal="right" vertical="center"/>
    </xf>
    <xf numFmtId="166" fontId="7" fillId="2" borderId="2" xfId="3" applyNumberFormat="1" applyFont="1" applyFill="1" applyBorder="1" applyAlignment="1">
      <alignment horizontal="right" vertical="center"/>
    </xf>
    <xf numFmtId="166" fontId="7" fillId="2" borderId="3" xfId="3" applyNumberFormat="1" applyFont="1" applyFill="1" applyBorder="1" applyAlignment="1">
      <alignment horizontal="right" vertical="center"/>
    </xf>
    <xf numFmtId="166" fontId="7" fillId="2" borderId="6" xfId="3" applyNumberFormat="1" applyFont="1" applyFill="1" applyBorder="1" applyAlignment="1">
      <alignment horizontal="right" vertical="center"/>
    </xf>
    <xf numFmtId="0" fontId="14" fillId="2" borderId="9" xfId="0" applyNumberFormat="1" applyFont="1" applyFill="1" applyBorder="1" applyAlignment="1">
      <alignment horizontal="left"/>
    </xf>
    <xf numFmtId="0" fontId="14" fillId="2" borderId="10" xfId="0" applyNumberFormat="1" applyFont="1" applyFill="1" applyBorder="1" applyAlignment="1">
      <alignment horizontal="left"/>
    </xf>
    <xf numFmtId="164" fontId="4" fillId="2" borderId="10" xfId="4" applyNumberFormat="1" applyFont="1" applyFill="1" applyBorder="1" applyAlignment="1">
      <alignment horizontal="center" vertical="center"/>
    </xf>
    <xf numFmtId="166" fontId="5" fillId="2" borderId="8" xfId="3" applyNumberFormat="1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166" fontId="5" fillId="3" borderId="12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6" borderId="13" xfId="0" applyFont="1" applyFill="1" applyBorder="1" applyAlignment="1">
      <alignment horizontal="left" vertical="center"/>
    </xf>
    <xf numFmtId="0" fontId="16" fillId="7" borderId="13" xfId="0" applyFont="1" applyFill="1" applyBorder="1" applyAlignment="1">
      <alignment horizontal="left" vertical="center"/>
    </xf>
    <xf numFmtId="0" fontId="0" fillId="8" borderId="0" xfId="0" applyFill="1"/>
    <xf numFmtId="0" fontId="16" fillId="9" borderId="13" xfId="0" applyFont="1" applyFill="1" applyBorder="1" applyAlignment="1">
      <alignment horizontal="left" vertical="center"/>
    </xf>
    <xf numFmtId="168" fontId="15" fillId="0" borderId="0" xfId="0" applyNumberFormat="1" applyFont="1" applyAlignment="1">
      <alignment horizontal="right" vertical="center" shrinkToFit="1"/>
    </xf>
    <xf numFmtId="167" fontId="15" fillId="0" borderId="0" xfId="0" applyNumberFormat="1" applyFont="1" applyAlignment="1">
      <alignment horizontal="right" vertical="center" shrinkToFit="1"/>
    </xf>
    <xf numFmtId="168" fontId="15" fillId="10" borderId="0" xfId="0" applyNumberFormat="1" applyFont="1" applyFill="1" applyAlignment="1">
      <alignment horizontal="right" vertical="center" shrinkToFit="1"/>
    </xf>
    <xf numFmtId="167" fontId="15" fillId="10" borderId="0" xfId="0" applyNumberFormat="1" applyFont="1" applyFill="1" applyAlignment="1">
      <alignment horizontal="right" vertical="center" shrinkToFit="1"/>
    </xf>
    <xf numFmtId="3" fontId="15" fillId="0" borderId="0" xfId="0" applyNumberFormat="1" applyFont="1" applyAlignment="1">
      <alignment horizontal="right" vertical="center" shrinkToFit="1"/>
    </xf>
    <xf numFmtId="3" fontId="15" fillId="10" borderId="0" xfId="0" applyNumberFormat="1" applyFont="1" applyFill="1" applyAlignment="1">
      <alignment horizontal="right" vertical="center" shrinkToFit="1"/>
    </xf>
    <xf numFmtId="0" fontId="15" fillId="10" borderId="0" xfId="0" applyFont="1" applyFill="1" applyAlignment="1">
      <alignment horizontal="left" vertical="center"/>
    </xf>
    <xf numFmtId="164" fontId="4" fillId="2" borderId="9" xfId="4" applyNumberFormat="1" applyFont="1" applyFill="1" applyBorder="1" applyAlignment="1">
      <alignment horizontal="center" vertical="center"/>
    </xf>
    <xf numFmtId="0" fontId="2" fillId="0" borderId="0" xfId="1" applyAlignment="1" applyProtection="1"/>
    <xf numFmtId="0" fontId="4" fillId="2" borderId="0" xfId="0" applyFont="1" applyFill="1" applyAlignment="1">
      <alignment horizontal="left" vertical="center" wrapText="1"/>
    </xf>
    <xf numFmtId="0" fontId="17" fillId="6" borderId="13" xfId="0" applyFont="1" applyFill="1" applyBorder="1" applyAlignment="1">
      <alignment horizontal="right" vertical="center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3" xfId="5" xr:uid="{00000000-0005-0000-0000-000003000000}"/>
    <cellStyle name="NumberCellStyle" xfId="3" xr:uid="{00000000-0005-0000-0000-000004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AFAC"/>
      <rgbColor rgb="006A2E91"/>
      <rgbColor rgb="004E72B8"/>
      <rgbColor rgb="00E1D921"/>
      <rgbColor rgb="00B9D981"/>
      <rgbColor rgb="00B7E2E1"/>
      <rgbColor rgb="00CEEBE9"/>
      <rgbColor rgb="00A387BE"/>
      <rgbColor rgb="0000AFAC"/>
      <rgbColor rgb="006A2E91"/>
      <rgbColor rgb="004E72B8"/>
      <rgbColor rgb="00E1D921"/>
      <rgbColor rgb="00B9D981"/>
      <rgbColor rgb="00B7E2E1"/>
      <rgbColor rgb="00CEEBE9"/>
      <rgbColor rgb="00A387B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368300</xdr:colOff>
      <xdr:row>10</xdr:row>
      <xdr:rowOff>200199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5172075" cy="170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8 Environment and energ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AFAC"/>
      </a:accent1>
      <a:accent2>
        <a:srgbClr val="6A2E91"/>
      </a:accent2>
      <a:accent3>
        <a:srgbClr val="4E72B8"/>
      </a:accent3>
      <a:accent4>
        <a:srgbClr val="E1D921"/>
      </a:accent4>
      <a:accent5>
        <a:srgbClr val="B9D981"/>
      </a:accent5>
      <a:accent6>
        <a:srgbClr val="B7E2E1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t-energy@ec.europa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s://ec.europa.eu/eurostat/databrowser/view/nrg_bal_c__custom_15652729/default/table?lang=e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0:T67"/>
  <sheetViews>
    <sheetView tabSelected="1" topLeftCell="A10" workbookViewId="0">
      <selection activeCell="P36" sqref="P36"/>
    </sheetView>
  </sheetViews>
  <sheetFormatPr defaultColWidth="9.1796875" defaultRowHeight="10" x14ac:dyDescent="0.25"/>
  <cols>
    <col min="1" max="1" width="16.1796875" style="1" customWidth="1"/>
    <col min="2" max="2" width="10.1796875" style="1" bestFit="1" customWidth="1"/>
    <col min="3" max="7" width="9.1796875" style="1"/>
    <col min="8" max="8" width="9.1796875" style="1" customWidth="1"/>
    <col min="9" max="16384" width="9.1796875" style="1"/>
  </cols>
  <sheetData>
    <row r="10" spans="1:20" ht="18" customHeight="1" x14ac:dyDescent="0.25">
      <c r="A10" s="2" t="s">
        <v>131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0" ht="36" customHeight="1" x14ac:dyDescent="0.25">
      <c r="A11" s="70" t="s">
        <v>132</v>
      </c>
      <c r="B11" s="70"/>
      <c r="C11" s="70"/>
      <c r="D11" s="70"/>
      <c r="E11" s="70"/>
      <c r="F11" s="70"/>
      <c r="G11" s="70"/>
      <c r="H11" s="70"/>
      <c r="I11" s="70"/>
    </row>
    <row r="12" spans="1:20" ht="14" x14ac:dyDescent="0.25">
      <c r="A12" s="28" t="s">
        <v>83</v>
      </c>
    </row>
    <row r="13" spans="1:20" ht="11.5" x14ac:dyDescent="0.25">
      <c r="A13" s="29"/>
    </row>
    <row r="14" spans="1:20" s="2" customFormat="1" ht="12.5" x14ac:dyDescent="0.25">
      <c r="A14" s="30"/>
      <c r="B14" s="30">
        <v>1990</v>
      </c>
      <c r="C14" s="30">
        <v>1995</v>
      </c>
      <c r="D14" s="30">
        <v>2000</v>
      </c>
      <c r="E14" s="30">
        <v>2005</v>
      </c>
      <c r="F14" s="30">
        <v>2010</v>
      </c>
      <c r="G14" s="30">
        <v>2015</v>
      </c>
      <c r="H14" s="30">
        <v>2016</v>
      </c>
      <c r="I14" s="30">
        <v>2017</v>
      </c>
      <c r="J14" s="30">
        <v>2018</v>
      </c>
      <c r="K14" s="30">
        <v>2019</v>
      </c>
      <c r="L14" s="30">
        <v>2020</v>
      </c>
      <c r="M14" s="30">
        <v>2021</v>
      </c>
      <c r="N14" s="30">
        <v>2022</v>
      </c>
      <c r="O14" s="30">
        <v>2023</v>
      </c>
      <c r="P14" s="1"/>
      <c r="Q14" s="1"/>
      <c r="R14" s="1"/>
      <c r="S14" s="1"/>
      <c r="T14" s="1"/>
    </row>
    <row r="15" spans="1:20" s="2" customFormat="1" ht="13" x14ac:dyDescent="0.25">
      <c r="A15" s="31" t="s">
        <v>104</v>
      </c>
      <c r="B15" s="32">
        <f ca="1">INDIRECT($A15&amp;"!"&amp;"B20")</f>
        <v>0.41296158346631762</v>
      </c>
      <c r="C15" s="32">
        <f ca="1">INDIRECT($A15&amp;"!"&amp;"G20")</f>
        <v>0.41822969758144274</v>
      </c>
      <c r="D15" s="32">
        <f ca="1">INDIRECT($A15&amp;"!"&amp;"L20")</f>
        <v>0.42997347144095099</v>
      </c>
      <c r="E15" s="32">
        <f ca="1">INDIRECT($A15&amp;"!"&amp;"Q20")</f>
        <v>0.43752106555313414</v>
      </c>
      <c r="F15" s="32">
        <f ca="1">INDIRECT($A15&amp;"!"&amp;"V20")</f>
        <v>0.46074530974481148</v>
      </c>
      <c r="G15" s="32">
        <f ca="1">INDIRECT($A15&amp;"!"&amp;"AA20")</f>
        <v>0.47326286881461715</v>
      </c>
      <c r="H15" s="32">
        <f ca="1">INDIRECT($A15&amp;"!"&amp;"AB20")</f>
        <v>0.4832890842662842</v>
      </c>
      <c r="I15" s="32">
        <f ca="1">INDIRECT($A15&amp;"!"&amp;"AC20")</f>
        <v>0.48495201013980499</v>
      </c>
      <c r="J15" s="32">
        <f t="shared" ref="J15:J53" ca="1" si="0">INDIRECT($A15&amp;"!"&amp;"AD20")</f>
        <v>0.49131137710450712</v>
      </c>
      <c r="K15" s="32">
        <f t="shared" ref="K15:K53" ca="1" si="1">INDIRECT($A15&amp;"!"&amp;"AE20")</f>
        <v>0.50161778418127267</v>
      </c>
      <c r="L15" s="32">
        <f t="shared" ref="L15:L53" ca="1" si="2">INDIRECT($A15&amp;"!"&amp;"AF20")</f>
        <v>0.52058073040176644</v>
      </c>
      <c r="M15" s="32">
        <f t="shared" ref="M15:M53" ca="1" si="3">INDIRECT($A15&amp;"!"&amp;"AG20")</f>
        <v>0.51543840238595839</v>
      </c>
      <c r="N15" s="32">
        <f ca="1">INDIRECT($A15&amp;"!"&amp;"AH20")</f>
        <v>0.52555591179955508</v>
      </c>
      <c r="O15" s="32">
        <f ca="1">INDIRECT($A15&amp;"!"&amp;"AI20")</f>
        <v>0.54327173708259036</v>
      </c>
      <c r="P15" s="1"/>
      <c r="Q15" s="1"/>
      <c r="R15" s="1"/>
      <c r="S15" s="1"/>
      <c r="T15" s="1"/>
    </row>
    <row r="16" spans="1:20" s="2" customFormat="1" ht="12.5" x14ac:dyDescent="0.25">
      <c r="A16" s="33" t="s">
        <v>41</v>
      </c>
      <c r="B16" s="39">
        <f t="shared" ref="B16:B53" ca="1" si="4">INDIRECT($A16&amp;"!"&amp;"B20")</f>
        <v>0.35321517533939167</v>
      </c>
      <c r="C16" s="39">
        <f t="shared" ref="C16:C53" ca="1" si="5">INDIRECT($A16&amp;"!"&amp;"G20")</f>
        <v>0.36269926833646787</v>
      </c>
      <c r="D16" s="39">
        <f t="shared" ref="D16:D53" ca="1" si="6">INDIRECT($A16&amp;"!"&amp;"L20")</f>
        <v>0.37629476360873504</v>
      </c>
      <c r="E16" s="39">
        <f t="shared" ref="E16:E53" ca="1" si="7">INDIRECT($A16&amp;"!"&amp;"Q20")</f>
        <v>0.37397457647692162</v>
      </c>
      <c r="F16" s="39">
        <f t="shared" ref="F16:F53" ca="1" si="8">INDIRECT($A16&amp;"!"&amp;"V20")</f>
        <v>0.41023527186113051</v>
      </c>
      <c r="G16" s="39">
        <f t="shared" ref="G16:G53" ca="1" si="9">INDIRECT($A16&amp;"!"&amp;"AA20")</f>
        <v>0.45637875435431652</v>
      </c>
      <c r="H16" s="39">
        <f t="shared" ref="H16:H53" ca="1" si="10">INDIRECT($A16&amp;"!"&amp;"AB20")</f>
        <v>0.42876528525703339</v>
      </c>
      <c r="I16" s="39">
        <f t="shared" ref="I16:I53" ca="1" si="11">INDIRECT($A16&amp;"!"&amp;"AC20")</f>
        <v>0.43571566362482383</v>
      </c>
      <c r="J16" s="39">
        <f t="shared" ca="1" si="0"/>
        <v>0.4657936037087802</v>
      </c>
      <c r="K16" s="39">
        <f t="shared" ca="1" si="1"/>
        <v>0.45119864879228166</v>
      </c>
      <c r="L16" s="39">
        <f t="shared" ca="1" si="2"/>
        <v>0.47787835558315367</v>
      </c>
      <c r="M16" s="39">
        <f t="shared" ca="1" si="3"/>
        <v>0.45099718854234749</v>
      </c>
      <c r="N16" s="39">
        <f ca="1">INDIRECT($A16&amp;"!"&amp;"AH20")</f>
        <v>0.4604188528659286</v>
      </c>
      <c r="O16" s="39">
        <f ca="1">INDIRECT($A16&amp;"!"&amp;"AI20")</f>
        <v>0.49770651576290847</v>
      </c>
      <c r="P16" s="1"/>
      <c r="Q16" s="1"/>
      <c r="R16" s="1"/>
      <c r="S16" s="1"/>
      <c r="T16" s="1"/>
    </row>
    <row r="17" spans="1:20" s="2" customFormat="1" ht="12.5" x14ac:dyDescent="0.25">
      <c r="A17" s="35" t="s">
        <v>42</v>
      </c>
      <c r="B17" s="40">
        <f t="shared" ca="1" si="4"/>
        <v>0.38989671566015044</v>
      </c>
      <c r="C17" s="40">
        <f t="shared" ca="1" si="5"/>
        <v>0.37000371237402552</v>
      </c>
      <c r="D17" s="40">
        <f t="shared" ca="1" si="6"/>
        <v>0.37294519820984462</v>
      </c>
      <c r="E17" s="40">
        <f t="shared" ca="1" si="7"/>
        <v>0.36937395660922107</v>
      </c>
      <c r="F17" s="40">
        <f t="shared" ca="1" si="8"/>
        <v>0.38919234804562469</v>
      </c>
      <c r="G17" s="40">
        <f t="shared" ca="1" si="9"/>
        <v>0.40499084141501462</v>
      </c>
      <c r="H17" s="40">
        <f t="shared" ca="1" si="10"/>
        <v>0.39779237080933072</v>
      </c>
      <c r="I17" s="40">
        <f t="shared" ca="1" si="11"/>
        <v>0.38909213622226102</v>
      </c>
      <c r="J17" s="40">
        <f t="shared" ca="1" si="0"/>
        <v>0.39823219341677113</v>
      </c>
      <c r="K17" s="40">
        <f t="shared" ca="1" si="1"/>
        <v>0.39351762207699698</v>
      </c>
      <c r="L17" s="40">
        <f t="shared" ca="1" si="2"/>
        <v>0.40019563594148877</v>
      </c>
      <c r="M17" s="40">
        <f t="shared" ca="1" si="3"/>
        <v>0.4067899955223635</v>
      </c>
      <c r="N17" s="40">
        <f ca="1">INDIRECT($A17&amp;"!"&amp;"AH20")</f>
        <v>0.39613321143848418</v>
      </c>
      <c r="O17" s="40">
        <f ca="1">INDIRECT($A17&amp;"!"&amp;"AI20")</f>
        <v>0.41844641769688162</v>
      </c>
      <c r="P17" s="1"/>
      <c r="Q17" s="1"/>
      <c r="R17" s="1"/>
      <c r="S17" s="1"/>
      <c r="T17" s="1"/>
    </row>
    <row r="18" spans="1:20" s="2" customFormat="1" ht="12.5" x14ac:dyDescent="0.25">
      <c r="A18" s="35" t="s">
        <v>43</v>
      </c>
      <c r="B18" s="40">
        <f t="shared" ca="1" si="4"/>
        <v>0.37582915439664832</v>
      </c>
      <c r="C18" s="40">
        <f t="shared" ca="1" si="5"/>
        <v>0.38167050378160267</v>
      </c>
      <c r="D18" s="40">
        <f t="shared" ca="1" si="6"/>
        <v>0.39993033110670001</v>
      </c>
      <c r="E18" s="40">
        <f t="shared" ca="1" si="7"/>
        <v>0.38616508974345132</v>
      </c>
      <c r="F18" s="40">
        <f t="shared" ca="1" si="8"/>
        <v>0.39188819455570678</v>
      </c>
      <c r="G18" s="40">
        <f t="shared" ca="1" si="9"/>
        <v>0.40490678749456588</v>
      </c>
      <c r="H18" s="40">
        <f t="shared" ca="1" si="10"/>
        <v>0.414215584244569</v>
      </c>
      <c r="I18" s="40">
        <f t="shared" ca="1" si="11"/>
        <v>0.41146839173282157</v>
      </c>
      <c r="J18" s="40">
        <f t="shared" ca="1" si="0"/>
        <v>0.40811977822096335</v>
      </c>
      <c r="K18" s="40">
        <f t="shared" ca="1" si="1"/>
        <v>0.4146610286395474</v>
      </c>
      <c r="L18" s="40">
        <f t="shared" ca="1" si="2"/>
        <v>0.42040466999550791</v>
      </c>
      <c r="M18" s="40">
        <f t="shared" ca="1" si="3"/>
        <v>0.42090557149757313</v>
      </c>
      <c r="N18" s="40">
        <f ca="1">INDIRECT($A18&amp;"!"&amp;"AH20")</f>
        <v>0.41388886163729471</v>
      </c>
      <c r="O18" s="40">
        <f ca="1">INDIRECT($A18&amp;"!"&amp;"AI20")</f>
        <v>0.41739379419401557</v>
      </c>
      <c r="P18" s="1"/>
      <c r="Q18" s="1"/>
      <c r="R18" s="1"/>
      <c r="S18" s="1"/>
      <c r="T18" s="1"/>
    </row>
    <row r="19" spans="1:20" s="2" customFormat="1" ht="12.5" x14ac:dyDescent="0.25">
      <c r="A19" s="35" t="s">
        <v>44</v>
      </c>
      <c r="B19" s="40">
        <f t="shared" ca="1" si="4"/>
        <v>0.57313116097580574</v>
      </c>
      <c r="C19" s="40">
        <f t="shared" ca="1" si="5"/>
        <v>0.60210929389225143</v>
      </c>
      <c r="D19" s="40">
        <f t="shared" ca="1" si="6"/>
        <v>0.66109400867873569</v>
      </c>
      <c r="E19" s="40">
        <f t="shared" ca="1" si="7"/>
        <v>0.75092966845956399</v>
      </c>
      <c r="F19" s="40">
        <f t="shared" ca="1" si="8"/>
        <v>0.7557942113434456</v>
      </c>
      <c r="G19" s="40">
        <f t="shared" ca="1" si="9"/>
        <v>0.88702361109339722</v>
      </c>
      <c r="H19" s="40">
        <f t="shared" ca="1" si="10"/>
        <v>0.86255214871944041</v>
      </c>
      <c r="I19" s="40">
        <f t="shared" ca="1" si="11"/>
        <v>0.89003608902679909</v>
      </c>
      <c r="J19" s="40">
        <f t="shared" ca="1" si="0"/>
        <v>0.88365891720982281</v>
      </c>
      <c r="K19" s="40">
        <f t="shared" ca="1" si="1"/>
        <v>0.93118414864431631</v>
      </c>
      <c r="L19" s="40">
        <f t="shared" ca="1" si="2"/>
        <v>0.92908242122936469</v>
      </c>
      <c r="M19" s="40">
        <f t="shared" ca="1" si="3"/>
        <v>0.89832260347818405</v>
      </c>
      <c r="N19" s="40">
        <f ca="1">INDIRECT($A19&amp;"!"&amp;"AH20")</f>
        <v>0.91084696396439824</v>
      </c>
      <c r="O19" s="40">
        <f ca="1">INDIRECT($A19&amp;"!"&amp;"AI20")</f>
        <v>0.94109052225203738</v>
      </c>
      <c r="P19" s="1"/>
      <c r="Q19" s="1"/>
      <c r="R19" s="1"/>
      <c r="S19" s="1"/>
      <c r="T19" s="1"/>
    </row>
    <row r="20" spans="1:20" s="2" customFormat="1" ht="12.5" x14ac:dyDescent="0.25">
      <c r="A20" s="35" t="s">
        <v>45</v>
      </c>
      <c r="B20" s="40">
        <f t="shared" ca="1" si="4"/>
        <v>0.36674534640880735</v>
      </c>
      <c r="C20" s="40">
        <f t="shared" ca="1" si="5"/>
        <v>0.37549840949180158</v>
      </c>
      <c r="D20" s="40">
        <f t="shared" ca="1" si="6"/>
        <v>0.40019491037922006</v>
      </c>
      <c r="E20" s="40">
        <f t="shared" ca="1" si="7"/>
        <v>0.42155323929412236</v>
      </c>
      <c r="F20" s="40">
        <f t="shared" ca="1" si="8"/>
        <v>0.44275350956000376</v>
      </c>
      <c r="G20" s="40">
        <f t="shared" ca="1" si="9"/>
        <v>0.48315491522641746</v>
      </c>
      <c r="H20" s="40">
        <f t="shared" ca="1" si="10"/>
        <v>0.48897919952011648</v>
      </c>
      <c r="I20" s="40">
        <f t="shared" ca="1" si="11"/>
        <v>0.51099475864068744</v>
      </c>
      <c r="J20" s="40">
        <f t="shared" ca="1" si="0"/>
        <v>0.5155364501341505</v>
      </c>
      <c r="K20" s="40">
        <f t="shared" ca="1" si="1"/>
        <v>0.53580415339943843</v>
      </c>
      <c r="L20" s="40">
        <f t="shared" ca="1" si="2"/>
        <v>0.55429661109729078</v>
      </c>
      <c r="M20" s="40">
        <f t="shared" ca="1" si="3"/>
        <v>0.53987908186710465</v>
      </c>
      <c r="N20" s="40">
        <f ca="1">INDIRECT($A20&amp;"!"&amp;"AH20")</f>
        <v>0.56237001298647316</v>
      </c>
      <c r="O20" s="40">
        <f ca="1">INDIRECT($A20&amp;"!"&amp;"AI20")</f>
        <v>0.61149138267064551</v>
      </c>
      <c r="P20" s="1"/>
      <c r="Q20" s="1"/>
      <c r="R20" s="1"/>
      <c r="S20" s="1"/>
      <c r="T20" s="1"/>
    </row>
    <row r="21" spans="1:20" s="2" customFormat="1" ht="12.5" x14ac:dyDescent="0.25">
      <c r="A21" s="35" t="s">
        <v>46</v>
      </c>
      <c r="B21" s="40">
        <f t="shared" ca="1" si="4"/>
        <v>0.48380960013989271</v>
      </c>
      <c r="C21" s="40">
        <f t="shared" ca="1" si="5"/>
        <v>0.3713459841221744</v>
      </c>
      <c r="D21" s="40">
        <f t="shared" ca="1" si="6"/>
        <v>0.35666178372739177</v>
      </c>
      <c r="E21" s="40">
        <f t="shared" ca="1" si="7"/>
        <v>0.37293057585603967</v>
      </c>
      <c r="F21" s="40">
        <f t="shared" ca="1" si="8"/>
        <v>0.37075392457308071</v>
      </c>
      <c r="G21" s="40">
        <f t="shared" ca="1" si="9"/>
        <v>0.37279150733158289</v>
      </c>
      <c r="H21" s="40">
        <f t="shared" ca="1" si="10"/>
        <v>0.39283383015867807</v>
      </c>
      <c r="I21" s="40">
        <f t="shared" ca="1" si="11"/>
        <v>0.38882886009339146</v>
      </c>
      <c r="J21" s="40">
        <f t="shared" ca="1" si="0"/>
        <v>0.39651070924748916</v>
      </c>
      <c r="K21" s="40">
        <f t="shared" ca="1" si="1"/>
        <v>0.43614866937756647</v>
      </c>
      <c r="L21" s="40">
        <f t="shared" ca="1" si="2"/>
        <v>0.46187778176502908</v>
      </c>
      <c r="M21" s="40">
        <f t="shared" ca="1" si="3"/>
        <v>0.4413329751954525</v>
      </c>
      <c r="N21" s="40">
        <f ca="1">INDIRECT($A21&amp;"!"&amp;"AH20")</f>
        <v>0.43692566207905859</v>
      </c>
      <c r="O21" s="40">
        <f ca="1">INDIRECT($A21&amp;"!"&amp;"AI20")</f>
        <v>0.44612258145841094</v>
      </c>
      <c r="P21" s="1"/>
      <c r="Q21" s="1"/>
      <c r="R21" s="1"/>
      <c r="S21" s="1"/>
      <c r="T21" s="1"/>
    </row>
    <row r="22" spans="1:20" s="2" customFormat="1" ht="12.5" x14ac:dyDescent="0.25">
      <c r="A22" s="35" t="s">
        <v>47</v>
      </c>
      <c r="B22" s="40">
        <f t="shared" ca="1" si="4"/>
        <v>0.39395755275315913</v>
      </c>
      <c r="C22" s="40">
        <f t="shared" ca="1" si="5"/>
        <v>0.39485118483214526</v>
      </c>
      <c r="D22" s="40">
        <f t="shared" ca="1" si="6"/>
        <v>0.41450606098857024</v>
      </c>
      <c r="E22" s="40">
        <f t="shared" ca="1" si="7"/>
        <v>0.44600971443666271</v>
      </c>
      <c r="F22" s="40">
        <f t="shared" ca="1" si="8"/>
        <v>0.49580190413925534</v>
      </c>
      <c r="G22" s="40">
        <f t="shared" ca="1" si="9"/>
        <v>0.54487990198611091</v>
      </c>
      <c r="H22" s="40">
        <f t="shared" ca="1" si="10"/>
        <v>0.54079935115984334</v>
      </c>
      <c r="I22" s="40">
        <f t="shared" ca="1" si="11"/>
        <v>0.55525933295180663</v>
      </c>
      <c r="J22" s="40">
        <f t="shared" ca="1" si="0"/>
        <v>0.58225283550916351</v>
      </c>
      <c r="K22" s="40">
        <f t="shared" ca="1" si="1"/>
        <v>0.59764599947098573</v>
      </c>
      <c r="L22" s="40">
        <f t="shared" ca="1" si="2"/>
        <v>0.61323497818513728</v>
      </c>
      <c r="M22" s="40">
        <f t="shared" ca="1" si="3"/>
        <v>0.57975993127784309</v>
      </c>
      <c r="N22" s="40">
        <f ca="1">INDIRECT($A22&amp;"!"&amp;"AH20")</f>
        <v>0.59826227193760217</v>
      </c>
      <c r="O22" s="40">
        <f ca="1">INDIRECT($A22&amp;"!"&amp;"AI20")</f>
        <v>0.63312584638156988</v>
      </c>
      <c r="P22" s="1"/>
      <c r="Q22" s="1"/>
      <c r="R22" s="1"/>
      <c r="S22" s="1"/>
      <c r="T22" s="1"/>
    </row>
    <row r="23" spans="1:20" s="2" customFormat="1" ht="12.5" x14ac:dyDescent="0.25">
      <c r="A23" s="35" t="s">
        <v>48</v>
      </c>
      <c r="B23" s="40">
        <f t="shared" ca="1" si="4"/>
        <v>0.33555671543353816</v>
      </c>
      <c r="C23" s="40">
        <f t="shared" ca="1" si="5"/>
        <v>0.37426496324724018</v>
      </c>
      <c r="D23" s="40">
        <f t="shared" ca="1" si="6"/>
        <v>0.38678512452026226</v>
      </c>
      <c r="E23" s="40">
        <f t="shared" ca="1" si="7"/>
        <v>0.39765272855711298</v>
      </c>
      <c r="F23" s="40">
        <f t="shared" ca="1" si="8"/>
        <v>0.41251867937395326</v>
      </c>
      <c r="G23" s="40">
        <f t="shared" ca="1" si="9"/>
        <v>0.47212873791237991</v>
      </c>
      <c r="H23" s="40">
        <f t="shared" ca="1" si="10"/>
        <v>0.52476991926096694</v>
      </c>
      <c r="I23" s="40">
        <f t="shared" ca="1" si="11"/>
        <v>0.47797670085373878</v>
      </c>
      <c r="J23" s="40">
        <f t="shared" ca="1" si="0"/>
        <v>0.46845126482635974</v>
      </c>
      <c r="K23" s="40">
        <f t="shared" ca="1" si="1"/>
        <v>0.4821798862492227</v>
      </c>
      <c r="L23" s="40">
        <f t="shared" ca="1" si="2"/>
        <v>0.55375703376363561</v>
      </c>
      <c r="M23" s="40">
        <f t="shared" ca="1" si="3"/>
        <v>0.57056246235730579</v>
      </c>
      <c r="N23" s="40">
        <f ca="1">INDIRECT($A23&amp;"!"&amp;"AH20")</f>
        <v>0.57105069271408793</v>
      </c>
      <c r="O23" s="40">
        <f ca="1">INDIRECT($A23&amp;"!"&amp;"AI20")</f>
        <v>0.59766580118971591</v>
      </c>
      <c r="P23" s="1"/>
      <c r="Q23" s="1"/>
      <c r="R23" s="1"/>
      <c r="S23" s="1"/>
      <c r="T23" s="1"/>
    </row>
    <row r="24" spans="1:20" s="2" customFormat="1" ht="12.5" x14ac:dyDescent="0.25">
      <c r="A24" s="35" t="s">
        <v>49</v>
      </c>
      <c r="B24" s="40">
        <f t="shared" ca="1" si="4"/>
        <v>0.39390023095578353</v>
      </c>
      <c r="C24" s="40">
        <f t="shared" ca="1" si="5"/>
        <v>0.38947047134190582</v>
      </c>
      <c r="D24" s="40">
        <f t="shared" ca="1" si="6"/>
        <v>0.41857790750831703</v>
      </c>
      <c r="E24" s="40">
        <f t="shared" ca="1" si="7"/>
        <v>0.46343122400395959</v>
      </c>
      <c r="F24" s="40">
        <f t="shared" ca="1" si="8"/>
        <v>0.51769123640718218</v>
      </c>
      <c r="G24" s="40">
        <f t="shared" ca="1" si="9"/>
        <v>0.47407188926843175</v>
      </c>
      <c r="H24" s="40">
        <f t="shared" ca="1" si="10"/>
        <v>0.48800798191776146</v>
      </c>
      <c r="I24" s="40">
        <f t="shared" ca="1" si="11"/>
        <v>0.4671627934044934</v>
      </c>
      <c r="J24" s="40">
        <f t="shared" ca="1" si="0"/>
        <v>0.48756231103212161</v>
      </c>
      <c r="K24" s="40">
        <f t="shared" ca="1" si="1"/>
        <v>0.50659029563786007</v>
      </c>
      <c r="L24" s="40">
        <f t="shared" ca="1" si="2"/>
        <v>0.52553531703689516</v>
      </c>
      <c r="M24" s="40">
        <f t="shared" ca="1" si="3"/>
        <v>0.54760267442960797</v>
      </c>
      <c r="N24" s="40">
        <f ca="1">INDIRECT($A24&amp;"!"&amp;"AH20")</f>
        <v>0.53736700421909789</v>
      </c>
      <c r="O24" s="40">
        <f ca="1">INDIRECT($A24&amp;"!"&amp;"AI20")</f>
        <v>0.55996255035691378</v>
      </c>
      <c r="P24" s="1"/>
      <c r="Q24" s="1"/>
      <c r="R24" s="1"/>
      <c r="S24" s="1"/>
      <c r="T24" s="1"/>
    </row>
    <row r="25" spans="1:20" s="2" customFormat="1" ht="12.5" x14ac:dyDescent="0.25">
      <c r="A25" s="35" t="s">
        <v>50</v>
      </c>
      <c r="B25" s="40">
        <f t="shared" ca="1" si="4"/>
        <v>0.37032173312181343</v>
      </c>
      <c r="C25" s="40">
        <f t="shared" ca="1" si="5"/>
        <v>0.37404733073244634</v>
      </c>
      <c r="D25" s="40">
        <f t="shared" ca="1" si="6"/>
        <v>0.37318884443256373</v>
      </c>
      <c r="E25" s="40">
        <f t="shared" ca="1" si="7"/>
        <v>0.36609543917909265</v>
      </c>
      <c r="F25" s="40">
        <f t="shared" ca="1" si="8"/>
        <v>0.36806272982016319</v>
      </c>
      <c r="G25" s="40">
        <f t="shared" ca="1" si="9"/>
        <v>0.37608203176898641</v>
      </c>
      <c r="H25" s="40">
        <f t="shared" ca="1" si="10"/>
        <v>0.38610710768103879</v>
      </c>
      <c r="I25" s="40">
        <f t="shared" ca="1" si="11"/>
        <v>0.38563881899539404</v>
      </c>
      <c r="J25" s="40">
        <f t="shared" ca="1" si="0"/>
        <v>0.39057199216388816</v>
      </c>
      <c r="K25" s="40">
        <f t="shared" ca="1" si="1"/>
        <v>0.39417432572474587</v>
      </c>
      <c r="L25" s="40">
        <f t="shared" ca="1" si="2"/>
        <v>0.40608274837051861</v>
      </c>
      <c r="M25" s="40">
        <f t="shared" ca="1" si="3"/>
        <v>0.39991557568818409</v>
      </c>
      <c r="N25" s="40">
        <f ca="1">INDIRECT($A25&amp;"!"&amp;"AH20")</f>
        <v>0.41665676487761111</v>
      </c>
      <c r="O25" s="40">
        <f ca="1">INDIRECT($A25&amp;"!"&amp;"AI20")</f>
        <v>0.41448291355802752</v>
      </c>
      <c r="P25" s="1"/>
      <c r="Q25" s="1"/>
      <c r="R25" s="1"/>
      <c r="S25" s="1"/>
      <c r="T25" s="1"/>
    </row>
    <row r="26" spans="1:20" s="2" customFormat="1" ht="12.5" x14ac:dyDescent="0.25">
      <c r="A26" s="35" t="s">
        <v>51</v>
      </c>
      <c r="B26" s="40">
        <f t="shared" ca="1" si="4"/>
        <v>0.56066670381047834</v>
      </c>
      <c r="C26" s="40">
        <f t="shared" ca="1" si="5"/>
        <v>0.67525244798020423</v>
      </c>
      <c r="D26" s="40">
        <f t="shared" ca="1" si="6"/>
        <v>0.63623557628193894</v>
      </c>
      <c r="E26" s="40">
        <f t="shared" ca="1" si="7"/>
        <v>0.63784670033725743</v>
      </c>
      <c r="F26" s="40">
        <f t="shared" ca="1" si="8"/>
        <v>0.72830417996102204</v>
      </c>
      <c r="G26" s="40">
        <f t="shared" ca="1" si="9"/>
        <v>0.7047421385311754</v>
      </c>
      <c r="H26" s="40">
        <f t="shared" ca="1" si="10"/>
        <v>0.70293132676623171</v>
      </c>
      <c r="I26" s="40">
        <f t="shared" ca="1" si="11"/>
        <v>0.72862916771844799</v>
      </c>
      <c r="J26" s="40">
        <f t="shared" ca="1" si="0"/>
        <v>0.79073240413363755</v>
      </c>
      <c r="K26" s="40">
        <f t="shared" ca="1" si="1"/>
        <v>0.73461049976079396</v>
      </c>
      <c r="L26" s="40">
        <f t="shared" ca="1" si="2"/>
        <v>0.73759785795073662</v>
      </c>
      <c r="M26" s="40">
        <f t="shared" ca="1" si="3"/>
        <v>0.76118132897428326</v>
      </c>
      <c r="N26" s="40">
        <f ca="1">INDIRECT($A26&amp;"!"&amp;"AH20")</f>
        <v>0.71011721153987517</v>
      </c>
      <c r="O26" s="40">
        <f ca="1">INDIRECT($A26&amp;"!"&amp;"AI20")</f>
        <v>0.76086173575832594</v>
      </c>
      <c r="P26" s="1"/>
      <c r="Q26" s="1"/>
      <c r="R26" s="1"/>
      <c r="S26" s="1"/>
      <c r="T26" s="1"/>
    </row>
    <row r="27" spans="1:20" s="2" customFormat="1" ht="12.5" x14ac:dyDescent="0.25">
      <c r="A27" s="35" t="s">
        <v>52</v>
      </c>
      <c r="B27" s="40">
        <f t="shared" ca="1" si="4"/>
        <v>0.42589691544813552</v>
      </c>
      <c r="C27" s="40">
        <f t="shared" ca="1" si="5"/>
        <v>0.43574584697963831</v>
      </c>
      <c r="D27" s="40">
        <f t="shared" ca="1" si="6"/>
        <v>0.43793180096382256</v>
      </c>
      <c r="E27" s="40">
        <f t="shared" ca="1" si="7"/>
        <v>0.46994766458089587</v>
      </c>
      <c r="F27" s="40">
        <f t="shared" ca="1" si="8"/>
        <v>0.50884247850924424</v>
      </c>
      <c r="G27" s="40">
        <f t="shared" ca="1" si="9"/>
        <v>0.53099814715001525</v>
      </c>
      <c r="H27" s="40">
        <f t="shared" ca="1" si="10"/>
        <v>0.53941156800485612</v>
      </c>
      <c r="I27" s="40">
        <f t="shared" ca="1" si="11"/>
        <v>0.54158185238639844</v>
      </c>
      <c r="J27" s="40">
        <f t="shared" ca="1" si="0"/>
        <v>0.55253607352855649</v>
      </c>
      <c r="K27" s="40">
        <f t="shared" ca="1" si="1"/>
        <v>0.56221719099106282</v>
      </c>
      <c r="L27" s="40">
        <f t="shared" ca="1" si="2"/>
        <v>0.5663924875473727</v>
      </c>
      <c r="M27" s="40">
        <f t="shared" ca="1" si="3"/>
        <v>0.54053325079277403</v>
      </c>
      <c r="N27" s="40">
        <f ca="1">INDIRECT($A27&amp;"!"&amp;"AH20")</f>
        <v>0.52420915245270694</v>
      </c>
      <c r="O27" s="40">
        <f ca="1">INDIRECT($A27&amp;"!"&amp;"AI20")</f>
        <v>0.55663878243858833</v>
      </c>
      <c r="P27" s="1"/>
      <c r="Q27" s="1"/>
      <c r="R27" s="1"/>
      <c r="S27" s="1"/>
      <c r="T27" s="1"/>
    </row>
    <row r="28" spans="1:20" s="2" customFormat="1" ht="12.5" x14ac:dyDescent="0.25">
      <c r="A28" s="35" t="s">
        <v>53</v>
      </c>
      <c r="B28" s="40">
        <f t="shared" ca="1" si="4"/>
        <v>0.3257255916421668</v>
      </c>
      <c r="C28" s="40">
        <f t="shared" ca="1" si="5"/>
        <v>0.33181722643620604</v>
      </c>
      <c r="D28" s="40">
        <f t="shared" ca="1" si="6"/>
        <v>0.32560763206094856</v>
      </c>
      <c r="E28" s="40">
        <f t="shared" ca="1" si="7"/>
        <v>0.34602802449384895</v>
      </c>
      <c r="F28" s="40">
        <f t="shared" ca="1" si="8"/>
        <v>0.38108447324003691</v>
      </c>
      <c r="G28" s="40">
        <f t="shared" ca="1" si="9"/>
        <v>0.40337762219028944</v>
      </c>
      <c r="H28" s="40">
        <f t="shared" ca="1" si="10"/>
        <v>0.39993437106392676</v>
      </c>
      <c r="I28" s="40">
        <f t="shared" ca="1" si="11"/>
        <v>0.40688424761304076</v>
      </c>
      <c r="J28" s="40">
        <f t="shared" ca="1" si="0"/>
        <v>0.40549067917406451</v>
      </c>
      <c r="K28" s="40">
        <f t="shared" ca="1" si="1"/>
        <v>0.41848896454681511</v>
      </c>
      <c r="L28" s="40">
        <f t="shared" ca="1" si="2"/>
        <v>0.42103365106860341</v>
      </c>
      <c r="M28" s="40">
        <f t="shared" ca="1" si="3"/>
        <v>0.42847906803936436</v>
      </c>
      <c r="N28" s="40">
        <f ca="1">INDIRECT($A28&amp;"!"&amp;"AH20")</f>
        <v>0.43061377691158592</v>
      </c>
      <c r="O28" s="40">
        <f ca="1">INDIRECT($A28&amp;"!"&amp;"AI20")</f>
        <v>0.43845290541216042</v>
      </c>
      <c r="P28" s="1"/>
      <c r="Q28" s="1"/>
      <c r="R28" s="1"/>
      <c r="S28" s="1"/>
      <c r="T28" s="1"/>
    </row>
    <row r="29" spans="1:20" s="2" customFormat="1" ht="12.5" x14ac:dyDescent="0.25">
      <c r="A29" s="35" t="s">
        <v>54</v>
      </c>
      <c r="B29" s="40">
        <f t="shared" ca="1" si="4"/>
        <v>0.9290878781603007</v>
      </c>
      <c r="C29" s="40">
        <f t="shared" ca="1" si="5"/>
        <v>0.93236693559440142</v>
      </c>
      <c r="D29" s="40">
        <f t="shared" ca="1" si="6"/>
        <v>0.91465975500186436</v>
      </c>
      <c r="E29" s="40">
        <f t="shared" ca="1" si="7"/>
        <v>0.94239586710153789</v>
      </c>
      <c r="F29" s="40">
        <f t="shared" ca="1" si="8"/>
        <v>0.91943613022348369</v>
      </c>
      <c r="G29" s="40">
        <f t="shared" ca="1" si="9"/>
        <v>0.84480065976866048</v>
      </c>
      <c r="H29" s="40">
        <f t="shared" ca="1" si="10"/>
        <v>0.8782856929853563</v>
      </c>
      <c r="I29" s="40">
        <f t="shared" ca="1" si="11"/>
        <v>0.90130771516765307</v>
      </c>
      <c r="J29" s="40">
        <f t="shared" ca="1" si="0"/>
        <v>0.83085713902801928</v>
      </c>
      <c r="K29" s="40">
        <f t="shared" ca="1" si="1"/>
        <v>0.8167898313555717</v>
      </c>
      <c r="L29" s="40">
        <f t="shared" ca="1" si="2"/>
        <v>0.85497130804025079</v>
      </c>
      <c r="M29" s="40">
        <f t="shared" ca="1" si="3"/>
        <v>0.87719738162435457</v>
      </c>
      <c r="N29" s="40">
        <f ca="1">INDIRECT($A29&amp;"!"&amp;"AH20")</f>
        <v>0.89752060377157949</v>
      </c>
      <c r="O29" s="40">
        <f ca="1">INDIRECT($A29&amp;"!"&amp;"AI20")</f>
        <v>0.91299287789297634</v>
      </c>
      <c r="P29" s="1"/>
      <c r="Q29" s="1"/>
      <c r="R29" s="1"/>
      <c r="S29" s="1"/>
      <c r="T29" s="1"/>
    </row>
    <row r="30" spans="1:20" s="2" customFormat="1" ht="12.5" x14ac:dyDescent="0.25">
      <c r="A30" s="35" t="s">
        <v>55</v>
      </c>
      <c r="B30" s="40">
        <f t="shared" ca="1" si="4"/>
        <v>0.46114073673496125</v>
      </c>
      <c r="C30" s="40">
        <f t="shared" ca="1" si="5"/>
        <v>0.42600038829849773</v>
      </c>
      <c r="D30" s="40">
        <f t="shared" ca="1" si="6"/>
        <v>0.42887464487057675</v>
      </c>
      <c r="E30" s="40">
        <f t="shared" ca="1" si="7"/>
        <v>0.43371493366847474</v>
      </c>
      <c r="F30" s="40">
        <f t="shared" ca="1" si="8"/>
        <v>0.60562280075641994</v>
      </c>
      <c r="G30" s="40">
        <f t="shared" ca="1" si="9"/>
        <v>0.64701089568866632</v>
      </c>
      <c r="H30" s="40">
        <f t="shared" ca="1" si="10"/>
        <v>0.67366401559586153</v>
      </c>
      <c r="I30" s="40">
        <f t="shared" ca="1" si="11"/>
        <v>0.71963839649271921</v>
      </c>
      <c r="J30" s="40">
        <f t="shared" ca="1" si="0"/>
        <v>0.71958910057611725</v>
      </c>
      <c r="K30" s="40">
        <f t="shared" ca="1" si="1"/>
        <v>0.72977922499939141</v>
      </c>
      <c r="L30" s="40">
        <f t="shared" ca="1" si="2"/>
        <v>0.68099818770494924</v>
      </c>
      <c r="M30" s="40">
        <f t="shared" ca="1" si="3"/>
        <v>0.71531198480320268</v>
      </c>
      <c r="N30" s="40">
        <f ca="1">INDIRECT($A30&amp;"!"&amp;"AH20")</f>
        <v>0.84453103341753422</v>
      </c>
      <c r="O30" s="40">
        <f ca="1">INDIRECT($A30&amp;"!"&amp;"AI20")</f>
        <v>0.90029278974374238</v>
      </c>
      <c r="P30" s="1"/>
      <c r="Q30" s="1"/>
      <c r="R30" s="1"/>
      <c r="S30" s="1"/>
      <c r="T30" s="1"/>
    </row>
    <row r="31" spans="1:20" s="2" customFormat="1" ht="12.5" x14ac:dyDescent="0.25">
      <c r="A31" s="35" t="s">
        <v>56</v>
      </c>
      <c r="B31" s="40">
        <f t="shared" ca="1" si="4"/>
        <v>0.27704914646866252</v>
      </c>
      <c r="C31" s="40">
        <f t="shared" ca="1" si="5"/>
        <v>0.29430493178990869</v>
      </c>
      <c r="D31" s="40">
        <f t="shared" ca="1" si="6"/>
        <v>0.43947301715708947</v>
      </c>
      <c r="E31" s="40">
        <f t="shared" ca="1" si="7"/>
        <v>0.56625864314637409</v>
      </c>
      <c r="F31" s="40">
        <f t="shared" ca="1" si="8"/>
        <v>0.57010166406062346</v>
      </c>
      <c r="G31" s="40">
        <f t="shared" ca="1" si="9"/>
        <v>0.60852747516353811</v>
      </c>
      <c r="H31" s="40">
        <f t="shared" ca="1" si="10"/>
        <v>0.66972669642030092</v>
      </c>
      <c r="I31" s="40">
        <f t="shared" ca="1" si="11"/>
        <v>0.69848423890119204</v>
      </c>
      <c r="J31" s="40">
        <f t="shared" ca="1" si="0"/>
        <v>0.71153481499288074</v>
      </c>
      <c r="K31" s="40">
        <f t="shared" ca="1" si="1"/>
        <v>0.72615806275425898</v>
      </c>
      <c r="L31" s="40">
        <f t="shared" ca="1" si="2"/>
        <v>0.86053068233737251</v>
      </c>
      <c r="M31" s="40">
        <f t="shared" ca="1" si="3"/>
        <v>0.86112147982227161</v>
      </c>
      <c r="N31" s="40">
        <f ca="1">INDIRECT($A31&amp;"!"&amp;"AH20")</f>
        <v>0.8554537448775672</v>
      </c>
      <c r="O31" s="40">
        <f ca="1">INDIRECT($A31&amp;"!"&amp;"AI20")</f>
        <v>0.82790702012324568</v>
      </c>
      <c r="P31" s="1"/>
      <c r="Q31" s="1"/>
      <c r="R31" s="1"/>
      <c r="S31" s="1"/>
      <c r="T31" s="1"/>
    </row>
    <row r="32" spans="1:20" s="2" customFormat="1" ht="12.5" x14ac:dyDescent="0.25">
      <c r="A32" s="35" t="s">
        <v>57</v>
      </c>
      <c r="B32" s="40">
        <f t="shared" ca="1" si="4"/>
        <v>0.35893820358663359</v>
      </c>
      <c r="C32" s="40">
        <f t="shared" ca="1" si="5"/>
        <v>0.38813313310054237</v>
      </c>
      <c r="D32" s="40">
        <f t="shared" ca="1" si="6"/>
        <v>0.41761369241774415</v>
      </c>
      <c r="E32" s="40">
        <f t="shared" ca="1" si="7"/>
        <v>0.42224330094446094</v>
      </c>
      <c r="F32" s="40">
        <f t="shared" ca="1" si="8"/>
        <v>0.43305295792537396</v>
      </c>
      <c r="G32" s="40">
        <f t="shared" ca="1" si="9"/>
        <v>0.41575105992613637</v>
      </c>
      <c r="H32" s="40">
        <f t="shared" ca="1" si="10"/>
        <v>0.42621442104778789</v>
      </c>
      <c r="I32" s="40">
        <f t="shared" ca="1" si="11"/>
        <v>0.41572720372329652</v>
      </c>
      <c r="J32" s="40">
        <f t="shared" ca="1" si="0"/>
        <v>0.41736326385792383</v>
      </c>
      <c r="K32" s="40">
        <f t="shared" ca="1" si="1"/>
        <v>0.43045215089387717</v>
      </c>
      <c r="L32" s="40">
        <f t="shared" ca="1" si="2"/>
        <v>0.43851399746781766</v>
      </c>
      <c r="M32" s="40">
        <f t="shared" ca="1" si="3"/>
        <v>0.45291016732707273</v>
      </c>
      <c r="N32" s="40">
        <f ca="1">INDIRECT($A32&amp;"!"&amp;"AH20")</f>
        <v>0.45475391386671937</v>
      </c>
      <c r="O32" s="40">
        <f ca="1">INDIRECT($A32&amp;"!"&amp;"AI20")</f>
        <v>0.46949586176699276</v>
      </c>
      <c r="P32" s="1"/>
      <c r="Q32" s="1"/>
      <c r="R32" s="1"/>
      <c r="S32" s="1"/>
      <c r="T32" s="1"/>
    </row>
    <row r="33" spans="1:20" s="2" customFormat="1" ht="12.5" x14ac:dyDescent="0.25">
      <c r="A33" s="35" t="s">
        <v>58</v>
      </c>
      <c r="B33" s="40">
        <f t="shared" ca="1" si="4"/>
        <v>0.18768665379478949</v>
      </c>
      <c r="C33" s="40">
        <f t="shared" ca="1" si="5"/>
        <v>0.2895734411338034</v>
      </c>
      <c r="D33" s="40">
        <f t="shared" ca="1" si="6"/>
        <v>0.33116018170092482</v>
      </c>
      <c r="E33" s="40">
        <f t="shared" ca="1" si="7"/>
        <v>0.31515949831052059</v>
      </c>
      <c r="F33" s="40">
        <f t="shared" ca="1" si="8"/>
        <v>0.31428373798160059</v>
      </c>
      <c r="G33" s="40">
        <f t="shared" ca="1" si="9"/>
        <v>0.41204379797287827</v>
      </c>
      <c r="H33" s="40">
        <f t="shared" ca="1" si="10"/>
        <v>0.40031261465135703</v>
      </c>
      <c r="I33" s="40">
        <f t="shared" ca="1" si="11"/>
        <v>0.47667585156048092</v>
      </c>
      <c r="J33" s="40">
        <f t="shared" ca="1" si="0"/>
        <v>0.53554112241462271</v>
      </c>
      <c r="K33" s="40">
        <f t="shared" ca="1" si="1"/>
        <v>0.53203193572372398</v>
      </c>
      <c r="L33" s="40">
        <f t="shared" ca="1" si="2"/>
        <v>0.50768255892441416</v>
      </c>
      <c r="M33" s="40">
        <f t="shared" ca="1" si="3"/>
        <v>0.54188077962725845</v>
      </c>
      <c r="N33" s="40">
        <f ca="1">INDIRECT($A33&amp;"!"&amp;"AH20")</f>
        <v>0.54118296036489988</v>
      </c>
      <c r="O33" s="40">
        <f ca="1">INDIRECT($A33&amp;"!"&amp;"AI20")</f>
        <v>0.54443766304612007</v>
      </c>
      <c r="P33" s="1"/>
      <c r="Q33" s="1"/>
      <c r="R33" s="1"/>
      <c r="S33" s="1"/>
      <c r="T33" s="1"/>
    </row>
    <row r="34" spans="1:20" s="2" customFormat="1" ht="12.5" x14ac:dyDescent="0.25">
      <c r="A34" s="35" t="s">
        <v>59</v>
      </c>
      <c r="B34" s="40">
        <f t="shared" ca="1" si="4"/>
        <v>0.47486717938085671</v>
      </c>
      <c r="C34" s="40">
        <f t="shared" ca="1" si="5"/>
        <v>0.51787410333762529</v>
      </c>
      <c r="D34" s="40">
        <f t="shared" ca="1" si="6"/>
        <v>0.53110519708103698</v>
      </c>
      <c r="E34" s="40">
        <f t="shared" ca="1" si="7"/>
        <v>0.52091100785608269</v>
      </c>
      <c r="F34" s="40">
        <f t="shared" ca="1" si="8"/>
        <v>0.55718997664184255</v>
      </c>
      <c r="G34" s="40">
        <f t="shared" ca="1" si="9"/>
        <v>0.53792957483134629</v>
      </c>
      <c r="H34" s="40">
        <f t="shared" ca="1" si="10"/>
        <v>0.55026147046078455</v>
      </c>
      <c r="I34" s="40">
        <f t="shared" ca="1" si="11"/>
        <v>0.56825504390180526</v>
      </c>
      <c r="J34" s="40">
        <f t="shared" ca="1" si="0"/>
        <v>0.58386012877700999</v>
      </c>
      <c r="K34" s="40">
        <f t="shared" ca="1" si="1"/>
        <v>0.5990463559109116</v>
      </c>
      <c r="L34" s="40">
        <f t="shared" ca="1" si="2"/>
        <v>0.6239233035671633</v>
      </c>
      <c r="M34" s="40">
        <f t="shared" ca="1" si="3"/>
        <v>0.62293539544163745</v>
      </c>
      <c r="N34" s="40">
        <f ca="1">INDIRECT($A34&amp;"!"&amp;"AH20")</f>
        <v>0.63766541527232479</v>
      </c>
      <c r="O34" s="40">
        <f ca="1">INDIRECT($A34&amp;"!"&amp;"AI20")</f>
        <v>0.67500448494862397</v>
      </c>
      <c r="P34" s="1"/>
      <c r="Q34" s="1"/>
      <c r="R34" s="1"/>
      <c r="S34" s="1"/>
      <c r="T34" s="1"/>
    </row>
    <row r="35" spans="1:20" s="2" customFormat="1" ht="12.5" x14ac:dyDescent="0.25">
      <c r="A35" s="35" t="s">
        <v>60</v>
      </c>
      <c r="B35" s="40">
        <f t="shared" ca="1" si="4"/>
        <v>0.69807630337276061</v>
      </c>
      <c r="C35" s="40">
        <f t="shared" ca="1" si="5"/>
        <v>0.70274036939872997</v>
      </c>
      <c r="D35" s="40">
        <f t="shared" ca="1" si="6"/>
        <v>0.76656407251254111</v>
      </c>
      <c r="E35" s="40">
        <f t="shared" ca="1" si="7"/>
        <v>0.71459027958060617</v>
      </c>
      <c r="F35" s="40">
        <f t="shared" ca="1" si="8"/>
        <v>0.74437663424980904</v>
      </c>
      <c r="G35" s="40">
        <f t="shared" ca="1" si="9"/>
        <v>0.77348168632054171</v>
      </c>
      <c r="H35" s="40">
        <f t="shared" ca="1" si="10"/>
        <v>0.79766396800032224</v>
      </c>
      <c r="I35" s="40">
        <f t="shared" ca="1" si="11"/>
        <v>0.78124433741958776</v>
      </c>
      <c r="J35" s="40">
        <f t="shared" ca="1" si="0"/>
        <v>0.79079757767844683</v>
      </c>
      <c r="K35" s="40">
        <f t="shared" ca="1" si="1"/>
        <v>0.8154729431211839</v>
      </c>
      <c r="L35" s="40">
        <f t="shared" ca="1" si="2"/>
        <v>0.82927542810857435</v>
      </c>
      <c r="M35" s="40">
        <f t="shared" ca="1" si="3"/>
        <v>0.82985323669370892</v>
      </c>
      <c r="N35" s="40">
        <f ca="1">INDIRECT($A35&amp;"!"&amp;"AH20")</f>
        <v>0.84231036383530944</v>
      </c>
      <c r="O35" s="40">
        <f ca="1">INDIRECT($A35&amp;"!"&amp;"AI20")</f>
        <v>0.86498193055334094</v>
      </c>
      <c r="P35" s="1"/>
      <c r="Q35" s="1"/>
      <c r="R35" s="1"/>
      <c r="S35" s="1"/>
      <c r="T35" s="1"/>
    </row>
    <row r="36" spans="1:20" s="2" customFormat="1" ht="12.5" x14ac:dyDescent="0.25">
      <c r="A36" s="35" t="s">
        <v>61</v>
      </c>
      <c r="B36" s="40">
        <f t="shared" ca="1" si="4"/>
        <v>0.48917200549025425</v>
      </c>
      <c r="C36" s="40">
        <f t="shared" ca="1" si="5"/>
        <v>0.46380829717020744</v>
      </c>
      <c r="D36" s="40">
        <f t="shared" ca="1" si="6"/>
        <v>0.46646977451582805</v>
      </c>
      <c r="E36" s="40">
        <f t="shared" ca="1" si="7"/>
        <v>0.47459958493364712</v>
      </c>
      <c r="F36" s="40">
        <f t="shared" ca="1" si="8"/>
        <v>0.47626701973168978</v>
      </c>
      <c r="G36" s="40">
        <f t="shared" ca="1" si="9"/>
        <v>0.48956309106289336</v>
      </c>
      <c r="H36" s="40">
        <f t="shared" ca="1" si="10"/>
        <v>0.4999539720315353</v>
      </c>
      <c r="I36" s="40">
        <f t="shared" ca="1" si="11"/>
        <v>0.50935287692120401</v>
      </c>
      <c r="J36" s="40">
        <f t="shared" ca="1" si="0"/>
        <v>0.50994877334294131</v>
      </c>
      <c r="K36" s="40">
        <f t="shared" ca="1" si="1"/>
        <v>0.52556945323607607</v>
      </c>
      <c r="L36" s="40">
        <f t="shared" ca="1" si="2"/>
        <v>0.53772248799171241</v>
      </c>
      <c r="M36" s="40">
        <f t="shared" ca="1" si="3"/>
        <v>0.52565354981132739</v>
      </c>
      <c r="N36" s="40">
        <f ca="1">INDIRECT($A36&amp;"!"&amp;"AH20")</f>
        <v>0.53655451349878236</v>
      </c>
      <c r="O36" s="40">
        <f ca="1">INDIRECT($A36&amp;"!"&amp;"AI20")</f>
        <v>0.57851582139957125</v>
      </c>
      <c r="P36" s="1"/>
      <c r="Q36" s="1"/>
      <c r="R36" s="1"/>
      <c r="S36" s="1"/>
      <c r="T36" s="1"/>
    </row>
    <row r="37" spans="1:20" s="2" customFormat="1" ht="12.5" x14ac:dyDescent="0.25">
      <c r="A37" s="35" t="s">
        <v>62</v>
      </c>
      <c r="B37" s="40">
        <f t="shared" ca="1" si="4"/>
        <v>0.48311790550087053</v>
      </c>
      <c r="C37" s="40">
        <f t="shared" ca="1" si="5"/>
        <v>0.46029274945122217</v>
      </c>
      <c r="D37" s="40">
        <f t="shared" ca="1" si="6"/>
        <v>0.50470917041966379</v>
      </c>
      <c r="E37" s="40">
        <f t="shared" ca="1" si="7"/>
        <v>0.48979572953160916</v>
      </c>
      <c r="F37" s="40">
        <f t="shared" ca="1" si="8"/>
        <v>0.63079353118639514</v>
      </c>
      <c r="G37" s="40">
        <f t="shared" ca="1" si="9"/>
        <v>0.56574116353942305</v>
      </c>
      <c r="H37" s="40">
        <f t="shared" ca="1" si="10"/>
        <v>0.60864501576895591</v>
      </c>
      <c r="I37" s="40">
        <f t="shared" ca="1" si="11"/>
        <v>0.55693453541899351</v>
      </c>
      <c r="J37" s="40">
        <f t="shared" ca="1" si="0"/>
        <v>0.59441028514995897</v>
      </c>
      <c r="K37" s="40">
        <f t="shared" ca="1" si="1"/>
        <v>0.62411270589320222</v>
      </c>
      <c r="L37" s="40">
        <f t="shared" ca="1" si="2"/>
        <v>0.65307675026432199</v>
      </c>
      <c r="M37" s="40">
        <f t="shared" ca="1" si="3"/>
        <v>0.6737865681264732</v>
      </c>
      <c r="N37" s="40">
        <f ca="1">INDIRECT($A37&amp;"!"&amp;"AH20")</f>
        <v>0.65209063344469631</v>
      </c>
      <c r="O37" s="40">
        <f ca="1">INDIRECT($A37&amp;"!"&amp;"AI20")</f>
        <v>0.70321145443490862</v>
      </c>
      <c r="P37" s="1"/>
      <c r="Q37" s="1"/>
      <c r="R37" s="1"/>
      <c r="S37" s="1"/>
      <c r="T37" s="1"/>
    </row>
    <row r="38" spans="1:20" s="2" customFormat="1" ht="12.5" x14ac:dyDescent="0.25">
      <c r="A38" s="35" t="s">
        <v>63</v>
      </c>
      <c r="B38" s="40">
        <f t="shared" ca="1" si="4"/>
        <v>0.53195643411821814</v>
      </c>
      <c r="C38" s="40">
        <f t="shared" ca="1" si="5"/>
        <v>0.54789687375071972</v>
      </c>
      <c r="D38" s="40">
        <f t="shared" ca="1" si="6"/>
        <v>0.52369207903760406</v>
      </c>
      <c r="E38" s="40">
        <f t="shared" ca="1" si="7"/>
        <v>0.53012843402700838</v>
      </c>
      <c r="F38" s="40">
        <f t="shared" ca="1" si="8"/>
        <v>0.50159258096138981</v>
      </c>
      <c r="G38" s="40">
        <f t="shared" ca="1" si="9"/>
        <v>0.52718924607265649</v>
      </c>
      <c r="H38" s="40">
        <f t="shared" ca="1" si="10"/>
        <v>0.54175118666633049</v>
      </c>
      <c r="I38" s="40">
        <f t="shared" ca="1" si="11"/>
        <v>0.51981102422885272</v>
      </c>
      <c r="J38" s="40">
        <f t="shared" ca="1" si="0"/>
        <v>0.52153014757532457</v>
      </c>
      <c r="K38" s="40">
        <f t="shared" ca="1" si="1"/>
        <v>0.51232046869521419</v>
      </c>
      <c r="L38" s="40">
        <f t="shared" ca="1" si="2"/>
        <v>0.53818434223152678</v>
      </c>
      <c r="M38" s="40">
        <f t="shared" ca="1" si="3"/>
        <v>0.54820959349432796</v>
      </c>
      <c r="N38" s="40">
        <f ca="1">INDIRECT($A38&amp;"!"&amp;"AH20")</f>
        <v>0.53741914753021092</v>
      </c>
      <c r="O38" s="40">
        <f ca="1">INDIRECT($A38&amp;"!"&amp;"AI20")</f>
        <v>0.55957662909891681</v>
      </c>
      <c r="P38" s="1"/>
      <c r="Q38" s="1"/>
      <c r="R38" s="1"/>
      <c r="S38" s="1"/>
      <c r="T38" s="1"/>
    </row>
    <row r="39" spans="1:20" s="2" customFormat="1" ht="12.5" x14ac:dyDescent="0.25">
      <c r="A39" s="35" t="s">
        <v>64</v>
      </c>
      <c r="B39" s="40">
        <f t="shared" ca="1" si="4"/>
        <v>0.41641847236254337</v>
      </c>
      <c r="C39" s="40">
        <f t="shared" ca="1" si="5"/>
        <v>0.43497246715854881</v>
      </c>
      <c r="D39" s="40">
        <f t="shared" ca="1" si="6"/>
        <v>0.46398036003923798</v>
      </c>
      <c r="E39" s="40">
        <f t="shared" ca="1" si="7"/>
        <v>0.44089481792764285</v>
      </c>
      <c r="F39" s="40">
        <f t="shared" ca="1" si="8"/>
        <v>0.48445957062501477</v>
      </c>
      <c r="G39" s="40">
        <f t="shared" ca="1" si="9"/>
        <v>0.50398703059291927</v>
      </c>
      <c r="H39" s="40">
        <f t="shared" ca="1" si="10"/>
        <v>0.52045167859165775</v>
      </c>
      <c r="I39" s="40">
        <f t="shared" ca="1" si="11"/>
        <v>0.49904903392877159</v>
      </c>
      <c r="J39" s="40">
        <f t="shared" ca="1" si="0"/>
        <v>0.51869227855679712</v>
      </c>
      <c r="K39" s="40">
        <f t="shared" ca="1" si="1"/>
        <v>0.51626670101958083</v>
      </c>
      <c r="L39" s="40">
        <f t="shared" ca="1" si="2"/>
        <v>0.51886125005920669</v>
      </c>
      <c r="M39" s="40">
        <f t="shared" ca="1" si="3"/>
        <v>0.52406407181387515</v>
      </c>
      <c r="N39" s="40">
        <f ca="1">INDIRECT($A39&amp;"!"&amp;"AH20")</f>
        <v>0.50305022836058022</v>
      </c>
      <c r="O39" s="40">
        <f ca="1">INDIRECT($A39&amp;"!"&amp;"AI20")</f>
        <v>0.54471796600585598</v>
      </c>
      <c r="P39" s="1"/>
      <c r="Q39" s="1"/>
      <c r="R39" s="1"/>
      <c r="S39" s="1"/>
      <c r="T39" s="1"/>
    </row>
    <row r="40" spans="1:20" s="2" customFormat="1" ht="12.5" x14ac:dyDescent="0.25">
      <c r="A40" s="35" t="s">
        <v>65</v>
      </c>
      <c r="B40" s="40">
        <f t="shared" ca="1" si="4"/>
        <v>0.39854112475040504</v>
      </c>
      <c r="C40" s="40">
        <f t="shared" ca="1" si="5"/>
        <v>0.41205538078840398</v>
      </c>
      <c r="D40" s="40">
        <f t="shared" ca="1" si="6"/>
        <v>0.40697082663210865</v>
      </c>
      <c r="E40" s="40">
        <f t="shared" ca="1" si="7"/>
        <v>0.41652844549973589</v>
      </c>
      <c r="F40" s="40">
        <f t="shared" ca="1" si="8"/>
        <v>0.44201230248143336</v>
      </c>
      <c r="G40" s="40">
        <f t="shared" ca="1" si="9"/>
        <v>0.42324427441259782</v>
      </c>
      <c r="H40" s="40">
        <f t="shared" ca="1" si="10"/>
        <v>0.4367264112104402</v>
      </c>
      <c r="I40" s="40">
        <f t="shared" ca="1" si="11"/>
        <v>0.43821509467278108</v>
      </c>
      <c r="J40" s="40">
        <f t="shared" ca="1" si="0"/>
        <v>0.44391259249945419</v>
      </c>
      <c r="K40" s="40">
        <f t="shared" ca="1" si="1"/>
        <v>0.43827084339653744</v>
      </c>
      <c r="L40" s="40">
        <f t="shared" ca="1" si="2"/>
        <v>0.44172629908430566</v>
      </c>
      <c r="M40" s="40">
        <f t="shared" ca="1" si="3"/>
        <v>0.45294270856910607</v>
      </c>
      <c r="N40" s="40">
        <f ca="1">INDIRECT($A40&amp;"!"&amp;"AH20")</f>
        <v>0.43015442216038813</v>
      </c>
      <c r="O40" s="40">
        <f ca="1">INDIRECT($A40&amp;"!"&amp;"AI20")</f>
        <v>0.42446635823049073</v>
      </c>
      <c r="P40" s="1"/>
      <c r="Q40" s="1"/>
      <c r="R40" s="1"/>
      <c r="S40" s="1"/>
      <c r="T40" s="1"/>
    </row>
    <row r="41" spans="1:20" s="2" customFormat="1" ht="12.5" x14ac:dyDescent="0.25">
      <c r="A41" s="35" t="s">
        <v>66</v>
      </c>
      <c r="B41" s="40">
        <f t="shared" ca="1" si="4"/>
        <v>0.49891185474037431</v>
      </c>
      <c r="C41" s="40">
        <f t="shared" ca="1" si="5"/>
        <v>0.51815001980455222</v>
      </c>
      <c r="D41" s="40">
        <f t="shared" ca="1" si="6"/>
        <v>0.5339621624613361</v>
      </c>
      <c r="E41" s="40">
        <f t="shared" ca="1" si="7"/>
        <v>0.53132543381599628</v>
      </c>
      <c r="F41" s="40">
        <f t="shared" ca="1" si="8"/>
        <v>0.53602965552893844</v>
      </c>
      <c r="G41" s="40">
        <f t="shared" ca="1" si="9"/>
        <v>0.56213385371314528</v>
      </c>
      <c r="H41" s="40">
        <f t="shared" ca="1" si="10"/>
        <v>0.56270905543047267</v>
      </c>
      <c r="I41" s="40">
        <f t="shared" ca="1" si="11"/>
        <v>0.57022421935723255</v>
      </c>
      <c r="J41" s="40">
        <f t="shared" ca="1" si="0"/>
        <v>0.56398473506460656</v>
      </c>
      <c r="K41" s="40">
        <f t="shared" ca="1" si="1"/>
        <v>0.56389431927550249</v>
      </c>
      <c r="L41" s="40">
        <f t="shared" ca="1" si="2"/>
        <v>0.58950738329930419</v>
      </c>
      <c r="M41" s="40">
        <f t="shared" ca="1" si="3"/>
        <v>0.58957396579931609</v>
      </c>
      <c r="N41" s="40">
        <f ca="1">INDIRECT($A41&amp;"!"&amp;"AH20")</f>
        <v>0.57139548452816324</v>
      </c>
      <c r="O41" s="40">
        <f ca="1">INDIRECT($A41&amp;"!"&amp;"AI20")</f>
        <v>0.55556119663946668</v>
      </c>
      <c r="P41" s="1"/>
      <c r="Q41" s="1"/>
      <c r="R41" s="1"/>
      <c r="S41" s="1"/>
      <c r="T41" s="1"/>
    </row>
    <row r="42" spans="1:20" s="2" customFormat="1" ht="12.5" x14ac:dyDescent="0.25">
      <c r="A42" s="37" t="s">
        <v>67</v>
      </c>
      <c r="B42" s="41">
        <f t="shared" ca="1" si="4"/>
        <v>0.51531225614535192</v>
      </c>
      <c r="C42" s="41">
        <f t="shared" ca="1" si="5"/>
        <v>0.50727610470676776</v>
      </c>
      <c r="D42" s="41">
        <f t="shared" ca="1" si="6"/>
        <v>0.5490919624265983</v>
      </c>
      <c r="E42" s="41">
        <f t="shared" ca="1" si="7"/>
        <v>0.51341449287248264</v>
      </c>
      <c r="F42" s="41">
        <f t="shared" ca="1" si="8"/>
        <v>0.55958665125460327</v>
      </c>
      <c r="G42" s="41">
        <f t="shared" ca="1" si="9"/>
        <v>0.55774818542806481</v>
      </c>
      <c r="H42" s="41">
        <f t="shared" ca="1" si="10"/>
        <v>0.55738912257608553</v>
      </c>
      <c r="I42" s="41">
        <f t="shared" ca="1" si="11"/>
        <v>0.55930821341775117</v>
      </c>
      <c r="J42" s="41">
        <f t="shared" ca="1" si="0"/>
        <v>0.55542874972046441</v>
      </c>
      <c r="K42" s="41">
        <f t="shared" ca="1" si="1"/>
        <v>0.56799157289764557</v>
      </c>
      <c r="L42" s="41">
        <f t="shared" ca="1" si="2"/>
        <v>0.63076639407445478</v>
      </c>
      <c r="M42" s="41">
        <f t="shared" ca="1" si="3"/>
        <v>0.64118489966795911</v>
      </c>
      <c r="N42" s="41">
        <f ca="1">INDIRECT($A42&amp;"!"&amp;"AH20")</f>
        <v>0.6388826342756494</v>
      </c>
      <c r="O42" s="41">
        <f ca="1">INDIRECT($A42&amp;"!"&amp;"AI20")</f>
        <v>0.64492735183521743</v>
      </c>
      <c r="P42" s="1"/>
      <c r="Q42" s="1"/>
      <c r="R42" s="1"/>
      <c r="S42" s="1"/>
      <c r="T42" s="1"/>
    </row>
    <row r="43" spans="1:20" s="2" customFormat="1" ht="12.5" x14ac:dyDescent="0.25">
      <c r="A43" s="50" t="s">
        <v>69</v>
      </c>
      <c r="B43" s="51">
        <f t="shared" ca="1" si="4"/>
        <v>0.57620585849160333</v>
      </c>
      <c r="C43" s="51">
        <f t="shared" ca="1" si="5"/>
        <v>0.62853908387783164</v>
      </c>
      <c r="D43" s="51">
        <f t="shared" ca="1" si="6"/>
        <v>0.47602405731812747</v>
      </c>
      <c r="E43" s="51">
        <f t="shared" ca="1" si="7"/>
        <v>0.54183943108914767</v>
      </c>
      <c r="F43" s="51">
        <f t="shared" ca="1" si="8"/>
        <v>0.47952590199489326</v>
      </c>
      <c r="G43" s="51">
        <f t="shared" ca="1" si="9"/>
        <v>0.47566822412827592</v>
      </c>
      <c r="H43" s="51">
        <f t="shared" ca="1" si="10"/>
        <v>0.54321994657408612</v>
      </c>
      <c r="I43" s="51">
        <f t="shared" ca="1" si="11"/>
        <v>0.51389954770745894</v>
      </c>
      <c r="J43" s="51">
        <f t="shared" ca="1" si="0"/>
        <v>0.4719164259281981</v>
      </c>
      <c r="K43" s="51">
        <f t="shared" ca="1" si="1"/>
        <v>0.47167996565552145</v>
      </c>
      <c r="L43" s="51">
        <f t="shared" ca="1" si="2"/>
        <v>0.48472060266820943</v>
      </c>
      <c r="M43" s="51">
        <f t="shared" ca="1" si="3"/>
        <v>0.51221763925287289</v>
      </c>
      <c r="N43" s="51">
        <f ca="1">INDIRECT($A43&amp;"!"&amp;"AH20")</f>
        <v>0.43162906794385264</v>
      </c>
      <c r="O43" s="51">
        <f ca="1">INDIRECT($A43&amp;"!"&amp;"AI20")</f>
        <v>0.43187885633743001</v>
      </c>
      <c r="P43" s="1"/>
      <c r="Q43" s="1"/>
      <c r="R43" s="1"/>
      <c r="S43" s="1"/>
      <c r="T43" s="1"/>
    </row>
    <row r="44" spans="1:20" s="2" customFormat="1" ht="12.5" x14ac:dyDescent="0.25">
      <c r="A44" s="34" t="s">
        <v>70</v>
      </c>
      <c r="B44" s="42">
        <f t="shared" ca="1" si="4"/>
        <v>0.99346626811114103</v>
      </c>
      <c r="C44" s="42">
        <f t="shared" ca="1" si="5"/>
        <v>0.99323106549172524</v>
      </c>
      <c r="D44" s="42">
        <f t="shared" ca="1" si="6"/>
        <v>0.99490285630367747</v>
      </c>
      <c r="E44" s="42">
        <f t="shared" ca="1" si="7"/>
        <v>0.99196284412150948</v>
      </c>
      <c r="F44" s="42">
        <f t="shared" ca="1" si="8"/>
        <v>0.96818730274212939</v>
      </c>
      <c r="G44" s="42">
        <f t="shared" ca="1" si="9"/>
        <v>0.97428114117299192</v>
      </c>
      <c r="H44" s="42">
        <f t="shared" ca="1" si="10"/>
        <v>0.97606170661293179</v>
      </c>
      <c r="I44" s="42">
        <f t="shared" ca="1" si="11"/>
        <v>0.97520067431563429</v>
      </c>
      <c r="J44" s="42">
        <f t="shared" ca="1" si="0"/>
        <v>0.97505481257980076</v>
      </c>
      <c r="K44" s="42">
        <f t="shared" ca="1" si="1"/>
        <v>0.97511657922509365</v>
      </c>
      <c r="L44" s="42">
        <f t="shared" ca="1" si="2"/>
        <v>0.98360161896508103</v>
      </c>
      <c r="M44" s="42">
        <f t="shared" ca="1" si="3"/>
        <v>0.98240625177927166</v>
      </c>
      <c r="N44" s="42">
        <f ca="1">INDIRECT($A44&amp;"!"&amp;"AH20")</f>
        <v>0.97855627492887465</v>
      </c>
      <c r="O44" s="42">
        <f ca="1">INDIRECT($A44&amp;"!"&amp;"AI20")</f>
        <v>0.98139893708096559</v>
      </c>
      <c r="P44" s="1"/>
      <c r="Q44" s="1"/>
      <c r="R44" s="1"/>
      <c r="S44" s="1"/>
      <c r="T44" s="1"/>
    </row>
    <row r="45" spans="1:20" s="2" customFormat="1" ht="12.5" x14ac:dyDescent="0.25">
      <c r="A45" s="38" t="s">
        <v>71</v>
      </c>
      <c r="B45" s="43" t="str">
        <f t="shared" ca="1" si="4"/>
        <v>:</v>
      </c>
      <c r="C45" s="43" t="str">
        <f t="shared" ca="1" si="5"/>
        <v>:</v>
      </c>
      <c r="D45" s="43" t="str">
        <f t="shared" ca="1" si="6"/>
        <v>:</v>
      </c>
      <c r="E45" s="43">
        <f t="shared" ca="1" si="7"/>
        <v>0.57902656948036668</v>
      </c>
      <c r="F45" s="43">
        <f t="shared" ca="1" si="8"/>
        <v>0.53602510946642379</v>
      </c>
      <c r="G45" s="43">
        <f t="shared" ca="1" si="9"/>
        <v>0.52150870992173692</v>
      </c>
      <c r="H45" s="43">
        <f t="shared" ca="1" si="10"/>
        <v>0.5944977471974785</v>
      </c>
      <c r="I45" s="43">
        <f t="shared" ca="1" si="11"/>
        <v>0.53261447186884847</v>
      </c>
      <c r="J45" s="43">
        <f t="shared" ca="1" si="0"/>
        <v>0.60252845663007304</v>
      </c>
      <c r="K45" s="43">
        <f t="shared" ca="1" si="1"/>
        <v>0.56047258684913004</v>
      </c>
      <c r="L45" s="43">
        <f t="shared" ca="1" si="2"/>
        <v>0.55020251343780746</v>
      </c>
      <c r="M45" s="43">
        <f t="shared" ca="1" si="3"/>
        <v>0.61519022351713171</v>
      </c>
      <c r="N45" s="43">
        <f ca="1">INDIRECT($A45&amp;"!"&amp;"AH20")</f>
        <v>0.56706640436568356</v>
      </c>
      <c r="O45" s="43">
        <f ca="1">INDIRECT($A45&amp;"!"&amp;"AI20")</f>
        <v>0.6022221441583403</v>
      </c>
      <c r="P45" s="1"/>
      <c r="Q45" s="1"/>
      <c r="R45" s="1"/>
      <c r="S45" s="1"/>
      <c r="T45" s="1"/>
    </row>
    <row r="46" spans="1:20" s="2" customFormat="1" ht="12.5" x14ac:dyDescent="0.25">
      <c r="A46" s="35" t="s">
        <v>72</v>
      </c>
      <c r="B46" s="40">
        <f t="shared" ca="1" si="4"/>
        <v>0.39484827427482999</v>
      </c>
      <c r="C46" s="40">
        <f t="shared" ca="1" si="5"/>
        <v>0.38626113840812876</v>
      </c>
      <c r="D46" s="40">
        <f t="shared" ca="1" si="6"/>
        <v>0.41273602891890437</v>
      </c>
      <c r="E46" s="40">
        <f t="shared" ca="1" si="7"/>
        <v>0.41267718919374846</v>
      </c>
      <c r="F46" s="40">
        <f t="shared" ca="1" si="8"/>
        <v>0.44437052143603634</v>
      </c>
      <c r="G46" s="40">
        <f t="shared" ca="1" si="9"/>
        <v>0.43788459463864632</v>
      </c>
      <c r="H46" s="40">
        <f t="shared" ca="1" si="10"/>
        <v>0.46828156119694408</v>
      </c>
      <c r="I46" s="40">
        <f t="shared" ca="1" si="11"/>
        <v>0.43150947647216686</v>
      </c>
      <c r="J46" s="40">
        <f t="shared" ca="1" si="0"/>
        <v>0.46211976152056145</v>
      </c>
      <c r="K46" s="40">
        <f t="shared" ca="1" si="1"/>
        <v>0.4282188396018396</v>
      </c>
      <c r="L46" s="40">
        <f t="shared" ca="1" si="2"/>
        <v>0.45566690055383258</v>
      </c>
      <c r="M46" s="40">
        <f t="shared" ca="1" si="3"/>
        <v>0.48497322762935102</v>
      </c>
      <c r="N46" s="40">
        <f ca="1">INDIRECT($A46&amp;"!"&amp;"AH20")</f>
        <v>0.41333918784722168</v>
      </c>
      <c r="O46" s="40">
        <f ca="1">INDIRECT($A46&amp;"!"&amp;"AI20")</f>
        <v>0.45352909792683949</v>
      </c>
      <c r="P46" s="1"/>
      <c r="Q46" s="1"/>
      <c r="R46" s="1"/>
      <c r="S46" s="1"/>
      <c r="T46" s="1"/>
    </row>
    <row r="47" spans="1:20" s="2" customFormat="1" ht="12.5" x14ac:dyDescent="0.25">
      <c r="A47" s="35" t="s">
        <v>73</v>
      </c>
      <c r="B47" s="40">
        <f t="shared" ca="1" si="4"/>
        <v>0.76564588123531807</v>
      </c>
      <c r="C47" s="40">
        <f t="shared" ca="1" si="5"/>
        <v>0.89716904684035226</v>
      </c>
      <c r="D47" s="40">
        <f t="shared" ca="1" si="6"/>
        <v>0.88184206070288806</v>
      </c>
      <c r="E47" s="40">
        <f t="shared" ca="1" si="7"/>
        <v>0.92464561251000177</v>
      </c>
      <c r="F47" s="40">
        <f t="shared" ca="1" si="8"/>
        <v>0.99280793964405845</v>
      </c>
      <c r="G47" s="40">
        <f t="shared" ca="1" si="9"/>
        <v>1</v>
      </c>
      <c r="H47" s="40">
        <f t="shared" ca="1" si="10"/>
        <v>1</v>
      </c>
      <c r="I47" s="40">
        <f t="shared" ca="1" si="11"/>
        <v>1</v>
      </c>
      <c r="J47" s="40">
        <f t="shared" ca="1" si="0"/>
        <v>1</v>
      </c>
      <c r="K47" s="40">
        <f t="shared" ca="1" si="1"/>
        <v>1</v>
      </c>
      <c r="L47" s="40">
        <f t="shared" ca="1" si="2"/>
        <v>1</v>
      </c>
      <c r="M47" s="40">
        <f t="shared" ca="1" si="3"/>
        <v>1</v>
      </c>
      <c r="N47" s="40">
        <f ca="1">INDIRECT($A47&amp;"!"&amp;"AH20")</f>
        <v>1</v>
      </c>
      <c r="O47" s="40">
        <f ca="1">INDIRECT($A47&amp;"!"&amp;"AI20")</f>
        <v>1</v>
      </c>
      <c r="P47" s="1"/>
      <c r="Q47" s="1"/>
      <c r="R47" s="1"/>
      <c r="S47" s="1"/>
      <c r="T47" s="1"/>
    </row>
    <row r="48" spans="1:20" s="2" customFormat="1" ht="12.5" x14ac:dyDescent="0.25">
      <c r="A48" s="35" t="s">
        <v>74</v>
      </c>
      <c r="B48" s="40">
        <f t="shared" ca="1" si="4"/>
        <v>0.34669609376390254</v>
      </c>
      <c r="C48" s="40">
        <f t="shared" ca="1" si="5"/>
        <v>0.30013502492267247</v>
      </c>
      <c r="D48" s="40">
        <f t="shared" ca="1" si="6"/>
        <v>0.33537658390665898</v>
      </c>
      <c r="E48" s="40">
        <f t="shared" ca="1" si="7"/>
        <v>0.42257804611915201</v>
      </c>
      <c r="F48" s="40">
        <f t="shared" ca="1" si="8"/>
        <v>0.4544218765540543</v>
      </c>
      <c r="G48" s="40">
        <f t="shared" ca="1" si="9"/>
        <v>0.43912877798039984</v>
      </c>
      <c r="H48" s="40">
        <f t="shared" ca="1" si="10"/>
        <v>0.45035239799956645</v>
      </c>
      <c r="I48" s="40">
        <f t="shared" ca="1" si="11"/>
        <v>0.4294102742842531</v>
      </c>
      <c r="J48" s="40">
        <f t="shared" ca="1" si="0"/>
        <v>0.44628066779464698</v>
      </c>
      <c r="K48" s="40">
        <f t="shared" ca="1" si="1"/>
        <v>0.44668227277973888</v>
      </c>
      <c r="L48" s="40">
        <f t="shared" ca="1" si="2"/>
        <v>0.43482653961137274</v>
      </c>
      <c r="M48" s="40">
        <f t="shared" ca="1" si="3"/>
        <v>0.45468744150682217</v>
      </c>
      <c r="N48" s="40">
        <f ca="1">INDIRECT($A48&amp;"!"&amp;"AH20")</f>
        <v>0.43334969045653926</v>
      </c>
      <c r="O48" s="40">
        <f ca="1">INDIRECT($A48&amp;"!"&amp;"AI20")</f>
        <v>0.46758961851874176</v>
      </c>
      <c r="P48" s="1"/>
      <c r="Q48" s="1"/>
      <c r="R48" s="1"/>
      <c r="S48" s="1"/>
      <c r="T48" s="1"/>
    </row>
    <row r="49" spans="1:20" s="2" customFormat="1" ht="12.5" x14ac:dyDescent="0.25">
      <c r="A49" s="35" t="s">
        <v>75</v>
      </c>
      <c r="B49" s="40">
        <f t="shared" ca="1" si="4"/>
        <v>0.44549741483468813</v>
      </c>
      <c r="C49" s="40">
        <f t="shared" ca="1" si="5"/>
        <v>0.47849102324485121</v>
      </c>
      <c r="D49" s="40">
        <f t="shared" ca="1" si="6"/>
        <v>0.48283919372965767</v>
      </c>
      <c r="E49" s="40">
        <f t="shared" ca="1" si="7"/>
        <v>0.53917454859536296</v>
      </c>
      <c r="F49" s="40">
        <f t="shared" ca="1" si="8"/>
        <v>0.51408751082909143</v>
      </c>
      <c r="G49" s="40">
        <f t="shared" ca="1" si="9"/>
        <v>0.50456088055396375</v>
      </c>
      <c r="H49" s="40">
        <f t="shared" ca="1" si="10"/>
        <v>0.4909297621944938</v>
      </c>
      <c r="I49" s="40">
        <f t="shared" ca="1" si="11"/>
        <v>0.48368752094661788</v>
      </c>
      <c r="J49" s="40">
        <f t="shared" ca="1" si="0"/>
        <v>0.47847605383197239</v>
      </c>
      <c r="K49" s="40">
        <f t="shared" ca="1" si="1"/>
        <v>0.48158565574235629</v>
      </c>
      <c r="L49" s="40">
        <f t="shared" ca="1" si="2"/>
        <v>0.48213248435489442</v>
      </c>
      <c r="M49" s="40">
        <f t="shared" ca="1" si="3"/>
        <v>0.47593694785850144</v>
      </c>
      <c r="N49" s="40">
        <f ca="1">INDIRECT($A49&amp;"!"&amp;"AH20")</f>
        <v>0.47188419964427736</v>
      </c>
      <c r="O49" s="40">
        <f ca="1">INDIRECT($A49&amp;"!"&amp;"AI20")</f>
        <v>0.4864725408683771</v>
      </c>
      <c r="P49" s="1"/>
      <c r="Q49" s="1"/>
      <c r="R49" s="1"/>
      <c r="S49" s="1"/>
      <c r="T49" s="1"/>
    </row>
    <row r="50" spans="1:20" s="2" customFormat="1" ht="12.5" x14ac:dyDescent="0.25">
      <c r="A50" s="35" t="s">
        <v>76</v>
      </c>
      <c r="B50" s="40" t="str">
        <f t="shared" ca="1" si="4"/>
        <v>:</v>
      </c>
      <c r="C50" s="40" t="str">
        <f t="shared" ca="1" si="5"/>
        <v>:</v>
      </c>
      <c r="D50" s="40" t="str">
        <f t="shared" ca="1" si="6"/>
        <v>:</v>
      </c>
      <c r="E50" s="40" t="str">
        <f t="shared" ca="1" si="7"/>
        <v>:</v>
      </c>
      <c r="F50" s="40" t="str">
        <f t="shared" ca="1" si="8"/>
        <v>:</v>
      </c>
      <c r="G50" s="40">
        <f t="shared" ca="1" si="9"/>
        <v>0.44350033946978124</v>
      </c>
      <c r="H50" s="40">
        <f t="shared" ca="1" si="10"/>
        <v>0.40937163841538526</v>
      </c>
      <c r="I50" s="40">
        <f t="shared" ca="1" si="11"/>
        <v>0.38265037068937141</v>
      </c>
      <c r="J50" s="40">
        <f t="shared" ca="1" si="0"/>
        <v>0.42525772772262493</v>
      </c>
      <c r="K50" s="40">
        <f t="shared" ca="1" si="1"/>
        <v>0.42157246142292987</v>
      </c>
      <c r="L50" s="40">
        <f t="shared" ca="1" si="2"/>
        <v>0.40478564091245478</v>
      </c>
      <c r="M50" s="40">
        <f t="shared" ca="1" si="3"/>
        <v>0.44021325340418582</v>
      </c>
      <c r="N50" s="40">
        <f ca="1">INDIRECT($A50&amp;"!"&amp;"AH20")</f>
        <v>0.40536243644993203</v>
      </c>
      <c r="O50" s="40" t="str">
        <f ca="1">INDIRECT($A50&amp;"!"&amp;"AI20")</f>
        <v>:</v>
      </c>
      <c r="P50" s="1"/>
      <c r="Q50" s="1"/>
      <c r="R50" s="1"/>
      <c r="S50" s="1"/>
      <c r="T50" s="1"/>
    </row>
    <row r="51" spans="1:20" s="2" customFormat="1" ht="12.5" x14ac:dyDescent="0.25">
      <c r="A51" s="35" t="s">
        <v>77</v>
      </c>
      <c r="B51" s="40" t="str">
        <f t="shared" ca="1" si="4"/>
        <v>:</v>
      </c>
      <c r="C51" s="40" t="str">
        <f t="shared" ca="1" si="5"/>
        <v>:</v>
      </c>
      <c r="D51" s="40">
        <f t="shared" ca="1" si="6"/>
        <v>0.26958743757488363</v>
      </c>
      <c r="E51" s="40">
        <f t="shared" ca="1" si="7"/>
        <v>0.31537260335283779</v>
      </c>
      <c r="F51" s="40">
        <f t="shared" ca="1" si="8"/>
        <v>0.27475508927091913</v>
      </c>
      <c r="G51" s="40">
        <f t="shared" ca="1" si="9"/>
        <v>0.3429114404178305</v>
      </c>
      <c r="H51" s="40">
        <f t="shared" ca="1" si="10"/>
        <v>0.31871869775212525</v>
      </c>
      <c r="I51" s="40">
        <f t="shared" ca="1" si="11"/>
        <v>0.37657332592349768</v>
      </c>
      <c r="J51" s="40">
        <f t="shared" ca="1" si="0"/>
        <v>0.35066127707864658</v>
      </c>
      <c r="K51" s="40">
        <f t="shared" ca="1" si="1"/>
        <v>0.3602227854380704</v>
      </c>
      <c r="L51" s="40">
        <f t="shared" ca="1" si="2"/>
        <v>0.37304110495837528</v>
      </c>
      <c r="M51" s="40">
        <f t="shared" ca="1" si="3"/>
        <v>0.37654454347088445</v>
      </c>
      <c r="N51" s="40">
        <f ca="1">INDIRECT($A51&amp;"!"&amp;"AH20")</f>
        <v>0.38455054115286175</v>
      </c>
      <c r="O51" s="40">
        <f ca="1">INDIRECT($A51&amp;"!"&amp;"AI20")</f>
        <v>0.40040795953533953</v>
      </c>
      <c r="P51" s="1"/>
      <c r="Q51" s="1"/>
      <c r="R51" s="1"/>
      <c r="S51" s="1"/>
      <c r="T51" s="1"/>
    </row>
    <row r="52" spans="1:20" s="2" customFormat="1" ht="12.5" x14ac:dyDescent="0.25">
      <c r="A52" s="37" t="s">
        <v>79</v>
      </c>
      <c r="B52" s="41">
        <f t="shared" ca="1" si="4"/>
        <v>0.3391459771492295</v>
      </c>
      <c r="C52" s="41">
        <f t="shared" ca="1" si="5"/>
        <v>0.33510322775567569</v>
      </c>
      <c r="D52" s="41">
        <f t="shared" ca="1" si="6"/>
        <v>0.36428751620742716</v>
      </c>
      <c r="E52" s="41">
        <f t="shared" ca="1" si="7"/>
        <v>0.37114570319735363</v>
      </c>
      <c r="F52" s="41">
        <f t="shared" ca="1" si="8"/>
        <v>0.36690856323439985</v>
      </c>
      <c r="G52" s="41">
        <f t="shared" ca="1" si="9"/>
        <v>0.35372828258096317</v>
      </c>
      <c r="H52" s="41">
        <f t="shared" ca="1" si="10"/>
        <v>0.36110302751203915</v>
      </c>
      <c r="I52" s="41">
        <f t="shared" ca="1" si="11"/>
        <v>0.36225564386267783</v>
      </c>
      <c r="J52" s="41">
        <f t="shared" ca="1" si="0"/>
        <v>0.36042797358982775</v>
      </c>
      <c r="K52" s="41">
        <f t="shared" ca="1" si="1"/>
        <v>0.35999867441878924</v>
      </c>
      <c r="L52" s="41">
        <f t="shared" ca="1" si="2"/>
        <v>0.37886333704105568</v>
      </c>
      <c r="M52" s="41" t="str">
        <f t="shared" ca="1" si="3"/>
        <v>:</v>
      </c>
      <c r="N52" s="41" t="str">
        <f ca="1">INDIRECT($A52&amp;"!"&amp;"AH20")</f>
        <v>:</v>
      </c>
      <c r="O52" s="41" t="str">
        <f ca="1">INDIRECT($A52&amp;"!"&amp;"AI20")</f>
        <v>:</v>
      </c>
      <c r="P52" s="1"/>
      <c r="Q52" s="1"/>
      <c r="R52" s="1"/>
      <c r="S52" s="1"/>
      <c r="T52" s="1"/>
    </row>
    <row r="53" spans="1:20" s="2" customFormat="1" ht="13.5" customHeight="1" x14ac:dyDescent="0.25">
      <c r="A53" s="49" t="s">
        <v>98</v>
      </c>
      <c r="B53" s="68" t="str">
        <f t="shared" ca="1" si="4"/>
        <v>:</v>
      </c>
      <c r="C53" s="68" t="str">
        <f t="shared" ca="1" si="5"/>
        <v>:</v>
      </c>
      <c r="D53" s="68" t="str">
        <f t="shared" ca="1" si="6"/>
        <v>:</v>
      </c>
      <c r="E53" s="68" t="str">
        <f t="shared" ca="1" si="7"/>
        <v>:</v>
      </c>
      <c r="F53" s="68" t="str">
        <f t="shared" ca="1" si="8"/>
        <v>:</v>
      </c>
      <c r="G53" s="68">
        <f t="shared" ca="1" si="9"/>
        <v>0.73702617908758938</v>
      </c>
      <c r="H53" s="68">
        <f t="shared" ca="1" si="10"/>
        <v>0.79914272545212472</v>
      </c>
      <c r="I53" s="68">
        <f t="shared" ca="1" si="11"/>
        <v>0.79109020696698429</v>
      </c>
      <c r="J53" s="68">
        <f t="shared" ca="1" si="0"/>
        <v>0.81211258955191989</v>
      </c>
      <c r="K53" s="68">
        <f t="shared" ca="1" si="1"/>
        <v>0.7561874541985979</v>
      </c>
      <c r="L53" s="68">
        <f t="shared" ca="1" si="2"/>
        <v>0.77564075620063178</v>
      </c>
      <c r="M53" s="68">
        <f t="shared" ca="1" si="3"/>
        <v>0.83512912328889177</v>
      </c>
      <c r="N53" s="68">
        <f ca="1">INDIRECT($A53&amp;"!"&amp;"AH20")</f>
        <v>0.78007259528130679</v>
      </c>
      <c r="O53" s="68" t="str">
        <f ca="1">INDIRECT($A53&amp;"!"&amp;"AI20")</f>
        <v>:</v>
      </c>
      <c r="P53" s="1"/>
      <c r="Q53" s="1"/>
      <c r="R53" s="1"/>
      <c r="S53" s="1"/>
      <c r="T53" s="1"/>
    </row>
    <row r="54" spans="1:20" ht="10.5" x14ac:dyDescent="0.25">
      <c r="A54" s="12" t="s">
        <v>80</v>
      </c>
      <c r="B54" s="16"/>
      <c r="C54" s="16"/>
      <c r="D54" s="16"/>
      <c r="E54" s="16"/>
      <c r="F54" s="16"/>
    </row>
    <row r="55" spans="1:20" s="2" customFormat="1" ht="12.5" x14ac:dyDescent="0.25"/>
    <row r="56" spans="1:20" s="2" customFormat="1" ht="12.5" x14ac:dyDescent="0.25">
      <c r="A56" s="2" t="s">
        <v>31</v>
      </c>
      <c r="B56" s="3" t="s">
        <v>0</v>
      </c>
    </row>
    <row r="57" spans="1:20" s="2" customFormat="1" ht="12.5" x14ac:dyDescent="0.25">
      <c r="A57" s="2" t="s">
        <v>81</v>
      </c>
      <c r="B57" s="36" t="str">
        <f>Data!B3</f>
        <v>04/03/2025 23:00</v>
      </c>
    </row>
    <row r="58" spans="1:20" s="2" customFormat="1" ht="12.5" x14ac:dyDescent="0.25">
      <c r="A58" s="2" t="s">
        <v>82</v>
      </c>
      <c r="B58" s="36" t="str">
        <f>Data!A1</f>
        <v>Data extracted on 05/03/2025 12:07:00 from [ESTAT]</v>
      </c>
    </row>
    <row r="59" spans="1:20" s="2" customFormat="1" ht="12.5" x14ac:dyDescent="0.25"/>
    <row r="60" spans="1:20" s="2" customFormat="1" ht="12.5" x14ac:dyDescent="0.25"/>
    <row r="61" spans="1:20" s="2" customFormat="1" ht="12.5" x14ac:dyDescent="0.25">
      <c r="A61" s="17"/>
    </row>
    <row r="62" spans="1:20" s="2" customFormat="1" ht="12.5" x14ac:dyDescent="0.25"/>
    <row r="63" spans="1:20" s="2" customFormat="1" ht="12.5" x14ac:dyDescent="0.25"/>
    <row r="64" spans="1:20" s="2" customFormat="1" ht="12.5" x14ac:dyDescent="0.25"/>
    <row r="65" s="2" customFormat="1" ht="12.5" x14ac:dyDescent="0.25"/>
    <row r="66" s="2" customFormat="1" ht="12.5" x14ac:dyDescent="0.25"/>
    <row r="67" s="2" customFormat="1" ht="12.5" x14ac:dyDescent="0.25"/>
  </sheetData>
  <mergeCells count="1">
    <mergeCell ref="A11:I11"/>
  </mergeCells>
  <hyperlinks>
    <hyperlink ref="B56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4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Ireland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1.248065</v>
      </c>
      <c r="C4" s="20">
        <f ca="1">IFERROR(OFFSET(INDEX(Data!$C$7:$C$1800,MATCH($A$3,Data!$C$7:$C$1800,0)),20,'Code list'!D$1)/1000,":")</f>
        <v>1.3024939999999998</v>
      </c>
      <c r="D4" s="20">
        <f ca="1">IFERROR(OFFSET(INDEX(Data!$C$7:$C$1800,MATCH($A$3,Data!$C$7:$C$1800,0)),20,'Code list'!E$1)/1000,":")</f>
        <v>1.3768769999999999</v>
      </c>
      <c r="E4" s="20">
        <f ca="1">IFERROR(OFFSET(INDEX(Data!$C$7:$C$1800,MATCH($A$3,Data!$C$7:$C$1800,0)),20,'Code list'!F$1)/1000,":")</f>
        <v>1.409824</v>
      </c>
      <c r="F4" s="20">
        <f ca="1">IFERROR(OFFSET(INDEX(Data!$C$7:$C$1800,MATCH($A$3,Data!$C$7:$C$1800,0)),20,'Code list'!G$1)/1000,":")</f>
        <v>1.4708779999999999</v>
      </c>
      <c r="G4" s="20">
        <f ca="1">IFERROR(OFFSET(INDEX(Data!$C$7:$C$1800,MATCH($A$3,Data!$C$7:$C$1800,0)),20,'Code list'!H$1)/1000,":")</f>
        <v>1.53562</v>
      </c>
      <c r="H4" s="20">
        <f ca="1">IFERROR(OFFSET(INDEX(Data!$C$7:$C$1800,MATCH($A$3,Data!$C$7:$C$1800,0)),20,'Code list'!I$1)/1000,":")</f>
        <v>1.649203</v>
      </c>
      <c r="I4" s="20">
        <f ca="1">IFERROR(OFFSET(INDEX(Data!$C$7:$C$1800,MATCH($A$3,Data!$C$7:$C$1800,0)),20,'Code list'!J$1)/1000,":")</f>
        <v>1.7157210000000001</v>
      </c>
      <c r="J4" s="20">
        <f ca="1">IFERROR(OFFSET(INDEX(Data!$C$7:$C$1800,MATCH($A$3,Data!$C$7:$C$1800,0)),20,'Code list'!K$1)/1000,":")</f>
        <v>1.8189000000000002</v>
      </c>
      <c r="K4" s="20">
        <f ca="1">IFERROR(OFFSET(INDEX(Data!$C$7:$C$1800,MATCH($A$3,Data!$C$7:$C$1800,0)),20,'Code list'!L$1)/1000,":")</f>
        <v>1.8927860000000001</v>
      </c>
      <c r="L4" s="20">
        <f ca="1">IFERROR(OFFSET(INDEX(Data!$C$7:$C$1800,MATCH($A$3,Data!$C$7:$C$1800,0)),20,'Code list'!M$1)/1000,":")</f>
        <v>2.0620850000000002</v>
      </c>
      <c r="M4" s="20">
        <f ca="1">IFERROR(OFFSET(INDEX(Data!$C$7:$C$1800,MATCH($A$3,Data!$C$7:$C$1800,0)),20,'Code list'!N$1)/1000,":")</f>
        <v>2.146306</v>
      </c>
      <c r="N4" s="20">
        <f ca="1">IFERROR(OFFSET(INDEX(Data!$C$7:$C$1800,MATCH($A$3,Data!$C$7:$C$1800,0)),20,'Code list'!O$1)/1000,":")</f>
        <v>2.1669340000000004</v>
      </c>
      <c r="O4" s="20">
        <f ca="1">IFERROR(OFFSET(INDEX(Data!$C$7:$C$1800,MATCH($A$3,Data!$C$7:$C$1800,0)),20,'Code list'!P$1)/1000,":")</f>
        <v>2.169092</v>
      </c>
      <c r="P4" s="20">
        <f ca="1">IFERROR(OFFSET(INDEX(Data!$C$7:$C$1800,MATCH($A$3,Data!$C$7:$C$1800,0)),20,'Code list'!Q$1)/1000,":")</f>
        <v>2.1994729999999998</v>
      </c>
      <c r="Q4" s="20">
        <f ca="1">IFERROR(OFFSET(INDEX(Data!$C$7:$C$1800,MATCH($A$3,Data!$C$7:$C$1800,0)),20,'Code list'!R$1)/1000,":")</f>
        <v>2.2346350000000004</v>
      </c>
      <c r="R4" s="20">
        <f ca="1">IFERROR(OFFSET(INDEX(Data!$C$7:$C$1800,MATCH($A$3,Data!$C$7:$C$1800,0)),20,'Code list'!S$1)/1000,":")</f>
        <v>2.3651329999999997</v>
      </c>
      <c r="S4" s="20">
        <f ca="1">IFERROR(OFFSET(INDEX(Data!$C$7:$C$1800,MATCH($A$3,Data!$C$7:$C$1800,0)),20,'Code list'!T$1)/1000,":")</f>
        <v>2.4711430000000001</v>
      </c>
      <c r="T4" s="20">
        <f ca="1">IFERROR(OFFSET(INDEX(Data!$C$7:$C$1800,MATCH($A$3,Data!$C$7:$C$1800,0)),20,'Code list'!U$1)/1000,":")</f>
        <v>2.6042139999999998</v>
      </c>
      <c r="U4" s="20">
        <f ca="1">IFERROR(OFFSET(INDEX(Data!$C$7:$C$1800,MATCH($A$3,Data!$C$7:$C$1800,0)),20,'Code list'!V$1)/1000,":")</f>
        <v>2.4394909999999999</v>
      </c>
      <c r="V4" s="20">
        <f ca="1">IFERROR(OFFSET(INDEX(Data!$C$7:$C$1800,MATCH($A$3,Data!$C$7:$C$1800,0)),20,'Code list'!W$1)/1000,":")</f>
        <v>2.4419589999999998</v>
      </c>
      <c r="W4" s="20">
        <f ca="1">IFERROR(OFFSET(INDEX(Data!$C$7:$C$1800,MATCH($A$3,Data!$C$7:$C$1800,0)),20,'Code list'!X$1)/1000,":")</f>
        <v>2.3419380000000003</v>
      </c>
      <c r="X4" s="20">
        <f ca="1">IFERROR(OFFSET(INDEX(Data!$C$7:$C$1800,MATCH($A$3,Data!$C$7:$C$1800,0)),20,'Code list'!Y$1)/1000,":")</f>
        <v>2.3578180000000004</v>
      </c>
      <c r="Y4" s="20">
        <f ca="1">IFERROR(OFFSET(INDEX(Data!$C$7:$C$1800,MATCH($A$3,Data!$C$7:$C$1800,0)),20,'Code list'!Z$1)/1000,":")</f>
        <v>2.2352310000000002</v>
      </c>
      <c r="Z4" s="20">
        <f ca="1">IFERROR(OFFSET(INDEX(Data!$C$7:$C$1800,MATCH($A$3,Data!$C$7:$C$1800,0)),20,'Code list'!AA$1)/1000,":")</f>
        <v>2.2502719999999998</v>
      </c>
      <c r="AA4" s="20">
        <f ca="1">IFERROR(OFFSET(INDEX(Data!$C$7:$C$1800,MATCH($A$3,Data!$C$7:$C$1800,0)),20,'Code list'!AB$1)/1000,":")</f>
        <v>2.4503680000000001</v>
      </c>
      <c r="AB4" s="20">
        <f ca="1">IFERROR(OFFSET(INDEX(Data!$C$7:$C$1800,MATCH($A$3,Data!$C$7:$C$1800,0)),20,'Code list'!AC$1)/1000,":")</f>
        <v>2.6322480000000001</v>
      </c>
      <c r="AC4" s="20">
        <f ca="1">IFERROR(OFFSET(INDEX(Data!$C$7:$C$1800,MATCH($A$3,Data!$C$7:$C$1800,0)),20,'Code list'!AD$1)/1000,":")</f>
        <v>2.6652830000000001</v>
      </c>
      <c r="AD4" s="20">
        <f ca="1">IFERROR(OFFSET(INDEX(Data!$C$7:$C$1800,MATCH($A$3,Data!$C$7:$C$1800,0)),20,'Code list'!AE$1)/1000,":")</f>
        <v>2.6894279999999999</v>
      </c>
      <c r="AE4" s="20">
        <f ca="1">IFERROR(OFFSET(INDEX(Data!$C$7:$C$1800,MATCH($A$3,Data!$C$7:$C$1800,0)),20,'Code list'!AF$1)/1000,":")</f>
        <v>2.6759720000000002</v>
      </c>
      <c r="AF4" s="20">
        <f ca="1">IFERROR(OFFSET(INDEX(Data!$C$7:$C$1800,MATCH($A$3,Data!$C$7:$C$1800,0)),20,'Code list'!AG$1)/1000,":")</f>
        <v>2.7910399999999997</v>
      </c>
      <c r="AG4" s="20">
        <f ca="1">IFERROR(OFFSET(INDEX(Data!$C$7:$C$1800,MATCH($A$3,Data!$C$7:$C$1800,0)),20,'Code list'!AH$1)/1000,":")</f>
        <v>2.7539229999999999</v>
      </c>
      <c r="AH4" s="20">
        <f ca="1">IFERROR(OFFSET(INDEX(Data!$C$7:$C$1800,MATCH($A$3,Data!$C$7:$C$1800,0)),20,'Code list'!AI$1)/1000,":")</f>
        <v>2.927362</v>
      </c>
      <c r="AI4" s="20">
        <f ca="1">IFERROR(OFFSET(INDEX(Data!$C$7:$C$1800,MATCH($A$3,Data!$C$7:$C$1800,0)),20,'Code list'!AJ$1)/1000,":")</f>
        <v>2.7388629999999998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2.4591999999999999E-2</v>
      </c>
      <c r="C5" s="22">
        <f ca="1">IFERROR(OFFSET(INDEX(Data!$C$7:$C$1800,MATCH($A$3,Data!$C$7:$C$1800,0)),23,'Code list'!D$1)/1000,":")</f>
        <v>1.8745000000000001E-2</v>
      </c>
      <c r="D5" s="22">
        <f ca="1">IFERROR(OFFSET(INDEX(Data!$C$7:$C$1800,MATCH($A$3,Data!$C$7:$C$1800,0)),23,'Code list'!E$1)/1000,":")</f>
        <v>2.0034E-2</v>
      </c>
      <c r="E5" s="22">
        <f ca="1">IFERROR(OFFSET(INDEX(Data!$C$7:$C$1800,MATCH($A$3,Data!$C$7:$C$1800,0)),23,'Code list'!F$1)/1000,":")</f>
        <v>2.1238E-2</v>
      </c>
      <c r="F5" s="22">
        <f ca="1">IFERROR(OFFSET(INDEX(Data!$C$7:$C$1800,MATCH($A$3,Data!$C$7:$C$1800,0)),23,'Code list'!G$1)/1000,":")</f>
        <v>2.3904000000000002E-2</v>
      </c>
      <c r="G5" s="22">
        <f ca="1">IFERROR(OFFSET(INDEX(Data!$C$7:$C$1800,MATCH($A$3,Data!$C$7:$C$1800,0)),23,'Code list'!H$1)/1000,":")</f>
        <v>2.1925999999999998E-2</v>
      </c>
      <c r="H5" s="22">
        <f ca="1">IFERROR(OFFSET(INDEX(Data!$C$7:$C$1800,MATCH($A$3,Data!$C$7:$C$1800,0)),23,'Code list'!I$1)/1000,":")</f>
        <v>2.2356000000000001E-2</v>
      </c>
      <c r="I5" s="22">
        <f ca="1">IFERROR(OFFSET(INDEX(Data!$C$7:$C$1800,MATCH($A$3,Data!$C$7:$C$1800,0)),23,'Code list'!J$1)/1000,":")</f>
        <v>2.2699999999999998E-2</v>
      </c>
      <c r="J5" s="22">
        <f ca="1">IFERROR(OFFSET(INDEX(Data!$C$7:$C$1800,MATCH($A$3,Data!$C$7:$C$1800,0)),23,'Code list'!K$1)/1000,":")</f>
        <v>2.3474000000000002E-2</v>
      </c>
      <c r="K5" s="22">
        <f ca="1">IFERROR(OFFSET(INDEX(Data!$C$7:$C$1800,MATCH($A$3,Data!$C$7:$C$1800,0)),23,'Code list'!L$1)/1000,":")</f>
        <v>2.0980000000000002E-2</v>
      </c>
      <c r="L5" s="22">
        <f ca="1">IFERROR(OFFSET(INDEX(Data!$C$7:$C$1800,MATCH($A$3,Data!$C$7:$C$1800,0)),23,'Code list'!M$1)/1000,":")</f>
        <v>2.6138999999999999E-2</v>
      </c>
      <c r="M5" s="22">
        <f ca="1">IFERROR(OFFSET(INDEX(Data!$C$7:$C$1800,MATCH($A$3,Data!$C$7:$C$1800,0)),23,'Code list'!N$1)/1000,":")</f>
        <v>2.7859000000000002E-2</v>
      </c>
      <c r="N5" s="22">
        <f ca="1">IFERROR(OFFSET(INDEX(Data!$C$7:$C$1800,MATCH($A$3,Data!$C$7:$C$1800,0)),23,'Code list'!O$1)/1000,":")</f>
        <v>3.0266999999999999E-2</v>
      </c>
      <c r="O5" s="22">
        <f ca="1">IFERROR(OFFSET(INDEX(Data!$C$7:$C$1800,MATCH($A$3,Data!$C$7:$C$1800,0)),23,'Code list'!P$1)/1000,":")</f>
        <v>3.0782E-2</v>
      </c>
      <c r="P5" s="22">
        <f ca="1">IFERROR(OFFSET(INDEX(Data!$C$7:$C$1800,MATCH($A$3,Data!$C$7:$C$1800,0)),23,'Code list'!Q$1)/1000,":")</f>
        <v>3.0439000000000001E-2</v>
      </c>
      <c r="Q5" s="22">
        <f ca="1">IFERROR(OFFSET(INDEX(Data!$C$7:$C$1800,MATCH($A$3,Data!$C$7:$C$1800,0)),23,'Code list'!R$1)/1000,":")</f>
        <v>2.9571E-2</v>
      </c>
      <c r="R5" s="22">
        <f ca="1">IFERROR(OFFSET(INDEX(Data!$C$7:$C$1800,MATCH($A$3,Data!$C$7:$C$1800,0)),23,'Code list'!S$1)/1000,":")</f>
        <v>3.1282999999999998E-2</v>
      </c>
      <c r="S5" s="22">
        <f ca="1">IFERROR(OFFSET(INDEX(Data!$C$7:$C$1800,MATCH($A$3,Data!$C$7:$C$1800,0)),23,'Code list'!T$1)/1000,":")</f>
        <v>3.0034999999999999E-2</v>
      </c>
      <c r="T5" s="22">
        <f ca="1">IFERROR(OFFSET(INDEX(Data!$C$7:$C$1800,MATCH($A$3,Data!$C$7:$C$1800,0)),23,'Code list'!U$1)/1000,":")</f>
        <v>2.8484000000000002E-2</v>
      </c>
      <c r="U5" s="22">
        <f ca="1">IFERROR(OFFSET(INDEX(Data!$C$7:$C$1800,MATCH($A$3,Data!$C$7:$C$1800,0)),23,'Code list'!V$1)/1000,":")</f>
        <v>3.0547999999999999E-2</v>
      </c>
      <c r="V5" s="22">
        <f ca="1">IFERROR(OFFSET(INDEX(Data!$C$7:$C$1800,MATCH($A$3,Data!$C$7:$C$1800,0)),23,'Code list'!W$1)/1000,":")</f>
        <v>1.5207E-2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1.8208999999999999E-2</v>
      </c>
      <c r="Y5" s="22">
        <f ca="1">IFERROR(OFFSET(INDEX(Data!$C$7:$C$1800,MATCH($A$3,Data!$C$7:$C$1800,0)),23,'Code list'!Z$1)/1000,":")</f>
        <v>2.9640999999999997E-2</v>
      </c>
      <c r="Z5" s="22">
        <f ca="1">IFERROR(OFFSET(INDEX(Data!$C$7:$C$1800,MATCH($A$3,Data!$C$7:$C$1800,0)),23,'Code list'!AA$1)/1000,":")</f>
        <v>2.3996E-2</v>
      </c>
      <c r="AA5" s="22">
        <f ca="1">IFERROR(OFFSET(INDEX(Data!$C$7:$C$1800,MATCH($A$3,Data!$C$7:$C$1800,0)),23,'Code list'!AB$1)/1000,":")</f>
        <v>2.4773E-2</v>
      </c>
      <c r="AB5" s="22">
        <f ca="1">IFERROR(OFFSET(INDEX(Data!$C$7:$C$1800,MATCH($A$3,Data!$C$7:$C$1800,0)),23,'Code list'!AC$1)/1000,":")</f>
        <v>2.5103E-2</v>
      </c>
      <c r="AC5" s="22">
        <f ca="1">IFERROR(OFFSET(INDEX(Data!$C$7:$C$1800,MATCH($A$3,Data!$C$7:$C$1800,0)),23,'Code list'!AD$1)/1000,":")</f>
        <v>1.7495E-2</v>
      </c>
      <c r="AD5" s="22">
        <f ca="1">IFERROR(OFFSET(INDEX(Data!$C$7:$C$1800,MATCH($A$3,Data!$C$7:$C$1800,0)),23,'Code list'!AE$1)/1000,":")</f>
        <v>2.0427000000000001E-2</v>
      </c>
      <c r="AE5" s="22">
        <f ca="1">IFERROR(OFFSET(INDEX(Data!$C$7:$C$1800,MATCH($A$3,Data!$C$7:$C$1800,0)),23,'Code list'!AF$1)/1000,":")</f>
        <v>2.1094000000000002E-2</v>
      </c>
      <c r="AF5" s="22">
        <f ca="1">IFERROR(OFFSET(INDEX(Data!$C$7:$C$1800,MATCH($A$3,Data!$C$7:$C$1800,0)),23,'Code list'!AG$1)/1000,":")</f>
        <v>2.5070000000000002E-2</v>
      </c>
      <c r="AG5" s="22">
        <f ca="1">IFERROR(OFFSET(INDEX(Data!$C$7:$C$1800,MATCH($A$3,Data!$C$7:$C$1800,0)),23,'Code list'!AH$1)/1000,":")</f>
        <v>2.4614999999999998E-2</v>
      </c>
      <c r="AH5" s="22">
        <f ca="1">IFERROR(OFFSET(INDEX(Data!$C$7:$C$1800,MATCH($A$3,Data!$C$7:$C$1800,0)),23,'Code list'!AI$1)/1000,":")</f>
        <v>2.1239000000000001E-2</v>
      </c>
      <c r="AI5" s="22">
        <f ca="1">IFERROR(OFFSET(INDEX(Data!$C$7:$C$1800,MATCH($A$3,Data!$C$7:$C$1800,0)),23,'Code list'!AJ$1)/1000,":")</f>
        <v>2.5353999999999998E-2</v>
      </c>
    </row>
    <row r="6" spans="1:35" ht="15" customHeight="1" x14ac:dyDescent="0.25">
      <c r="A6" s="4" t="s">
        <v>27</v>
      </c>
      <c r="B6" s="6">
        <f t="shared" ref="B6:AD6" ca="1" si="1">IFERROR(B4-B5,":")</f>
        <v>1.223473</v>
      </c>
      <c r="C6" s="6">
        <f t="shared" ca="1" si="1"/>
        <v>1.2837489999999998</v>
      </c>
      <c r="D6" s="6">
        <f t="shared" ca="1" si="1"/>
        <v>1.3568429999999998</v>
      </c>
      <c r="E6" s="6">
        <f t="shared" ca="1" si="1"/>
        <v>1.3885859999999999</v>
      </c>
      <c r="F6" s="6">
        <f t="shared" ca="1" si="1"/>
        <v>1.446974</v>
      </c>
      <c r="G6" s="6">
        <f t="shared" ca="1" si="1"/>
        <v>1.5136940000000001</v>
      </c>
      <c r="H6" s="6">
        <f t="shared" ca="1" si="1"/>
        <v>1.6268469999999999</v>
      </c>
      <c r="I6" s="6">
        <f t="shared" ca="1" si="1"/>
        <v>1.6930210000000001</v>
      </c>
      <c r="J6" s="6">
        <f t="shared" ca="1" si="1"/>
        <v>1.7954260000000002</v>
      </c>
      <c r="K6" s="6">
        <f t="shared" ca="1" si="1"/>
        <v>1.8718060000000001</v>
      </c>
      <c r="L6" s="6">
        <f t="shared" ca="1" si="1"/>
        <v>2.035946</v>
      </c>
      <c r="M6" s="6">
        <f t="shared" ca="1" si="1"/>
        <v>2.1184470000000002</v>
      </c>
      <c r="N6" s="6">
        <f t="shared" ca="1" si="1"/>
        <v>2.1366670000000005</v>
      </c>
      <c r="O6" s="6">
        <f t="shared" ca="1" si="1"/>
        <v>2.1383100000000002</v>
      </c>
      <c r="P6" s="6">
        <f t="shared" ca="1" si="1"/>
        <v>2.1690339999999999</v>
      </c>
      <c r="Q6" s="6">
        <f t="shared" ca="1" si="1"/>
        <v>2.2050640000000006</v>
      </c>
      <c r="R6" s="6">
        <f t="shared" ca="1" si="1"/>
        <v>2.3338499999999995</v>
      </c>
      <c r="S6" s="6">
        <f t="shared" ca="1" si="1"/>
        <v>2.4411080000000003</v>
      </c>
      <c r="T6" s="6">
        <f t="shared" ca="1" si="1"/>
        <v>2.5757299999999996</v>
      </c>
      <c r="U6" s="6">
        <f t="shared" ca="1" si="1"/>
        <v>2.4089429999999998</v>
      </c>
      <c r="V6" s="6">
        <f t="shared" ca="1" si="1"/>
        <v>2.4267519999999996</v>
      </c>
      <c r="W6" s="6">
        <f t="shared" ca="1" si="1"/>
        <v>2.3419380000000003</v>
      </c>
      <c r="X6" s="6">
        <f t="shared" ca="1" si="1"/>
        <v>2.3396090000000003</v>
      </c>
      <c r="Y6" s="6">
        <f t="shared" ca="1" si="1"/>
        <v>2.2055900000000004</v>
      </c>
      <c r="Z6" s="6">
        <f t="shared" ca="1" si="1"/>
        <v>2.2262759999999999</v>
      </c>
      <c r="AA6" s="6">
        <f t="shared" ca="1" si="1"/>
        <v>2.4255949999999999</v>
      </c>
      <c r="AB6" s="6">
        <f t="shared" ca="1" si="1"/>
        <v>2.607145</v>
      </c>
      <c r="AC6" s="6">
        <f t="shared" ca="1" si="1"/>
        <v>2.6477880000000003</v>
      </c>
      <c r="AD6" s="6">
        <f t="shared" ca="1" si="1"/>
        <v>2.6690009999999997</v>
      </c>
      <c r="AE6" s="6">
        <f ca="1">IFERROR(AE4-AE5,":")</f>
        <v>2.6548780000000001</v>
      </c>
      <c r="AF6" s="6">
        <f t="shared" ref="AF6:AH6" ca="1" si="2">IFERROR(AF4-AF5,":")</f>
        <v>2.7659699999999998</v>
      </c>
      <c r="AG6" s="6">
        <f t="shared" ca="1" si="2"/>
        <v>2.7293080000000001</v>
      </c>
      <c r="AH6" s="6">
        <f t="shared" ca="1" si="2"/>
        <v>2.906123</v>
      </c>
      <c r="AI6" s="6">
        <f t="shared" ref="AI6" ca="1" si="3">IFERROR(AI4-AI5,":")</f>
        <v>2.7135089999999997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Ireland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3.0557750000000001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3.2258969999999998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3.4074639999999996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3.4898119999999997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3.6243009999999996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3.7761869999999997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4.0421759999999995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4.2318720000000001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4.4849730000000001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4.7279640000000001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4.7884970000000004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5.1365129999999999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5.0037910000000005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4.8140100000000006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4.7605379999999995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4.8272969999999997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4.8080339999999993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4.7778639999999992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4.8241430000000003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4.4397729999999997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4.6055080000000004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4.1985290000000006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4.2896960000000002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3.9149380000000003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3.9036720000000003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4.1445660000000011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4.515606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4.461722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4.2866719999999994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4.1598320000000006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4.2095659999999997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4.4268399999999994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4.5875539999999999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4.0278600000000004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4.9820999999999997E-2</v>
      </c>
      <c r="C12" s="25">
        <f ca="1">IFERROR(OFFSET(INDEX(Data!$C$7:$C$1800,MATCH($A$3,Data!$C$7:$C$1800,0)),5,'Code list'!D$1)/1000+OFFSET(INDEX(Data!$C$7:$C$1800,MATCH($A$3,Data!$C$7:$C$1800,0)),7,'Code list'!D$1)/1000,":")</f>
        <v>4.752E-2</v>
      </c>
      <c r="D12" s="25">
        <f ca="1">IFERROR(OFFSET(INDEX(Data!$C$7:$C$1800,MATCH($A$3,Data!$C$7:$C$1800,0)),5,'Code list'!E$1)/1000+OFFSET(INDEX(Data!$C$7:$C$1800,MATCH($A$3,Data!$C$7:$C$1800,0)),7,'Code list'!E$1)/1000,":")</f>
        <v>4.7588999999999999E-2</v>
      </c>
      <c r="E12" s="25">
        <f ca="1">IFERROR(OFFSET(INDEX(Data!$C$7:$C$1800,MATCH($A$3,Data!$C$7:$C$1800,0)),5,'Code list'!F$1)/1000+OFFSET(INDEX(Data!$C$7:$C$1800,MATCH($A$3,Data!$C$7:$C$1800,0)),7,'Code list'!F$1)/1000,":")</f>
        <v>5.0948E-2</v>
      </c>
      <c r="F12" s="25">
        <f ca="1">IFERROR(OFFSET(INDEX(Data!$C$7:$C$1800,MATCH($A$3,Data!$C$7:$C$1800,0)),5,'Code list'!G$1)/1000+OFFSET(INDEX(Data!$C$7:$C$1800,MATCH($A$3,Data!$C$7:$C$1800,0)),7,'Code list'!G$1)/1000,":")</f>
        <v>5.5337000000000004E-2</v>
      </c>
      <c r="G12" s="25">
        <f ca="1">IFERROR(OFFSET(INDEX(Data!$C$7:$C$1800,MATCH($A$3,Data!$C$7:$C$1800,0)),5,'Code list'!H$1)/1000+OFFSET(INDEX(Data!$C$7:$C$1800,MATCH($A$3,Data!$C$7:$C$1800,0)),7,'Code list'!H$1)/1000,":")</f>
        <v>5.7394000000000001E-2</v>
      </c>
      <c r="H12" s="25">
        <f ca="1">IFERROR(OFFSET(INDEX(Data!$C$7:$C$1800,MATCH($A$3,Data!$C$7:$C$1800,0)),5,'Code list'!I$1)/1000+OFFSET(INDEX(Data!$C$7:$C$1800,MATCH($A$3,Data!$C$7:$C$1800,0)),7,'Code list'!I$1)/1000,":")</f>
        <v>5.8094E-2</v>
      </c>
      <c r="I12" s="25">
        <f ca="1">IFERROR(OFFSET(INDEX(Data!$C$7:$C$1800,MATCH($A$3,Data!$C$7:$C$1800,0)),5,'Code list'!J$1)/1000+OFFSET(INDEX(Data!$C$7:$C$1800,MATCH($A$3,Data!$C$7:$C$1800,0)),7,'Code list'!J$1)/1000,":")</f>
        <v>7.0514999999999994E-2</v>
      </c>
      <c r="J12" s="25">
        <f ca="1">IFERROR(OFFSET(INDEX(Data!$C$7:$C$1800,MATCH($A$3,Data!$C$7:$C$1800,0)),5,'Code list'!K$1)/1000+OFFSET(INDEX(Data!$C$7:$C$1800,MATCH($A$3,Data!$C$7:$C$1800,0)),7,'Code list'!K$1)/1000,":")</f>
        <v>9.5389000000000002E-2</v>
      </c>
      <c r="K12" s="25">
        <f ca="1">IFERROR(OFFSET(INDEX(Data!$C$7:$C$1800,MATCH($A$3,Data!$C$7:$C$1800,0)),5,'Code list'!L$1)/1000+OFFSET(INDEX(Data!$C$7:$C$1800,MATCH($A$3,Data!$C$7:$C$1800,0)),7,'Code list'!L$1)/1000,":")</f>
        <v>9.7346000000000002E-2</v>
      </c>
      <c r="L12" s="25">
        <f ca="1">IFERROR(OFFSET(INDEX(Data!$C$7:$C$1800,MATCH($A$3,Data!$C$7:$C$1800,0)),5,'Code list'!M$1)/1000+OFFSET(INDEX(Data!$C$7:$C$1800,MATCH($A$3,Data!$C$7:$C$1800,0)),7,'Code list'!M$1)/1000,":")</f>
        <v>0.12324299999999999</v>
      </c>
      <c r="M12" s="25">
        <f ca="1">IFERROR(OFFSET(INDEX(Data!$C$7:$C$1800,MATCH($A$3,Data!$C$7:$C$1800,0)),5,'Code list'!N$1)/1000+OFFSET(INDEX(Data!$C$7:$C$1800,MATCH($A$3,Data!$C$7:$C$1800,0)),7,'Code list'!N$1)/1000,":")</f>
        <v>0.127775</v>
      </c>
      <c r="N12" s="25">
        <f ca="1">IFERROR(OFFSET(INDEX(Data!$C$7:$C$1800,MATCH($A$3,Data!$C$7:$C$1800,0)),5,'Code list'!O$1)/1000+OFFSET(INDEX(Data!$C$7:$C$1800,MATCH($A$3,Data!$C$7:$C$1800,0)),7,'Code list'!O$1)/1000,":")</f>
        <v>0.13659100000000002</v>
      </c>
      <c r="O12" s="25">
        <f ca="1">IFERROR(OFFSET(INDEX(Data!$C$7:$C$1800,MATCH($A$3,Data!$C$7:$C$1800,0)),5,'Code list'!P$1)/1000+OFFSET(INDEX(Data!$C$7:$C$1800,MATCH($A$3,Data!$C$7:$C$1800,0)),7,'Code list'!P$1)/1000,":")</f>
        <v>0.117256</v>
      </c>
      <c r="P12" s="25">
        <f ca="1">IFERROR(OFFSET(INDEX(Data!$C$7:$C$1800,MATCH($A$3,Data!$C$7:$C$1800,0)),5,'Code list'!Q$1)/1000+OFFSET(INDEX(Data!$C$7:$C$1800,MATCH($A$3,Data!$C$7:$C$1800,0)),7,'Code list'!Q$1)/1000,":")</f>
        <v>0.121306</v>
      </c>
      <c r="Q12" s="25">
        <f ca="1">IFERROR(OFFSET(INDEX(Data!$C$7:$C$1800,MATCH($A$3,Data!$C$7:$C$1800,0)),5,'Code list'!R$1)/1000+OFFSET(INDEX(Data!$C$7:$C$1800,MATCH($A$3,Data!$C$7:$C$1800,0)),7,'Code list'!R$1)/1000,":")</f>
        <v>0.116685</v>
      </c>
      <c r="R12" s="25">
        <f ca="1">IFERROR(OFFSET(INDEX(Data!$C$7:$C$1800,MATCH($A$3,Data!$C$7:$C$1800,0)),5,'Code list'!S$1)/1000+OFFSET(INDEX(Data!$C$7:$C$1800,MATCH($A$3,Data!$C$7:$C$1800,0)),7,'Code list'!S$1)/1000,":")</f>
        <v>0.21008000000000002</v>
      </c>
      <c r="S12" s="25">
        <f ca="1">IFERROR(OFFSET(INDEX(Data!$C$7:$C$1800,MATCH($A$3,Data!$C$7:$C$1800,0)),5,'Code list'!T$1)/1000+OFFSET(INDEX(Data!$C$7:$C$1800,MATCH($A$3,Data!$C$7:$C$1800,0)),7,'Code list'!T$1)/1000,":")</f>
        <v>0.26255299999999998</v>
      </c>
      <c r="T12" s="25">
        <f ca="1">IFERROR(OFFSET(INDEX(Data!$C$7:$C$1800,MATCH($A$3,Data!$C$7:$C$1800,0)),5,'Code list'!U$1)/1000+OFFSET(INDEX(Data!$C$7:$C$1800,MATCH($A$3,Data!$C$7:$C$1800,0)),7,'Code list'!U$1)/1000,":")</f>
        <v>0.25891900000000001</v>
      </c>
      <c r="U12" s="25">
        <f ca="1">IFERROR(OFFSET(INDEX(Data!$C$7:$C$1800,MATCH($A$3,Data!$C$7:$C$1800,0)),5,'Code list'!V$1)/1000+OFFSET(INDEX(Data!$C$7:$C$1800,MATCH($A$3,Data!$C$7:$C$1800,0)),7,'Code list'!V$1)/1000,":")</f>
        <v>0.27422199999999997</v>
      </c>
      <c r="V12" s="25">
        <f ca="1">IFERROR(OFFSET(INDEX(Data!$C$7:$C$1800,MATCH($A$3,Data!$C$7:$C$1800,0)),5,'Code list'!W$1)/1000+OFFSET(INDEX(Data!$C$7:$C$1800,MATCH($A$3,Data!$C$7:$C$1800,0)),7,'Code list'!W$1)/1000,":")</f>
        <v>0.28909199999999996</v>
      </c>
      <c r="W12" s="25">
        <f ca="1">IFERROR(OFFSET(INDEX(Data!$C$7:$C$1800,MATCH($A$3,Data!$C$7:$C$1800,0)),5,'Code list'!X$1)/1000+OFFSET(INDEX(Data!$C$7:$C$1800,MATCH($A$3,Data!$C$7:$C$1800,0)),7,'Code list'!X$1)/1000,":")</f>
        <v>0.27243800000000001</v>
      </c>
      <c r="X12" s="25">
        <f ca="1">IFERROR(OFFSET(INDEX(Data!$C$7:$C$1800,MATCH($A$3,Data!$C$7:$C$1800,0)),5,'Code list'!Y$1)/1000+OFFSET(INDEX(Data!$C$7:$C$1800,MATCH($A$3,Data!$C$7:$C$1800,0)),7,'Code list'!Y$1)/1000,":")</f>
        <v>0.30783899999999997</v>
      </c>
      <c r="Y12" s="25">
        <f ca="1">IFERROR(OFFSET(INDEX(Data!$C$7:$C$1800,MATCH($A$3,Data!$C$7:$C$1800,0)),5,'Code list'!Z$1)/1000+OFFSET(INDEX(Data!$C$7:$C$1800,MATCH($A$3,Data!$C$7:$C$1800,0)),7,'Code list'!Z$1)/1000,":")</f>
        <v>0.29900099999999996</v>
      </c>
      <c r="Z12" s="25">
        <f ca="1">IFERROR(OFFSET(INDEX(Data!$C$7:$C$1800,MATCH($A$3,Data!$C$7:$C$1800,0)),5,'Code list'!AA$1)/1000+OFFSET(INDEX(Data!$C$7:$C$1800,MATCH($A$3,Data!$C$7:$C$1800,0)),7,'Code list'!AA$1)/1000,":")</f>
        <v>0.286051</v>
      </c>
      <c r="AA12" s="25">
        <f ca="1">IFERROR(OFFSET(INDEX(Data!$C$7:$C$1800,MATCH($A$3,Data!$C$7:$C$1800,0)),5,'Code list'!AB$1)/1000+OFFSET(INDEX(Data!$C$7:$C$1800,MATCH($A$3,Data!$C$7:$C$1800,0)),7,'Code list'!AB$1)/1000,":")</f>
        <v>0.30704799999999999</v>
      </c>
      <c r="AB12" s="25">
        <f ca="1">IFERROR(OFFSET(INDEX(Data!$C$7:$C$1800,MATCH($A$3,Data!$C$7:$C$1800,0)),5,'Code list'!AC$1)/1000+OFFSET(INDEX(Data!$C$7:$C$1800,MATCH($A$3,Data!$C$7:$C$1800,0)),7,'Code list'!AC$1)/1000,":")</f>
        <v>0.30530399999999996</v>
      </c>
      <c r="AC12" s="25">
        <f ca="1">IFERROR(OFFSET(INDEX(Data!$C$7:$C$1800,MATCH($A$3,Data!$C$7:$C$1800,0)),5,'Code list'!AD$1)/1000+OFFSET(INDEX(Data!$C$7:$C$1800,MATCH($A$3,Data!$C$7:$C$1800,0)),7,'Code list'!AD$1)/1000,":")</f>
        <v>0.30683899999999997</v>
      </c>
      <c r="AD12" s="25">
        <f ca="1">IFERROR(OFFSET(INDEX(Data!$C$7:$C$1800,MATCH($A$3,Data!$C$7:$C$1800,0)),5,'Code list'!AE$1)/1000+OFFSET(INDEX(Data!$C$7:$C$1800,MATCH($A$3,Data!$C$7:$C$1800,0)),7,'Code list'!AE$1)/1000,":")</f>
        <v>0.29724900000000004</v>
      </c>
      <c r="AE12" s="25">
        <f ca="1">IFERROR(OFFSET(INDEX(Data!$C$7:$C$1800,MATCH($A$3,Data!$C$7:$C$1800,0)),5,'Code list'!AF$1)/1000+OFFSET(INDEX(Data!$C$7:$C$1800,MATCH($A$3,Data!$C$7:$C$1800,0)),7,'Code list'!AF$1)/1000,":")</f>
        <v>0.28239299999999995</v>
      </c>
      <c r="AF12" s="25">
        <f ca="1">IFERROR(OFFSET(INDEX(Data!$C$7:$C$1800,MATCH($A$3,Data!$C$7:$C$1800,0)),5,'Code list'!AG$1)/1000+OFFSET(INDEX(Data!$C$7:$C$1800,MATCH($A$3,Data!$C$7:$C$1800,0)),7,'Code list'!AG$1)/1000,":")</f>
        <v>0.30089100000000002</v>
      </c>
      <c r="AG12" s="25">
        <f ca="1">IFERROR(OFFSET(INDEX(Data!$C$7:$C$1800,MATCH($A$3,Data!$C$7:$C$1800,0)),5,'Code list'!AH$1)/1000+OFFSET(INDEX(Data!$C$7:$C$1800,MATCH($A$3,Data!$C$7:$C$1800,0)),7,'Code list'!AH$1)/1000,":")</f>
        <v>0.28081200000000001</v>
      </c>
      <c r="AH12" s="25">
        <f ca="1">IFERROR(OFFSET(INDEX(Data!$C$7:$C$1800,MATCH($A$3,Data!$C$7:$C$1800,0)),5,'Code list'!AI$1)/1000+OFFSET(INDEX(Data!$C$7:$C$1800,MATCH($A$3,Data!$C$7:$C$1800,0)),7,'Code list'!AI$1)/1000,":")</f>
        <v>0.27005299999999999</v>
      </c>
      <c r="AI12" s="25">
        <f ca="1">IFERROR(OFFSET(INDEX(Data!$C$7:$C$1800,MATCH($A$3,Data!$C$7:$C$1800,0)),5,'Code list'!AJ$1)/1000+OFFSET(INDEX(Data!$C$7:$C$1800,MATCH($A$3,Data!$C$7:$C$1800,0)),7,'Code list'!AJ$1)/1000,":")</f>
        <v>0.25803199999999998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1.6767000000000001E-2</v>
      </c>
      <c r="C13" s="25">
        <f ca="1">IFERROR(OFFSET(INDEX(Data!$C$7:$C$1800,MATCH($A$3,Data!$C$7:$C$1800,0)),21,'Code list'!D$1)/1000+OFFSET(INDEX(Data!$C$7:$C$1800,MATCH($A$3,Data!$C$7:$C$1800,0)),22,'Code list'!D$1)/1000,":")</f>
        <v>1.6079E-2</v>
      </c>
      <c r="D13" s="25">
        <f ca="1">IFERROR(OFFSET(INDEX(Data!$C$7:$C$1800,MATCH($A$3,Data!$C$7:$C$1800,0)),21,'Code list'!E$1)/1000+OFFSET(INDEX(Data!$C$7:$C$1800,MATCH($A$3,Data!$C$7:$C$1800,0)),22,'Code list'!E$1)/1000,":")</f>
        <v>1.6853E-2</v>
      </c>
      <c r="E13" s="25">
        <f ca="1">IFERROR(OFFSET(INDEX(Data!$C$7:$C$1800,MATCH($A$3,Data!$C$7:$C$1800,0)),21,'Code list'!F$1)/1000+OFFSET(INDEX(Data!$C$7:$C$1800,MATCH($A$3,Data!$C$7:$C$1800,0)),22,'Code list'!F$1)/1000,":")</f>
        <v>1.7627E-2</v>
      </c>
      <c r="F13" s="25">
        <f ca="1">IFERROR(OFFSET(INDEX(Data!$C$7:$C$1800,MATCH($A$3,Data!$C$7:$C$1800,0)),21,'Code list'!G$1)/1000+OFFSET(INDEX(Data!$C$7:$C$1800,MATCH($A$3,Data!$C$7:$C$1800,0)),22,'Code list'!G$1)/1000,":")</f>
        <v>1.9088999999999998E-2</v>
      </c>
      <c r="G13" s="25">
        <f ca="1">IFERROR(OFFSET(INDEX(Data!$C$7:$C$1800,MATCH($A$3,Data!$C$7:$C$1800,0)),21,'Code list'!H$1)/1000+OFFSET(INDEX(Data!$C$7:$C$1800,MATCH($A$3,Data!$C$7:$C$1800,0)),22,'Code list'!H$1)/1000,":")</f>
        <v>2.0378E-2</v>
      </c>
      <c r="H13" s="25">
        <f ca="1">IFERROR(OFFSET(INDEX(Data!$C$7:$C$1800,MATCH($A$3,Data!$C$7:$C$1800,0)),21,'Code list'!I$1)/1000+OFFSET(INDEX(Data!$C$7:$C$1800,MATCH($A$3,Data!$C$7:$C$1800,0)),22,'Code list'!I$1)/1000,":")</f>
        <v>2.0205999999999998E-2</v>
      </c>
      <c r="I13" s="25">
        <f ca="1">IFERROR(OFFSET(INDEX(Data!$C$7:$C$1800,MATCH($A$3,Data!$C$7:$C$1800,0)),21,'Code list'!J$1)/1000+OFFSET(INDEX(Data!$C$7:$C$1800,MATCH($A$3,Data!$C$7:$C$1800,0)),22,'Code list'!J$1)/1000,":")</f>
        <v>2.4936E-2</v>
      </c>
      <c r="J13" s="25">
        <f ca="1">IFERROR(OFFSET(INDEX(Data!$C$7:$C$1800,MATCH($A$3,Data!$C$7:$C$1800,0)),21,'Code list'!K$1)/1000+OFFSET(INDEX(Data!$C$7:$C$1800,MATCH($A$3,Data!$C$7:$C$1800,0)),22,'Code list'!K$1)/1000,":")</f>
        <v>3.5425999999999999E-2</v>
      </c>
      <c r="K13" s="25">
        <f ca="1">IFERROR(OFFSET(INDEX(Data!$C$7:$C$1800,MATCH($A$3,Data!$C$7:$C$1800,0)),21,'Code list'!L$1)/1000+OFFSET(INDEX(Data!$C$7:$C$1800,MATCH($A$3,Data!$C$7:$C$1800,0)),22,'Code list'!L$1)/1000,":")</f>
        <v>3.2759999999999997E-2</v>
      </c>
      <c r="L13" s="25">
        <f ca="1">IFERROR(OFFSET(INDEX(Data!$C$7:$C$1800,MATCH($A$3,Data!$C$7:$C$1800,0)),21,'Code list'!M$1)/1000+OFFSET(INDEX(Data!$C$7:$C$1800,MATCH($A$3,Data!$C$7:$C$1800,0)),22,'Code list'!M$1)/1000,":")</f>
        <v>4.9784999999999996E-2</v>
      </c>
      <c r="M13" s="25">
        <f ca="1">IFERROR(OFFSET(INDEX(Data!$C$7:$C$1800,MATCH($A$3,Data!$C$7:$C$1800,0)),21,'Code list'!N$1)/1000+OFFSET(INDEX(Data!$C$7:$C$1800,MATCH($A$3,Data!$C$7:$C$1800,0)),22,'Code list'!N$1)/1000,":")</f>
        <v>4.9784999999999996E-2</v>
      </c>
      <c r="N13" s="25">
        <f ca="1">IFERROR(OFFSET(INDEX(Data!$C$7:$C$1800,MATCH($A$3,Data!$C$7:$C$1800,0)),21,'Code list'!O$1)/1000+OFFSET(INDEX(Data!$C$7:$C$1800,MATCH($A$3,Data!$C$7:$C$1800,0)),22,'Code list'!O$1)/1000,":")</f>
        <v>5.4084E-2</v>
      </c>
      <c r="O13" s="25">
        <f ca="1">IFERROR(OFFSET(INDEX(Data!$C$7:$C$1800,MATCH($A$3,Data!$C$7:$C$1800,0)),21,'Code list'!P$1)/1000+OFFSET(INDEX(Data!$C$7:$C$1800,MATCH($A$3,Data!$C$7:$C$1800,0)),22,'Code list'!P$1)/1000,":")</f>
        <v>5.4514E-2</v>
      </c>
      <c r="P13" s="25">
        <f ca="1">IFERROR(OFFSET(INDEX(Data!$C$7:$C$1800,MATCH($A$3,Data!$C$7:$C$1800,0)),21,'Code list'!Q$1)/1000+OFFSET(INDEX(Data!$C$7:$C$1800,MATCH($A$3,Data!$C$7:$C$1800,0)),22,'Code list'!Q$1)/1000,":")</f>
        <v>5.7438000000000003E-2</v>
      </c>
      <c r="Q13" s="25">
        <f ca="1">IFERROR(OFFSET(INDEX(Data!$C$7:$C$1800,MATCH($A$3,Data!$C$7:$C$1800,0)),21,'Code list'!R$1)/1000+OFFSET(INDEX(Data!$C$7:$C$1800,MATCH($A$3,Data!$C$7:$C$1800,0)),22,'Code list'!R$1)/1000,":")</f>
        <v>5.4161000000000001E-2</v>
      </c>
      <c r="R13" s="25">
        <f ca="1">IFERROR(OFFSET(INDEX(Data!$C$7:$C$1800,MATCH($A$3,Data!$C$7:$C$1800,0)),21,'Code list'!S$1)/1000+OFFSET(INDEX(Data!$C$7:$C$1800,MATCH($A$3,Data!$C$7:$C$1800,0)),22,'Code list'!S$1)/1000,":")</f>
        <v>0.13671900000000001</v>
      </c>
      <c r="S13" s="25">
        <f ca="1">IFERROR(OFFSET(INDEX(Data!$C$7:$C$1800,MATCH($A$3,Data!$C$7:$C$1800,0)),21,'Code list'!T$1)/1000+OFFSET(INDEX(Data!$C$7:$C$1800,MATCH($A$3,Data!$C$7:$C$1800,0)),22,'Code list'!T$1)/1000,":")</f>
        <v>0.15671100000000002</v>
      </c>
      <c r="T13" s="25">
        <f ca="1">IFERROR(OFFSET(INDEX(Data!$C$7:$C$1800,MATCH($A$3,Data!$C$7:$C$1800,0)),21,'Code list'!U$1)/1000+OFFSET(INDEX(Data!$C$7:$C$1800,MATCH($A$3,Data!$C$7:$C$1800,0)),22,'Code list'!U$1)/1000,":")</f>
        <v>0.161553</v>
      </c>
      <c r="U13" s="25">
        <f ca="1">IFERROR(OFFSET(INDEX(Data!$C$7:$C$1800,MATCH($A$3,Data!$C$7:$C$1800,0)),21,'Code list'!V$1)/1000+OFFSET(INDEX(Data!$C$7:$C$1800,MATCH($A$3,Data!$C$7:$C$1800,0)),22,'Code list'!V$1)/1000,":")</f>
        <v>0.15757499999999999</v>
      </c>
      <c r="V13" s="25">
        <f ca="1">IFERROR(OFFSET(INDEX(Data!$C$7:$C$1800,MATCH($A$3,Data!$C$7:$C$1800,0)),21,'Code list'!W$1)/1000+OFFSET(INDEX(Data!$C$7:$C$1800,MATCH($A$3,Data!$C$7:$C$1800,0)),22,'Code list'!W$1)/1000,":")</f>
        <v>0.16735700000000001</v>
      </c>
      <c r="W13" s="25">
        <f ca="1">IFERROR(OFFSET(INDEX(Data!$C$7:$C$1800,MATCH($A$3,Data!$C$7:$C$1800,0)),21,'Code list'!X$1)/1000+OFFSET(INDEX(Data!$C$7:$C$1800,MATCH($A$3,Data!$C$7:$C$1800,0)),22,'Code list'!X$1)/1000,":")</f>
        <v>0.168799</v>
      </c>
      <c r="X13" s="25">
        <f ca="1">IFERROR(OFFSET(INDEX(Data!$C$7:$C$1800,MATCH($A$3,Data!$C$7:$C$1800,0)),21,'Code list'!Y$1)/1000+OFFSET(INDEX(Data!$C$7:$C$1800,MATCH($A$3,Data!$C$7:$C$1800,0)),22,'Code list'!Y$1)/1000,":")</f>
        <v>0.182833</v>
      </c>
      <c r="Y13" s="25">
        <f ca="1">IFERROR(OFFSET(INDEX(Data!$C$7:$C$1800,MATCH($A$3,Data!$C$7:$C$1800,0)),21,'Code list'!Z$1)/1000+OFFSET(INDEX(Data!$C$7:$C$1800,MATCH($A$3,Data!$C$7:$C$1800,0)),22,'Code list'!Z$1)/1000,":")</f>
        <v>0.176841</v>
      </c>
      <c r="Z13" s="25">
        <f ca="1">IFERROR(OFFSET(INDEX(Data!$C$7:$C$1800,MATCH($A$3,Data!$C$7:$C$1800,0)),21,'Code list'!AA$1)/1000+OFFSET(INDEX(Data!$C$7:$C$1800,MATCH($A$3,Data!$C$7:$C$1800,0)),22,'Code list'!AA$1)/1000,":")</f>
        <v>0.17813200000000001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0.18551100000000001</v>
      </c>
      <c r="AB13" s="25">
        <f ca="1">IFERROR(OFFSET(INDEX(Data!$C$7:$C$1800,MATCH($A$3,Data!$C$7:$C$1800,0)),21,'Code list'!AC$1)/1000+OFFSET(INDEX(Data!$C$7:$C$1800,MATCH($A$3,Data!$C$7:$C$1800,0)),22,'Code list'!AC$1)/1000,":")</f>
        <v>0.189058</v>
      </c>
      <c r="AC13" s="25">
        <f ca="1">IFERROR(OFFSET(INDEX(Data!$C$7:$C$1800,MATCH($A$3,Data!$C$7:$C$1800,0)),21,'Code list'!AD$1)/1000+OFFSET(INDEX(Data!$C$7:$C$1800,MATCH($A$3,Data!$C$7:$C$1800,0)),22,'Code list'!AD$1)/1000,":")</f>
        <v>0.18842500000000001</v>
      </c>
      <c r="AD13" s="25">
        <f ca="1">IFERROR(OFFSET(INDEX(Data!$C$7:$C$1800,MATCH($A$3,Data!$C$7:$C$1800,0)),21,'Code list'!AE$1)/1000+OFFSET(INDEX(Data!$C$7:$C$1800,MATCH($A$3,Data!$C$7:$C$1800,0)),22,'Code list'!AE$1)/1000,":")</f>
        <v>0.185111</v>
      </c>
      <c r="AE13" s="25">
        <f ca="1">IFERROR(OFFSET(INDEX(Data!$C$7:$C$1800,MATCH($A$3,Data!$C$7:$C$1800,0)),21,'Code list'!AF$1)/1000+OFFSET(INDEX(Data!$C$7:$C$1800,MATCH($A$3,Data!$C$7:$C$1800,0)),22,'Code list'!AF$1)/1000,":")</f>
        <v>0.17921000000000001</v>
      </c>
      <c r="AF13" s="25">
        <f ca="1">IFERROR(OFFSET(INDEX(Data!$C$7:$C$1800,MATCH($A$3,Data!$C$7:$C$1800,0)),21,'Code list'!AG$1)/1000+OFFSET(INDEX(Data!$C$7:$C$1800,MATCH($A$3,Data!$C$7:$C$1800,0)),22,'Code list'!AG$1)/1000,":")</f>
        <v>0.17952600000000002</v>
      </c>
      <c r="AG13" s="25">
        <f ca="1">IFERROR(OFFSET(INDEX(Data!$C$7:$C$1800,MATCH($A$3,Data!$C$7:$C$1800,0)),21,'Code list'!AH$1)/1000+OFFSET(INDEX(Data!$C$7:$C$1800,MATCH($A$3,Data!$C$7:$C$1800,0)),22,'Code list'!AH$1)/1000,":")</f>
        <v>0.17748</v>
      </c>
      <c r="AH13" s="25">
        <f ca="1">IFERROR(OFFSET(INDEX(Data!$C$7:$C$1800,MATCH($A$3,Data!$C$7:$C$1800,0)),21,'Code list'!AI$1)/1000+OFFSET(INDEX(Data!$C$7:$C$1800,MATCH($A$3,Data!$C$7:$C$1800,0)),22,'Code list'!AI$1)/1000,":")</f>
        <v>0.17818500000000001</v>
      </c>
      <c r="AI13" s="25">
        <f ca="1">IFERROR(OFFSET(INDEX(Data!$C$7:$C$1800,MATCH($A$3,Data!$C$7:$C$1800,0)),21,'Code list'!AJ$1)/1000+OFFSET(INDEX(Data!$C$7:$C$1800,MATCH($A$3,Data!$C$7:$C$1800,0)),22,'Code list'!AJ$1)/1000,":")</f>
        <v>0.16434200000000002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0</v>
      </c>
      <c r="V14" s="25">
        <f ca="1">IFERROR(OFFSET(INDEX(Data!$C$7:$C$1800,MATCH($A$3,Data!$C$7:$C$1800,0)),31,'Code list'!W$1)/1000+OFFSET(INDEX(Data!$C$7:$C$1800,MATCH($A$3,Data!$C$7:$C$1800,0)),32,'Code list'!W$1)/1000,":")</f>
        <v>0</v>
      </c>
      <c r="W14" s="25">
        <f ca="1">IFERROR(OFFSET(INDEX(Data!$C$7:$C$1800,MATCH($A$3,Data!$C$7:$C$1800,0)),31,'Code list'!X$1)/1000+OFFSET(INDEX(Data!$C$7:$C$1800,MATCH($A$3,Data!$C$7:$C$1800,0)),32,'Code list'!X$1)/1000,":")</f>
        <v>0</v>
      </c>
      <c r="X14" s="25">
        <f ca="1">IFERROR(OFFSET(INDEX(Data!$C$7:$C$1800,MATCH($A$3,Data!$C$7:$C$1800,0)),31,'Code list'!Y$1)/1000+OFFSET(INDEX(Data!$C$7:$C$1800,MATCH($A$3,Data!$C$7:$C$1800,0)),32,'Code list'!Y$1)/1000,":")</f>
        <v>0</v>
      </c>
      <c r="Y14" s="25">
        <f ca="1">IFERROR(OFFSET(INDEX(Data!$C$7:$C$1800,MATCH($A$3,Data!$C$7:$C$1800,0)),31,'Code list'!Z$1)/1000+OFFSET(INDEX(Data!$C$7:$C$1800,MATCH($A$3,Data!$C$7:$C$1800,0)),32,'Code list'!Z$1)/1000,":")</f>
        <v>0</v>
      </c>
      <c r="Z14" s="25">
        <f ca="1">IFERROR(OFFSET(INDEX(Data!$C$7:$C$1800,MATCH($A$3,Data!$C$7:$C$1800,0)),31,'Code list'!AA$1)/1000+OFFSET(INDEX(Data!$C$7:$C$1800,MATCH($A$3,Data!$C$7:$C$1800,0)),32,'Code list'!AA$1)/1000,":")</f>
        <v>0</v>
      </c>
      <c r="AA14" s="25">
        <f ca="1">IFERROR(OFFSET(INDEX(Data!$C$7:$C$1800,MATCH($A$3,Data!$C$7:$C$1800,0)),31,'Code list'!AB$1)/1000+OFFSET(INDEX(Data!$C$7:$C$1800,MATCH($A$3,Data!$C$7:$C$1800,0)),32,'Code list'!AB$1)/1000,":")</f>
        <v>0</v>
      </c>
      <c r="AB14" s="25">
        <f ca="1">IFERROR(OFFSET(INDEX(Data!$C$7:$C$1800,MATCH($A$3,Data!$C$7:$C$1800,0)),31,'Code list'!AC$1)/1000+OFFSET(INDEX(Data!$C$7:$C$1800,MATCH($A$3,Data!$C$7:$C$1800,0)),32,'Code list'!AC$1)/1000,":")</f>
        <v>0</v>
      </c>
      <c r="AC14" s="25">
        <f ca="1">IFERROR(OFFSET(INDEX(Data!$C$7:$C$1800,MATCH($A$3,Data!$C$7:$C$1800,0)),31,'Code list'!AD$1)/1000+OFFSET(INDEX(Data!$C$7:$C$1800,MATCH($A$3,Data!$C$7:$C$1800,0)),32,'Code list'!AD$1)/1000,":")</f>
        <v>0</v>
      </c>
      <c r="AD14" s="25">
        <f ca="1">IFERROR(OFFSET(INDEX(Data!$C$7:$C$1800,MATCH($A$3,Data!$C$7:$C$1800,0)),31,'Code list'!AE$1)/1000+OFFSET(INDEX(Data!$C$7:$C$1800,MATCH($A$3,Data!$C$7:$C$1800,0)),32,'Code list'!AE$1)/1000,":")</f>
        <v>0</v>
      </c>
      <c r="AE14" s="25">
        <f ca="1">IFERROR(OFFSET(INDEX(Data!$C$7:$C$1800,MATCH($A$3,Data!$C$7:$C$1800,0)),31,'Code list'!AF$1)/1000+OFFSET(INDEX(Data!$C$7:$C$1800,MATCH($A$3,Data!$C$7:$C$1800,0)),32,'Code list'!AF$1)/1000,":")</f>
        <v>0</v>
      </c>
      <c r="AF14" s="25">
        <f ca="1">IFERROR(OFFSET(INDEX(Data!$C$7:$C$1800,MATCH($A$3,Data!$C$7:$C$1800,0)),31,'Code list'!AG$1)/1000+OFFSET(INDEX(Data!$C$7:$C$1800,MATCH($A$3,Data!$C$7:$C$1800,0)),32,'Code list'!AG$1)/1000,":")</f>
        <v>0</v>
      </c>
      <c r="AG14" s="25">
        <f ca="1">IFERROR(OFFSET(INDEX(Data!$C$7:$C$1800,MATCH($A$3,Data!$C$7:$C$1800,0)),31,'Code list'!AH$1)/1000+OFFSET(INDEX(Data!$C$7:$C$1800,MATCH($A$3,Data!$C$7:$C$1800,0)),32,'Code list'!AH$1)/1000,":")</f>
        <v>0</v>
      </c>
      <c r="AH14" s="25">
        <f ca="1">IFERROR(OFFSET(INDEX(Data!$C$7:$C$1800,MATCH($A$3,Data!$C$7:$C$1800,0)),31,'Code list'!AI$1)/1000+OFFSET(INDEX(Data!$C$7:$C$1800,MATCH($A$3,Data!$C$7:$C$1800,0)),32,'Code list'!AI$1)/1000,":")</f>
        <v>0</v>
      </c>
      <c r="AI14" s="25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0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0</v>
      </c>
      <c r="V15" s="25">
        <f t="shared" ca="1" si="5"/>
        <v>0</v>
      </c>
      <c r="W15" s="25">
        <f t="shared" ca="1" si="5"/>
        <v>0</v>
      </c>
      <c r="X15" s="25">
        <f t="shared" ca="1" si="5"/>
        <v>0</v>
      </c>
      <c r="Y15" s="25">
        <f t="shared" ca="1" si="5"/>
        <v>0</v>
      </c>
      <c r="Z15" s="25">
        <f t="shared" ca="1" si="5"/>
        <v>0</v>
      </c>
      <c r="AA15" s="25">
        <f t="shared" ca="1" si="5"/>
        <v>0</v>
      </c>
      <c r="AB15" s="25">
        <f t="shared" ca="1" si="5"/>
        <v>0</v>
      </c>
      <c r="AC15" s="25">
        <f t="shared" ca="1" si="5"/>
        <v>0</v>
      </c>
      <c r="AD15" s="25">
        <f t="shared" ca="1" si="5"/>
        <v>0</v>
      </c>
      <c r="AE15" s="25">
        <f t="shared" ca="1" si="5"/>
        <v>0</v>
      </c>
      <c r="AF15" s="25">
        <f t="shared" ca="1" si="5"/>
        <v>0</v>
      </c>
      <c r="AG15" s="25">
        <f t="shared" ca="1" si="5"/>
        <v>0</v>
      </c>
      <c r="AH15" s="25">
        <f t="shared" ca="1" si="5"/>
        <v>0</v>
      </c>
      <c r="AI15" s="25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7">
        <f ca="1">IFERROR(B11+B12-B15,":")</f>
        <v>3.1055960000000002</v>
      </c>
      <c r="C16" s="7">
        <f t="shared" ref="C16:AH16" ca="1" si="7">IFERROR(C11+C12-C15,":")</f>
        <v>3.2734169999999998</v>
      </c>
      <c r="D16" s="7">
        <f t="shared" ca="1" si="7"/>
        <v>3.4550529999999995</v>
      </c>
      <c r="E16" s="7">
        <f t="shared" ca="1" si="7"/>
        <v>3.5407599999999997</v>
      </c>
      <c r="F16" s="7">
        <f t="shared" ca="1" si="7"/>
        <v>3.6796379999999997</v>
      </c>
      <c r="G16" s="7">
        <f t="shared" ca="1" si="7"/>
        <v>3.8335809999999997</v>
      </c>
      <c r="H16" s="7">
        <f t="shared" ca="1" si="7"/>
        <v>4.1002699999999992</v>
      </c>
      <c r="I16" s="7">
        <f t="shared" ca="1" si="7"/>
        <v>4.3023870000000004</v>
      </c>
      <c r="J16" s="7">
        <f t="shared" ca="1" si="7"/>
        <v>4.580362</v>
      </c>
      <c r="K16" s="7">
        <f t="shared" ca="1" si="7"/>
        <v>4.82531</v>
      </c>
      <c r="L16" s="7">
        <f t="shared" ca="1" si="7"/>
        <v>4.91174</v>
      </c>
      <c r="M16" s="7">
        <f t="shared" ca="1" si="7"/>
        <v>5.2642879999999996</v>
      </c>
      <c r="N16" s="7">
        <f t="shared" ca="1" si="7"/>
        <v>5.1403820000000007</v>
      </c>
      <c r="O16" s="7">
        <f t="shared" ca="1" si="7"/>
        <v>4.9312660000000008</v>
      </c>
      <c r="P16" s="7">
        <f t="shared" ca="1" si="7"/>
        <v>4.8818439999999992</v>
      </c>
      <c r="Q16" s="7">
        <f t="shared" ca="1" si="7"/>
        <v>4.9439820000000001</v>
      </c>
      <c r="R16" s="7">
        <f t="shared" ca="1" si="7"/>
        <v>5.0181139999999989</v>
      </c>
      <c r="S16" s="7">
        <f t="shared" ca="1" si="7"/>
        <v>5.0404169999999988</v>
      </c>
      <c r="T16" s="7">
        <f t="shared" ca="1" si="7"/>
        <v>5.083062</v>
      </c>
      <c r="U16" s="7">
        <f t="shared" ca="1" si="7"/>
        <v>4.7139949999999997</v>
      </c>
      <c r="V16" s="7">
        <f t="shared" ca="1" si="7"/>
        <v>4.8946000000000005</v>
      </c>
      <c r="W16" s="7">
        <f t="shared" ca="1" si="7"/>
        <v>4.4709670000000008</v>
      </c>
      <c r="X16" s="7">
        <f t="shared" ca="1" si="7"/>
        <v>4.5975350000000006</v>
      </c>
      <c r="Y16" s="7">
        <f t="shared" ca="1" si="7"/>
        <v>4.2139389999999999</v>
      </c>
      <c r="Z16" s="7">
        <f t="shared" ca="1" si="7"/>
        <v>4.1897229999999999</v>
      </c>
      <c r="AA16" s="7">
        <f t="shared" ca="1" si="7"/>
        <v>4.4516140000000011</v>
      </c>
      <c r="AB16" s="7">
        <f t="shared" ca="1" si="7"/>
        <v>4.8209099999999996</v>
      </c>
      <c r="AC16" s="7">
        <f t="shared" ca="1" si="7"/>
        <v>4.768561</v>
      </c>
      <c r="AD16" s="7">
        <f t="shared" ca="1" si="7"/>
        <v>4.5839209999999992</v>
      </c>
      <c r="AE16" s="7">
        <f t="shared" ca="1" si="7"/>
        <v>4.4422250000000005</v>
      </c>
      <c r="AF16" s="7">
        <f t="shared" ca="1" si="7"/>
        <v>4.5104569999999997</v>
      </c>
      <c r="AG16" s="7">
        <f t="shared" ca="1" si="7"/>
        <v>4.7076519999999995</v>
      </c>
      <c r="AH16" s="7">
        <f t="shared" ca="1" si="7"/>
        <v>4.8576069999999998</v>
      </c>
      <c r="AI16" s="7">
        <f t="shared" ref="AI16" ca="1" si="8">IFERROR(AI11+AI12-AI15,":")</f>
        <v>4.2858920000000005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Ireland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0.39395755275315913</v>
      </c>
      <c r="C20" s="15">
        <f t="shared" ref="C20:AH20" ca="1" si="10">IFERROR(C6/C16,":")</f>
        <v>0.39217398822087129</v>
      </c>
      <c r="D20" s="15">
        <f t="shared" ca="1" si="10"/>
        <v>0.3927126443501735</v>
      </c>
      <c r="E20" s="15">
        <f t="shared" ca="1" si="10"/>
        <v>0.39217173714117876</v>
      </c>
      <c r="F20" s="15">
        <f t="shared" ca="1" si="10"/>
        <v>0.39323813918651784</v>
      </c>
      <c r="G20" s="15">
        <f t="shared" ca="1" si="10"/>
        <v>0.39485118483214526</v>
      </c>
      <c r="H20" s="15">
        <f t="shared" ca="1" si="10"/>
        <v>0.39676582273850264</v>
      </c>
      <c r="I20" s="15">
        <f t="shared" ca="1" si="10"/>
        <v>0.39350737160557614</v>
      </c>
      <c r="J20" s="15">
        <f t="shared" ca="1" si="10"/>
        <v>0.39198342838404482</v>
      </c>
      <c r="K20" s="15">
        <f t="shared" ca="1" si="10"/>
        <v>0.38791414437621624</v>
      </c>
      <c r="L20" s="15">
        <f t="shared" ca="1" si="10"/>
        <v>0.41450606098857024</v>
      </c>
      <c r="M20" s="15">
        <f t="shared" ca="1" si="10"/>
        <v>0.40241852269480705</v>
      </c>
      <c r="N20" s="15">
        <f t="shared" ca="1" si="10"/>
        <v>0.41566307717986722</v>
      </c>
      <c r="O20" s="15">
        <f t="shared" ca="1" si="10"/>
        <v>0.43362292766198374</v>
      </c>
      <c r="P20" s="15">
        <f t="shared" ca="1" si="10"/>
        <v>0.44430629081961659</v>
      </c>
      <c r="Q20" s="15">
        <f t="shared" ca="1" si="10"/>
        <v>0.44600971443666271</v>
      </c>
      <c r="R20" s="15">
        <f t="shared" ca="1" si="10"/>
        <v>0.46508508973690116</v>
      </c>
      <c r="S20" s="15">
        <f t="shared" ca="1" si="10"/>
        <v>0.48430675477842428</v>
      </c>
      <c r="T20" s="15">
        <f t="shared" ca="1" si="10"/>
        <v>0.50672803125360255</v>
      </c>
      <c r="U20" s="15">
        <f t="shared" ca="1" si="10"/>
        <v>0.51101942195526295</v>
      </c>
      <c r="V20" s="15">
        <f t="shared" ca="1" si="10"/>
        <v>0.49580190413925534</v>
      </c>
      <c r="W20" s="15">
        <f t="shared" ca="1" si="10"/>
        <v>0.52381017350385273</v>
      </c>
      <c r="X20" s="15">
        <f t="shared" ca="1" si="10"/>
        <v>0.50888334727196205</v>
      </c>
      <c r="Y20" s="15">
        <f t="shared" ca="1" si="10"/>
        <v>0.52340340000175622</v>
      </c>
      <c r="Z20" s="15">
        <f t="shared" ca="1" si="10"/>
        <v>0.53136591607607475</v>
      </c>
      <c r="AA20" s="15">
        <f t="shared" ca="1" si="10"/>
        <v>0.54487990198611091</v>
      </c>
      <c r="AB20" s="15">
        <f t="shared" ca="1" si="10"/>
        <v>0.54079935115984334</v>
      </c>
      <c r="AC20" s="15">
        <f t="shared" ca="1" si="10"/>
        <v>0.55525933295180663</v>
      </c>
      <c r="AD20" s="15">
        <f t="shared" ca="1" si="10"/>
        <v>0.58225283550916351</v>
      </c>
      <c r="AE20" s="15">
        <f t="shared" ca="1" si="10"/>
        <v>0.59764599947098573</v>
      </c>
      <c r="AF20" s="15">
        <f t="shared" ca="1" si="10"/>
        <v>0.61323497818513728</v>
      </c>
      <c r="AG20" s="15">
        <f t="shared" ca="1" si="10"/>
        <v>0.57975993127784309</v>
      </c>
      <c r="AH20" s="15">
        <f t="shared" ca="1" si="10"/>
        <v>0.59826227193760217</v>
      </c>
      <c r="AI20" s="15">
        <f t="shared" ref="AI20" ca="1" si="11">IFERROR(AI6/AI16,":")</f>
        <v>0.63312584638156988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5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Greece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3.0097160000000001</v>
      </c>
      <c r="C4" s="20">
        <f ca="1">IFERROR(OFFSET(INDEX(Data!$C$7:$C$1800,MATCH($A$3,Data!$C$7:$C$1800,0)),20,'Code list'!D$1)/1000,":")</f>
        <v>3.0795360000000001</v>
      </c>
      <c r="D4" s="20">
        <f ca="1">IFERROR(OFFSET(INDEX(Data!$C$7:$C$1800,MATCH($A$3,Data!$C$7:$C$1800,0)),20,'Code list'!E$1)/1000,":")</f>
        <v>3.2167669999999999</v>
      </c>
      <c r="E4" s="20">
        <f ca="1">IFERROR(OFFSET(INDEX(Data!$C$7:$C$1800,MATCH($A$3,Data!$C$7:$C$1800,0)),20,'Code list'!F$1)/1000,":")</f>
        <v>3.3014619999999999</v>
      </c>
      <c r="F4" s="20">
        <f ca="1">IFERROR(OFFSET(INDEX(Data!$C$7:$C$1800,MATCH($A$3,Data!$C$7:$C$1800,0)),20,'Code list'!G$1)/1000,":")</f>
        <v>3.4930349999999999</v>
      </c>
      <c r="G4" s="20">
        <f ca="1">IFERROR(OFFSET(INDEX(Data!$C$7:$C$1800,MATCH($A$3,Data!$C$7:$C$1800,0)),20,'Code list'!H$1)/1000,":")</f>
        <v>3.572829</v>
      </c>
      <c r="H4" s="20">
        <f ca="1">IFERROR(OFFSET(INDEX(Data!$C$7:$C$1800,MATCH($A$3,Data!$C$7:$C$1800,0)),20,'Code list'!I$1)/1000,":")</f>
        <v>3.6601029999999999</v>
      </c>
      <c r="I4" s="20">
        <f ca="1">IFERROR(OFFSET(INDEX(Data!$C$7:$C$1800,MATCH($A$3,Data!$C$7:$C$1800,0)),20,'Code list'!J$1)/1000,":")</f>
        <v>3.7408429999999999</v>
      </c>
      <c r="J4" s="20">
        <f ca="1">IFERROR(OFFSET(INDEX(Data!$C$7:$C$1800,MATCH($A$3,Data!$C$7:$C$1800,0)),20,'Code list'!K$1)/1000,":")</f>
        <v>3.9835770000000004</v>
      </c>
      <c r="K4" s="20">
        <f ca="1">IFERROR(OFFSET(INDEX(Data!$C$7:$C$1800,MATCH($A$3,Data!$C$7:$C$1800,0)),20,'Code list'!L$1)/1000,":")</f>
        <v>4.2675840000000003</v>
      </c>
      <c r="L4" s="20">
        <f ca="1">IFERROR(OFFSET(INDEX(Data!$C$7:$C$1800,MATCH($A$3,Data!$C$7:$C$1800,0)),20,'Code list'!M$1)/1000,":")</f>
        <v>4.6296650000000001</v>
      </c>
      <c r="M4" s="20">
        <f ca="1">IFERROR(OFFSET(INDEX(Data!$C$7:$C$1800,MATCH($A$3,Data!$C$7:$C$1800,0)),20,'Code list'!N$1)/1000,":")</f>
        <v>4.6177130000000002</v>
      </c>
      <c r="N4" s="20">
        <f ca="1">IFERROR(OFFSET(INDEX(Data!$C$7:$C$1800,MATCH($A$3,Data!$C$7:$C$1800,0)),20,'Code list'!O$1)/1000,":")</f>
        <v>4.695443</v>
      </c>
      <c r="O4" s="20">
        <f ca="1">IFERROR(OFFSET(INDEX(Data!$C$7:$C$1800,MATCH($A$3,Data!$C$7:$C$1800,0)),20,'Code list'!P$1)/1000,":")</f>
        <v>5.0276009999999998</v>
      </c>
      <c r="P4" s="20">
        <f ca="1">IFERROR(OFFSET(INDEX(Data!$C$7:$C$1800,MATCH($A$3,Data!$C$7:$C$1800,0)),20,'Code list'!Q$1)/1000,":")</f>
        <v>5.1028190000000002</v>
      </c>
      <c r="Q4" s="20">
        <f ca="1">IFERROR(OFFSET(INDEX(Data!$C$7:$C$1800,MATCH($A$3,Data!$C$7:$C$1800,0)),20,'Code list'!R$1)/1000,":")</f>
        <v>5.1608029999999996</v>
      </c>
      <c r="R4" s="20">
        <f ca="1">IFERROR(OFFSET(INDEX(Data!$C$7:$C$1800,MATCH($A$3,Data!$C$7:$C$1800,0)),20,'Code list'!S$1)/1000,":")</f>
        <v>5.2269740000000002</v>
      </c>
      <c r="S4" s="20">
        <f ca="1">IFERROR(OFFSET(INDEX(Data!$C$7:$C$1800,MATCH($A$3,Data!$C$7:$C$1800,0)),20,'Code list'!T$1)/1000,":")</f>
        <v>5.459746</v>
      </c>
      <c r="T4" s="20">
        <f ca="1">IFERROR(OFFSET(INDEX(Data!$C$7:$C$1800,MATCH($A$3,Data!$C$7:$C$1800,0)),20,'Code list'!U$1)/1000,":")</f>
        <v>5.481503</v>
      </c>
      <c r="U4" s="20">
        <f ca="1">IFERROR(OFFSET(INDEX(Data!$C$7:$C$1800,MATCH($A$3,Data!$C$7:$C$1800,0)),20,'Code list'!V$1)/1000,":")</f>
        <v>5.2743209999999996</v>
      </c>
      <c r="V4" s="20">
        <f ca="1">IFERROR(OFFSET(INDEX(Data!$C$7:$C$1800,MATCH($A$3,Data!$C$7:$C$1800,0)),20,'Code list'!W$1)/1000,":")</f>
        <v>4.9359340000000005</v>
      </c>
      <c r="W4" s="20">
        <f ca="1">IFERROR(OFFSET(INDEX(Data!$C$7:$C$1800,MATCH($A$3,Data!$C$7:$C$1800,0)),20,'Code list'!X$1)/1000,":")</f>
        <v>5.1106249999999998</v>
      </c>
      <c r="X4" s="20">
        <f ca="1">IFERROR(OFFSET(INDEX(Data!$C$7:$C$1800,MATCH($A$3,Data!$C$7:$C$1800,0)),20,'Code list'!Y$1)/1000,":")</f>
        <v>5.2415379999999994</v>
      </c>
      <c r="Y4" s="20">
        <f ca="1">IFERROR(OFFSET(INDEX(Data!$C$7:$C$1800,MATCH($A$3,Data!$C$7:$C$1800,0)),20,'Code list'!Z$1)/1000,":")</f>
        <v>4.9142330000000003</v>
      </c>
      <c r="Z4" s="20">
        <f ca="1">IFERROR(OFFSET(INDEX(Data!$C$7:$C$1800,MATCH($A$3,Data!$C$7:$C$1800,0)),20,'Code list'!AA$1)/1000,":")</f>
        <v>4.3399219999999996</v>
      </c>
      <c r="AA4" s="20">
        <f ca="1">IFERROR(OFFSET(INDEX(Data!$C$7:$C$1800,MATCH($A$3,Data!$C$7:$C$1800,0)),20,'Code list'!AB$1)/1000,":")</f>
        <v>4.4603959999999994</v>
      </c>
      <c r="AB4" s="20">
        <f ca="1">IFERROR(OFFSET(INDEX(Data!$C$7:$C$1800,MATCH($A$3,Data!$C$7:$C$1800,0)),20,'Code list'!AC$1)/1000,":")</f>
        <v>4.6808199999999998</v>
      </c>
      <c r="AC4" s="20">
        <f ca="1">IFERROR(OFFSET(INDEX(Data!$C$7:$C$1800,MATCH($A$3,Data!$C$7:$C$1800,0)),20,'Code list'!AD$1)/1000,":")</f>
        <v>4.7520280000000001</v>
      </c>
      <c r="AD4" s="20">
        <f ca="1">IFERROR(OFFSET(INDEX(Data!$C$7:$C$1800,MATCH($A$3,Data!$C$7:$C$1800,0)),20,'Code list'!AE$1)/1000,":")</f>
        <v>4.5797749999999997</v>
      </c>
      <c r="AE4" s="20">
        <f ca="1">IFERROR(OFFSET(INDEX(Data!$C$7:$C$1800,MATCH($A$3,Data!$C$7:$C$1800,0)),20,'Code list'!AF$1)/1000,":")</f>
        <v>4.1810829999999992</v>
      </c>
      <c r="AF4" s="20">
        <f ca="1">IFERROR(OFFSET(INDEX(Data!$C$7:$C$1800,MATCH($A$3,Data!$C$7:$C$1800,0)),20,'Code list'!AG$1)/1000,":")</f>
        <v>4.1489149999999997</v>
      </c>
      <c r="AG4" s="20">
        <f ca="1">IFERROR(OFFSET(INDEX(Data!$C$7:$C$1800,MATCH($A$3,Data!$C$7:$C$1800,0)),20,'Code list'!AH$1)/1000,":")</f>
        <v>4.7046540000000006</v>
      </c>
      <c r="AH4" s="20">
        <f ca="1">IFERROR(OFFSET(INDEX(Data!$C$7:$C$1800,MATCH($A$3,Data!$C$7:$C$1800,0)),20,'Code list'!AI$1)/1000,":")</f>
        <v>4.52881</v>
      </c>
      <c r="AI4" s="20">
        <f ca="1">IFERROR(OFFSET(INDEX(Data!$C$7:$C$1800,MATCH($A$3,Data!$C$7:$C$1800,0)),20,'Code list'!AJ$1)/1000,":")</f>
        <v>4.2920579999999999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1.9604E-2</v>
      </c>
      <c r="C5" s="22">
        <f ca="1">IFERROR(OFFSET(INDEX(Data!$C$7:$C$1800,MATCH($A$3,Data!$C$7:$C$1800,0)),23,'Code list'!D$1)/1000,":")</f>
        <v>6.1909999999999995E-3</v>
      </c>
      <c r="D5" s="22">
        <f ca="1">IFERROR(OFFSET(INDEX(Data!$C$7:$C$1800,MATCH($A$3,Data!$C$7:$C$1800,0)),23,'Code list'!E$1)/1000,":")</f>
        <v>1.5993E-2</v>
      </c>
      <c r="E5" s="22">
        <f ca="1">IFERROR(OFFSET(INDEX(Data!$C$7:$C$1800,MATCH($A$3,Data!$C$7:$C$1800,0)),23,'Code list'!F$1)/1000,":")</f>
        <v>2.2269999999999998E-2</v>
      </c>
      <c r="F5" s="22">
        <f ca="1">IFERROR(OFFSET(INDEX(Data!$C$7:$C$1800,MATCH($A$3,Data!$C$7:$C$1800,0)),23,'Code list'!G$1)/1000,":")</f>
        <v>2.0893999999999999E-2</v>
      </c>
      <c r="G5" s="22">
        <f ca="1">IFERROR(OFFSET(INDEX(Data!$C$7:$C$1800,MATCH($A$3,Data!$C$7:$C$1800,0)),23,'Code list'!H$1)/1000,":")</f>
        <v>2.1754000000000003E-2</v>
      </c>
      <c r="H5" s="22">
        <f ca="1">IFERROR(OFFSET(INDEX(Data!$C$7:$C$1800,MATCH($A$3,Data!$C$7:$C$1800,0)),23,'Code list'!I$1)/1000,":")</f>
        <v>1.3413999999999999E-2</v>
      </c>
      <c r="I5" s="22">
        <f ca="1">IFERROR(OFFSET(INDEX(Data!$C$7:$C$1800,MATCH($A$3,Data!$C$7:$C$1800,0)),23,'Code list'!J$1)/1000,":")</f>
        <v>1.8401000000000001E-2</v>
      </c>
      <c r="J5" s="22">
        <f ca="1">IFERROR(OFFSET(INDEX(Data!$C$7:$C$1800,MATCH($A$3,Data!$C$7:$C$1800,0)),23,'Code list'!K$1)/1000,":")</f>
        <v>1.2811999999999999E-2</v>
      </c>
      <c r="K5" s="22">
        <f ca="1">IFERROR(OFFSET(INDEX(Data!$C$7:$C$1800,MATCH($A$3,Data!$C$7:$C$1800,0)),23,'Code list'!L$1)/1000,":")</f>
        <v>2.0378E-2</v>
      </c>
      <c r="L5" s="22">
        <f ca="1">IFERROR(OFFSET(INDEX(Data!$C$7:$C$1800,MATCH($A$3,Data!$C$7:$C$1800,0)),23,'Code list'!M$1)/1000,":")</f>
        <v>3.5942000000000002E-2</v>
      </c>
      <c r="M5" s="22">
        <f ca="1">IFERROR(OFFSET(INDEX(Data!$C$7:$C$1800,MATCH($A$3,Data!$C$7:$C$1800,0)),23,'Code list'!N$1)/1000,":")</f>
        <v>5.3997999999999997E-2</v>
      </c>
      <c r="N5" s="22">
        <f ca="1">IFERROR(OFFSET(INDEX(Data!$C$7:$C$1800,MATCH($A$3,Data!$C$7:$C$1800,0)),23,'Code list'!O$1)/1000,":")</f>
        <v>5.7008000000000003E-2</v>
      </c>
      <c r="O5" s="22">
        <f ca="1">IFERROR(OFFSET(INDEX(Data!$C$7:$C$1800,MATCH($A$3,Data!$C$7:$C$1800,0)),23,'Code list'!P$1)/1000,":")</f>
        <v>4.8667000000000002E-2</v>
      </c>
      <c r="P5" s="22">
        <f ca="1">IFERROR(OFFSET(INDEX(Data!$C$7:$C$1800,MATCH($A$3,Data!$C$7:$C$1800,0)),23,'Code list'!Q$1)/1000,":")</f>
        <v>4.5836000000000002E-2</v>
      </c>
      <c r="Q5" s="22">
        <f ca="1">IFERROR(OFFSET(INDEX(Data!$C$7:$C$1800,MATCH($A$3,Data!$C$7:$C$1800,0)),23,'Code list'!R$1)/1000,":")</f>
        <v>5.1008000000000005E-2</v>
      </c>
      <c r="R5" s="22">
        <f ca="1">IFERROR(OFFSET(INDEX(Data!$C$7:$C$1800,MATCH($A$3,Data!$C$7:$C$1800,0)),23,'Code list'!S$1)/1000,":")</f>
        <v>5.2450999999999998E-2</v>
      </c>
      <c r="S5" s="22">
        <f ca="1">IFERROR(OFFSET(INDEX(Data!$C$7:$C$1800,MATCH($A$3,Data!$C$7:$C$1800,0)),23,'Code list'!T$1)/1000,":")</f>
        <v>6.7498000000000002E-2</v>
      </c>
      <c r="T5" s="22">
        <f ca="1">IFERROR(OFFSET(INDEX(Data!$C$7:$C$1800,MATCH($A$3,Data!$C$7:$C$1800,0)),23,'Code list'!U$1)/1000,":")</f>
        <v>7.1968999999999991E-2</v>
      </c>
      <c r="U5" s="22">
        <f ca="1">IFERROR(OFFSET(INDEX(Data!$C$7:$C$1800,MATCH($A$3,Data!$C$7:$C$1800,0)),23,'Code list'!V$1)/1000,":")</f>
        <v>2.3063E-2</v>
      </c>
      <c r="V5" s="22">
        <f ca="1">IFERROR(OFFSET(INDEX(Data!$C$7:$C$1800,MATCH($A$3,Data!$C$7:$C$1800,0)),23,'Code list'!W$1)/1000,":")</f>
        <v>2.019E-3</v>
      </c>
      <c r="W5" s="22">
        <f ca="1">IFERROR(OFFSET(INDEX(Data!$C$7:$C$1800,MATCH($A$3,Data!$C$7:$C$1800,0)),23,'Code list'!X$1)/1000,":")</f>
        <v>2.2704000000000002E-2</v>
      </c>
      <c r="X5" s="22">
        <f ca="1">IFERROR(OFFSET(INDEX(Data!$C$7:$C$1800,MATCH($A$3,Data!$C$7:$C$1800,0)),23,'Code list'!Y$1)/1000,":")</f>
        <v>1.7036000000000003E-2</v>
      </c>
      <c r="Y5" s="22">
        <f ca="1">IFERROR(OFFSET(INDEX(Data!$C$7:$C$1800,MATCH($A$3,Data!$C$7:$C$1800,0)),23,'Code list'!Z$1)/1000,":")</f>
        <v>3.179E-3</v>
      </c>
      <c r="Z5" s="22">
        <f ca="1">IFERROR(OFFSET(INDEX(Data!$C$7:$C$1800,MATCH($A$3,Data!$C$7:$C$1800,0)),23,'Code list'!AA$1)/1000,":")</f>
        <v>1.1079E-2</v>
      </c>
      <c r="AA5" s="22">
        <f ca="1">IFERROR(OFFSET(INDEX(Data!$C$7:$C$1800,MATCH($A$3,Data!$C$7:$C$1800,0)),23,'Code list'!AB$1)/1000,":")</f>
        <v>4.4819999999999999E-3</v>
      </c>
      <c r="AB5" s="22">
        <f ca="1">IFERROR(OFFSET(INDEX(Data!$C$7:$C$1800,MATCH($A$3,Data!$C$7:$C$1800,0)),23,'Code list'!AC$1)/1000,":")</f>
        <v>1.931E-3</v>
      </c>
      <c r="AC5" s="22">
        <f ca="1">IFERROR(OFFSET(INDEX(Data!$C$7:$C$1800,MATCH($A$3,Data!$C$7:$C$1800,0)),23,'Code list'!AD$1)/1000,":")</f>
        <v>6.6429999999999996E-3</v>
      </c>
      <c r="AD5" s="22">
        <f ca="1">IFERROR(OFFSET(INDEX(Data!$C$7:$C$1800,MATCH($A$3,Data!$C$7:$C$1800,0)),23,'Code list'!AE$1)/1000,":")</f>
        <v>1.415E-3</v>
      </c>
      <c r="AE5" s="22">
        <f ca="1">IFERROR(OFFSET(INDEX(Data!$C$7:$C$1800,MATCH($A$3,Data!$C$7:$C$1800,0)),23,'Code list'!AF$1)/1000,":")</f>
        <v>4.411E-3</v>
      </c>
      <c r="AF5" s="22">
        <f ca="1">IFERROR(OFFSET(INDEX(Data!$C$7:$C$1800,MATCH($A$3,Data!$C$7:$C$1800,0)),23,'Code list'!AG$1)/1000,":")</f>
        <v>8.3070000000000001E-3</v>
      </c>
      <c r="AG5" s="22">
        <f ca="1">IFERROR(OFFSET(INDEX(Data!$C$7:$C$1800,MATCH($A$3,Data!$C$7:$C$1800,0)),23,'Code list'!AH$1)/1000,":")</f>
        <v>4.9870000000000001E-3</v>
      </c>
      <c r="AH5" s="22">
        <f ca="1">IFERROR(OFFSET(INDEX(Data!$C$7:$C$1800,MATCH($A$3,Data!$C$7:$C$1800,0)),23,'Code list'!AI$1)/1000,":")</f>
        <v>1.2433999999999999E-2</v>
      </c>
      <c r="AI5" s="22">
        <f ca="1">IFERROR(OFFSET(INDEX(Data!$C$7:$C$1800,MATCH($A$3,Data!$C$7:$C$1800,0)),23,'Code list'!AJ$1)/1000,":")</f>
        <v>1.9702999999999998E-2</v>
      </c>
    </row>
    <row r="6" spans="1:35" ht="15" customHeight="1" x14ac:dyDescent="0.25">
      <c r="A6" s="4" t="s">
        <v>27</v>
      </c>
      <c r="B6" s="6">
        <f t="shared" ref="B6:AD6" ca="1" si="1">IFERROR(B4-B5,":")</f>
        <v>2.9901119999999999</v>
      </c>
      <c r="C6" s="6">
        <f t="shared" ca="1" si="1"/>
        <v>3.0733450000000002</v>
      </c>
      <c r="D6" s="6">
        <f t="shared" ca="1" si="1"/>
        <v>3.200774</v>
      </c>
      <c r="E6" s="6">
        <f t="shared" ca="1" si="1"/>
        <v>3.2791920000000001</v>
      </c>
      <c r="F6" s="6">
        <f t="shared" ca="1" si="1"/>
        <v>3.4721409999999997</v>
      </c>
      <c r="G6" s="6">
        <f t="shared" ca="1" si="1"/>
        <v>3.551075</v>
      </c>
      <c r="H6" s="6">
        <f t="shared" ca="1" si="1"/>
        <v>3.6466889999999998</v>
      </c>
      <c r="I6" s="6">
        <f t="shared" ca="1" si="1"/>
        <v>3.722442</v>
      </c>
      <c r="J6" s="6">
        <f t="shared" ca="1" si="1"/>
        <v>3.9707650000000005</v>
      </c>
      <c r="K6" s="6">
        <f t="shared" ca="1" si="1"/>
        <v>4.2472060000000003</v>
      </c>
      <c r="L6" s="6">
        <f t="shared" ca="1" si="1"/>
        <v>4.5937229999999998</v>
      </c>
      <c r="M6" s="6">
        <f t="shared" ca="1" si="1"/>
        <v>4.5637150000000002</v>
      </c>
      <c r="N6" s="6">
        <f t="shared" ca="1" si="1"/>
        <v>4.6384350000000003</v>
      </c>
      <c r="O6" s="6">
        <f t="shared" ca="1" si="1"/>
        <v>4.9789339999999997</v>
      </c>
      <c r="P6" s="6">
        <f t="shared" ca="1" si="1"/>
        <v>5.0569829999999998</v>
      </c>
      <c r="Q6" s="6">
        <f t="shared" ca="1" si="1"/>
        <v>5.1097949999999992</v>
      </c>
      <c r="R6" s="6">
        <f t="shared" ca="1" si="1"/>
        <v>5.1745230000000006</v>
      </c>
      <c r="S6" s="6">
        <f t="shared" ca="1" si="1"/>
        <v>5.3922480000000004</v>
      </c>
      <c r="T6" s="6">
        <f t="shared" ca="1" si="1"/>
        <v>5.4095339999999998</v>
      </c>
      <c r="U6" s="6">
        <f t="shared" ca="1" si="1"/>
        <v>5.251258</v>
      </c>
      <c r="V6" s="6">
        <f t="shared" ca="1" si="1"/>
        <v>4.9339150000000007</v>
      </c>
      <c r="W6" s="6">
        <f t="shared" ca="1" si="1"/>
        <v>5.0879209999999997</v>
      </c>
      <c r="X6" s="6">
        <f t="shared" ca="1" si="1"/>
        <v>5.2245019999999993</v>
      </c>
      <c r="Y6" s="6">
        <f t="shared" ca="1" si="1"/>
        <v>4.911054</v>
      </c>
      <c r="Z6" s="6">
        <f t="shared" ca="1" si="1"/>
        <v>4.328843</v>
      </c>
      <c r="AA6" s="6">
        <f t="shared" ca="1" si="1"/>
        <v>4.455913999999999</v>
      </c>
      <c r="AB6" s="6">
        <f t="shared" ca="1" si="1"/>
        <v>4.6788889999999999</v>
      </c>
      <c r="AC6" s="6">
        <f t="shared" ca="1" si="1"/>
        <v>4.7453849999999997</v>
      </c>
      <c r="AD6" s="6">
        <f t="shared" ca="1" si="1"/>
        <v>4.57836</v>
      </c>
      <c r="AE6" s="6">
        <f ca="1">IFERROR(AE4-AE5,":")</f>
        <v>4.1766719999999991</v>
      </c>
      <c r="AF6" s="6">
        <f t="shared" ref="AF6:AH6" ca="1" si="2">IFERROR(AF4-AF5,":")</f>
        <v>4.1406079999999994</v>
      </c>
      <c r="AG6" s="6">
        <f t="shared" ca="1" si="2"/>
        <v>4.6996670000000007</v>
      </c>
      <c r="AH6" s="6">
        <f t="shared" ca="1" si="2"/>
        <v>4.5163760000000002</v>
      </c>
      <c r="AI6" s="6">
        <f t="shared" ref="AI6" ca="1" si="3">IFERROR(AI4-AI5,":")</f>
        <v>4.2723550000000001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Greece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8.7374130000000001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8.669099000000001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9.046873999999999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9.0465490000000006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9.0863069999999997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9.3076519999999991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9.1633449999999996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9.1616219999999995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9.7608889999999988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10.258299999999998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11.224857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11.304227999999998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11.370578999999999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11.167519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11.426410000000001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11.132194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10.669236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11.559859000000001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10.979447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10.473616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9.5443119999999997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9.5757960000000004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9.6115169999999992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8.4739630000000012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6.8855139999999997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6.9366309999999993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6.5061230000000005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7.7286100000000006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7.628806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6.5698129999999999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5.8220850000000004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6.8941169999999996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6.3940809999999999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5.9562590000000002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0.173486</v>
      </c>
      <c r="C12" s="25">
        <f ca="1">IFERROR(OFFSET(INDEX(Data!$C$7:$C$1800,MATCH($A$3,Data!$C$7:$C$1800,0)),5,'Code list'!D$1)/1000+OFFSET(INDEX(Data!$C$7:$C$1800,MATCH($A$3,Data!$C$7:$C$1800,0)),7,'Code list'!D$1)/1000,":")</f>
        <v>0.19281999999999999</v>
      </c>
      <c r="D12" s="25">
        <f ca="1">IFERROR(OFFSET(INDEX(Data!$C$7:$C$1800,MATCH($A$3,Data!$C$7:$C$1800,0)),5,'Code list'!E$1)/1000+OFFSET(INDEX(Data!$C$7:$C$1800,MATCH($A$3,Data!$C$7:$C$1800,0)),7,'Code list'!E$1)/1000,":")</f>
        <v>0.244452</v>
      </c>
      <c r="E12" s="25">
        <f ca="1">IFERROR(OFFSET(INDEX(Data!$C$7:$C$1800,MATCH($A$3,Data!$C$7:$C$1800,0)),5,'Code list'!F$1)/1000+OFFSET(INDEX(Data!$C$7:$C$1800,MATCH($A$3,Data!$C$7:$C$1800,0)),7,'Code list'!F$1)/1000,":")</f>
        <v>0.22180699999999998</v>
      </c>
      <c r="F12" s="25">
        <f ca="1">IFERROR(OFFSET(INDEX(Data!$C$7:$C$1800,MATCH($A$3,Data!$C$7:$C$1800,0)),5,'Code list'!G$1)/1000+OFFSET(INDEX(Data!$C$7:$C$1800,MATCH($A$3,Data!$C$7:$C$1800,0)),7,'Code list'!G$1)/1000,":")</f>
        <v>0.206568</v>
      </c>
      <c r="G12" s="25">
        <f ca="1">IFERROR(OFFSET(INDEX(Data!$C$7:$C$1800,MATCH($A$3,Data!$C$7:$C$1800,0)),5,'Code list'!H$1)/1000+OFFSET(INDEX(Data!$C$7:$C$1800,MATCH($A$3,Data!$C$7:$C$1800,0)),7,'Code list'!H$1)/1000,":")</f>
        <v>0.180479</v>
      </c>
      <c r="H12" s="25">
        <f ca="1">IFERROR(OFFSET(INDEX(Data!$C$7:$C$1800,MATCH($A$3,Data!$C$7:$C$1800,0)),5,'Code list'!I$1)/1000+OFFSET(INDEX(Data!$C$7:$C$1800,MATCH($A$3,Data!$C$7:$C$1800,0)),7,'Code list'!I$1)/1000,":")</f>
        <v>0.17329499999999998</v>
      </c>
      <c r="I12" s="25">
        <f ca="1">IFERROR(OFFSET(INDEX(Data!$C$7:$C$1800,MATCH($A$3,Data!$C$7:$C$1800,0)),5,'Code list'!J$1)/1000+OFFSET(INDEX(Data!$C$7:$C$1800,MATCH($A$3,Data!$C$7:$C$1800,0)),7,'Code list'!J$1)/1000,":")</f>
        <v>0.80397699999999994</v>
      </c>
      <c r="J12" s="25">
        <f ca="1">IFERROR(OFFSET(INDEX(Data!$C$7:$C$1800,MATCH($A$3,Data!$C$7:$C$1800,0)),5,'Code list'!K$1)/1000+OFFSET(INDEX(Data!$C$7:$C$1800,MATCH($A$3,Data!$C$7:$C$1800,0)),7,'Code list'!K$1)/1000,":")</f>
        <v>0.80555500000000002</v>
      </c>
      <c r="K12" s="25">
        <f ca="1">IFERROR(OFFSET(INDEX(Data!$C$7:$C$1800,MATCH($A$3,Data!$C$7:$C$1800,0)),5,'Code list'!L$1)/1000+OFFSET(INDEX(Data!$C$7:$C$1800,MATCH($A$3,Data!$C$7:$C$1800,0)),7,'Code list'!L$1)/1000,":")</f>
        <v>0.83302300000000007</v>
      </c>
      <c r="L12" s="25">
        <f ca="1">IFERROR(OFFSET(INDEX(Data!$C$7:$C$1800,MATCH($A$3,Data!$C$7:$C$1800,0)),5,'Code list'!M$1)/1000+OFFSET(INDEX(Data!$C$7:$C$1800,MATCH($A$3,Data!$C$7:$C$1800,0)),7,'Code list'!M$1)/1000,":")</f>
        <v>0.71516299999999999</v>
      </c>
      <c r="M12" s="25">
        <f ca="1">IFERROR(OFFSET(INDEX(Data!$C$7:$C$1800,MATCH($A$3,Data!$C$7:$C$1800,0)),5,'Code list'!N$1)/1000+OFFSET(INDEX(Data!$C$7:$C$1800,MATCH($A$3,Data!$C$7:$C$1800,0)),7,'Code list'!N$1)/1000,":")</f>
        <v>0.70367100000000005</v>
      </c>
      <c r="N12" s="25">
        <f ca="1">IFERROR(OFFSET(INDEX(Data!$C$7:$C$1800,MATCH($A$3,Data!$C$7:$C$1800,0)),5,'Code list'!O$1)/1000+OFFSET(INDEX(Data!$C$7:$C$1800,MATCH($A$3,Data!$C$7:$C$1800,0)),7,'Code list'!O$1)/1000,":")</f>
        <v>0.71054799999999996</v>
      </c>
      <c r="O12" s="25">
        <f ca="1">IFERROR(OFFSET(INDEX(Data!$C$7:$C$1800,MATCH($A$3,Data!$C$7:$C$1800,0)),5,'Code list'!P$1)/1000+OFFSET(INDEX(Data!$C$7:$C$1800,MATCH($A$3,Data!$C$7:$C$1800,0)),7,'Code list'!P$1)/1000,":")</f>
        <v>1.408922</v>
      </c>
      <c r="P12" s="25">
        <f ca="1">IFERROR(OFFSET(INDEX(Data!$C$7:$C$1800,MATCH($A$3,Data!$C$7:$C$1800,0)),5,'Code list'!Q$1)/1000+OFFSET(INDEX(Data!$C$7:$C$1800,MATCH($A$3,Data!$C$7:$C$1800,0)),7,'Code list'!Q$1)/1000,":")</f>
        <v>1.372155</v>
      </c>
      <c r="Q12" s="25">
        <f ca="1">IFERROR(OFFSET(INDEX(Data!$C$7:$C$1800,MATCH($A$3,Data!$C$7:$C$1800,0)),5,'Code list'!R$1)/1000+OFFSET(INDEX(Data!$C$7:$C$1800,MATCH($A$3,Data!$C$7:$C$1800,0)),7,'Code list'!R$1)/1000,":")</f>
        <v>1.8378140000000001</v>
      </c>
      <c r="R12" s="25">
        <f ca="1">IFERROR(OFFSET(INDEX(Data!$C$7:$C$1800,MATCH($A$3,Data!$C$7:$C$1800,0)),5,'Code list'!S$1)/1000+OFFSET(INDEX(Data!$C$7:$C$1800,MATCH($A$3,Data!$C$7:$C$1800,0)),7,'Code list'!S$1)/1000,":")</f>
        <v>2.01654</v>
      </c>
      <c r="S12" s="25">
        <f ca="1">IFERROR(OFFSET(INDEX(Data!$C$7:$C$1800,MATCH($A$3,Data!$C$7:$C$1800,0)),5,'Code list'!T$1)/1000+OFFSET(INDEX(Data!$C$7:$C$1800,MATCH($A$3,Data!$C$7:$C$1800,0)),7,'Code list'!T$1)/1000,":")</f>
        <v>1.894749</v>
      </c>
      <c r="T12" s="25">
        <f ca="1">IFERROR(OFFSET(INDEX(Data!$C$7:$C$1800,MATCH($A$3,Data!$C$7:$C$1800,0)),5,'Code list'!U$1)/1000+OFFSET(INDEX(Data!$C$7:$C$1800,MATCH($A$3,Data!$C$7:$C$1800,0)),7,'Code list'!U$1)/1000,":")</f>
        <v>2.3664429999999999</v>
      </c>
      <c r="U12" s="25">
        <f ca="1">IFERROR(OFFSET(INDEX(Data!$C$7:$C$1800,MATCH($A$3,Data!$C$7:$C$1800,0)),5,'Code list'!V$1)/1000+OFFSET(INDEX(Data!$C$7:$C$1800,MATCH($A$3,Data!$C$7:$C$1800,0)),7,'Code list'!V$1)/1000,":")</f>
        <v>2.1589080000000003</v>
      </c>
      <c r="V12" s="25">
        <f ca="1">IFERROR(OFFSET(INDEX(Data!$C$7:$C$1800,MATCH($A$3,Data!$C$7:$C$1800,0)),5,'Code list'!W$1)/1000+OFFSET(INDEX(Data!$C$7:$C$1800,MATCH($A$3,Data!$C$7:$C$1800,0)),7,'Code list'!W$1)/1000,":")</f>
        <v>2.5359969999999996</v>
      </c>
      <c r="W12" s="25">
        <f ca="1">IFERROR(OFFSET(INDEX(Data!$C$7:$C$1800,MATCH($A$3,Data!$C$7:$C$1800,0)),5,'Code list'!X$1)/1000+OFFSET(INDEX(Data!$C$7:$C$1800,MATCH($A$3,Data!$C$7:$C$1800,0)),7,'Code list'!X$1)/1000,":")</f>
        <v>2.7109730000000001</v>
      </c>
      <c r="X12" s="25">
        <f ca="1">IFERROR(OFFSET(INDEX(Data!$C$7:$C$1800,MATCH($A$3,Data!$C$7:$C$1800,0)),5,'Code list'!Y$1)/1000+OFFSET(INDEX(Data!$C$7:$C$1800,MATCH($A$3,Data!$C$7:$C$1800,0)),7,'Code list'!Y$1)/1000,":")</f>
        <v>2.9118309999999998</v>
      </c>
      <c r="Y12" s="25">
        <f ca="1">IFERROR(OFFSET(INDEX(Data!$C$7:$C$1800,MATCH($A$3,Data!$C$7:$C$1800,0)),5,'Code list'!Z$1)/1000+OFFSET(INDEX(Data!$C$7:$C$1800,MATCH($A$3,Data!$C$7:$C$1800,0)),7,'Code list'!Z$1)/1000,":")</f>
        <v>2.8638130000000004</v>
      </c>
      <c r="Z12" s="25">
        <f ca="1">IFERROR(OFFSET(INDEX(Data!$C$7:$C$1800,MATCH($A$3,Data!$C$7:$C$1800,0)),5,'Code list'!AA$1)/1000+OFFSET(INDEX(Data!$C$7:$C$1800,MATCH($A$3,Data!$C$7:$C$1800,0)),7,'Code list'!AA$1)/1000,":")</f>
        <v>3.3642019999999997</v>
      </c>
      <c r="AA12" s="25">
        <f ca="1">IFERROR(OFFSET(INDEX(Data!$C$7:$C$1800,MATCH($A$3,Data!$C$7:$C$1800,0)),5,'Code list'!AB$1)/1000+OFFSET(INDEX(Data!$C$7:$C$1800,MATCH($A$3,Data!$C$7:$C$1800,0)),7,'Code list'!AB$1)/1000,":")</f>
        <v>2.6456330000000001</v>
      </c>
      <c r="AB12" s="25">
        <f ca="1">IFERROR(OFFSET(INDEX(Data!$C$7:$C$1800,MATCH($A$3,Data!$C$7:$C$1800,0)),5,'Code list'!AC$1)/1000+OFFSET(INDEX(Data!$C$7:$C$1800,MATCH($A$3,Data!$C$7:$C$1800,0)),7,'Code list'!AC$1)/1000,":")</f>
        <v>2.5608089999999999</v>
      </c>
      <c r="AC12" s="25">
        <f ca="1">IFERROR(OFFSET(INDEX(Data!$C$7:$C$1800,MATCH($A$3,Data!$C$7:$C$1800,0)),5,'Code list'!AD$1)/1000+OFFSET(INDEX(Data!$C$7:$C$1800,MATCH($A$3,Data!$C$7:$C$1800,0)),7,'Code list'!AD$1)/1000,":")</f>
        <v>2.3362470000000002</v>
      </c>
      <c r="AD12" s="25">
        <f ca="1">IFERROR(OFFSET(INDEX(Data!$C$7:$C$1800,MATCH($A$3,Data!$C$7:$C$1800,0)),5,'Code list'!AE$1)/1000+OFFSET(INDEX(Data!$C$7:$C$1800,MATCH($A$3,Data!$C$7:$C$1800,0)),7,'Code list'!AE$1)/1000,":")</f>
        <v>2.2868010000000001</v>
      </c>
      <c r="AE12" s="25">
        <f ca="1">IFERROR(OFFSET(INDEX(Data!$C$7:$C$1800,MATCH($A$3,Data!$C$7:$C$1800,0)),5,'Code list'!AF$1)/1000+OFFSET(INDEX(Data!$C$7:$C$1800,MATCH($A$3,Data!$C$7:$C$1800,0)),7,'Code list'!AF$1)/1000,":")</f>
        <v>2.2406440000000001</v>
      </c>
      <c r="AF12" s="25">
        <f ca="1">IFERROR(OFFSET(INDEX(Data!$C$7:$C$1800,MATCH($A$3,Data!$C$7:$C$1800,0)),5,'Code list'!AG$1)/1000+OFFSET(INDEX(Data!$C$7:$C$1800,MATCH($A$3,Data!$C$7:$C$1800,0)),7,'Code list'!AG$1)/1000,":")</f>
        <v>1.7984900000000001</v>
      </c>
      <c r="AG12" s="25">
        <f ca="1">IFERROR(OFFSET(INDEX(Data!$C$7:$C$1800,MATCH($A$3,Data!$C$7:$C$1800,0)),5,'Code list'!AH$1)/1000+OFFSET(INDEX(Data!$C$7:$C$1800,MATCH($A$3,Data!$C$7:$C$1800,0)),7,'Code list'!AH$1)/1000,":")</f>
        <v>1.4702569999999999</v>
      </c>
      <c r="AH12" s="25">
        <f ca="1">IFERROR(OFFSET(INDEX(Data!$C$7:$C$1800,MATCH($A$3,Data!$C$7:$C$1800,0)),5,'Code list'!AI$1)/1000+OFFSET(INDEX(Data!$C$7:$C$1800,MATCH($A$3,Data!$C$7:$C$1800,0)),7,'Code list'!AI$1)/1000,":")</f>
        <v>1.6145149999999999</v>
      </c>
      <c r="AI12" s="25">
        <f ca="1">IFERROR(OFFSET(INDEX(Data!$C$7:$C$1800,MATCH($A$3,Data!$C$7:$C$1800,0)),5,'Code list'!AJ$1)/1000+OFFSET(INDEX(Data!$C$7:$C$1800,MATCH($A$3,Data!$C$7:$C$1800,0)),7,'Code list'!AJ$1)/1000,":")</f>
        <v>1.2836959999999999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7.5235999999999997E-2</v>
      </c>
      <c r="C13" s="25">
        <f ca="1">IFERROR(OFFSET(INDEX(Data!$C$7:$C$1800,MATCH($A$3,Data!$C$7:$C$1800,0)),21,'Code list'!D$1)/1000+OFFSET(INDEX(Data!$C$7:$C$1800,MATCH($A$3,Data!$C$7:$C$1800,0)),22,'Code list'!D$1)/1000,":")</f>
        <v>8.0310000000000006E-2</v>
      </c>
      <c r="D13" s="25">
        <f ca="1">IFERROR(OFFSET(INDEX(Data!$C$7:$C$1800,MATCH($A$3,Data!$C$7:$C$1800,0)),21,'Code list'!E$1)/1000+OFFSET(INDEX(Data!$C$7:$C$1800,MATCH($A$3,Data!$C$7:$C$1800,0)),22,'Code list'!E$1)/1000,":")</f>
        <v>7.9708000000000001E-2</v>
      </c>
      <c r="E13" s="25">
        <f ca="1">IFERROR(OFFSET(INDEX(Data!$C$7:$C$1800,MATCH($A$3,Data!$C$7:$C$1800,0)),21,'Code list'!F$1)/1000+OFFSET(INDEX(Data!$C$7:$C$1800,MATCH($A$3,Data!$C$7:$C$1800,0)),22,'Code list'!F$1)/1000,":")</f>
        <v>7.2656999999999999E-2</v>
      </c>
      <c r="F13" s="25">
        <f ca="1">IFERROR(OFFSET(INDEX(Data!$C$7:$C$1800,MATCH($A$3,Data!$C$7:$C$1800,0)),21,'Code list'!G$1)/1000+OFFSET(INDEX(Data!$C$7:$C$1800,MATCH($A$3,Data!$C$7:$C$1800,0)),22,'Code list'!G$1)/1000,":")</f>
        <v>7.0421000000000011E-2</v>
      </c>
      <c r="G13" s="25">
        <f ca="1">IFERROR(OFFSET(INDEX(Data!$C$7:$C$1800,MATCH($A$3,Data!$C$7:$C$1800,0)),21,'Code list'!H$1)/1000+OFFSET(INDEX(Data!$C$7:$C$1800,MATCH($A$3,Data!$C$7:$C$1800,0)),22,'Code list'!H$1)/1000,":")</f>
        <v>7.5150000000000008E-2</v>
      </c>
      <c r="H13" s="25">
        <f ca="1">IFERROR(OFFSET(INDEX(Data!$C$7:$C$1800,MATCH($A$3,Data!$C$7:$C$1800,0)),21,'Code list'!I$1)/1000+OFFSET(INDEX(Data!$C$7:$C$1800,MATCH($A$3,Data!$C$7:$C$1800,0)),22,'Code list'!I$1)/1000,":")</f>
        <v>7.7041999999999999E-2</v>
      </c>
      <c r="I13" s="25">
        <f ca="1">IFERROR(OFFSET(INDEX(Data!$C$7:$C$1800,MATCH($A$3,Data!$C$7:$C$1800,0)),21,'Code list'!J$1)/1000+OFFSET(INDEX(Data!$C$7:$C$1800,MATCH($A$3,Data!$C$7:$C$1800,0)),22,'Code list'!J$1)/1000,":")</f>
        <v>0.31891700000000001</v>
      </c>
      <c r="J13" s="25">
        <f ca="1">IFERROR(OFFSET(INDEX(Data!$C$7:$C$1800,MATCH($A$3,Data!$C$7:$C$1800,0)),21,'Code list'!K$1)/1000+OFFSET(INDEX(Data!$C$7:$C$1800,MATCH($A$3,Data!$C$7:$C$1800,0)),22,'Code list'!K$1)/1000,":")</f>
        <v>0.317971</v>
      </c>
      <c r="K13" s="25">
        <f ca="1">IFERROR(OFFSET(INDEX(Data!$C$7:$C$1800,MATCH($A$3,Data!$C$7:$C$1800,0)),21,'Code list'!L$1)/1000+OFFSET(INDEX(Data!$C$7:$C$1800,MATCH($A$3,Data!$C$7:$C$1800,0)),22,'Code list'!L$1)/1000,":")</f>
        <v>0.32983699999999999</v>
      </c>
      <c r="L13" s="25">
        <f ca="1">IFERROR(OFFSET(INDEX(Data!$C$7:$C$1800,MATCH($A$3,Data!$C$7:$C$1800,0)),21,'Code list'!M$1)/1000+OFFSET(INDEX(Data!$C$7:$C$1800,MATCH($A$3,Data!$C$7:$C$1800,0)),22,'Code list'!M$1)/1000,":")</f>
        <v>0.28856399999999999</v>
      </c>
      <c r="M13" s="25">
        <f ca="1">IFERROR(OFFSET(INDEX(Data!$C$7:$C$1800,MATCH($A$3,Data!$C$7:$C$1800,0)),21,'Code list'!N$1)/1000+OFFSET(INDEX(Data!$C$7:$C$1800,MATCH($A$3,Data!$C$7:$C$1800,0)),22,'Code list'!N$1)/1000,":")</f>
        <v>0.28306100000000001</v>
      </c>
      <c r="N13" s="25">
        <f ca="1">IFERROR(OFFSET(INDEX(Data!$C$7:$C$1800,MATCH($A$3,Data!$C$7:$C$1800,0)),21,'Code list'!O$1)/1000+OFFSET(INDEX(Data!$C$7:$C$1800,MATCH($A$3,Data!$C$7:$C$1800,0)),22,'Code list'!O$1)/1000,":")</f>
        <v>0.27600999999999998</v>
      </c>
      <c r="O13" s="25">
        <f ca="1">IFERROR(OFFSET(INDEX(Data!$C$7:$C$1800,MATCH($A$3,Data!$C$7:$C$1800,0)),21,'Code list'!P$1)/1000+OFFSET(INDEX(Data!$C$7:$C$1800,MATCH($A$3,Data!$C$7:$C$1800,0)),22,'Code list'!P$1)/1000,":")</f>
        <v>0.54591599999999996</v>
      </c>
      <c r="P13" s="25">
        <f ca="1">IFERROR(OFFSET(INDEX(Data!$C$7:$C$1800,MATCH($A$3,Data!$C$7:$C$1800,0)),21,'Code list'!Q$1)/1000+OFFSET(INDEX(Data!$C$7:$C$1800,MATCH($A$3,Data!$C$7:$C$1800,0)),22,'Code list'!Q$1)/1000,":")</f>
        <v>0.50986399999999998</v>
      </c>
      <c r="Q13" s="25">
        <f ca="1">IFERROR(OFFSET(INDEX(Data!$C$7:$C$1800,MATCH($A$3,Data!$C$7:$C$1800,0)),21,'Code list'!R$1)/1000+OFFSET(INDEX(Data!$C$7:$C$1800,MATCH($A$3,Data!$C$7:$C$1800,0)),22,'Code list'!R$1)/1000,":")</f>
        <v>0.69986399999999993</v>
      </c>
      <c r="R13" s="25">
        <f ca="1">IFERROR(OFFSET(INDEX(Data!$C$7:$C$1800,MATCH($A$3,Data!$C$7:$C$1800,0)),21,'Code list'!S$1)/1000+OFFSET(INDEX(Data!$C$7:$C$1800,MATCH($A$3,Data!$C$7:$C$1800,0)),22,'Code list'!S$1)/1000,":")</f>
        <v>0.75150399999999995</v>
      </c>
      <c r="S13" s="25">
        <f ca="1">IFERROR(OFFSET(INDEX(Data!$C$7:$C$1800,MATCH($A$3,Data!$C$7:$C$1800,0)),21,'Code list'!T$1)/1000+OFFSET(INDEX(Data!$C$7:$C$1800,MATCH($A$3,Data!$C$7:$C$1800,0)),22,'Code list'!T$1)/1000,":")</f>
        <v>0.68684400000000001</v>
      </c>
      <c r="T13" s="25">
        <f ca="1">IFERROR(OFFSET(INDEX(Data!$C$7:$C$1800,MATCH($A$3,Data!$C$7:$C$1800,0)),21,'Code list'!U$1)/1000+OFFSET(INDEX(Data!$C$7:$C$1800,MATCH($A$3,Data!$C$7:$C$1800,0)),22,'Code list'!U$1)/1000,":")</f>
        <v>0.85420099999999999</v>
      </c>
      <c r="U13" s="25">
        <f ca="1">IFERROR(OFFSET(INDEX(Data!$C$7:$C$1800,MATCH($A$3,Data!$C$7:$C$1800,0)),21,'Code list'!V$1)/1000+OFFSET(INDEX(Data!$C$7:$C$1800,MATCH($A$3,Data!$C$7:$C$1800,0)),22,'Code list'!V$1)/1000,":")</f>
        <v>0.80318599999999996</v>
      </c>
      <c r="V13" s="25">
        <f ca="1">IFERROR(OFFSET(INDEX(Data!$C$7:$C$1800,MATCH($A$3,Data!$C$7:$C$1800,0)),21,'Code list'!W$1)/1000+OFFSET(INDEX(Data!$C$7:$C$1800,MATCH($A$3,Data!$C$7:$C$1800,0)),22,'Code list'!W$1)/1000,":")</f>
        <v>0.93465100000000012</v>
      </c>
      <c r="W13" s="25">
        <f ca="1">IFERROR(OFFSET(INDEX(Data!$C$7:$C$1800,MATCH($A$3,Data!$C$7:$C$1800,0)),21,'Code list'!X$1)/1000+OFFSET(INDEX(Data!$C$7:$C$1800,MATCH($A$3,Data!$C$7:$C$1800,0)),22,'Code list'!X$1)/1000,":")</f>
        <v>0.98780699999999999</v>
      </c>
      <c r="X13" s="25">
        <f ca="1">IFERROR(OFFSET(INDEX(Data!$C$7:$C$1800,MATCH($A$3,Data!$C$7:$C$1800,0)),21,'Code list'!Y$1)/1000+OFFSET(INDEX(Data!$C$7:$C$1800,MATCH($A$3,Data!$C$7:$C$1800,0)),22,'Code list'!Y$1)/1000,":")</f>
        <v>0.99693200000000004</v>
      </c>
      <c r="Y13" s="25">
        <f ca="1">IFERROR(OFFSET(INDEX(Data!$C$7:$C$1800,MATCH($A$3,Data!$C$7:$C$1800,0)),21,'Code list'!Z$1)/1000+OFFSET(INDEX(Data!$C$7:$C$1800,MATCH($A$3,Data!$C$7:$C$1800,0)),22,'Code list'!Z$1)/1000,":")</f>
        <v>0.94361000000000006</v>
      </c>
      <c r="Z13" s="25">
        <f ca="1">IFERROR(OFFSET(INDEX(Data!$C$7:$C$1800,MATCH($A$3,Data!$C$7:$C$1800,0)),21,'Code list'!AA$1)/1000+OFFSET(INDEX(Data!$C$7:$C$1800,MATCH($A$3,Data!$C$7:$C$1800,0)),22,'Code list'!AA$1)/1000,":")</f>
        <v>1.0213670000000001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0.86626999999999998</v>
      </c>
      <c r="AB13" s="25">
        <f ca="1">IFERROR(OFFSET(INDEX(Data!$C$7:$C$1800,MATCH($A$3,Data!$C$7:$C$1800,0)),21,'Code list'!AC$1)/1000+OFFSET(INDEX(Data!$C$7:$C$1800,MATCH($A$3,Data!$C$7:$C$1800,0)),22,'Code list'!AC$1)/1000,":")</f>
        <v>0.81426100000000001</v>
      </c>
      <c r="AC13" s="25">
        <f ca="1">IFERROR(OFFSET(INDEX(Data!$C$7:$C$1800,MATCH($A$3,Data!$C$7:$C$1800,0)),21,'Code list'!AD$1)/1000+OFFSET(INDEX(Data!$C$7:$C$1800,MATCH($A$3,Data!$C$7:$C$1800,0)),22,'Code list'!AD$1)/1000,":")</f>
        <v>0.82088899999999998</v>
      </c>
      <c r="AD13" s="25">
        <f ca="1">IFERROR(OFFSET(INDEX(Data!$C$7:$C$1800,MATCH($A$3,Data!$C$7:$C$1800,0)),21,'Code list'!AE$1)/1000+OFFSET(INDEX(Data!$C$7:$C$1800,MATCH($A$3,Data!$C$7:$C$1800,0)),22,'Code list'!AE$1)/1000,":")</f>
        <v>0.78059200000000006</v>
      </c>
      <c r="AE13" s="25">
        <f ca="1">IFERROR(OFFSET(INDEX(Data!$C$7:$C$1800,MATCH($A$3,Data!$C$7:$C$1800,0)),21,'Code list'!AF$1)/1000+OFFSET(INDEX(Data!$C$7:$C$1800,MATCH($A$3,Data!$C$7:$C$1800,0)),22,'Code list'!AF$1)/1000,":")</f>
        <v>0.74182800000000004</v>
      </c>
      <c r="AF13" s="25">
        <f ca="1">IFERROR(OFFSET(INDEX(Data!$C$7:$C$1800,MATCH($A$3,Data!$C$7:$C$1800,0)),21,'Code list'!AG$1)/1000+OFFSET(INDEX(Data!$C$7:$C$1800,MATCH($A$3,Data!$C$7:$C$1800,0)),22,'Code list'!AG$1)/1000,":")</f>
        <v>0.60687999999999998</v>
      </c>
      <c r="AG13" s="25">
        <f ca="1">IFERROR(OFFSET(INDEX(Data!$C$7:$C$1800,MATCH($A$3,Data!$C$7:$C$1800,0)),21,'Code list'!AH$1)/1000+OFFSET(INDEX(Data!$C$7:$C$1800,MATCH($A$3,Data!$C$7:$C$1800,0)),22,'Code list'!AH$1)/1000,":")</f>
        <v>0.49587499999999995</v>
      </c>
      <c r="AH13" s="25">
        <f ca="1">IFERROR(OFFSET(INDEX(Data!$C$7:$C$1800,MATCH($A$3,Data!$C$7:$C$1800,0)),21,'Code list'!AI$1)/1000+OFFSET(INDEX(Data!$C$7:$C$1800,MATCH($A$3,Data!$C$7:$C$1800,0)),22,'Code list'!AI$1)/1000,":")</f>
        <v>0.54701899999999992</v>
      </c>
      <c r="AI13" s="25">
        <f ca="1">IFERROR(OFFSET(INDEX(Data!$C$7:$C$1800,MATCH($A$3,Data!$C$7:$C$1800,0)),21,'Code list'!AJ$1)/1000+OFFSET(INDEX(Data!$C$7:$C$1800,MATCH($A$3,Data!$C$7:$C$1800,0)),22,'Code list'!AJ$1)/1000,":")</f>
        <v>0.43224000000000001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2.4649000000000001E-2</v>
      </c>
      <c r="J14" s="25">
        <f ca="1">IFERROR(OFFSET(INDEX(Data!$C$7:$C$1800,MATCH($A$3,Data!$C$7:$C$1800,0)),31,'Code list'!K$1)/1000+OFFSET(INDEX(Data!$C$7:$C$1800,MATCH($A$3,Data!$C$7:$C$1800,0)),32,'Code list'!K$1)/1000,":")</f>
        <v>2.5055000000000001E-2</v>
      </c>
      <c r="K14" s="25">
        <f ca="1">IFERROR(OFFSET(INDEX(Data!$C$7:$C$1800,MATCH($A$3,Data!$C$7:$C$1800,0)),31,'Code list'!L$1)/1000+OFFSET(INDEX(Data!$C$7:$C$1800,MATCH($A$3,Data!$C$7:$C$1800,0)),32,'Code list'!L$1)/1000,":")</f>
        <v>2.6345E-2</v>
      </c>
      <c r="L14" s="25">
        <f ca="1">IFERROR(OFFSET(INDEX(Data!$C$7:$C$1800,MATCH($A$3,Data!$C$7:$C$1800,0)),31,'Code list'!M$1)/1000+OFFSET(INDEX(Data!$C$7:$C$1800,MATCH($A$3,Data!$C$7:$C$1800,0)),32,'Code list'!M$1)/1000,":")</f>
        <v>2.8041E-2</v>
      </c>
      <c r="M14" s="25">
        <f ca="1">IFERROR(OFFSET(INDEX(Data!$C$7:$C$1800,MATCH($A$3,Data!$C$7:$C$1800,0)),31,'Code list'!N$1)/1000+OFFSET(INDEX(Data!$C$7:$C$1800,MATCH($A$3,Data!$C$7:$C$1800,0)),32,'Code list'!N$1)/1000,":")</f>
        <v>2.8088000000000002E-2</v>
      </c>
      <c r="N14" s="25">
        <f ca="1">IFERROR(OFFSET(INDEX(Data!$C$7:$C$1800,MATCH($A$3,Data!$C$7:$C$1800,0)),31,'Code list'!O$1)/1000+OFFSET(INDEX(Data!$C$7:$C$1800,MATCH($A$3,Data!$C$7:$C$1800,0)),32,'Code list'!O$1)/1000,":")</f>
        <v>2.7539000000000001E-2</v>
      </c>
      <c r="O14" s="25">
        <f ca="1">IFERROR(OFFSET(INDEX(Data!$C$7:$C$1800,MATCH($A$3,Data!$C$7:$C$1800,0)),31,'Code list'!P$1)/1000+OFFSET(INDEX(Data!$C$7:$C$1800,MATCH($A$3,Data!$C$7:$C$1800,0)),32,'Code list'!P$1)/1000,":")</f>
        <v>4.6096999999999999E-2</v>
      </c>
      <c r="P14" s="25">
        <f ca="1">IFERROR(OFFSET(INDEX(Data!$C$7:$C$1800,MATCH($A$3,Data!$C$7:$C$1800,0)),31,'Code list'!Q$1)/1000+OFFSET(INDEX(Data!$C$7:$C$1800,MATCH($A$3,Data!$C$7:$C$1800,0)),32,'Code list'!Q$1)/1000,":")</f>
        <v>4.3398000000000006E-2</v>
      </c>
      <c r="Q14" s="25">
        <f ca="1">IFERROR(OFFSET(INDEX(Data!$C$7:$C$1800,MATCH($A$3,Data!$C$7:$C$1800,0)),31,'Code list'!R$1)/1000+OFFSET(INDEX(Data!$C$7:$C$1800,MATCH($A$3,Data!$C$7:$C$1800,0)),32,'Code list'!R$1)/1000,":")</f>
        <v>4.8939999999999997E-2</v>
      </c>
      <c r="R14" s="25">
        <f ca="1">IFERROR(OFFSET(INDEX(Data!$C$7:$C$1800,MATCH($A$3,Data!$C$7:$C$1800,0)),31,'Code list'!S$1)/1000+OFFSET(INDEX(Data!$C$7:$C$1800,MATCH($A$3,Data!$C$7:$C$1800,0)),32,'Code list'!S$1)/1000,":")</f>
        <v>5.6104999999999995E-2</v>
      </c>
      <c r="S14" s="25">
        <f ca="1">IFERROR(OFFSET(INDEX(Data!$C$7:$C$1800,MATCH($A$3,Data!$C$7:$C$1800,0)),31,'Code list'!T$1)/1000+OFFSET(INDEX(Data!$C$7:$C$1800,MATCH($A$3,Data!$C$7:$C$1800,0)),32,'Code list'!T$1)/1000,":")</f>
        <v>4.1487999999999997E-2</v>
      </c>
      <c r="T14" s="25">
        <f ca="1">IFERROR(OFFSET(INDEX(Data!$C$7:$C$1800,MATCH($A$3,Data!$C$7:$C$1800,0)),31,'Code list'!U$1)/1000+OFFSET(INDEX(Data!$C$7:$C$1800,MATCH($A$3,Data!$C$7:$C$1800,0)),32,'Code list'!U$1)/1000,":")</f>
        <v>4.3875999999999998E-2</v>
      </c>
      <c r="U14" s="25">
        <f ca="1">IFERROR(OFFSET(INDEX(Data!$C$7:$C$1800,MATCH($A$3,Data!$C$7:$C$1800,0)),31,'Code list'!V$1)/1000+OFFSET(INDEX(Data!$C$7:$C$1800,MATCH($A$3,Data!$C$7:$C$1800,0)),32,'Code list'!V$1)/1000,":")</f>
        <v>4.8963E-2</v>
      </c>
      <c r="V14" s="25">
        <f ca="1">IFERROR(OFFSET(INDEX(Data!$C$7:$C$1800,MATCH($A$3,Data!$C$7:$C$1800,0)),31,'Code list'!W$1)/1000+OFFSET(INDEX(Data!$C$7:$C$1800,MATCH($A$3,Data!$C$7:$C$1800,0)),32,'Code list'!W$1)/1000,":")</f>
        <v>4.6359999999999998E-2</v>
      </c>
      <c r="W14" s="25">
        <f ca="1">IFERROR(OFFSET(INDEX(Data!$C$7:$C$1800,MATCH($A$3,Data!$C$7:$C$1800,0)),31,'Code list'!X$1)/1000+OFFSET(INDEX(Data!$C$7:$C$1800,MATCH($A$3,Data!$C$7:$C$1800,0)),32,'Code list'!X$1)/1000,":")</f>
        <v>5.3884000000000001E-2</v>
      </c>
      <c r="X14" s="25">
        <f ca="1">IFERROR(OFFSET(INDEX(Data!$C$7:$C$1800,MATCH($A$3,Data!$C$7:$C$1800,0)),31,'Code list'!Y$1)/1000+OFFSET(INDEX(Data!$C$7:$C$1800,MATCH($A$3,Data!$C$7:$C$1800,0)),32,'Code list'!Y$1)/1000,":")</f>
        <v>4.5118000000000005E-2</v>
      </c>
      <c r="Y14" s="25">
        <f ca="1">IFERROR(OFFSET(INDEX(Data!$C$7:$C$1800,MATCH($A$3,Data!$C$7:$C$1800,0)),31,'Code list'!Z$1)/1000+OFFSET(INDEX(Data!$C$7:$C$1800,MATCH($A$3,Data!$C$7:$C$1800,0)),32,'Code list'!Z$1)/1000,":")</f>
        <v>4.1511000000000006E-2</v>
      </c>
      <c r="Z14" s="25">
        <f ca="1">IFERROR(OFFSET(INDEX(Data!$C$7:$C$1800,MATCH($A$3,Data!$C$7:$C$1800,0)),31,'Code list'!AA$1)/1000+OFFSET(INDEX(Data!$C$7:$C$1800,MATCH($A$3,Data!$C$7:$C$1800,0)),32,'Code list'!AA$1)/1000,":")</f>
        <v>4.9513000000000001E-2</v>
      </c>
      <c r="AA14" s="25">
        <f ca="1">IFERROR(OFFSET(INDEX(Data!$C$7:$C$1800,MATCH($A$3,Data!$C$7:$C$1800,0)),31,'Code list'!AB$1)/1000+OFFSET(INDEX(Data!$C$7:$C$1800,MATCH($A$3,Data!$C$7:$C$1800,0)),32,'Code list'!AB$1)/1000,":")</f>
        <v>4.999E-2</v>
      </c>
      <c r="AB14" s="25">
        <f ca="1">IFERROR(OFFSET(INDEX(Data!$C$7:$C$1800,MATCH($A$3,Data!$C$7:$C$1800,0)),31,'Code list'!AC$1)/1000+OFFSET(INDEX(Data!$C$7:$C$1800,MATCH($A$3,Data!$C$7:$C$1800,0)),32,'Code list'!AC$1)/1000,":")</f>
        <v>5.0970000000000001E-2</v>
      </c>
      <c r="AC14" s="25">
        <f ca="1">IFERROR(OFFSET(INDEX(Data!$C$7:$C$1800,MATCH($A$3,Data!$C$7:$C$1800,0)),31,'Code list'!AD$1)/1000+OFFSET(INDEX(Data!$C$7:$C$1800,MATCH($A$3,Data!$C$7:$C$1800,0)),32,'Code list'!AD$1)/1000,":")</f>
        <v>5.1052999999999994E-2</v>
      </c>
      <c r="AD14" s="25">
        <f ca="1">IFERROR(OFFSET(INDEX(Data!$C$7:$C$1800,MATCH($A$3,Data!$C$7:$C$1800,0)),31,'Code list'!AE$1)/1000+OFFSET(INDEX(Data!$C$7:$C$1800,MATCH($A$3,Data!$C$7:$C$1800,0)),32,'Code list'!AE$1)/1000,":")</f>
        <v>5.1762000000000002E-2</v>
      </c>
      <c r="AE14" s="25">
        <f ca="1">IFERROR(OFFSET(INDEX(Data!$C$7:$C$1800,MATCH($A$3,Data!$C$7:$C$1800,0)),31,'Code list'!AF$1)/1000+OFFSET(INDEX(Data!$C$7:$C$1800,MATCH($A$3,Data!$C$7:$C$1800,0)),32,'Code list'!AF$1)/1000,":")</f>
        <v>5.2615000000000002E-2</v>
      </c>
      <c r="AF14" s="25">
        <f ca="1">IFERROR(OFFSET(INDEX(Data!$C$7:$C$1800,MATCH($A$3,Data!$C$7:$C$1800,0)),31,'Code list'!AG$1)/1000+OFFSET(INDEX(Data!$C$7:$C$1800,MATCH($A$3,Data!$C$7:$C$1800,0)),32,'Code list'!AG$1)/1000,":")</f>
        <v>5.2531000000000008E-2</v>
      </c>
      <c r="AG14" s="25">
        <f ca="1">IFERROR(OFFSET(INDEX(Data!$C$7:$C$1800,MATCH($A$3,Data!$C$7:$C$1800,0)),31,'Code list'!AH$1)/1000+OFFSET(INDEX(Data!$C$7:$C$1800,MATCH($A$3,Data!$C$7:$C$1800,0)),32,'Code list'!AH$1)/1000,":")</f>
        <v>4.7073999999999998E-2</v>
      </c>
      <c r="AH14" s="25">
        <f ca="1">IFERROR(OFFSET(INDEX(Data!$C$7:$C$1800,MATCH($A$3,Data!$C$7:$C$1800,0)),31,'Code list'!AI$1)/1000+OFFSET(INDEX(Data!$C$7:$C$1800,MATCH($A$3,Data!$C$7:$C$1800,0)),32,'Code list'!AI$1)/1000,":")</f>
        <v>3.6006000000000003E-2</v>
      </c>
      <c r="AI14" s="25">
        <f ca="1">IFERROR(OFFSET(INDEX(Data!$C$7:$C$1800,MATCH($A$3,Data!$C$7:$C$1800,0)),31,'Code list'!AJ$1)/1000+OFFSET(INDEX(Data!$C$7:$C$1800,MATCH($A$3,Data!$C$7:$C$1800,0)),32,'Code list'!AJ$1)/1000,":")</f>
        <v>3.3195000000000002E-2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5.7680996003679055E-2</v>
      </c>
      <c r="J15" s="25">
        <f t="shared" ca="1" si="5"/>
        <v>5.8838631838402926E-2</v>
      </c>
      <c r="K15" s="25">
        <f t="shared" ca="1" si="5"/>
        <v>6.1614542382826772E-2</v>
      </c>
      <c r="L15" s="25">
        <f t="shared" ca="1" si="5"/>
        <v>6.3340394760032212E-2</v>
      </c>
      <c r="M15" s="25">
        <f t="shared" ca="1" si="5"/>
        <v>6.3521692333897914E-2</v>
      </c>
      <c r="N15" s="25">
        <f t="shared" ca="1" si="5"/>
        <v>6.4463336634283094E-2</v>
      </c>
      <c r="O15" s="25">
        <f t="shared" ca="1" si="5"/>
        <v>0.10970549199764194</v>
      </c>
      <c r="P15" s="25">
        <f t="shared" ca="1" si="5"/>
        <v>0.10763215744077852</v>
      </c>
      <c r="Q15" s="25">
        <f t="shared" ca="1" si="5"/>
        <v>0.12011503298593491</v>
      </c>
      <c r="R15" s="25">
        <f t="shared" ca="1" si="5"/>
        <v>0.14009003948692994</v>
      </c>
      <c r="S15" s="25">
        <f t="shared" ca="1" si="5"/>
        <v>0.10793065046160268</v>
      </c>
      <c r="T15" s="25">
        <f t="shared" ca="1" si="5"/>
        <v>0.11561375368481767</v>
      </c>
      <c r="U15" s="25">
        <f t="shared" ca="1" si="5"/>
        <v>0.12404710021838906</v>
      </c>
      <c r="V15" s="25">
        <f t="shared" ca="1" si="5"/>
        <v>0.11984454906214095</v>
      </c>
      <c r="W15" s="25">
        <f t="shared" ca="1" si="5"/>
        <v>0.14023167055489585</v>
      </c>
      <c r="X15" s="25">
        <f t="shared" ca="1" si="5"/>
        <v>0.12607455597907968</v>
      </c>
      <c r="Y15" s="25">
        <f t="shared" ca="1" si="5"/>
        <v>0.12067526876698399</v>
      </c>
      <c r="Z15" s="25">
        <f t="shared" ca="1" si="5"/>
        <v>0.15554659123898101</v>
      </c>
      <c r="AA15" s="25">
        <f t="shared" ca="1" si="5"/>
        <v>0.14434242864470784</v>
      </c>
      <c r="AB15" s="25">
        <f t="shared" ca="1" si="5"/>
        <v>0.15085501412917474</v>
      </c>
      <c r="AC15" s="25">
        <f t="shared" ca="1" si="5"/>
        <v>0.13678939435306475</v>
      </c>
      <c r="AD15" s="25">
        <f t="shared" ca="1" si="5"/>
        <v>0.1422103976937697</v>
      </c>
      <c r="AE15" s="25">
        <f t="shared" ca="1" si="5"/>
        <v>0.1483951448499137</v>
      </c>
      <c r="AF15" s="25">
        <f t="shared" ca="1" si="5"/>
        <v>0.14327404030263374</v>
      </c>
      <c r="AG15" s="25">
        <f t="shared" ca="1" si="5"/>
        <v>0.12747215303463125</v>
      </c>
      <c r="AH15" s="25">
        <f t="shared" ca="1" si="5"/>
        <v>9.9707949213155553E-2</v>
      </c>
      <c r="AI15" s="25">
        <f t="shared" ref="AI15" ca="1" si="6">IF(AND(AI11=":",AI12=":"),":",IFERROR(AI12/(1+(AI13/AI14)),0))</f>
        <v>9.1553683586322473E-2</v>
      </c>
    </row>
    <row r="16" spans="1:35" ht="15" customHeight="1" x14ac:dyDescent="0.25">
      <c r="A16" s="10" t="s">
        <v>25</v>
      </c>
      <c r="B16" s="7">
        <f ca="1">IFERROR(B11+B12-B15,":")</f>
        <v>8.9108990000000006</v>
      </c>
      <c r="C16" s="7">
        <f t="shared" ref="C16:AH16" ca="1" si="7">IFERROR(C11+C12-C15,":")</f>
        <v>8.8619190000000003</v>
      </c>
      <c r="D16" s="7">
        <f t="shared" ca="1" si="7"/>
        <v>9.2913259999999998</v>
      </c>
      <c r="E16" s="7">
        <f t="shared" ca="1" si="7"/>
        <v>9.2683560000000007</v>
      </c>
      <c r="F16" s="7">
        <f t="shared" ca="1" si="7"/>
        <v>9.2928750000000004</v>
      </c>
      <c r="G16" s="7">
        <f t="shared" ca="1" si="7"/>
        <v>9.4881309999999992</v>
      </c>
      <c r="H16" s="7">
        <f t="shared" ca="1" si="7"/>
        <v>9.3366399999999992</v>
      </c>
      <c r="I16" s="7">
        <f t="shared" ca="1" si="7"/>
        <v>9.9079180039963202</v>
      </c>
      <c r="J16" s="7">
        <f t="shared" ca="1" si="7"/>
        <v>10.507605368161595</v>
      </c>
      <c r="K16" s="7">
        <f t="shared" ca="1" si="7"/>
        <v>11.029708457617172</v>
      </c>
      <c r="L16" s="7">
        <f t="shared" ca="1" si="7"/>
        <v>11.876679605239968</v>
      </c>
      <c r="M16" s="7">
        <f t="shared" ca="1" si="7"/>
        <v>11.9443773076661</v>
      </c>
      <c r="N16" s="7">
        <f t="shared" ca="1" si="7"/>
        <v>12.016663663365716</v>
      </c>
      <c r="O16" s="7">
        <f t="shared" ca="1" si="7"/>
        <v>12.466735508002358</v>
      </c>
      <c r="P16" s="7">
        <f t="shared" ca="1" si="7"/>
        <v>12.690932842559221</v>
      </c>
      <c r="Q16" s="7">
        <f t="shared" ca="1" si="7"/>
        <v>12.849892967014066</v>
      </c>
      <c r="R16" s="7">
        <f t="shared" ca="1" si="7"/>
        <v>12.545685960513071</v>
      </c>
      <c r="S16" s="7">
        <f t="shared" ca="1" si="7"/>
        <v>13.346677349538398</v>
      </c>
      <c r="T16" s="7">
        <f t="shared" ca="1" si="7"/>
        <v>13.230276246315183</v>
      </c>
      <c r="U16" s="7">
        <f t="shared" ca="1" si="7"/>
        <v>12.508476899781611</v>
      </c>
      <c r="V16" s="7">
        <f t="shared" ca="1" si="7"/>
        <v>11.960464450937859</v>
      </c>
      <c r="W16" s="7">
        <f t="shared" ca="1" si="7"/>
        <v>12.146537329445104</v>
      </c>
      <c r="X16" s="7">
        <f t="shared" ca="1" si="7"/>
        <v>12.397273444020918</v>
      </c>
      <c r="Y16" s="7">
        <f t="shared" ca="1" si="7"/>
        <v>11.217100731233018</v>
      </c>
      <c r="Z16" s="7">
        <f t="shared" ca="1" si="7"/>
        <v>10.094169408761019</v>
      </c>
      <c r="AA16" s="7">
        <f t="shared" ca="1" si="7"/>
        <v>9.4379215713552913</v>
      </c>
      <c r="AB16" s="7">
        <f t="shared" ca="1" si="7"/>
        <v>8.9160769858708271</v>
      </c>
      <c r="AC16" s="7">
        <f t="shared" ca="1" si="7"/>
        <v>9.9280676056469357</v>
      </c>
      <c r="AD16" s="7">
        <f t="shared" ca="1" si="7"/>
        <v>9.7733966023062298</v>
      </c>
      <c r="AE16" s="7">
        <f t="shared" ca="1" si="7"/>
        <v>8.6620618551500854</v>
      </c>
      <c r="AF16" s="7">
        <f t="shared" ca="1" si="7"/>
        <v>7.4773009596973665</v>
      </c>
      <c r="AG16" s="7">
        <f t="shared" ca="1" si="7"/>
        <v>8.2369018469653685</v>
      </c>
      <c r="AH16" s="7">
        <f t="shared" ca="1" si="7"/>
        <v>7.9088880507868451</v>
      </c>
      <c r="AI16" s="7">
        <f t="shared" ref="AI16" ca="1" si="8">IFERROR(AI11+AI12-AI15,":")</f>
        <v>7.1484013164136773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Greece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0.33555671543353816</v>
      </c>
      <c r="C20" s="15">
        <f t="shared" ref="C20:AH20" ca="1" si="10">IFERROR(C6/C16,":")</f>
        <v>0.34680355349670877</v>
      </c>
      <c r="D20" s="15">
        <f t="shared" ca="1" si="10"/>
        <v>0.34449054957279512</v>
      </c>
      <c r="E20" s="15">
        <f t="shared" ca="1" si="10"/>
        <v>0.35380514084698517</v>
      </c>
      <c r="F20" s="15">
        <f t="shared" ca="1" si="10"/>
        <v>0.37363474705083188</v>
      </c>
      <c r="G20" s="15">
        <f t="shared" ca="1" si="10"/>
        <v>0.37426496324724018</v>
      </c>
      <c r="H20" s="15">
        <f t="shared" ca="1" si="10"/>
        <v>0.39057830225862838</v>
      </c>
      <c r="I20" s="15">
        <f t="shared" ca="1" si="10"/>
        <v>0.37570375516819654</v>
      </c>
      <c r="J20" s="15">
        <f t="shared" ca="1" si="10"/>
        <v>0.37789437848813345</v>
      </c>
      <c r="K20" s="15">
        <f t="shared" ca="1" si="10"/>
        <v>0.38506965223245393</v>
      </c>
      <c r="L20" s="15">
        <f t="shared" ca="1" si="10"/>
        <v>0.38678512452026226</v>
      </c>
      <c r="M20" s="15">
        <f t="shared" ca="1" si="10"/>
        <v>0.38208061269723387</v>
      </c>
      <c r="N20" s="15">
        <f t="shared" ca="1" si="10"/>
        <v>0.38600023516850546</v>
      </c>
      <c r="O20" s="15">
        <f t="shared" ca="1" si="10"/>
        <v>0.39937752724472558</v>
      </c>
      <c r="P20" s="15">
        <f t="shared" ca="1" si="10"/>
        <v>0.39847212673298033</v>
      </c>
      <c r="Q20" s="15">
        <f t="shared" ca="1" si="10"/>
        <v>0.39765272855711298</v>
      </c>
      <c r="R20" s="15">
        <f t="shared" ca="1" si="10"/>
        <v>0.41245437007482549</v>
      </c>
      <c r="S20" s="15">
        <f t="shared" ca="1" si="10"/>
        <v>0.4040142620355241</v>
      </c>
      <c r="T20" s="15">
        <f t="shared" ca="1" si="10"/>
        <v>0.40887536278818293</v>
      </c>
      <c r="U20" s="15">
        <f t="shared" ca="1" si="10"/>
        <v>0.41981594098732222</v>
      </c>
      <c r="V20" s="15">
        <f t="shared" ca="1" si="10"/>
        <v>0.41251867937395326</v>
      </c>
      <c r="W20" s="15">
        <f t="shared" ca="1" si="10"/>
        <v>0.4188783076199078</v>
      </c>
      <c r="X20" s="15">
        <f t="shared" ca="1" si="10"/>
        <v>0.42142347053897766</v>
      </c>
      <c r="Y20" s="15">
        <f t="shared" ca="1" si="10"/>
        <v>0.43781848069934931</v>
      </c>
      <c r="Z20" s="15">
        <f t="shared" ca="1" si="10"/>
        <v>0.42884588366853377</v>
      </c>
      <c r="AA20" s="15">
        <f t="shared" ca="1" si="10"/>
        <v>0.47212873791237991</v>
      </c>
      <c r="AB20" s="15">
        <f t="shared" ca="1" si="10"/>
        <v>0.52476991926096694</v>
      </c>
      <c r="AC20" s="15">
        <f t="shared" ca="1" si="10"/>
        <v>0.47797670085373878</v>
      </c>
      <c r="AD20" s="15">
        <f t="shared" ca="1" si="10"/>
        <v>0.46845126482635974</v>
      </c>
      <c r="AE20" s="15">
        <f t="shared" ca="1" si="10"/>
        <v>0.4821798862492227</v>
      </c>
      <c r="AF20" s="15">
        <f t="shared" ca="1" si="10"/>
        <v>0.55375703376363561</v>
      </c>
      <c r="AG20" s="15">
        <f t="shared" ca="1" si="10"/>
        <v>0.57056246235730579</v>
      </c>
      <c r="AH20" s="15">
        <f t="shared" ca="1" si="10"/>
        <v>0.57105069271408793</v>
      </c>
      <c r="AI20" s="15">
        <f t="shared" ref="AI20" ca="1" si="11">IFERROR(AI6/AI16,":")</f>
        <v>0.59766580118971591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6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Spain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13.063027</v>
      </c>
      <c r="C4" s="20">
        <f ca="1">IFERROR(OFFSET(INDEX(Data!$C$7:$C$1800,MATCH($A$3,Data!$C$7:$C$1800,0)),20,'Code list'!D$1)/1000,":")</f>
        <v>13.396475000000001</v>
      </c>
      <c r="D4" s="20">
        <f ca="1">IFERROR(OFFSET(INDEX(Data!$C$7:$C$1800,MATCH($A$3,Data!$C$7:$C$1800,0)),20,'Code list'!E$1)/1000,":")</f>
        <v>13.647635000000001</v>
      </c>
      <c r="E4" s="20">
        <f ca="1">IFERROR(OFFSET(INDEX(Data!$C$7:$C$1800,MATCH($A$3,Data!$C$7:$C$1800,0)),20,'Code list'!F$1)/1000,":")</f>
        <v>13.482545</v>
      </c>
      <c r="F4" s="20">
        <f ca="1">IFERROR(OFFSET(INDEX(Data!$C$7:$C$1800,MATCH($A$3,Data!$C$7:$C$1800,0)),20,'Code list'!G$1)/1000,":")</f>
        <v>13.916853</v>
      </c>
      <c r="G4" s="20">
        <f ca="1">IFERROR(OFFSET(INDEX(Data!$C$7:$C$1800,MATCH($A$3,Data!$C$7:$C$1800,0)),20,'Code list'!H$1)/1000,":")</f>
        <v>14.367154000000001</v>
      </c>
      <c r="H4" s="20">
        <f ca="1">IFERROR(OFFSET(INDEX(Data!$C$7:$C$1800,MATCH($A$3,Data!$C$7:$C$1800,0)),20,'Code list'!I$1)/1000,":")</f>
        <v>15.000774</v>
      </c>
      <c r="I4" s="20">
        <f ca="1">IFERROR(OFFSET(INDEX(Data!$C$7:$C$1800,MATCH($A$3,Data!$C$7:$C$1800,0)),20,'Code list'!J$1)/1000,":")</f>
        <v>16.371625000000002</v>
      </c>
      <c r="J4" s="20">
        <f ca="1">IFERROR(OFFSET(INDEX(Data!$C$7:$C$1800,MATCH($A$3,Data!$C$7:$C$1800,0)),20,'Code list'!K$1)/1000,":")</f>
        <v>16.785571000000001</v>
      </c>
      <c r="K4" s="20">
        <f ca="1">IFERROR(OFFSET(INDEX(Data!$C$7:$C$1800,MATCH($A$3,Data!$C$7:$C$1800,0)),20,'Code list'!L$1)/1000,":")</f>
        <v>17.906019000000001</v>
      </c>
      <c r="L4" s="20">
        <f ca="1">IFERROR(OFFSET(INDEX(Data!$C$7:$C$1800,MATCH($A$3,Data!$C$7:$C$1800,0)),20,'Code list'!M$1)/1000,":")</f>
        <v>19.300774000000001</v>
      </c>
      <c r="M4" s="20">
        <f ca="1">IFERROR(OFFSET(INDEX(Data!$C$7:$C$1800,MATCH($A$3,Data!$C$7:$C$1800,0)),20,'Code list'!N$1)/1000,":")</f>
        <v>20.295442999999999</v>
      </c>
      <c r="N4" s="20">
        <f ca="1">IFERROR(OFFSET(INDEX(Data!$C$7:$C$1800,MATCH($A$3,Data!$C$7:$C$1800,0)),20,'Code list'!O$1)/1000,":")</f>
        <v>21.061995</v>
      </c>
      <c r="O4" s="20">
        <f ca="1">IFERROR(OFFSET(INDEX(Data!$C$7:$C$1800,MATCH($A$3,Data!$C$7:$C$1800,0)),20,'Code list'!P$1)/1000,":")</f>
        <v>22.416681000000001</v>
      </c>
      <c r="P4" s="20">
        <f ca="1">IFERROR(OFFSET(INDEX(Data!$C$7:$C$1800,MATCH($A$3,Data!$C$7:$C$1800,0)),20,'Code list'!Q$1)/1000,":")</f>
        <v>24.073463</v>
      </c>
      <c r="Q4" s="20">
        <f ca="1">IFERROR(OFFSET(INDEX(Data!$C$7:$C$1800,MATCH($A$3,Data!$C$7:$C$1800,0)),20,'Code list'!R$1)/1000,":")</f>
        <v>25.286656000000001</v>
      </c>
      <c r="R4" s="20">
        <f ca="1">IFERROR(OFFSET(INDEX(Data!$C$7:$C$1800,MATCH($A$3,Data!$C$7:$C$1800,0)),20,'Code list'!S$1)/1000,":")</f>
        <v>25.748922</v>
      </c>
      <c r="S4" s="20">
        <f ca="1">IFERROR(OFFSET(INDEX(Data!$C$7:$C$1800,MATCH($A$3,Data!$C$7:$C$1800,0)),20,'Code list'!T$1)/1000,":")</f>
        <v>26.230370000000001</v>
      </c>
      <c r="T4" s="20">
        <f ca="1">IFERROR(OFFSET(INDEX(Data!$C$7:$C$1800,MATCH($A$3,Data!$C$7:$C$1800,0)),20,'Code list'!U$1)/1000,":")</f>
        <v>26.978345000000001</v>
      </c>
      <c r="U4" s="20">
        <f ca="1">IFERROR(OFFSET(INDEX(Data!$C$7:$C$1800,MATCH($A$3,Data!$C$7:$C$1800,0)),20,'Code list'!V$1)/1000,":")</f>
        <v>25.332759999999997</v>
      </c>
      <c r="V4" s="20">
        <f ca="1">IFERROR(OFFSET(INDEX(Data!$C$7:$C$1800,MATCH($A$3,Data!$C$7:$C$1800,0)),20,'Code list'!W$1)/1000,":")</f>
        <v>25.926672</v>
      </c>
      <c r="W4" s="20">
        <f ca="1">IFERROR(OFFSET(INDEX(Data!$C$7:$C$1800,MATCH($A$3,Data!$C$7:$C$1800,0)),20,'Code list'!X$1)/1000,":")</f>
        <v>25.266294000000002</v>
      </c>
      <c r="X4" s="20">
        <f ca="1">IFERROR(OFFSET(INDEX(Data!$C$7:$C$1800,MATCH($A$3,Data!$C$7:$C$1800,0)),20,'Code list'!Y$1)/1000,":")</f>
        <v>25.585436000000001</v>
      </c>
      <c r="Y4" s="20">
        <f ca="1">IFERROR(OFFSET(INDEX(Data!$C$7:$C$1800,MATCH($A$3,Data!$C$7:$C$1800,0)),20,'Code list'!Z$1)/1000,":")</f>
        <v>24.559856</v>
      </c>
      <c r="Z4" s="20">
        <f ca="1">IFERROR(OFFSET(INDEX(Data!$C$7:$C$1800,MATCH($A$3,Data!$C$7:$C$1800,0)),20,'Code list'!AA$1)/1000,":")</f>
        <v>23.968124</v>
      </c>
      <c r="AA4" s="20">
        <f ca="1">IFERROR(OFFSET(INDEX(Data!$C$7:$C$1800,MATCH($A$3,Data!$C$7:$C$1800,0)),20,'Code list'!AB$1)/1000,":")</f>
        <v>24.154036999999999</v>
      </c>
      <c r="AB4" s="20">
        <f ca="1">IFERROR(OFFSET(INDEX(Data!$C$7:$C$1800,MATCH($A$3,Data!$C$7:$C$1800,0)),20,'Code list'!AC$1)/1000,":")</f>
        <v>23.626118999999999</v>
      </c>
      <c r="AC4" s="20">
        <f ca="1">IFERROR(OFFSET(INDEX(Data!$C$7:$C$1800,MATCH($A$3,Data!$C$7:$C$1800,0)),20,'Code list'!AD$1)/1000,":")</f>
        <v>23.708169000000002</v>
      </c>
      <c r="AD4" s="20">
        <f ca="1">IFERROR(OFFSET(INDEX(Data!$C$7:$C$1800,MATCH($A$3,Data!$C$7:$C$1800,0)),20,'Code list'!AE$1)/1000,":")</f>
        <v>23.598624000000001</v>
      </c>
      <c r="AE4" s="20">
        <f ca="1">IFERROR(OFFSET(INDEX(Data!$C$7:$C$1800,MATCH($A$3,Data!$C$7:$C$1800,0)),20,'Code list'!AF$1)/1000,":")</f>
        <v>23.495873</v>
      </c>
      <c r="AF4" s="20">
        <f ca="1">IFERROR(OFFSET(INDEX(Data!$C$7:$C$1800,MATCH($A$3,Data!$C$7:$C$1800,0)),20,'Code list'!AG$1)/1000,":")</f>
        <v>22.646001999999999</v>
      </c>
      <c r="AG4" s="20">
        <f ca="1">IFERROR(OFFSET(INDEX(Data!$C$7:$C$1800,MATCH($A$3,Data!$C$7:$C$1800,0)),20,'Code list'!AH$1)/1000,":")</f>
        <v>23.586586</v>
      </c>
      <c r="AH4" s="20">
        <f ca="1">IFERROR(OFFSET(INDEX(Data!$C$7:$C$1800,MATCH($A$3,Data!$C$7:$C$1800,0)),20,'Code list'!AI$1)/1000,":")</f>
        <v>25.146518</v>
      </c>
      <c r="AI4" s="20">
        <f ca="1">IFERROR(OFFSET(INDEX(Data!$C$7:$C$1800,MATCH($A$3,Data!$C$7:$C$1800,0)),20,'Code list'!AJ$1)/1000,":")</f>
        <v>24.581319999999998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6.1393000000000003E-2</v>
      </c>
      <c r="C5" s="22">
        <f ca="1">IFERROR(OFFSET(INDEX(Data!$C$7:$C$1800,MATCH($A$3,Data!$C$7:$C$1800,0)),23,'Code list'!D$1)/1000,":")</f>
        <v>9.0111999999999998E-2</v>
      </c>
      <c r="D5" s="22">
        <f ca="1">IFERROR(OFFSET(INDEX(Data!$C$7:$C$1800,MATCH($A$3,Data!$C$7:$C$1800,0)),23,'Code list'!E$1)/1000,":")</f>
        <v>0.173517</v>
      </c>
      <c r="E5" s="22">
        <f ca="1">IFERROR(OFFSET(INDEX(Data!$C$7:$C$1800,MATCH($A$3,Data!$C$7:$C$1800,0)),23,'Code list'!F$1)/1000,":")</f>
        <v>0.116853</v>
      </c>
      <c r="F5" s="22">
        <f ca="1">IFERROR(OFFSET(INDEX(Data!$C$7:$C$1800,MATCH($A$3,Data!$C$7:$C$1800,0)),23,'Code list'!G$1)/1000,":")</f>
        <v>8.1340999999999997E-2</v>
      </c>
      <c r="G5" s="22">
        <f ca="1">IFERROR(OFFSET(INDEX(Data!$C$7:$C$1800,MATCH($A$3,Data!$C$7:$C$1800,0)),23,'Code list'!H$1)/1000,":")</f>
        <v>0.12803100000000001</v>
      </c>
      <c r="H5" s="22">
        <f ca="1">IFERROR(OFFSET(INDEX(Data!$C$7:$C$1800,MATCH($A$3,Data!$C$7:$C$1800,0)),23,'Code list'!I$1)/1000,":")</f>
        <v>9.3550999999999995E-2</v>
      </c>
      <c r="I5" s="22">
        <f ca="1">IFERROR(OFFSET(INDEX(Data!$C$7:$C$1800,MATCH($A$3,Data!$C$7:$C$1800,0)),23,'Code list'!J$1)/1000,":")</f>
        <v>0.10739499999999999</v>
      </c>
      <c r="J5" s="22">
        <f ca="1">IFERROR(OFFSET(INDEX(Data!$C$7:$C$1800,MATCH($A$3,Data!$C$7:$C$1800,0)),23,'Code list'!K$1)/1000,":")</f>
        <v>0.15623400000000001</v>
      </c>
      <c r="K5" s="22">
        <f ca="1">IFERROR(OFFSET(INDEX(Data!$C$7:$C$1800,MATCH($A$3,Data!$C$7:$C$1800,0)),23,'Code list'!L$1)/1000,":")</f>
        <v>0.22476400000000002</v>
      </c>
      <c r="L5" s="22">
        <f ca="1">IFERROR(OFFSET(INDEX(Data!$C$7:$C$1800,MATCH($A$3,Data!$C$7:$C$1800,0)),23,'Code list'!M$1)/1000,":")</f>
        <v>0.30533100000000002</v>
      </c>
      <c r="M5" s="22">
        <f ca="1">IFERROR(OFFSET(INDEX(Data!$C$7:$C$1800,MATCH($A$3,Data!$C$7:$C$1800,0)),23,'Code list'!N$1)/1000,":")</f>
        <v>0.25589000000000001</v>
      </c>
      <c r="N5" s="22">
        <f ca="1">IFERROR(OFFSET(INDEX(Data!$C$7:$C$1800,MATCH($A$3,Data!$C$7:$C$1800,0)),23,'Code list'!O$1)/1000,":")</f>
        <v>0.43387799999999999</v>
      </c>
      <c r="O5" s="22">
        <f ca="1">IFERROR(OFFSET(INDEX(Data!$C$7:$C$1800,MATCH($A$3,Data!$C$7:$C$1800,0)),23,'Code list'!P$1)/1000,":")</f>
        <v>0.29355100000000001</v>
      </c>
      <c r="P5" s="22">
        <f ca="1">IFERROR(OFFSET(INDEX(Data!$C$7:$C$1800,MATCH($A$3,Data!$C$7:$C$1800,0)),23,'Code list'!Q$1)/1000,":")</f>
        <v>0.28847800000000001</v>
      </c>
      <c r="Q5" s="22">
        <f ca="1">IFERROR(OFFSET(INDEX(Data!$C$7:$C$1800,MATCH($A$3,Data!$C$7:$C$1800,0)),23,'Code list'!R$1)/1000,":")</f>
        <v>0.39827999999999997</v>
      </c>
      <c r="R5" s="22">
        <f ca="1">IFERROR(OFFSET(INDEX(Data!$C$7:$C$1800,MATCH($A$3,Data!$C$7:$C$1800,0)),23,'Code list'!S$1)/1000,":")</f>
        <v>0.33293200000000001</v>
      </c>
      <c r="S5" s="22">
        <f ca="1">IFERROR(OFFSET(INDEX(Data!$C$7:$C$1800,MATCH($A$3,Data!$C$7:$C$1800,0)),23,'Code list'!T$1)/1000,":")</f>
        <v>0.27626799999999996</v>
      </c>
      <c r="T5" s="22">
        <f ca="1">IFERROR(OFFSET(INDEX(Data!$C$7:$C$1800,MATCH($A$3,Data!$C$7:$C$1800,0)),23,'Code list'!U$1)/1000,":")</f>
        <v>0.239037</v>
      </c>
      <c r="U5" s="22">
        <f ca="1">IFERROR(OFFSET(INDEX(Data!$C$7:$C$1800,MATCH($A$3,Data!$C$7:$C$1800,0)),23,'Code list'!V$1)/1000,":")</f>
        <v>0.236543</v>
      </c>
      <c r="V5" s="22">
        <f ca="1">IFERROR(OFFSET(INDEX(Data!$C$7:$C$1800,MATCH($A$3,Data!$C$7:$C$1800,0)),23,'Code list'!W$1)/1000,":")</f>
        <v>0.275752</v>
      </c>
      <c r="W5" s="22">
        <f ca="1">IFERROR(OFFSET(INDEX(Data!$C$7:$C$1800,MATCH($A$3,Data!$C$7:$C$1800,0)),23,'Code list'!X$1)/1000,":")</f>
        <v>0.19905400000000001</v>
      </c>
      <c r="X5" s="22">
        <f ca="1">IFERROR(OFFSET(INDEX(Data!$C$7:$C$1800,MATCH($A$3,Data!$C$7:$C$1800,0)),23,'Code list'!Y$1)/1000,":")</f>
        <v>0.31100599999999995</v>
      </c>
      <c r="Y5" s="22">
        <f ca="1">IFERROR(OFFSET(INDEX(Data!$C$7:$C$1800,MATCH($A$3,Data!$C$7:$C$1800,0)),23,'Code list'!Z$1)/1000,":")</f>
        <v>0.360039</v>
      </c>
      <c r="Z5" s="22">
        <f ca="1">IFERROR(OFFSET(INDEX(Data!$C$7:$C$1800,MATCH($A$3,Data!$C$7:$C$1800,0)),23,'Code list'!AA$1)/1000,":")</f>
        <v>0.32685700000000001</v>
      </c>
      <c r="AA5" s="22">
        <f ca="1">IFERROR(OFFSET(INDEX(Data!$C$7:$C$1800,MATCH($A$3,Data!$C$7:$C$1800,0)),23,'Code list'!AB$1)/1000,":")</f>
        <v>0.27755799999999997</v>
      </c>
      <c r="AB5" s="22">
        <f ca="1">IFERROR(OFFSET(INDEX(Data!$C$7:$C$1800,MATCH($A$3,Data!$C$7:$C$1800,0)),23,'Code list'!AC$1)/1000,":")</f>
        <v>0.29833900000000002</v>
      </c>
      <c r="AC5" s="22">
        <f ca="1">IFERROR(OFFSET(INDEX(Data!$C$7:$C$1800,MATCH($A$3,Data!$C$7:$C$1800,0)),23,'Code list'!AD$1)/1000,":")</f>
        <v>0.236285</v>
      </c>
      <c r="AD5" s="22">
        <f ca="1">IFERROR(OFFSET(INDEX(Data!$C$7:$C$1800,MATCH($A$3,Data!$C$7:$C$1800,0)),23,'Code list'!AE$1)/1000,":")</f>
        <v>0.21229599999999998</v>
      </c>
      <c r="AE5" s="22">
        <f ca="1">IFERROR(OFFSET(INDEX(Data!$C$7:$C$1800,MATCH($A$3,Data!$C$7:$C$1800,0)),23,'Code list'!AF$1)/1000,":")</f>
        <v>0.19157400000000002</v>
      </c>
      <c r="AF5" s="22">
        <f ca="1">IFERROR(OFFSET(INDEX(Data!$C$7:$C$1800,MATCH($A$3,Data!$C$7:$C$1800,0)),23,'Code list'!AG$1)/1000,":")</f>
        <v>0.30017200000000005</v>
      </c>
      <c r="AG5" s="22">
        <f ca="1">IFERROR(OFFSET(INDEX(Data!$C$7:$C$1800,MATCH($A$3,Data!$C$7:$C$1800,0)),23,'Code list'!AH$1)/1000,":")</f>
        <v>0.27695600000000004</v>
      </c>
      <c r="AH5" s="22">
        <f ca="1">IFERROR(OFFSET(INDEX(Data!$C$7:$C$1800,MATCH($A$3,Data!$C$7:$C$1800,0)),23,'Code list'!AI$1)/1000,":")</f>
        <v>0.38796199999999997</v>
      </c>
      <c r="AI5" s="22">
        <f ca="1">IFERROR(OFFSET(INDEX(Data!$C$7:$C$1800,MATCH($A$3,Data!$C$7:$C$1800,0)),23,'Code list'!AJ$1)/1000,":")</f>
        <v>0.52527900000000005</v>
      </c>
    </row>
    <row r="6" spans="1:35" ht="15" customHeight="1" x14ac:dyDescent="0.25">
      <c r="A6" s="4" t="s">
        <v>27</v>
      </c>
      <c r="B6" s="6">
        <f t="shared" ref="B6:AD6" ca="1" si="1">IFERROR(B4-B5,":")</f>
        <v>13.001633999999999</v>
      </c>
      <c r="C6" s="6">
        <f t="shared" ca="1" si="1"/>
        <v>13.306363000000001</v>
      </c>
      <c r="D6" s="6">
        <f t="shared" ca="1" si="1"/>
        <v>13.474118000000001</v>
      </c>
      <c r="E6" s="6">
        <f t="shared" ca="1" si="1"/>
        <v>13.365691999999999</v>
      </c>
      <c r="F6" s="6">
        <f t="shared" ca="1" si="1"/>
        <v>13.835512</v>
      </c>
      <c r="G6" s="6">
        <f t="shared" ca="1" si="1"/>
        <v>14.239123000000001</v>
      </c>
      <c r="H6" s="6">
        <f t="shared" ca="1" si="1"/>
        <v>14.907223</v>
      </c>
      <c r="I6" s="6">
        <f t="shared" ca="1" si="1"/>
        <v>16.264230000000001</v>
      </c>
      <c r="J6" s="6">
        <f t="shared" ca="1" si="1"/>
        <v>16.629337</v>
      </c>
      <c r="K6" s="6">
        <f t="shared" ca="1" si="1"/>
        <v>17.681255</v>
      </c>
      <c r="L6" s="6">
        <f t="shared" ca="1" si="1"/>
        <v>18.995443000000002</v>
      </c>
      <c r="M6" s="6">
        <f t="shared" ca="1" si="1"/>
        <v>20.039552999999998</v>
      </c>
      <c r="N6" s="6">
        <f t="shared" ca="1" si="1"/>
        <v>20.628117</v>
      </c>
      <c r="O6" s="6">
        <f t="shared" ca="1" si="1"/>
        <v>22.12313</v>
      </c>
      <c r="P6" s="6">
        <f t="shared" ca="1" si="1"/>
        <v>23.784984999999999</v>
      </c>
      <c r="Q6" s="6">
        <f t="shared" ca="1" si="1"/>
        <v>24.888376000000001</v>
      </c>
      <c r="R6" s="6">
        <f t="shared" ca="1" si="1"/>
        <v>25.415990000000001</v>
      </c>
      <c r="S6" s="6">
        <f t="shared" ca="1" si="1"/>
        <v>25.954101999999999</v>
      </c>
      <c r="T6" s="6">
        <f t="shared" ca="1" si="1"/>
        <v>26.739308000000001</v>
      </c>
      <c r="U6" s="6">
        <f t="shared" ca="1" si="1"/>
        <v>25.096216999999996</v>
      </c>
      <c r="V6" s="6">
        <f t="shared" ca="1" si="1"/>
        <v>25.650919999999999</v>
      </c>
      <c r="W6" s="6">
        <f t="shared" ca="1" si="1"/>
        <v>25.067240000000002</v>
      </c>
      <c r="X6" s="6">
        <f t="shared" ca="1" si="1"/>
        <v>25.274430000000002</v>
      </c>
      <c r="Y6" s="6">
        <f t="shared" ca="1" si="1"/>
        <v>24.199816999999999</v>
      </c>
      <c r="Z6" s="6">
        <f t="shared" ca="1" si="1"/>
        <v>23.641266999999999</v>
      </c>
      <c r="AA6" s="6">
        <f t="shared" ca="1" si="1"/>
        <v>23.876479</v>
      </c>
      <c r="AB6" s="6">
        <f t="shared" ca="1" si="1"/>
        <v>23.327780000000001</v>
      </c>
      <c r="AC6" s="6">
        <f t="shared" ca="1" si="1"/>
        <v>23.471884000000003</v>
      </c>
      <c r="AD6" s="6">
        <f t="shared" ca="1" si="1"/>
        <v>23.386328000000002</v>
      </c>
      <c r="AE6" s="6">
        <f ca="1">IFERROR(AE4-AE5,":")</f>
        <v>23.304299</v>
      </c>
      <c r="AF6" s="6">
        <f t="shared" ref="AF6:AH6" ca="1" si="2">IFERROR(AF4-AF5,":")</f>
        <v>22.345829999999999</v>
      </c>
      <c r="AG6" s="6">
        <f t="shared" ca="1" si="2"/>
        <v>23.309630000000002</v>
      </c>
      <c r="AH6" s="6">
        <f t="shared" ca="1" si="2"/>
        <v>24.758555999999999</v>
      </c>
      <c r="AI6" s="6">
        <f t="shared" ref="AI6" ca="1" si="3">IFERROR(AI4-AI5,":")</f>
        <v>24.056040999999997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Spain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31.986078999999997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32.731536999999996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35.144789000000003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32.741824000000001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33.071342999999999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34.150370000000002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32.889595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35.685791000000002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35.918052000000003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38.844329999999999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42.076375000000006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42.458050999999998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45.348033999999998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45.483444000000006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48.137080999999995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49.588592000000006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50.602387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50.963082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50.523473000000003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45.469207000000004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45.358590999999997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45.949590999999998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48.367461000000006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43.32817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44.293635999999992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46.376485000000002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43.984894999999995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46.075688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43.641830999999996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41.586098999999997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38.365563000000002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38.347987999999994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43.093401999999998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39.955517999999998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1.0329600000000001</v>
      </c>
      <c r="C12" s="25">
        <f ca="1">IFERROR(OFFSET(INDEX(Data!$C$7:$C$1800,MATCH($A$3,Data!$C$7:$C$1800,0)),5,'Code list'!D$1)/1000+OFFSET(INDEX(Data!$C$7:$C$1800,MATCH($A$3,Data!$C$7:$C$1800,0)),7,'Code list'!D$1)/1000,":")</f>
        <v>1.032675</v>
      </c>
      <c r="D12" s="25">
        <f ca="1">IFERROR(OFFSET(INDEX(Data!$C$7:$C$1800,MATCH($A$3,Data!$C$7:$C$1800,0)),5,'Code list'!E$1)/1000+OFFSET(INDEX(Data!$C$7:$C$1800,MATCH($A$3,Data!$C$7:$C$1800,0)),7,'Code list'!E$1)/1000,":")</f>
        <v>0.72521400000000003</v>
      </c>
      <c r="E12" s="25">
        <f ca="1">IFERROR(OFFSET(INDEX(Data!$C$7:$C$1800,MATCH($A$3,Data!$C$7:$C$1800,0)),5,'Code list'!F$1)/1000+OFFSET(INDEX(Data!$C$7:$C$1800,MATCH($A$3,Data!$C$7:$C$1800,0)),7,'Code list'!F$1)/1000,":")</f>
        <v>0.78642499999999993</v>
      </c>
      <c r="F12" s="25">
        <f ca="1">IFERROR(OFFSET(INDEX(Data!$C$7:$C$1800,MATCH($A$3,Data!$C$7:$C$1800,0)),5,'Code list'!G$1)/1000+OFFSET(INDEX(Data!$C$7:$C$1800,MATCH($A$3,Data!$C$7:$C$1800,0)),7,'Code list'!G$1)/1000,":")</f>
        <v>1.266276</v>
      </c>
      <c r="G12" s="25">
        <f ca="1">IFERROR(OFFSET(INDEX(Data!$C$7:$C$1800,MATCH($A$3,Data!$C$7:$C$1800,0)),5,'Code list'!H$1)/1000+OFFSET(INDEX(Data!$C$7:$C$1800,MATCH($A$3,Data!$C$7:$C$1800,0)),7,'Code list'!H$1)/1000,":")</f>
        <v>2.4098420000000003</v>
      </c>
      <c r="H12" s="25">
        <f ca="1">IFERROR(OFFSET(INDEX(Data!$C$7:$C$1800,MATCH($A$3,Data!$C$7:$C$1800,0)),5,'Code list'!I$1)/1000+OFFSET(INDEX(Data!$C$7:$C$1800,MATCH($A$3,Data!$C$7:$C$1800,0)),7,'Code list'!I$1)/1000,":")</f>
        <v>1.9850080000000001</v>
      </c>
      <c r="I12" s="25">
        <f ca="1">IFERROR(OFFSET(INDEX(Data!$C$7:$C$1800,MATCH($A$3,Data!$C$7:$C$1800,0)),5,'Code list'!J$1)/1000+OFFSET(INDEX(Data!$C$7:$C$1800,MATCH($A$3,Data!$C$7:$C$1800,0)),7,'Code list'!J$1)/1000,":")</f>
        <v>2.3566120000000002</v>
      </c>
      <c r="J12" s="25">
        <f ca="1">IFERROR(OFFSET(INDEX(Data!$C$7:$C$1800,MATCH($A$3,Data!$C$7:$C$1800,0)),5,'Code list'!K$1)/1000+OFFSET(INDEX(Data!$C$7:$C$1800,MATCH($A$3,Data!$C$7:$C$1800,0)),7,'Code list'!K$1)/1000,":")</f>
        <v>2.6913110000000002</v>
      </c>
      <c r="K12" s="25">
        <f ca="1">IFERROR(OFFSET(INDEX(Data!$C$7:$C$1800,MATCH($A$3,Data!$C$7:$C$1800,0)),5,'Code list'!L$1)/1000+OFFSET(INDEX(Data!$C$7:$C$1800,MATCH($A$3,Data!$C$7:$C$1800,0)),7,'Code list'!L$1)/1000,":")</f>
        <v>4.2131110000000005</v>
      </c>
      <c r="L12" s="25">
        <f ca="1">IFERROR(OFFSET(INDEX(Data!$C$7:$C$1800,MATCH($A$3,Data!$C$7:$C$1800,0)),5,'Code list'!M$1)/1000+OFFSET(INDEX(Data!$C$7:$C$1800,MATCH($A$3,Data!$C$7:$C$1800,0)),7,'Code list'!M$1)/1000,":")</f>
        <v>3.3045270000000002</v>
      </c>
      <c r="M12" s="25">
        <f ca="1">IFERROR(OFFSET(INDEX(Data!$C$7:$C$1800,MATCH($A$3,Data!$C$7:$C$1800,0)),5,'Code list'!N$1)/1000+OFFSET(INDEX(Data!$C$7:$C$1800,MATCH($A$3,Data!$C$7:$C$1800,0)),7,'Code list'!N$1)/1000,":")</f>
        <v>3.2402709999999999</v>
      </c>
      <c r="N12" s="25">
        <f ca="1">IFERROR(OFFSET(INDEX(Data!$C$7:$C$1800,MATCH($A$3,Data!$C$7:$C$1800,0)),5,'Code list'!O$1)/1000+OFFSET(INDEX(Data!$C$7:$C$1800,MATCH($A$3,Data!$C$7:$C$1800,0)),7,'Code list'!O$1)/1000,":")</f>
        <v>3.791957</v>
      </c>
      <c r="O12" s="25">
        <f ca="1">IFERROR(OFFSET(INDEX(Data!$C$7:$C$1800,MATCH($A$3,Data!$C$7:$C$1800,0)),5,'Code list'!P$1)/1000+OFFSET(INDEX(Data!$C$7:$C$1800,MATCH($A$3,Data!$C$7:$C$1800,0)),7,'Code list'!P$1)/1000,":")</f>
        <v>3.9184829999999997</v>
      </c>
      <c r="P12" s="25">
        <f ca="1">IFERROR(OFFSET(INDEX(Data!$C$7:$C$1800,MATCH($A$3,Data!$C$7:$C$1800,0)),5,'Code list'!Q$1)/1000+OFFSET(INDEX(Data!$C$7:$C$1800,MATCH($A$3,Data!$C$7:$C$1800,0)),7,'Code list'!Q$1)/1000,":")</f>
        <v>4.1042120000000004</v>
      </c>
      <c r="Q12" s="25">
        <f ca="1">IFERROR(OFFSET(INDEX(Data!$C$7:$C$1800,MATCH($A$3,Data!$C$7:$C$1800,0)),5,'Code list'!R$1)/1000+OFFSET(INDEX(Data!$C$7:$C$1800,MATCH($A$3,Data!$C$7:$C$1800,0)),7,'Code list'!R$1)/1000,":")</f>
        <v>4.1159809999999997</v>
      </c>
      <c r="R12" s="25">
        <f ca="1">IFERROR(OFFSET(INDEX(Data!$C$7:$C$1800,MATCH($A$3,Data!$C$7:$C$1800,0)),5,'Code list'!S$1)/1000+OFFSET(INDEX(Data!$C$7:$C$1800,MATCH($A$3,Data!$C$7:$C$1800,0)),7,'Code list'!S$1)/1000,":")</f>
        <v>4.5149610000000004</v>
      </c>
      <c r="S12" s="25">
        <f ca="1">IFERROR(OFFSET(INDEX(Data!$C$7:$C$1800,MATCH($A$3,Data!$C$7:$C$1800,0)),5,'Code list'!T$1)/1000+OFFSET(INDEX(Data!$C$7:$C$1800,MATCH($A$3,Data!$C$7:$C$1800,0)),7,'Code list'!T$1)/1000,":")</f>
        <v>4.3172199999999998</v>
      </c>
      <c r="T12" s="25">
        <f ca="1">IFERROR(OFFSET(INDEX(Data!$C$7:$C$1800,MATCH($A$3,Data!$C$7:$C$1800,0)),5,'Code list'!U$1)/1000+OFFSET(INDEX(Data!$C$7:$C$1800,MATCH($A$3,Data!$C$7:$C$1800,0)),7,'Code list'!U$1)/1000,":")</f>
        <v>4.2336830000000001</v>
      </c>
      <c r="U12" s="25">
        <f ca="1">IFERROR(OFFSET(INDEX(Data!$C$7:$C$1800,MATCH($A$3,Data!$C$7:$C$1800,0)),5,'Code list'!V$1)/1000+OFFSET(INDEX(Data!$C$7:$C$1800,MATCH($A$3,Data!$C$7:$C$1800,0)),7,'Code list'!V$1)/1000,":")</f>
        <v>4.3331310000000007</v>
      </c>
      <c r="V12" s="25">
        <f ca="1">IFERROR(OFFSET(INDEX(Data!$C$7:$C$1800,MATCH($A$3,Data!$C$7:$C$1800,0)),5,'Code list'!W$1)/1000+OFFSET(INDEX(Data!$C$7:$C$1800,MATCH($A$3,Data!$C$7:$C$1800,0)),7,'Code list'!W$1)/1000,":")</f>
        <v>4.1900940000000002</v>
      </c>
      <c r="W12" s="25">
        <f ca="1">IFERROR(OFFSET(INDEX(Data!$C$7:$C$1800,MATCH($A$3,Data!$C$7:$C$1800,0)),5,'Code list'!X$1)/1000+OFFSET(INDEX(Data!$C$7:$C$1800,MATCH($A$3,Data!$C$7:$C$1800,0)),7,'Code list'!X$1)/1000,":")</f>
        <v>4.480073</v>
      </c>
      <c r="X12" s="25">
        <f ca="1">IFERROR(OFFSET(INDEX(Data!$C$7:$C$1800,MATCH($A$3,Data!$C$7:$C$1800,0)),5,'Code list'!Y$1)/1000+OFFSET(INDEX(Data!$C$7:$C$1800,MATCH($A$3,Data!$C$7:$C$1800,0)),7,'Code list'!Y$1)/1000,":")</f>
        <v>4.5581160000000001</v>
      </c>
      <c r="Y12" s="25">
        <f ca="1">IFERROR(OFFSET(INDEX(Data!$C$7:$C$1800,MATCH($A$3,Data!$C$7:$C$1800,0)),5,'Code list'!Z$1)/1000+OFFSET(INDEX(Data!$C$7:$C$1800,MATCH($A$3,Data!$C$7:$C$1800,0)),7,'Code list'!Z$1)/1000,":")</f>
        <v>4.7677169999999993</v>
      </c>
      <c r="Z12" s="25">
        <f ca="1">IFERROR(OFFSET(INDEX(Data!$C$7:$C$1800,MATCH($A$3,Data!$C$7:$C$1800,0)),5,'Code list'!AA$1)/1000+OFFSET(INDEX(Data!$C$7:$C$1800,MATCH($A$3,Data!$C$7:$C$1800,0)),7,'Code list'!AA$1)/1000,":")</f>
        <v>3.7577050000000001</v>
      </c>
      <c r="AA12" s="25">
        <f ca="1">IFERROR(OFFSET(INDEX(Data!$C$7:$C$1800,MATCH($A$3,Data!$C$7:$C$1800,0)),5,'Code list'!AB$1)/1000+OFFSET(INDEX(Data!$C$7:$C$1800,MATCH($A$3,Data!$C$7:$C$1800,0)),7,'Code list'!AB$1)/1000,":")</f>
        <v>3.9881950000000002</v>
      </c>
      <c r="AB12" s="25">
        <f ca="1">IFERROR(OFFSET(INDEX(Data!$C$7:$C$1800,MATCH($A$3,Data!$C$7:$C$1800,0)),5,'Code list'!AC$1)/1000+OFFSET(INDEX(Data!$C$7:$C$1800,MATCH($A$3,Data!$C$7:$C$1800,0)),7,'Code list'!AC$1)/1000,":")</f>
        <v>3.817151</v>
      </c>
      <c r="AC12" s="25">
        <f ca="1">IFERROR(OFFSET(INDEX(Data!$C$7:$C$1800,MATCH($A$3,Data!$C$7:$C$1800,0)),5,'Code list'!AD$1)/1000+OFFSET(INDEX(Data!$C$7:$C$1800,MATCH($A$3,Data!$C$7:$C$1800,0)),7,'Code list'!AD$1)/1000,":")</f>
        <v>4.1677910000000002</v>
      </c>
      <c r="AD12" s="25">
        <f ca="1">IFERROR(OFFSET(INDEX(Data!$C$7:$C$1800,MATCH($A$3,Data!$C$7:$C$1800,0)),5,'Code list'!AE$1)/1000+OFFSET(INDEX(Data!$C$7:$C$1800,MATCH($A$3,Data!$C$7:$C$1800,0)),7,'Code list'!AE$1)/1000,":")</f>
        <v>4.3239930000000006</v>
      </c>
      <c r="AE12" s="25">
        <f ca="1">IFERROR(OFFSET(INDEX(Data!$C$7:$C$1800,MATCH($A$3,Data!$C$7:$C$1800,0)),5,'Code list'!AF$1)/1000+OFFSET(INDEX(Data!$C$7:$C$1800,MATCH($A$3,Data!$C$7:$C$1800,0)),7,'Code list'!AF$1)/1000,":")</f>
        <v>4.4161619999999999</v>
      </c>
      <c r="AF12" s="25">
        <f ca="1">IFERROR(OFFSET(INDEX(Data!$C$7:$C$1800,MATCH($A$3,Data!$C$7:$C$1800,0)),5,'Code list'!AG$1)/1000+OFFSET(INDEX(Data!$C$7:$C$1800,MATCH($A$3,Data!$C$7:$C$1800,0)),7,'Code list'!AG$1)/1000,":")</f>
        <v>4.1545670000000001</v>
      </c>
      <c r="AG12" s="25">
        <f ca="1">IFERROR(OFFSET(INDEX(Data!$C$7:$C$1800,MATCH($A$3,Data!$C$7:$C$1800,0)),5,'Code list'!AH$1)/1000+OFFSET(INDEX(Data!$C$7:$C$1800,MATCH($A$3,Data!$C$7:$C$1800,0)),7,'Code list'!AH$1)/1000,":")</f>
        <v>4.2186959999999996</v>
      </c>
      <c r="AH12" s="25">
        <f ca="1">IFERROR(OFFSET(INDEX(Data!$C$7:$C$1800,MATCH($A$3,Data!$C$7:$C$1800,0)),5,'Code list'!AI$1)/1000+OFFSET(INDEX(Data!$C$7:$C$1800,MATCH($A$3,Data!$C$7:$C$1800,0)),7,'Code list'!AI$1)/1000,":")</f>
        <v>2.9804279999999999</v>
      </c>
      <c r="AI12" s="25">
        <f ca="1">IFERROR(OFFSET(INDEX(Data!$C$7:$C$1800,MATCH($A$3,Data!$C$7:$C$1800,0)),5,'Code list'!AJ$1)/1000+OFFSET(INDEX(Data!$C$7:$C$1800,MATCH($A$3,Data!$C$7:$C$1800,0)),7,'Code list'!AJ$1)/1000,":")</f>
        <v>3.0045709999999999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0.38030900000000001</v>
      </c>
      <c r="C13" s="25">
        <f ca="1">IFERROR(OFFSET(INDEX(Data!$C$7:$C$1800,MATCH($A$3,Data!$C$7:$C$1800,0)),21,'Code list'!D$1)/1000+OFFSET(INDEX(Data!$C$7:$C$1800,MATCH($A$3,Data!$C$7:$C$1800,0)),22,'Code list'!D$1)/1000,":")</f>
        <v>0.36655199999999999</v>
      </c>
      <c r="D13" s="25">
        <f ca="1">IFERROR(OFFSET(INDEX(Data!$C$7:$C$1800,MATCH($A$3,Data!$C$7:$C$1800,0)),21,'Code list'!E$1)/1000+OFFSET(INDEX(Data!$C$7:$C$1800,MATCH($A$3,Data!$C$7:$C$1800,0)),22,'Code list'!E$1)/1000,":")</f>
        <v>0.28374900000000003</v>
      </c>
      <c r="E13" s="25">
        <f ca="1">IFERROR(OFFSET(INDEX(Data!$C$7:$C$1800,MATCH($A$3,Data!$C$7:$C$1800,0)),21,'Code list'!F$1)/1000+OFFSET(INDEX(Data!$C$7:$C$1800,MATCH($A$3,Data!$C$7:$C$1800,0)),22,'Code list'!F$1)/1000,":")</f>
        <v>0.33327600000000002</v>
      </c>
      <c r="F13" s="25">
        <f ca="1">IFERROR(OFFSET(INDEX(Data!$C$7:$C$1800,MATCH($A$3,Data!$C$7:$C$1800,0)),21,'Code list'!G$1)/1000+OFFSET(INDEX(Data!$C$7:$C$1800,MATCH($A$3,Data!$C$7:$C$1800,0)),22,'Code list'!G$1)/1000,":")</f>
        <v>0.63181399999999999</v>
      </c>
      <c r="G13" s="25">
        <f ca="1">IFERROR(OFFSET(INDEX(Data!$C$7:$C$1800,MATCH($A$3,Data!$C$7:$C$1800,0)),21,'Code list'!H$1)/1000+OFFSET(INDEX(Data!$C$7:$C$1800,MATCH($A$3,Data!$C$7:$C$1800,0)),22,'Code list'!H$1)/1000,":")</f>
        <v>0.79140200000000005</v>
      </c>
      <c r="H13" s="25">
        <f ca="1">IFERROR(OFFSET(INDEX(Data!$C$7:$C$1800,MATCH($A$3,Data!$C$7:$C$1800,0)),21,'Code list'!I$1)/1000+OFFSET(INDEX(Data!$C$7:$C$1800,MATCH($A$3,Data!$C$7:$C$1800,0)),22,'Code list'!I$1)/1000,":")</f>
        <v>1.1263969999999999</v>
      </c>
      <c r="I13" s="25">
        <f ca="1">IFERROR(OFFSET(INDEX(Data!$C$7:$C$1800,MATCH($A$3,Data!$C$7:$C$1800,0)),21,'Code list'!J$1)/1000+OFFSET(INDEX(Data!$C$7:$C$1800,MATCH($A$3,Data!$C$7:$C$1800,0)),22,'Code list'!J$1)/1000,":")</f>
        <v>1.6452280000000001</v>
      </c>
      <c r="J13" s="25">
        <f ca="1">IFERROR(OFFSET(INDEX(Data!$C$7:$C$1800,MATCH($A$3,Data!$C$7:$C$1800,0)),21,'Code list'!K$1)/1000+OFFSET(INDEX(Data!$C$7:$C$1800,MATCH($A$3,Data!$C$7:$C$1800,0)),22,'Code list'!K$1)/1000,":")</f>
        <v>1.912382</v>
      </c>
      <c r="K13" s="25">
        <f ca="1">IFERROR(OFFSET(INDEX(Data!$C$7:$C$1800,MATCH($A$3,Data!$C$7:$C$1800,0)),21,'Code list'!L$1)/1000+OFFSET(INDEX(Data!$C$7:$C$1800,MATCH($A$3,Data!$C$7:$C$1800,0)),22,'Code list'!L$1)/1000,":")</f>
        <v>2.388134</v>
      </c>
      <c r="L13" s="25">
        <f ca="1">IFERROR(OFFSET(INDEX(Data!$C$7:$C$1800,MATCH($A$3,Data!$C$7:$C$1800,0)),21,'Code list'!M$1)/1000+OFFSET(INDEX(Data!$C$7:$C$1800,MATCH($A$3,Data!$C$7:$C$1800,0)),22,'Code list'!M$1)/1000,":")</f>
        <v>2.248065</v>
      </c>
      <c r="M13" s="25">
        <f ca="1">IFERROR(OFFSET(INDEX(Data!$C$7:$C$1800,MATCH($A$3,Data!$C$7:$C$1800,0)),21,'Code list'!N$1)/1000+OFFSET(INDEX(Data!$C$7:$C$1800,MATCH($A$3,Data!$C$7:$C$1800,0)),22,'Code list'!N$1)/1000,":")</f>
        <v>2.4269989999999999</v>
      </c>
      <c r="N13" s="25">
        <f ca="1">IFERROR(OFFSET(INDEX(Data!$C$7:$C$1800,MATCH($A$3,Data!$C$7:$C$1800,0)),21,'Code list'!O$1)/1000+OFFSET(INDEX(Data!$C$7:$C$1800,MATCH($A$3,Data!$C$7:$C$1800,0)),22,'Code list'!O$1)/1000,":")</f>
        <v>2.7120380000000002</v>
      </c>
      <c r="O13" s="25">
        <f ca="1">IFERROR(OFFSET(INDEX(Data!$C$7:$C$1800,MATCH($A$3,Data!$C$7:$C$1800,0)),21,'Code list'!P$1)/1000+OFFSET(INDEX(Data!$C$7:$C$1800,MATCH($A$3,Data!$C$7:$C$1800,0)),22,'Code list'!P$1)/1000,":")</f>
        <v>2.7221840000000004</v>
      </c>
      <c r="P13" s="25">
        <f ca="1">IFERROR(OFFSET(INDEX(Data!$C$7:$C$1800,MATCH($A$3,Data!$C$7:$C$1800,0)),21,'Code list'!Q$1)/1000+OFFSET(INDEX(Data!$C$7:$C$1800,MATCH($A$3,Data!$C$7:$C$1800,0)),22,'Code list'!Q$1)/1000,":")</f>
        <v>2.8806529999999997</v>
      </c>
      <c r="Q13" s="25">
        <f ca="1">IFERROR(OFFSET(INDEX(Data!$C$7:$C$1800,MATCH($A$3,Data!$C$7:$C$1800,0)),21,'Code list'!R$1)/1000+OFFSET(INDEX(Data!$C$7:$C$1800,MATCH($A$3,Data!$C$7:$C$1800,0)),22,'Code list'!R$1)/1000,":")</f>
        <v>2.8982800000000002</v>
      </c>
      <c r="R13" s="25">
        <f ca="1">IFERROR(OFFSET(INDEX(Data!$C$7:$C$1800,MATCH($A$3,Data!$C$7:$C$1800,0)),21,'Code list'!S$1)/1000+OFFSET(INDEX(Data!$C$7:$C$1800,MATCH($A$3,Data!$C$7:$C$1800,0)),22,'Code list'!S$1)/1000,":")</f>
        <v>2.7294070000000001</v>
      </c>
      <c r="S13" s="25">
        <f ca="1">IFERROR(OFFSET(INDEX(Data!$C$7:$C$1800,MATCH($A$3,Data!$C$7:$C$1800,0)),21,'Code list'!T$1)/1000+OFFSET(INDEX(Data!$C$7:$C$1800,MATCH($A$3,Data!$C$7:$C$1800,0)),22,'Code list'!T$1)/1000,":")</f>
        <v>2.6715390000000001</v>
      </c>
      <c r="T13" s="25">
        <f ca="1">IFERROR(OFFSET(INDEX(Data!$C$7:$C$1800,MATCH($A$3,Data!$C$7:$C$1800,0)),21,'Code list'!U$1)/1000+OFFSET(INDEX(Data!$C$7:$C$1800,MATCH($A$3,Data!$C$7:$C$1800,0)),22,'Code list'!U$1)/1000,":")</f>
        <v>2.7205500000000002</v>
      </c>
      <c r="U13" s="25">
        <f ca="1">IFERROR(OFFSET(INDEX(Data!$C$7:$C$1800,MATCH($A$3,Data!$C$7:$C$1800,0)),21,'Code list'!V$1)/1000+OFFSET(INDEX(Data!$C$7:$C$1800,MATCH($A$3,Data!$C$7:$C$1800,0)),22,'Code list'!V$1)/1000,":")</f>
        <v>2.7112640000000003</v>
      </c>
      <c r="V13" s="25">
        <f ca="1">IFERROR(OFFSET(INDEX(Data!$C$7:$C$1800,MATCH($A$3,Data!$C$7:$C$1800,0)),21,'Code list'!W$1)/1000+OFFSET(INDEX(Data!$C$7:$C$1800,MATCH($A$3,Data!$C$7:$C$1800,0)),22,'Code list'!W$1)/1000,":")</f>
        <v>2.4982800000000003</v>
      </c>
      <c r="W13" s="25">
        <f ca="1">IFERROR(OFFSET(INDEX(Data!$C$7:$C$1800,MATCH($A$3,Data!$C$7:$C$1800,0)),21,'Code list'!X$1)/1000+OFFSET(INDEX(Data!$C$7:$C$1800,MATCH($A$3,Data!$C$7:$C$1800,0)),22,'Code list'!X$1)/1000,":")</f>
        <v>2.6760100000000002</v>
      </c>
      <c r="X13" s="25">
        <f ca="1">IFERROR(OFFSET(INDEX(Data!$C$7:$C$1800,MATCH($A$3,Data!$C$7:$C$1800,0)),21,'Code list'!Y$1)/1000+OFFSET(INDEX(Data!$C$7:$C$1800,MATCH($A$3,Data!$C$7:$C$1800,0)),22,'Code list'!Y$1)/1000,":")</f>
        <v>2.7690459999999999</v>
      </c>
      <c r="Y13" s="25">
        <f ca="1">IFERROR(OFFSET(INDEX(Data!$C$7:$C$1800,MATCH($A$3,Data!$C$7:$C$1800,0)),21,'Code list'!Z$1)/1000+OFFSET(INDEX(Data!$C$7:$C$1800,MATCH($A$3,Data!$C$7:$C$1800,0)),22,'Code list'!Z$1)/1000,":")</f>
        <v>2.9835770000000004</v>
      </c>
      <c r="Z13" s="25">
        <f ca="1">IFERROR(OFFSET(INDEX(Data!$C$7:$C$1800,MATCH($A$3,Data!$C$7:$C$1800,0)),21,'Code list'!AA$1)/1000+OFFSET(INDEX(Data!$C$7:$C$1800,MATCH($A$3,Data!$C$7:$C$1800,0)),22,'Code list'!AA$1)/1000,":")</f>
        <v>2.4012899999999999</v>
      </c>
      <c r="AA13" s="25">
        <f ca="1">IFERROR(OFFSET(INDEX(Data!$C$7:$C$1800,MATCH($A$3,Data!$C$7:$C$1800,0)),21,'Code list'!AB$1)/1000+OFFSET(INDEX(Data!$C$7:$C$1800,MATCH($A$3,Data!$C$7:$C$1800,0)),22,'Code list'!AB$1)/1000,":")</f>
        <v>2.5350820000000001</v>
      </c>
      <c r="AB13" s="25">
        <f ca="1">IFERROR(OFFSET(INDEX(Data!$C$7:$C$1800,MATCH($A$3,Data!$C$7:$C$1800,0)),21,'Code list'!AC$1)/1000+OFFSET(INDEX(Data!$C$7:$C$1800,MATCH($A$3,Data!$C$7:$C$1800,0)),22,'Code list'!AC$1)/1000,":")</f>
        <v>2.563113</v>
      </c>
      <c r="AC13" s="25">
        <f ca="1">IFERROR(OFFSET(INDEX(Data!$C$7:$C$1800,MATCH($A$3,Data!$C$7:$C$1800,0)),21,'Code list'!AD$1)/1000+OFFSET(INDEX(Data!$C$7:$C$1800,MATCH($A$3,Data!$C$7:$C$1800,0)),22,'Code list'!AD$1)/1000,":")</f>
        <v>2.7530520000000003</v>
      </c>
      <c r="AD13" s="25">
        <f ca="1">IFERROR(OFFSET(INDEX(Data!$C$7:$C$1800,MATCH($A$3,Data!$C$7:$C$1800,0)),21,'Code list'!AE$1)/1000+OFFSET(INDEX(Data!$C$7:$C$1800,MATCH($A$3,Data!$C$7:$C$1800,0)),22,'Code list'!AE$1)/1000,":")</f>
        <v>2.8284609999999999</v>
      </c>
      <c r="AE13" s="25">
        <f ca="1">IFERROR(OFFSET(INDEX(Data!$C$7:$C$1800,MATCH($A$3,Data!$C$7:$C$1800,0)),21,'Code list'!AF$1)/1000+OFFSET(INDEX(Data!$C$7:$C$1800,MATCH($A$3,Data!$C$7:$C$1800,0)),22,'Code list'!AF$1)/1000,":")</f>
        <v>2.8944109999999998</v>
      </c>
      <c r="AF13" s="25">
        <f ca="1">IFERROR(OFFSET(INDEX(Data!$C$7:$C$1800,MATCH($A$3,Data!$C$7:$C$1800,0)),21,'Code list'!AG$1)/1000+OFFSET(INDEX(Data!$C$7:$C$1800,MATCH($A$3,Data!$C$7:$C$1800,0)),22,'Code list'!AG$1)/1000,":")</f>
        <v>2.674979</v>
      </c>
      <c r="AG13" s="25">
        <f ca="1">IFERROR(OFFSET(INDEX(Data!$C$7:$C$1800,MATCH($A$3,Data!$C$7:$C$1800,0)),21,'Code list'!AH$1)/1000+OFFSET(INDEX(Data!$C$7:$C$1800,MATCH($A$3,Data!$C$7:$C$1800,0)),22,'Code list'!AH$1)/1000,":")</f>
        <v>2.7525369999999998</v>
      </c>
      <c r="AH13" s="25">
        <f ca="1">IFERROR(OFFSET(INDEX(Data!$C$7:$C$1800,MATCH($A$3,Data!$C$7:$C$1800,0)),21,'Code list'!AI$1)/1000+OFFSET(INDEX(Data!$C$7:$C$1800,MATCH($A$3,Data!$C$7:$C$1800,0)),22,'Code list'!AI$1)/1000,":")</f>
        <v>1.926844</v>
      </c>
      <c r="AI13" s="25">
        <f ca="1">IFERROR(OFFSET(INDEX(Data!$C$7:$C$1800,MATCH($A$3,Data!$C$7:$C$1800,0)),21,'Code list'!AJ$1)/1000+OFFSET(INDEX(Data!$C$7:$C$1800,MATCH($A$3,Data!$C$7:$C$1800,0)),22,'Code list'!AJ$1)/1000,":")</f>
        <v>1.8779949999999999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4.3230000000000005E-3</v>
      </c>
      <c r="C14" s="25">
        <f ca="1">IFERROR(OFFSET(INDEX(Data!$C$7:$C$1800,MATCH($A$3,Data!$C$7:$C$1800,0)),31,'Code list'!D$1)/1000+OFFSET(INDEX(Data!$C$7:$C$1800,MATCH($A$3,Data!$C$7:$C$1800,0)),32,'Code list'!D$1)/1000,":")</f>
        <v>3.8219999999999999E-3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0</v>
      </c>
      <c r="V14" s="25">
        <f ca="1">IFERROR(OFFSET(INDEX(Data!$C$7:$C$1800,MATCH($A$3,Data!$C$7:$C$1800,0)),31,'Code list'!W$1)/1000+OFFSET(INDEX(Data!$C$7:$C$1800,MATCH($A$3,Data!$C$7:$C$1800,0)),32,'Code list'!W$1)/1000,":")</f>
        <v>0</v>
      </c>
      <c r="W14" s="25">
        <f ca="1">IFERROR(OFFSET(INDEX(Data!$C$7:$C$1800,MATCH($A$3,Data!$C$7:$C$1800,0)),31,'Code list'!X$1)/1000+OFFSET(INDEX(Data!$C$7:$C$1800,MATCH($A$3,Data!$C$7:$C$1800,0)),32,'Code list'!X$1)/1000,":")</f>
        <v>0</v>
      </c>
      <c r="X14" s="25">
        <f ca="1">IFERROR(OFFSET(INDEX(Data!$C$7:$C$1800,MATCH($A$3,Data!$C$7:$C$1800,0)),31,'Code list'!Y$1)/1000+OFFSET(INDEX(Data!$C$7:$C$1800,MATCH($A$3,Data!$C$7:$C$1800,0)),32,'Code list'!Y$1)/1000,":")</f>
        <v>0</v>
      </c>
      <c r="Y14" s="25">
        <f ca="1">IFERROR(OFFSET(INDEX(Data!$C$7:$C$1800,MATCH($A$3,Data!$C$7:$C$1800,0)),31,'Code list'!Z$1)/1000+OFFSET(INDEX(Data!$C$7:$C$1800,MATCH($A$3,Data!$C$7:$C$1800,0)),32,'Code list'!Z$1)/1000,":")</f>
        <v>0</v>
      </c>
      <c r="Z14" s="25">
        <f ca="1">IFERROR(OFFSET(INDEX(Data!$C$7:$C$1800,MATCH($A$3,Data!$C$7:$C$1800,0)),31,'Code list'!AA$1)/1000+OFFSET(INDEX(Data!$C$7:$C$1800,MATCH($A$3,Data!$C$7:$C$1800,0)),32,'Code list'!AA$1)/1000,":")</f>
        <v>0</v>
      </c>
      <c r="AA14" s="25">
        <f ca="1">IFERROR(OFFSET(INDEX(Data!$C$7:$C$1800,MATCH($A$3,Data!$C$7:$C$1800,0)),31,'Code list'!AB$1)/1000+OFFSET(INDEX(Data!$C$7:$C$1800,MATCH($A$3,Data!$C$7:$C$1800,0)),32,'Code list'!AB$1)/1000,":")</f>
        <v>0</v>
      </c>
      <c r="AB14" s="25">
        <f ca="1">IFERROR(OFFSET(INDEX(Data!$C$7:$C$1800,MATCH($A$3,Data!$C$7:$C$1800,0)),31,'Code list'!AC$1)/1000+OFFSET(INDEX(Data!$C$7:$C$1800,MATCH($A$3,Data!$C$7:$C$1800,0)),32,'Code list'!AC$1)/1000,":")</f>
        <v>0</v>
      </c>
      <c r="AC14" s="25">
        <f ca="1">IFERROR(OFFSET(INDEX(Data!$C$7:$C$1800,MATCH($A$3,Data!$C$7:$C$1800,0)),31,'Code list'!AD$1)/1000+OFFSET(INDEX(Data!$C$7:$C$1800,MATCH($A$3,Data!$C$7:$C$1800,0)),32,'Code list'!AD$1)/1000,":")</f>
        <v>0</v>
      </c>
      <c r="AD14" s="25">
        <f ca="1">IFERROR(OFFSET(INDEX(Data!$C$7:$C$1800,MATCH($A$3,Data!$C$7:$C$1800,0)),31,'Code list'!AE$1)/1000+OFFSET(INDEX(Data!$C$7:$C$1800,MATCH($A$3,Data!$C$7:$C$1800,0)),32,'Code list'!AE$1)/1000,":")</f>
        <v>0</v>
      </c>
      <c r="AE14" s="25">
        <f ca="1">IFERROR(OFFSET(INDEX(Data!$C$7:$C$1800,MATCH($A$3,Data!$C$7:$C$1800,0)),31,'Code list'!AF$1)/1000+OFFSET(INDEX(Data!$C$7:$C$1800,MATCH($A$3,Data!$C$7:$C$1800,0)),32,'Code list'!AF$1)/1000,":")</f>
        <v>0</v>
      </c>
      <c r="AF14" s="25">
        <f ca="1">IFERROR(OFFSET(INDEX(Data!$C$7:$C$1800,MATCH($A$3,Data!$C$7:$C$1800,0)),31,'Code list'!AG$1)/1000+OFFSET(INDEX(Data!$C$7:$C$1800,MATCH($A$3,Data!$C$7:$C$1800,0)),32,'Code list'!AG$1)/1000,":")</f>
        <v>0</v>
      </c>
      <c r="AG14" s="25">
        <f ca="1">IFERROR(OFFSET(INDEX(Data!$C$7:$C$1800,MATCH($A$3,Data!$C$7:$C$1800,0)),31,'Code list'!AH$1)/1000+OFFSET(INDEX(Data!$C$7:$C$1800,MATCH($A$3,Data!$C$7:$C$1800,0)),32,'Code list'!AH$1)/1000,":")</f>
        <v>0</v>
      </c>
      <c r="AH14" s="25">
        <f ca="1">IFERROR(OFFSET(INDEX(Data!$C$7:$C$1800,MATCH($A$3,Data!$C$7:$C$1800,0)),31,'Code list'!AI$1)/1000+OFFSET(INDEX(Data!$C$7:$C$1800,MATCH($A$3,Data!$C$7:$C$1800,0)),32,'Code list'!AI$1)/1000,":")</f>
        <v>0</v>
      </c>
      <c r="AI14" s="25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1.1609762266270099E-2</v>
      </c>
      <c r="C15" s="25">
        <f t="shared" ref="C15:AH15" ca="1" si="5">IF(AND(C11=":",C12=":"),":",IFERROR(C12/(1+(C13/C14)),0))</f>
        <v>1.0656481961476777E-2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0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0</v>
      </c>
      <c r="V15" s="25">
        <f t="shared" ca="1" si="5"/>
        <v>0</v>
      </c>
      <c r="W15" s="25">
        <f t="shared" ca="1" si="5"/>
        <v>0</v>
      </c>
      <c r="X15" s="25">
        <f t="shared" ca="1" si="5"/>
        <v>0</v>
      </c>
      <c r="Y15" s="25">
        <f t="shared" ca="1" si="5"/>
        <v>0</v>
      </c>
      <c r="Z15" s="25">
        <f t="shared" ca="1" si="5"/>
        <v>0</v>
      </c>
      <c r="AA15" s="25">
        <f t="shared" ca="1" si="5"/>
        <v>0</v>
      </c>
      <c r="AB15" s="25">
        <f t="shared" ca="1" si="5"/>
        <v>0</v>
      </c>
      <c r="AC15" s="25">
        <f t="shared" ca="1" si="5"/>
        <v>0</v>
      </c>
      <c r="AD15" s="25">
        <f t="shared" ca="1" si="5"/>
        <v>0</v>
      </c>
      <c r="AE15" s="25">
        <f t="shared" ca="1" si="5"/>
        <v>0</v>
      </c>
      <c r="AF15" s="25">
        <f t="shared" ca="1" si="5"/>
        <v>0</v>
      </c>
      <c r="AG15" s="25">
        <f t="shared" ca="1" si="5"/>
        <v>0</v>
      </c>
      <c r="AH15" s="25">
        <f t="shared" ca="1" si="5"/>
        <v>0</v>
      </c>
      <c r="AI15" s="25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7">
        <f ca="1">IFERROR(B11+B12-B15,":")</f>
        <v>33.007429237733731</v>
      </c>
      <c r="C16" s="7">
        <f t="shared" ref="C16:AH16" ca="1" si="7">IFERROR(C11+C12-C15,":")</f>
        <v>33.753555518038517</v>
      </c>
      <c r="D16" s="7">
        <f t="shared" ca="1" si="7"/>
        <v>35.870003000000004</v>
      </c>
      <c r="E16" s="7">
        <f t="shared" ca="1" si="7"/>
        <v>33.528249000000002</v>
      </c>
      <c r="F16" s="7">
        <f t="shared" ca="1" si="7"/>
        <v>34.337618999999997</v>
      </c>
      <c r="G16" s="7">
        <f t="shared" ca="1" si="7"/>
        <v>36.560212</v>
      </c>
      <c r="H16" s="7">
        <f t="shared" ca="1" si="7"/>
        <v>34.874603</v>
      </c>
      <c r="I16" s="7">
        <f t="shared" ca="1" si="7"/>
        <v>38.042403</v>
      </c>
      <c r="J16" s="7">
        <f t="shared" ca="1" si="7"/>
        <v>38.609363000000002</v>
      </c>
      <c r="K16" s="7">
        <f t="shared" ca="1" si="7"/>
        <v>43.057440999999997</v>
      </c>
      <c r="L16" s="7">
        <f t="shared" ca="1" si="7"/>
        <v>45.380902000000006</v>
      </c>
      <c r="M16" s="7">
        <f t="shared" ca="1" si="7"/>
        <v>45.698321999999997</v>
      </c>
      <c r="N16" s="7">
        <f t="shared" ca="1" si="7"/>
        <v>49.139990999999995</v>
      </c>
      <c r="O16" s="7">
        <f t="shared" ca="1" si="7"/>
        <v>49.401927000000008</v>
      </c>
      <c r="P16" s="7">
        <f t="shared" ca="1" si="7"/>
        <v>52.241292999999999</v>
      </c>
      <c r="Q16" s="7">
        <f t="shared" ca="1" si="7"/>
        <v>53.704573000000003</v>
      </c>
      <c r="R16" s="7">
        <f t="shared" ca="1" si="7"/>
        <v>55.117348</v>
      </c>
      <c r="S16" s="7">
        <f t="shared" ca="1" si="7"/>
        <v>55.280301999999999</v>
      </c>
      <c r="T16" s="7">
        <f t="shared" ca="1" si="7"/>
        <v>54.757156000000002</v>
      </c>
      <c r="U16" s="7">
        <f t="shared" ca="1" si="7"/>
        <v>49.802338000000006</v>
      </c>
      <c r="V16" s="7">
        <f t="shared" ca="1" si="7"/>
        <v>49.548684999999999</v>
      </c>
      <c r="W16" s="7">
        <f t="shared" ca="1" si="7"/>
        <v>50.429663999999995</v>
      </c>
      <c r="X16" s="7">
        <f t="shared" ca="1" si="7"/>
        <v>52.925577000000004</v>
      </c>
      <c r="Y16" s="7">
        <f t="shared" ca="1" si="7"/>
        <v>48.095886999999998</v>
      </c>
      <c r="Z16" s="7">
        <f t="shared" ca="1" si="7"/>
        <v>48.051340999999994</v>
      </c>
      <c r="AA16" s="7">
        <f t="shared" ca="1" si="7"/>
        <v>50.36468</v>
      </c>
      <c r="AB16" s="7">
        <f t="shared" ca="1" si="7"/>
        <v>47.802045999999997</v>
      </c>
      <c r="AC16" s="7">
        <f t="shared" ca="1" si="7"/>
        <v>50.243479000000001</v>
      </c>
      <c r="AD16" s="7">
        <f t="shared" ca="1" si="7"/>
        <v>47.965823999999998</v>
      </c>
      <c r="AE16" s="7">
        <f t="shared" ca="1" si="7"/>
        <v>46.002260999999997</v>
      </c>
      <c r="AF16" s="7">
        <f t="shared" ca="1" si="7"/>
        <v>42.520130000000002</v>
      </c>
      <c r="AG16" s="7">
        <f t="shared" ca="1" si="7"/>
        <v>42.566683999999995</v>
      </c>
      <c r="AH16" s="7">
        <f t="shared" ca="1" si="7"/>
        <v>46.073830000000001</v>
      </c>
      <c r="AI16" s="7">
        <f t="shared" ref="AI16" ca="1" si="8">IFERROR(AI11+AI12-AI15,":")</f>
        <v>42.960088999999996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Spain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0.39390023095578353</v>
      </c>
      <c r="C20" s="15">
        <f t="shared" ref="C20:AH20" ca="1" si="10">IFERROR(C6/C16,":")</f>
        <v>0.39422107673631113</v>
      </c>
      <c r="D20" s="15">
        <f t="shared" ca="1" si="10"/>
        <v>0.37563749297707055</v>
      </c>
      <c r="E20" s="15">
        <f t="shared" ca="1" si="10"/>
        <v>0.39863972616046839</v>
      </c>
      <c r="F20" s="15">
        <f t="shared" ca="1" si="10"/>
        <v>0.40292578236132215</v>
      </c>
      <c r="G20" s="15">
        <f t="shared" ca="1" si="10"/>
        <v>0.38947047134190582</v>
      </c>
      <c r="H20" s="15">
        <f t="shared" ca="1" si="10"/>
        <v>0.42745212038686148</v>
      </c>
      <c r="I20" s="15">
        <f t="shared" ca="1" si="10"/>
        <v>0.42752898653641835</v>
      </c>
      <c r="J20" s="15">
        <f t="shared" ca="1" si="10"/>
        <v>0.43070736494668399</v>
      </c>
      <c r="K20" s="15">
        <f t="shared" ca="1" si="10"/>
        <v>0.41064342397868003</v>
      </c>
      <c r="L20" s="15">
        <f t="shared" ca="1" si="10"/>
        <v>0.41857790750831703</v>
      </c>
      <c r="M20" s="15">
        <f t="shared" ca="1" si="10"/>
        <v>0.4385183552253844</v>
      </c>
      <c r="N20" s="15">
        <f t="shared" ca="1" si="10"/>
        <v>0.41978267761587507</v>
      </c>
      <c r="O20" s="15">
        <f t="shared" ca="1" si="10"/>
        <v>0.44781917110237413</v>
      </c>
      <c r="P20" s="15">
        <f t="shared" ca="1" si="10"/>
        <v>0.45529089412086332</v>
      </c>
      <c r="Q20" s="15">
        <f t="shared" ca="1" si="10"/>
        <v>0.46343122400395959</v>
      </c>
      <c r="R20" s="15">
        <f t="shared" ca="1" si="10"/>
        <v>0.46112505267851422</v>
      </c>
      <c r="S20" s="15">
        <f t="shared" ca="1" si="10"/>
        <v>0.46950000381691109</v>
      </c>
      <c r="T20" s="15">
        <f t="shared" ca="1" si="10"/>
        <v>0.48832536152900269</v>
      </c>
      <c r="U20" s="15">
        <f t="shared" ca="1" si="10"/>
        <v>0.50391644263769286</v>
      </c>
      <c r="V20" s="15">
        <f t="shared" ca="1" si="10"/>
        <v>0.51769123640718218</v>
      </c>
      <c r="W20" s="15">
        <f t="shared" ca="1" si="10"/>
        <v>0.49707330986777948</v>
      </c>
      <c r="X20" s="15">
        <f t="shared" ca="1" si="10"/>
        <v>0.4775466122929562</v>
      </c>
      <c r="Y20" s="15">
        <f t="shared" ca="1" si="10"/>
        <v>0.5031577232373321</v>
      </c>
      <c r="Z20" s="15">
        <f t="shared" ca="1" si="10"/>
        <v>0.49200015042244089</v>
      </c>
      <c r="AA20" s="15">
        <f t="shared" ca="1" si="10"/>
        <v>0.47407188926843175</v>
      </c>
      <c r="AB20" s="15">
        <f t="shared" ca="1" si="10"/>
        <v>0.48800798191776146</v>
      </c>
      <c r="AC20" s="15">
        <f t="shared" ca="1" si="10"/>
        <v>0.4671627934044934</v>
      </c>
      <c r="AD20" s="15">
        <f t="shared" ca="1" si="10"/>
        <v>0.48756231103212161</v>
      </c>
      <c r="AE20" s="15">
        <f t="shared" ca="1" si="10"/>
        <v>0.50659029563786007</v>
      </c>
      <c r="AF20" s="15">
        <f t="shared" ca="1" si="10"/>
        <v>0.52553531703689516</v>
      </c>
      <c r="AG20" s="15">
        <f t="shared" ca="1" si="10"/>
        <v>0.54760267442960797</v>
      </c>
      <c r="AH20" s="15">
        <f t="shared" ca="1" si="10"/>
        <v>0.53736700421909789</v>
      </c>
      <c r="AI20" s="15">
        <f t="shared" ref="AI20" ca="1" si="11">IFERROR(AI6/AI16,":")</f>
        <v>0.55996255035691378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7">
    <tabColor theme="7"/>
    <pageSetUpPr fitToPage="1"/>
  </sheetPr>
  <dimension ref="A1:AI20"/>
  <sheetViews>
    <sheetView topLeftCell="A4" zoomScaleNormal="100" workbookViewId="0">
      <pane xSplit="1" topLeftCell="R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France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36.178182999999997</v>
      </c>
      <c r="C4" s="20">
        <f ca="1">IFERROR(OFFSET(INDEX(Data!$C$7:$C$1800,MATCH($A$3,Data!$C$7:$C$1800,0)),20,'Code list'!D$1)/1000,":")</f>
        <v>39.170807000000003</v>
      </c>
      <c r="D4" s="20">
        <f ca="1">IFERROR(OFFSET(INDEX(Data!$C$7:$C$1800,MATCH($A$3,Data!$C$7:$C$1800,0)),20,'Code list'!E$1)/1000,":")</f>
        <v>39.865847000000002</v>
      </c>
      <c r="E4" s="20">
        <f ca="1">IFERROR(OFFSET(INDEX(Data!$C$7:$C$1800,MATCH($A$3,Data!$C$7:$C$1800,0)),20,'Code list'!F$1)/1000,":")</f>
        <v>40.645559999999996</v>
      </c>
      <c r="F4" s="20">
        <f ca="1">IFERROR(OFFSET(INDEX(Data!$C$7:$C$1800,MATCH($A$3,Data!$C$7:$C$1800,0)),20,'Code list'!G$1)/1000,":")</f>
        <v>41.003208000000001</v>
      </c>
      <c r="G4" s="20">
        <f ca="1">IFERROR(OFFSET(INDEX(Data!$C$7:$C$1800,MATCH($A$3,Data!$C$7:$C$1800,0)),20,'Code list'!H$1)/1000,":")</f>
        <v>42.499910000000007</v>
      </c>
      <c r="H4" s="20">
        <f ca="1">IFERROR(OFFSET(INDEX(Data!$C$7:$C$1800,MATCH($A$3,Data!$C$7:$C$1800,0)),20,'Code list'!I$1)/1000,":")</f>
        <v>44.144266000000002</v>
      </c>
      <c r="I4" s="20">
        <f ca="1">IFERROR(OFFSET(INDEX(Data!$C$7:$C$1800,MATCH($A$3,Data!$C$7:$C$1800,0)),20,'Code list'!J$1)/1000,":")</f>
        <v>43.402370000000005</v>
      </c>
      <c r="J4" s="20">
        <f ca="1">IFERROR(OFFSET(INDEX(Data!$C$7:$C$1800,MATCH($A$3,Data!$C$7:$C$1800,0)),20,'Code list'!K$1)/1000,":")</f>
        <v>43.961880000000001</v>
      </c>
      <c r="K4" s="20">
        <f ca="1">IFERROR(OFFSET(INDEX(Data!$C$7:$C$1800,MATCH($A$3,Data!$C$7:$C$1800,0)),20,'Code list'!L$1)/1000,":")</f>
        <v>45.211197999999996</v>
      </c>
      <c r="L4" s="20">
        <f ca="1">IFERROR(OFFSET(INDEX(Data!$C$7:$C$1800,MATCH($A$3,Data!$C$7:$C$1800,0)),20,'Code list'!M$1)/1000,":")</f>
        <v>46.427767999999993</v>
      </c>
      <c r="M4" s="20">
        <f ca="1">IFERROR(OFFSET(INDEX(Data!$C$7:$C$1800,MATCH($A$3,Data!$C$7:$C$1800,0)),20,'Code list'!N$1)/1000,":")</f>
        <v>47.251139999999999</v>
      </c>
      <c r="N4" s="20">
        <f ca="1">IFERROR(OFFSET(INDEX(Data!$C$7:$C$1800,MATCH($A$3,Data!$C$7:$C$1800,0)),20,'Code list'!O$1)/1000,":")</f>
        <v>48.070914999999999</v>
      </c>
      <c r="O4" s="20">
        <f ca="1">IFERROR(OFFSET(INDEX(Data!$C$7:$C$1800,MATCH($A$3,Data!$C$7:$C$1800,0)),20,'Code list'!P$1)/1000,":")</f>
        <v>48.739339999999999</v>
      </c>
      <c r="P4" s="20">
        <f ca="1">IFERROR(OFFSET(INDEX(Data!$C$7:$C$1800,MATCH($A$3,Data!$C$7:$C$1800,0)),20,'Code list'!Q$1)/1000,":")</f>
        <v>49.359794000000001</v>
      </c>
      <c r="Q4" s="20">
        <f ca="1">IFERROR(OFFSET(INDEX(Data!$C$7:$C$1800,MATCH($A$3,Data!$C$7:$C$1800,0)),20,'Code list'!R$1)/1000,":")</f>
        <v>49.532402999999995</v>
      </c>
      <c r="R4" s="20">
        <f ca="1">IFERROR(OFFSET(INDEX(Data!$C$7:$C$1800,MATCH($A$3,Data!$C$7:$C$1800,0)),20,'Code list'!S$1)/1000,":")</f>
        <v>49.429978000000006</v>
      </c>
      <c r="S4" s="20">
        <f ca="1">IFERROR(OFFSET(INDEX(Data!$C$7:$C$1800,MATCH($A$3,Data!$C$7:$C$1800,0)),20,'Code list'!T$1)/1000,":")</f>
        <v>48.991262999999996</v>
      </c>
      <c r="T4" s="20">
        <f ca="1">IFERROR(OFFSET(INDEX(Data!$C$7:$C$1800,MATCH($A$3,Data!$C$7:$C$1800,0)),20,'Code list'!U$1)/1000,":")</f>
        <v>49.338502999999996</v>
      </c>
      <c r="U4" s="20">
        <f ca="1">IFERROR(OFFSET(INDEX(Data!$C$7:$C$1800,MATCH($A$3,Data!$C$7:$C$1800,0)),20,'Code list'!V$1)/1000,":")</f>
        <v>46.081266999999997</v>
      </c>
      <c r="V4" s="20">
        <f ca="1">IFERROR(OFFSET(INDEX(Data!$C$7:$C$1800,MATCH($A$3,Data!$C$7:$C$1800,0)),20,'Code list'!W$1)/1000,":")</f>
        <v>48.949966999999994</v>
      </c>
      <c r="W4" s="20">
        <f ca="1">IFERROR(OFFSET(INDEX(Data!$C$7:$C$1800,MATCH($A$3,Data!$C$7:$C$1800,0)),20,'Code list'!X$1)/1000,":")</f>
        <v>49.29992</v>
      </c>
      <c r="X4" s="20">
        <f ca="1">IFERROR(OFFSET(INDEX(Data!$C$7:$C$1800,MATCH($A$3,Data!$C$7:$C$1800,0)),20,'Code list'!Y$1)/1000,":")</f>
        <v>49.250868000000004</v>
      </c>
      <c r="Y4" s="20">
        <f ca="1">IFERROR(OFFSET(INDEX(Data!$C$7:$C$1800,MATCH($A$3,Data!$C$7:$C$1800,0)),20,'Code list'!Z$1)/1000,":")</f>
        <v>50.070334000000003</v>
      </c>
      <c r="Z4" s="20">
        <f ca="1">IFERROR(OFFSET(INDEX(Data!$C$7:$C$1800,MATCH($A$3,Data!$C$7:$C$1800,0)),20,'Code list'!AA$1)/1000,":")</f>
        <v>49.237061000000004</v>
      </c>
      <c r="AA4" s="20">
        <f ca="1">IFERROR(OFFSET(INDEX(Data!$C$7:$C$1800,MATCH($A$3,Data!$C$7:$C$1800,0)),20,'Code list'!AB$1)/1000,":")</f>
        <v>49.825940000000003</v>
      </c>
      <c r="AB4" s="20">
        <f ca="1">IFERROR(OFFSET(INDEX(Data!$C$7:$C$1800,MATCH($A$3,Data!$C$7:$C$1800,0)),20,'Code list'!AC$1)/1000,":")</f>
        <v>48.503586999999996</v>
      </c>
      <c r="AC4" s="20">
        <f ca="1">IFERROR(OFFSET(INDEX(Data!$C$7:$C$1800,MATCH($A$3,Data!$C$7:$C$1800,0)),20,'Code list'!AD$1)/1000,":")</f>
        <v>48.322375999999998</v>
      </c>
      <c r="AD4" s="20">
        <f ca="1">IFERROR(OFFSET(INDEX(Data!$C$7:$C$1800,MATCH($A$3,Data!$C$7:$C$1800,0)),20,'Code list'!AE$1)/1000,":")</f>
        <v>50.013357999999997</v>
      </c>
      <c r="AE4" s="20">
        <f ca="1">IFERROR(OFFSET(INDEX(Data!$C$7:$C$1800,MATCH($A$3,Data!$C$7:$C$1800,0)),20,'Code list'!AF$1)/1000,":")</f>
        <v>49.073074999999996</v>
      </c>
      <c r="AF4" s="20">
        <f ca="1">IFERROR(OFFSET(INDEX(Data!$C$7:$C$1800,MATCH($A$3,Data!$C$7:$C$1800,0)),20,'Code list'!AG$1)/1000,":")</f>
        <v>45.767629999999997</v>
      </c>
      <c r="AG4" s="20">
        <f ca="1">IFERROR(OFFSET(INDEX(Data!$C$7:$C$1800,MATCH($A$3,Data!$C$7:$C$1800,0)),20,'Code list'!AH$1)/1000,":")</f>
        <v>47.732716999999994</v>
      </c>
      <c r="AH4" s="20">
        <f ca="1">IFERROR(OFFSET(INDEX(Data!$C$7:$C$1800,MATCH($A$3,Data!$C$7:$C$1800,0)),20,'Code list'!AI$1)/1000,":")</f>
        <v>40.812452999999998</v>
      </c>
      <c r="AI4" s="20">
        <f ca="1">IFERROR(OFFSET(INDEX(Data!$C$7:$C$1800,MATCH($A$3,Data!$C$7:$C$1800,0)),20,'Code list'!AJ$1)/1000,":")</f>
        <v>45.111826999999998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0.404447</v>
      </c>
      <c r="C5" s="22">
        <f ca="1">IFERROR(OFFSET(INDEX(Data!$C$7:$C$1800,MATCH($A$3,Data!$C$7:$C$1800,0)),23,'Code list'!D$1)/1000,":")</f>
        <v>0.44882</v>
      </c>
      <c r="D5" s="22">
        <f ca="1">IFERROR(OFFSET(INDEX(Data!$C$7:$C$1800,MATCH($A$3,Data!$C$7:$C$1800,0)),23,'Code list'!E$1)/1000,":")</f>
        <v>0.438637</v>
      </c>
      <c r="E5" s="22">
        <f ca="1">IFERROR(OFFSET(INDEX(Data!$C$7:$C$1800,MATCH($A$3,Data!$C$7:$C$1800,0)),23,'Code list'!F$1)/1000,":")</f>
        <v>0.39920999999999995</v>
      </c>
      <c r="F5" s="22">
        <f ca="1">IFERROR(OFFSET(INDEX(Data!$C$7:$C$1800,MATCH($A$3,Data!$C$7:$C$1800,0)),23,'Code list'!G$1)/1000,":")</f>
        <v>0.34723399999999999</v>
      </c>
      <c r="G5" s="22">
        <f ca="1">IFERROR(OFFSET(INDEX(Data!$C$7:$C$1800,MATCH($A$3,Data!$C$7:$C$1800,0)),23,'Code list'!H$1)/1000,":")</f>
        <v>0.41789900000000002</v>
      </c>
      <c r="H5" s="22">
        <f ca="1">IFERROR(OFFSET(INDEX(Data!$C$7:$C$1800,MATCH($A$3,Data!$C$7:$C$1800,0)),23,'Code list'!I$1)/1000,":")</f>
        <v>0.48258600000000001</v>
      </c>
      <c r="I5" s="22">
        <f ca="1">IFERROR(OFFSET(INDEX(Data!$C$7:$C$1800,MATCH($A$3,Data!$C$7:$C$1800,0)),23,'Code list'!J$1)/1000,":")</f>
        <v>0.46832000000000001</v>
      </c>
      <c r="J5" s="22">
        <f ca="1">IFERROR(OFFSET(INDEX(Data!$C$7:$C$1800,MATCH($A$3,Data!$C$7:$C$1800,0)),23,'Code list'!K$1)/1000,":")</f>
        <v>0.45844499999999999</v>
      </c>
      <c r="K5" s="22">
        <f ca="1">IFERROR(OFFSET(INDEX(Data!$C$7:$C$1800,MATCH($A$3,Data!$C$7:$C$1800,0)),23,'Code list'!L$1)/1000,":")</f>
        <v>0.53843399999999997</v>
      </c>
      <c r="L5" s="22">
        <f ca="1">IFERROR(OFFSET(INDEX(Data!$C$7:$C$1800,MATCH($A$3,Data!$C$7:$C$1800,0)),23,'Code list'!M$1)/1000,":")</f>
        <v>0.54628399999999999</v>
      </c>
      <c r="M5" s="22">
        <f ca="1">IFERROR(OFFSET(INDEX(Data!$C$7:$C$1800,MATCH($A$3,Data!$C$7:$C$1800,0)),23,'Code list'!N$1)/1000,":")</f>
        <v>0.50637299999999996</v>
      </c>
      <c r="N5" s="22">
        <f ca="1">IFERROR(OFFSET(INDEX(Data!$C$7:$C$1800,MATCH($A$3,Data!$C$7:$C$1800,0)),23,'Code list'!O$1)/1000,":")</f>
        <v>0.59779700000000002</v>
      </c>
      <c r="O5" s="22">
        <f ca="1">IFERROR(OFFSET(INDEX(Data!$C$7:$C$1800,MATCH($A$3,Data!$C$7:$C$1800,0)),23,'Code list'!P$1)/1000,":")</f>
        <v>0.59557300000000002</v>
      </c>
      <c r="P5" s="22">
        <f ca="1">IFERROR(OFFSET(INDEX(Data!$C$7:$C$1800,MATCH($A$3,Data!$C$7:$C$1800,0)),23,'Code list'!Q$1)/1000,":")</f>
        <v>0.58966200000000002</v>
      </c>
      <c r="Q5" s="22">
        <f ca="1">IFERROR(OFFSET(INDEX(Data!$C$7:$C$1800,MATCH($A$3,Data!$C$7:$C$1800,0)),23,'Code list'!R$1)/1000,":")</f>
        <v>0.53247900000000004</v>
      </c>
      <c r="R5" s="22">
        <f ca="1">IFERROR(OFFSET(INDEX(Data!$C$7:$C$1800,MATCH($A$3,Data!$C$7:$C$1800,0)),23,'Code list'!S$1)/1000,":")</f>
        <v>0.59017600000000003</v>
      </c>
      <c r="S5" s="22">
        <f ca="1">IFERROR(OFFSET(INDEX(Data!$C$7:$C$1800,MATCH($A$3,Data!$C$7:$C$1800,0)),23,'Code list'!T$1)/1000,":")</f>
        <v>0.62506200000000001</v>
      </c>
      <c r="T5" s="22">
        <f ca="1">IFERROR(OFFSET(INDEX(Data!$C$7:$C$1800,MATCH($A$3,Data!$C$7:$C$1800,0)),23,'Code list'!U$1)/1000,":")</f>
        <v>0.53388999999999998</v>
      </c>
      <c r="U5" s="22">
        <f ca="1">IFERROR(OFFSET(INDEX(Data!$C$7:$C$1800,MATCH($A$3,Data!$C$7:$C$1800,0)),23,'Code list'!V$1)/1000,":")</f>
        <v>0.55646200000000001</v>
      </c>
      <c r="V5" s="22">
        <f ca="1">IFERROR(OFFSET(INDEX(Data!$C$7:$C$1800,MATCH($A$3,Data!$C$7:$C$1800,0)),23,'Code list'!W$1)/1000,":")</f>
        <v>0.54371700000000001</v>
      </c>
      <c r="W5" s="22">
        <f ca="1">IFERROR(OFFSET(INDEX(Data!$C$7:$C$1800,MATCH($A$3,Data!$C$7:$C$1800,0)),23,'Code list'!X$1)/1000,":")</f>
        <v>0.442747</v>
      </c>
      <c r="X5" s="22">
        <f ca="1">IFERROR(OFFSET(INDEX(Data!$C$7:$C$1800,MATCH($A$3,Data!$C$7:$C$1800,0)),23,'Code list'!Y$1)/1000,":")</f>
        <v>0.42380699999999999</v>
      </c>
      <c r="Y5" s="22">
        <f ca="1">IFERROR(OFFSET(INDEX(Data!$C$7:$C$1800,MATCH($A$3,Data!$C$7:$C$1800,0)),23,'Code list'!Z$1)/1000,":")</f>
        <v>0.44286599999999998</v>
      </c>
      <c r="Z5" s="22">
        <f ca="1">IFERROR(OFFSET(INDEX(Data!$C$7:$C$1800,MATCH($A$3,Data!$C$7:$C$1800,0)),23,'Code list'!AA$1)/1000,":")</f>
        <v>0.49848500000000001</v>
      </c>
      <c r="AA5" s="22">
        <f ca="1">IFERROR(OFFSET(INDEX(Data!$C$7:$C$1800,MATCH($A$3,Data!$C$7:$C$1800,0)),23,'Code list'!AB$1)/1000,":")</f>
        <v>0.42623300000000003</v>
      </c>
      <c r="AB5" s="22">
        <f ca="1">IFERROR(OFFSET(INDEX(Data!$C$7:$C$1800,MATCH($A$3,Data!$C$7:$C$1800,0)),23,'Code list'!AC$1)/1000,":")</f>
        <v>0.41670999999999997</v>
      </c>
      <c r="AC5" s="22">
        <f ca="1">IFERROR(OFFSET(INDEX(Data!$C$7:$C$1800,MATCH($A$3,Data!$C$7:$C$1800,0)),23,'Code list'!AD$1)/1000,":")</f>
        <v>0.441415</v>
      </c>
      <c r="AD5" s="22">
        <f ca="1">IFERROR(OFFSET(INDEX(Data!$C$7:$C$1800,MATCH($A$3,Data!$C$7:$C$1800,0)),23,'Code list'!AE$1)/1000,":")</f>
        <v>0.46093599999999996</v>
      </c>
      <c r="AE5" s="22">
        <f ca="1">IFERROR(OFFSET(INDEX(Data!$C$7:$C$1800,MATCH($A$3,Data!$C$7:$C$1800,0)),23,'Code list'!AF$1)/1000,":")</f>
        <v>0.40058199999999999</v>
      </c>
      <c r="AF5" s="22">
        <f ca="1">IFERROR(OFFSET(INDEX(Data!$C$7:$C$1800,MATCH($A$3,Data!$C$7:$C$1800,0)),23,'Code list'!AG$1)/1000,":")</f>
        <v>0.386994</v>
      </c>
      <c r="AG5" s="22">
        <f ca="1">IFERROR(OFFSET(INDEX(Data!$C$7:$C$1800,MATCH($A$3,Data!$C$7:$C$1800,0)),23,'Code list'!AH$1)/1000,":")</f>
        <v>0.37238199999999999</v>
      </c>
      <c r="AH5" s="22">
        <f ca="1">IFERROR(OFFSET(INDEX(Data!$C$7:$C$1800,MATCH($A$3,Data!$C$7:$C$1800,0)),23,'Code list'!AI$1)/1000,":")</f>
        <v>0.47531899999999999</v>
      </c>
      <c r="AI5" s="22">
        <f ca="1">IFERROR(OFFSET(INDEX(Data!$C$7:$C$1800,MATCH($A$3,Data!$C$7:$C$1800,0)),23,'Code list'!AJ$1)/1000,":")</f>
        <v>0.36055399999999999</v>
      </c>
    </row>
    <row r="6" spans="1:35" ht="15" customHeight="1" x14ac:dyDescent="0.25">
      <c r="A6" s="4" t="s">
        <v>27</v>
      </c>
      <c r="B6" s="6">
        <f t="shared" ref="B6:AD6" ca="1" si="1">IFERROR(B4-B5,":")</f>
        <v>35.773736</v>
      </c>
      <c r="C6" s="6">
        <f t="shared" ca="1" si="1"/>
        <v>38.721987000000006</v>
      </c>
      <c r="D6" s="6">
        <f t="shared" ca="1" si="1"/>
        <v>39.427210000000002</v>
      </c>
      <c r="E6" s="6">
        <f t="shared" ca="1" si="1"/>
        <v>40.24635</v>
      </c>
      <c r="F6" s="6">
        <f t="shared" ca="1" si="1"/>
        <v>40.655974000000001</v>
      </c>
      <c r="G6" s="6">
        <f t="shared" ca="1" si="1"/>
        <v>42.082011000000008</v>
      </c>
      <c r="H6" s="6">
        <f t="shared" ca="1" si="1"/>
        <v>43.661680000000004</v>
      </c>
      <c r="I6" s="6">
        <f t="shared" ca="1" si="1"/>
        <v>42.934050000000006</v>
      </c>
      <c r="J6" s="6">
        <f t="shared" ca="1" si="1"/>
        <v>43.503435000000003</v>
      </c>
      <c r="K6" s="6">
        <f t="shared" ca="1" si="1"/>
        <v>44.672763999999994</v>
      </c>
      <c r="L6" s="6">
        <f t="shared" ca="1" si="1"/>
        <v>45.881483999999993</v>
      </c>
      <c r="M6" s="6">
        <f t="shared" ca="1" si="1"/>
        <v>46.744766999999996</v>
      </c>
      <c r="N6" s="6">
        <f t="shared" ca="1" si="1"/>
        <v>47.473117999999999</v>
      </c>
      <c r="O6" s="6">
        <f t="shared" ca="1" si="1"/>
        <v>48.143766999999997</v>
      </c>
      <c r="P6" s="6">
        <f t="shared" ca="1" si="1"/>
        <v>48.770132000000004</v>
      </c>
      <c r="Q6" s="6">
        <f t="shared" ca="1" si="1"/>
        <v>48.999923999999993</v>
      </c>
      <c r="R6" s="6">
        <f t="shared" ca="1" si="1"/>
        <v>48.839802000000006</v>
      </c>
      <c r="S6" s="6">
        <f t="shared" ca="1" si="1"/>
        <v>48.366200999999997</v>
      </c>
      <c r="T6" s="6">
        <f t="shared" ca="1" si="1"/>
        <v>48.804612999999996</v>
      </c>
      <c r="U6" s="6">
        <f t="shared" ca="1" si="1"/>
        <v>45.524804999999994</v>
      </c>
      <c r="V6" s="6">
        <f t="shared" ca="1" si="1"/>
        <v>48.406249999999993</v>
      </c>
      <c r="W6" s="6">
        <f t="shared" ca="1" si="1"/>
        <v>48.857173000000003</v>
      </c>
      <c r="X6" s="6">
        <f t="shared" ca="1" si="1"/>
        <v>48.827061000000008</v>
      </c>
      <c r="Y6" s="6">
        <f t="shared" ca="1" si="1"/>
        <v>49.627468</v>
      </c>
      <c r="Z6" s="6">
        <f t="shared" ca="1" si="1"/>
        <v>48.738576000000002</v>
      </c>
      <c r="AA6" s="6">
        <f t="shared" ca="1" si="1"/>
        <v>49.399706999999999</v>
      </c>
      <c r="AB6" s="6">
        <f t="shared" ca="1" si="1"/>
        <v>48.086876999999994</v>
      </c>
      <c r="AC6" s="6">
        <f t="shared" ca="1" si="1"/>
        <v>47.880960999999999</v>
      </c>
      <c r="AD6" s="6">
        <f t="shared" ca="1" si="1"/>
        <v>49.552422</v>
      </c>
      <c r="AE6" s="6">
        <f ca="1">IFERROR(AE4-AE5,":")</f>
        <v>48.672492999999996</v>
      </c>
      <c r="AF6" s="6">
        <f t="shared" ref="AF6:AH6" ca="1" si="2">IFERROR(AF4-AF5,":")</f>
        <v>45.380635999999996</v>
      </c>
      <c r="AG6" s="6">
        <f t="shared" ca="1" si="2"/>
        <v>47.360334999999992</v>
      </c>
      <c r="AH6" s="6">
        <f t="shared" ca="1" si="2"/>
        <v>40.337133999999999</v>
      </c>
      <c r="AI6" s="6">
        <f t="shared" ref="AI6" ca="1" si="3">IFERROR(AI4-AI5,":")</f>
        <v>44.751272999999998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France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96.432884999999999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103.97077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103.989833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107.871301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106.932828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112.18498599999999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117.32737099999999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115.524798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117.15297100000001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118.64253699999999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121.60312100000002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121.85678800000001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125.316016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127.05041799999999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128.80814800000002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131.107358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130.26025300000001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128.109016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127.88278100000001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122.812802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129.094571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129.76242400000001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127.90807500000001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128.37367599999999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128.138204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128.96616299999999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122.021238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121.527377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124.23374299999999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120.653172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108.99844599999999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115.65739000000001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93.827745999999991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105.11773799999999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0.16888800000000001</v>
      </c>
      <c r="C12" s="25">
        <f ca="1">IFERROR(OFFSET(INDEX(Data!$C$7:$C$1800,MATCH($A$3,Data!$C$7:$C$1800,0)),5,'Code list'!D$1)/1000+OFFSET(INDEX(Data!$C$7:$C$1800,MATCH($A$3,Data!$C$7:$C$1800,0)),7,'Code list'!D$1)/1000,":")</f>
        <v>0.18484299999999998</v>
      </c>
      <c r="D12" s="25">
        <f ca="1">IFERROR(OFFSET(INDEX(Data!$C$7:$C$1800,MATCH($A$3,Data!$C$7:$C$1800,0)),5,'Code list'!E$1)/1000+OFFSET(INDEX(Data!$C$7:$C$1800,MATCH($A$3,Data!$C$7:$C$1800,0)),7,'Code list'!E$1)/1000,":")</f>
        <v>0.212143</v>
      </c>
      <c r="E12" s="25">
        <f ca="1">IFERROR(OFFSET(INDEX(Data!$C$7:$C$1800,MATCH($A$3,Data!$C$7:$C$1800,0)),5,'Code list'!F$1)/1000+OFFSET(INDEX(Data!$C$7:$C$1800,MATCH($A$3,Data!$C$7:$C$1800,0)),7,'Code list'!F$1)/1000,":")</f>
        <v>0.202876</v>
      </c>
      <c r="F12" s="25">
        <f ca="1">IFERROR(OFFSET(INDEX(Data!$C$7:$C$1800,MATCH($A$3,Data!$C$7:$C$1800,0)),5,'Code list'!G$1)/1000+OFFSET(INDEX(Data!$C$7:$C$1800,MATCH($A$3,Data!$C$7:$C$1800,0)),7,'Code list'!G$1)/1000,":")</f>
        <v>0.22680799999999998</v>
      </c>
      <c r="G12" s="25">
        <f ca="1">IFERROR(OFFSET(INDEX(Data!$C$7:$C$1800,MATCH($A$3,Data!$C$7:$C$1800,0)),5,'Code list'!H$1)/1000+OFFSET(INDEX(Data!$C$7:$C$1800,MATCH($A$3,Data!$C$7:$C$1800,0)),7,'Code list'!H$1)/1000,":")</f>
        <v>1.019442</v>
      </c>
      <c r="H12" s="25">
        <f ca="1">IFERROR(OFFSET(INDEX(Data!$C$7:$C$1800,MATCH($A$3,Data!$C$7:$C$1800,0)),5,'Code list'!I$1)/1000+OFFSET(INDEX(Data!$C$7:$C$1800,MATCH($A$3,Data!$C$7:$C$1800,0)),7,'Code list'!I$1)/1000,":")</f>
        <v>1.070627</v>
      </c>
      <c r="I12" s="25">
        <f ca="1">IFERROR(OFFSET(INDEX(Data!$C$7:$C$1800,MATCH($A$3,Data!$C$7:$C$1800,0)),5,'Code list'!J$1)/1000+OFFSET(INDEX(Data!$C$7:$C$1800,MATCH($A$3,Data!$C$7:$C$1800,0)),7,'Code list'!J$1)/1000,":")</f>
        <v>1.149732</v>
      </c>
      <c r="J12" s="25">
        <f ca="1">IFERROR(OFFSET(INDEX(Data!$C$7:$C$1800,MATCH($A$3,Data!$C$7:$C$1800,0)),5,'Code list'!K$1)/1000+OFFSET(INDEX(Data!$C$7:$C$1800,MATCH($A$3,Data!$C$7:$C$1800,0)),7,'Code list'!K$1)/1000,":")</f>
        <v>1.1262780000000001</v>
      </c>
      <c r="K12" s="25">
        <f ca="1">IFERROR(OFFSET(INDEX(Data!$C$7:$C$1800,MATCH($A$3,Data!$C$7:$C$1800,0)),5,'Code list'!L$1)/1000+OFFSET(INDEX(Data!$C$7:$C$1800,MATCH($A$3,Data!$C$7:$C$1800,0)),7,'Code list'!L$1)/1000,":")</f>
        <v>1.049561</v>
      </c>
      <c r="L12" s="25">
        <f ca="1">IFERROR(OFFSET(INDEX(Data!$C$7:$C$1800,MATCH($A$3,Data!$C$7:$C$1800,0)),5,'Code list'!M$1)/1000+OFFSET(INDEX(Data!$C$7:$C$1800,MATCH($A$3,Data!$C$7:$C$1800,0)),7,'Code list'!M$1)/1000,":")</f>
        <v>4.4130839999999996</v>
      </c>
      <c r="M12" s="25">
        <f ca="1">IFERROR(OFFSET(INDEX(Data!$C$7:$C$1800,MATCH($A$3,Data!$C$7:$C$1800,0)),5,'Code list'!N$1)/1000+OFFSET(INDEX(Data!$C$7:$C$1800,MATCH($A$3,Data!$C$7:$C$1800,0)),7,'Code list'!N$1)/1000,":")</f>
        <v>5.5751379999999999</v>
      </c>
      <c r="N12" s="25">
        <f ca="1">IFERROR(OFFSET(INDEX(Data!$C$7:$C$1800,MATCH($A$3,Data!$C$7:$C$1800,0)),5,'Code list'!O$1)/1000+OFFSET(INDEX(Data!$C$7:$C$1800,MATCH($A$3,Data!$C$7:$C$1800,0)),7,'Code list'!O$1)/1000,":")</f>
        <v>6.1824820000000003</v>
      </c>
      <c r="O12" s="25">
        <f ca="1">IFERROR(OFFSET(INDEX(Data!$C$7:$C$1800,MATCH($A$3,Data!$C$7:$C$1800,0)),5,'Code list'!P$1)/1000+OFFSET(INDEX(Data!$C$7:$C$1800,MATCH($A$3,Data!$C$7:$C$1800,0)),7,'Code list'!P$1)/1000,":")</f>
        <v>6.2433160000000001</v>
      </c>
      <c r="P12" s="25">
        <f ca="1">IFERROR(OFFSET(INDEX(Data!$C$7:$C$1800,MATCH($A$3,Data!$C$7:$C$1800,0)),5,'Code list'!Q$1)/1000+OFFSET(INDEX(Data!$C$7:$C$1800,MATCH($A$3,Data!$C$7:$C$1800,0)),7,'Code list'!Q$1)/1000,":")</f>
        <v>6.515504</v>
      </c>
      <c r="Q12" s="25">
        <f ca="1">IFERROR(OFFSET(INDEX(Data!$C$7:$C$1800,MATCH($A$3,Data!$C$7:$C$1800,0)),5,'Code list'!R$1)/1000+OFFSET(INDEX(Data!$C$7:$C$1800,MATCH($A$3,Data!$C$7:$C$1800,0)),7,'Code list'!R$1)/1000,":")</f>
        <v>7.9260090000000005</v>
      </c>
      <c r="R12" s="25">
        <f ca="1">IFERROR(OFFSET(INDEX(Data!$C$7:$C$1800,MATCH($A$3,Data!$C$7:$C$1800,0)),5,'Code list'!S$1)/1000+OFFSET(INDEX(Data!$C$7:$C$1800,MATCH($A$3,Data!$C$7:$C$1800,0)),7,'Code list'!S$1)/1000,":")</f>
        <v>7.609953</v>
      </c>
      <c r="S12" s="25">
        <f ca="1">IFERROR(OFFSET(INDEX(Data!$C$7:$C$1800,MATCH($A$3,Data!$C$7:$C$1800,0)),5,'Code list'!T$1)/1000+OFFSET(INDEX(Data!$C$7:$C$1800,MATCH($A$3,Data!$C$7:$C$1800,0)),7,'Code list'!T$1)/1000,":")</f>
        <v>7.3531829999999996</v>
      </c>
      <c r="T12" s="25">
        <f ca="1">IFERROR(OFFSET(INDEX(Data!$C$7:$C$1800,MATCH($A$3,Data!$C$7:$C$1800,0)),5,'Code list'!U$1)/1000+OFFSET(INDEX(Data!$C$7:$C$1800,MATCH($A$3,Data!$C$7:$C$1800,0)),7,'Code list'!U$1)/1000,":")</f>
        <v>7.3841900000000003</v>
      </c>
      <c r="U12" s="25">
        <f ca="1">IFERROR(OFFSET(INDEX(Data!$C$7:$C$1800,MATCH($A$3,Data!$C$7:$C$1800,0)),5,'Code list'!V$1)/1000+OFFSET(INDEX(Data!$C$7:$C$1800,MATCH($A$3,Data!$C$7:$C$1800,0)),7,'Code list'!V$1)/1000,":")</f>
        <v>5.8273060000000001</v>
      </c>
      <c r="V12" s="25">
        <f ca="1">IFERROR(OFFSET(INDEX(Data!$C$7:$C$1800,MATCH($A$3,Data!$C$7:$C$1800,0)),5,'Code list'!W$1)/1000+OFFSET(INDEX(Data!$C$7:$C$1800,MATCH($A$3,Data!$C$7:$C$1800,0)),7,'Code list'!W$1)/1000,":")</f>
        <v>5.7269689999999995</v>
      </c>
      <c r="W12" s="25">
        <f ca="1">IFERROR(OFFSET(INDEX(Data!$C$7:$C$1800,MATCH($A$3,Data!$C$7:$C$1800,0)),5,'Code list'!X$1)/1000+OFFSET(INDEX(Data!$C$7:$C$1800,MATCH($A$3,Data!$C$7:$C$1800,0)),7,'Code list'!X$1)/1000,":")</f>
        <v>5.9907500000000002</v>
      </c>
      <c r="X12" s="25">
        <f ca="1">IFERROR(OFFSET(INDEX(Data!$C$7:$C$1800,MATCH($A$3,Data!$C$7:$C$1800,0)),5,'Code list'!Y$1)/1000+OFFSET(INDEX(Data!$C$7:$C$1800,MATCH($A$3,Data!$C$7:$C$1800,0)),7,'Code list'!Y$1)/1000,":")</f>
        <v>5.6065890000000005</v>
      </c>
      <c r="Y12" s="25">
        <f ca="1">IFERROR(OFFSET(INDEX(Data!$C$7:$C$1800,MATCH($A$3,Data!$C$7:$C$1800,0)),5,'Code list'!Z$1)/1000+OFFSET(INDEX(Data!$C$7:$C$1800,MATCH($A$3,Data!$C$7:$C$1800,0)),7,'Code list'!Z$1)/1000,":")</f>
        <v>5.1608230000000006</v>
      </c>
      <c r="Z12" s="25">
        <f ca="1">IFERROR(OFFSET(INDEX(Data!$C$7:$C$1800,MATCH($A$3,Data!$C$7:$C$1800,0)),5,'Code list'!AA$1)/1000+OFFSET(INDEX(Data!$C$7:$C$1800,MATCH($A$3,Data!$C$7:$C$1800,0)),7,'Code list'!AA$1)/1000,":")</f>
        <v>4.8365860000000005</v>
      </c>
      <c r="AA12" s="25">
        <f ca="1">IFERROR(OFFSET(INDEX(Data!$C$7:$C$1800,MATCH($A$3,Data!$C$7:$C$1800,0)),5,'Code list'!AB$1)/1000+OFFSET(INDEX(Data!$C$7:$C$1800,MATCH($A$3,Data!$C$7:$C$1800,0)),7,'Code list'!AB$1)/1000,":")</f>
        <v>5.3489020000000007</v>
      </c>
      <c r="AB12" s="25">
        <f ca="1">IFERROR(OFFSET(INDEX(Data!$C$7:$C$1800,MATCH($A$3,Data!$C$7:$C$1800,0)),5,'Code list'!AC$1)/1000+OFFSET(INDEX(Data!$C$7:$C$1800,MATCH($A$3,Data!$C$7:$C$1800,0)),7,'Code list'!AC$1)/1000,":")</f>
        <v>5.8052510000000002</v>
      </c>
      <c r="AC12" s="25">
        <f ca="1">IFERROR(OFFSET(INDEX(Data!$C$7:$C$1800,MATCH($A$3,Data!$C$7:$C$1800,0)),5,'Code list'!AD$1)/1000+OFFSET(INDEX(Data!$C$7:$C$1800,MATCH($A$3,Data!$C$7:$C$1800,0)),7,'Code list'!AD$1)/1000,":")</f>
        <v>5.9818169999999995</v>
      </c>
      <c r="AD12" s="25">
        <f ca="1">IFERROR(OFFSET(INDEX(Data!$C$7:$C$1800,MATCH($A$3,Data!$C$7:$C$1800,0)),5,'Code list'!AE$1)/1000+OFFSET(INDEX(Data!$C$7:$C$1800,MATCH($A$3,Data!$C$7:$C$1800,0)),7,'Code list'!AE$1)/1000,":")</f>
        <v>5.9090939999999996</v>
      </c>
      <c r="AE12" s="25">
        <f ca="1">IFERROR(OFFSET(INDEX(Data!$C$7:$C$1800,MATCH($A$3,Data!$C$7:$C$1800,0)),5,'Code list'!AF$1)/1000+OFFSET(INDEX(Data!$C$7:$C$1800,MATCH($A$3,Data!$C$7:$C$1800,0)),7,'Code list'!AF$1)/1000,":")</f>
        <v>6.3390059999999995</v>
      </c>
      <c r="AF12" s="25">
        <f ca="1">IFERROR(OFFSET(INDEX(Data!$C$7:$C$1800,MATCH($A$3,Data!$C$7:$C$1800,0)),5,'Code list'!AG$1)/1000+OFFSET(INDEX(Data!$C$7:$C$1800,MATCH($A$3,Data!$C$7:$C$1800,0)),7,'Code list'!AG$1)/1000,":")</f>
        <v>6.2461460000000004</v>
      </c>
      <c r="AG12" s="25">
        <f ca="1">IFERROR(OFFSET(INDEX(Data!$C$7:$C$1800,MATCH($A$3,Data!$C$7:$C$1800,0)),5,'Code list'!AH$1)/1000+OFFSET(INDEX(Data!$C$7:$C$1800,MATCH($A$3,Data!$C$7:$C$1800,0)),7,'Code list'!AH$1)/1000,":")</f>
        <v>6.2924819999999997</v>
      </c>
      <c r="AH12" s="25">
        <f ca="1">IFERROR(OFFSET(INDEX(Data!$C$7:$C$1800,MATCH($A$3,Data!$C$7:$C$1800,0)),5,'Code list'!AI$1)/1000+OFFSET(INDEX(Data!$C$7:$C$1800,MATCH($A$3,Data!$C$7:$C$1800,0)),7,'Code list'!AI$1)/1000,":")</f>
        <v>6.7203359999999996</v>
      </c>
      <c r="AI12" s="25">
        <f ca="1">IFERROR(OFFSET(INDEX(Data!$C$7:$C$1800,MATCH($A$3,Data!$C$7:$C$1800,0)),5,'Code list'!AJ$1)/1000+OFFSET(INDEX(Data!$C$7:$C$1800,MATCH($A$3,Data!$C$7:$C$1800,0)),7,'Code list'!AJ$1)/1000,":")</f>
        <v>6.2968380000000002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9.9398E-2</v>
      </c>
      <c r="C13" s="25">
        <f ca="1">IFERROR(OFFSET(INDEX(Data!$C$7:$C$1800,MATCH($A$3,Data!$C$7:$C$1800,0)),21,'Code list'!D$1)/1000+OFFSET(INDEX(Data!$C$7:$C$1800,MATCH($A$3,Data!$C$7:$C$1800,0)),22,'Code list'!D$1)/1000,":")</f>
        <v>0.113844</v>
      </c>
      <c r="D13" s="25">
        <f ca="1">IFERROR(OFFSET(INDEX(Data!$C$7:$C$1800,MATCH($A$3,Data!$C$7:$C$1800,0)),21,'Code list'!E$1)/1000+OFFSET(INDEX(Data!$C$7:$C$1800,MATCH($A$3,Data!$C$7:$C$1800,0)),22,'Code list'!E$1)/1000,":")</f>
        <v>0.114875</v>
      </c>
      <c r="E13" s="25">
        <f ca="1">IFERROR(OFFSET(INDEX(Data!$C$7:$C$1800,MATCH($A$3,Data!$C$7:$C$1800,0)),21,'Code list'!F$1)/1000+OFFSET(INDEX(Data!$C$7:$C$1800,MATCH($A$3,Data!$C$7:$C$1800,0)),22,'Code list'!F$1)/1000,":")</f>
        <v>0.10137600000000001</v>
      </c>
      <c r="F13" s="25">
        <f ca="1">IFERROR(OFFSET(INDEX(Data!$C$7:$C$1800,MATCH($A$3,Data!$C$7:$C$1800,0)),21,'Code list'!G$1)/1000+OFFSET(INDEX(Data!$C$7:$C$1800,MATCH($A$3,Data!$C$7:$C$1800,0)),22,'Code list'!G$1)/1000,":")</f>
        <v>0.115563</v>
      </c>
      <c r="G13" s="25">
        <f ca="1">IFERROR(OFFSET(INDEX(Data!$C$7:$C$1800,MATCH($A$3,Data!$C$7:$C$1800,0)),21,'Code list'!H$1)/1000+OFFSET(INDEX(Data!$C$7:$C$1800,MATCH($A$3,Data!$C$7:$C$1800,0)),22,'Code list'!H$1)/1000,":")</f>
        <v>0.177042</v>
      </c>
      <c r="H13" s="25">
        <f ca="1">IFERROR(OFFSET(INDEX(Data!$C$7:$C$1800,MATCH($A$3,Data!$C$7:$C$1800,0)),21,'Code list'!I$1)/1000+OFFSET(INDEX(Data!$C$7:$C$1800,MATCH($A$3,Data!$C$7:$C$1800,0)),22,'Code list'!I$1)/1000,":")</f>
        <v>0.187532</v>
      </c>
      <c r="I13" s="25">
        <f ca="1">IFERROR(OFFSET(INDEX(Data!$C$7:$C$1800,MATCH($A$3,Data!$C$7:$C$1800,0)),21,'Code list'!J$1)/1000+OFFSET(INDEX(Data!$C$7:$C$1800,MATCH($A$3,Data!$C$7:$C$1800,0)),22,'Code list'!J$1)/1000,":")</f>
        <v>0.21848699999999999</v>
      </c>
      <c r="J13" s="25">
        <f ca="1">IFERROR(OFFSET(INDEX(Data!$C$7:$C$1800,MATCH($A$3,Data!$C$7:$C$1800,0)),21,'Code list'!K$1)/1000+OFFSET(INDEX(Data!$C$7:$C$1800,MATCH($A$3,Data!$C$7:$C$1800,0)),22,'Code list'!K$1)/1000,":")</f>
        <v>0.20997399999999999</v>
      </c>
      <c r="K13" s="25">
        <f ca="1">IFERROR(OFFSET(INDEX(Data!$C$7:$C$1800,MATCH($A$3,Data!$C$7:$C$1800,0)),21,'Code list'!L$1)/1000+OFFSET(INDEX(Data!$C$7:$C$1800,MATCH($A$3,Data!$C$7:$C$1800,0)),22,'Code list'!L$1)/1000,":")</f>
        <v>0.19853800000000002</v>
      </c>
      <c r="L13" s="25">
        <f ca="1">IFERROR(OFFSET(INDEX(Data!$C$7:$C$1800,MATCH($A$3,Data!$C$7:$C$1800,0)),21,'Code list'!M$1)/1000+OFFSET(INDEX(Data!$C$7:$C$1800,MATCH($A$3,Data!$C$7:$C$1800,0)),22,'Code list'!M$1)/1000,":")</f>
        <v>1.3484090000000002</v>
      </c>
      <c r="M13" s="25">
        <f ca="1">IFERROR(OFFSET(INDEX(Data!$C$7:$C$1800,MATCH($A$3,Data!$C$7:$C$1800,0)),21,'Code list'!N$1)/1000+OFFSET(INDEX(Data!$C$7:$C$1800,MATCH($A$3,Data!$C$7:$C$1800,0)),22,'Code list'!N$1)/1000,":")</f>
        <v>1.6895090000000001</v>
      </c>
      <c r="N13" s="25">
        <f ca="1">IFERROR(OFFSET(INDEX(Data!$C$7:$C$1800,MATCH($A$3,Data!$C$7:$C$1800,0)),21,'Code list'!O$1)/1000+OFFSET(INDEX(Data!$C$7:$C$1800,MATCH($A$3,Data!$C$7:$C$1800,0)),22,'Code list'!O$1)/1000,":")</f>
        <v>1.978332</v>
      </c>
      <c r="O13" s="25">
        <f ca="1">IFERROR(OFFSET(INDEX(Data!$C$7:$C$1800,MATCH($A$3,Data!$C$7:$C$1800,0)),21,'Code list'!P$1)/1000+OFFSET(INDEX(Data!$C$7:$C$1800,MATCH($A$3,Data!$C$7:$C$1800,0)),22,'Code list'!P$1)/1000,":")</f>
        <v>2.045658</v>
      </c>
      <c r="P13" s="25">
        <f ca="1">IFERROR(OFFSET(INDEX(Data!$C$7:$C$1800,MATCH($A$3,Data!$C$7:$C$1800,0)),21,'Code list'!Q$1)/1000+OFFSET(INDEX(Data!$C$7:$C$1800,MATCH($A$3,Data!$C$7:$C$1800,0)),22,'Code list'!Q$1)/1000,":")</f>
        <v>2.1722270000000004</v>
      </c>
      <c r="Q13" s="25">
        <f ca="1">IFERROR(OFFSET(INDEX(Data!$C$7:$C$1800,MATCH($A$3,Data!$C$7:$C$1800,0)),21,'Code list'!R$1)/1000+OFFSET(INDEX(Data!$C$7:$C$1800,MATCH($A$3,Data!$C$7:$C$1800,0)),22,'Code list'!R$1)/1000,":")</f>
        <v>2.1324160000000001</v>
      </c>
      <c r="R13" s="25">
        <f ca="1">IFERROR(OFFSET(INDEX(Data!$C$7:$C$1800,MATCH($A$3,Data!$C$7:$C$1800,0)),21,'Code list'!S$1)/1000+OFFSET(INDEX(Data!$C$7:$C$1800,MATCH($A$3,Data!$C$7:$C$1800,0)),22,'Code list'!S$1)/1000,":")</f>
        <v>2.0263970000000002</v>
      </c>
      <c r="S13" s="25">
        <f ca="1">IFERROR(OFFSET(INDEX(Data!$C$7:$C$1800,MATCH($A$3,Data!$C$7:$C$1800,0)),21,'Code list'!T$1)/1000+OFFSET(INDEX(Data!$C$7:$C$1800,MATCH($A$3,Data!$C$7:$C$1800,0)),22,'Code list'!T$1)/1000,":")</f>
        <v>2.076441</v>
      </c>
      <c r="T13" s="25">
        <f ca="1">IFERROR(OFFSET(INDEX(Data!$C$7:$C$1800,MATCH($A$3,Data!$C$7:$C$1800,0)),21,'Code list'!U$1)/1000+OFFSET(INDEX(Data!$C$7:$C$1800,MATCH($A$3,Data!$C$7:$C$1800,0)),22,'Code list'!U$1)/1000,":")</f>
        <v>2.084876</v>
      </c>
      <c r="U13" s="25">
        <f ca="1">IFERROR(OFFSET(INDEX(Data!$C$7:$C$1800,MATCH($A$3,Data!$C$7:$C$1800,0)),21,'Code list'!V$1)/1000+OFFSET(INDEX(Data!$C$7:$C$1800,MATCH($A$3,Data!$C$7:$C$1800,0)),22,'Code list'!V$1)/1000,":")</f>
        <v>1.23166</v>
      </c>
      <c r="V13" s="25">
        <f ca="1">IFERROR(OFFSET(INDEX(Data!$C$7:$C$1800,MATCH($A$3,Data!$C$7:$C$1800,0)),21,'Code list'!W$1)/1000+OFFSET(INDEX(Data!$C$7:$C$1800,MATCH($A$3,Data!$C$7:$C$1800,0)),22,'Code list'!W$1)/1000,":")</f>
        <v>1.5362960000000001</v>
      </c>
      <c r="W13" s="25">
        <f ca="1">IFERROR(OFFSET(INDEX(Data!$C$7:$C$1800,MATCH($A$3,Data!$C$7:$C$1800,0)),21,'Code list'!X$1)/1000+OFFSET(INDEX(Data!$C$7:$C$1800,MATCH($A$3,Data!$C$7:$C$1800,0)),22,'Code list'!X$1)/1000,":")</f>
        <v>1.822686</v>
      </c>
      <c r="X13" s="25">
        <f ca="1">IFERROR(OFFSET(INDEX(Data!$C$7:$C$1800,MATCH($A$3,Data!$C$7:$C$1800,0)),21,'Code list'!Y$1)/1000+OFFSET(INDEX(Data!$C$7:$C$1800,MATCH($A$3,Data!$C$7:$C$1800,0)),22,'Code list'!Y$1)/1000,":")</f>
        <v>1.716844</v>
      </c>
      <c r="Y13" s="25">
        <f ca="1">IFERROR(OFFSET(INDEX(Data!$C$7:$C$1800,MATCH($A$3,Data!$C$7:$C$1800,0)),21,'Code list'!Z$1)/1000+OFFSET(INDEX(Data!$C$7:$C$1800,MATCH($A$3,Data!$C$7:$C$1800,0)),22,'Code list'!Z$1)/1000,":")</f>
        <v>1.533264</v>
      </c>
      <c r="Z13" s="25">
        <f ca="1">IFERROR(OFFSET(INDEX(Data!$C$7:$C$1800,MATCH($A$3,Data!$C$7:$C$1800,0)),21,'Code list'!AA$1)/1000+OFFSET(INDEX(Data!$C$7:$C$1800,MATCH($A$3,Data!$C$7:$C$1800,0)),22,'Code list'!AA$1)/1000,":")</f>
        <v>1.3609399999999998</v>
      </c>
      <c r="AA13" s="25">
        <f ca="1">IFERROR(OFFSET(INDEX(Data!$C$7:$C$1800,MATCH($A$3,Data!$C$7:$C$1800,0)),21,'Code list'!AB$1)/1000+OFFSET(INDEX(Data!$C$7:$C$1800,MATCH($A$3,Data!$C$7:$C$1800,0)),22,'Code list'!AB$1)/1000,":")</f>
        <v>1.5443389999999999</v>
      </c>
      <c r="AB13" s="25">
        <f ca="1">IFERROR(OFFSET(INDEX(Data!$C$7:$C$1800,MATCH($A$3,Data!$C$7:$C$1800,0)),21,'Code list'!AC$1)/1000+OFFSET(INDEX(Data!$C$7:$C$1800,MATCH($A$3,Data!$C$7:$C$1800,0)),22,'Code list'!AC$1)/1000,":")</f>
        <v>1.688188</v>
      </c>
      <c r="AC13" s="25">
        <f ca="1">IFERROR(OFFSET(INDEX(Data!$C$7:$C$1800,MATCH($A$3,Data!$C$7:$C$1800,0)),21,'Code list'!AD$1)/1000+OFFSET(INDEX(Data!$C$7:$C$1800,MATCH($A$3,Data!$C$7:$C$1800,0)),22,'Code list'!AD$1)/1000,":")</f>
        <v>1.7904259999999999</v>
      </c>
      <c r="AD13" s="25">
        <f ca="1">IFERROR(OFFSET(INDEX(Data!$C$7:$C$1800,MATCH($A$3,Data!$C$7:$C$1800,0)),21,'Code list'!AE$1)/1000+OFFSET(INDEX(Data!$C$7:$C$1800,MATCH($A$3,Data!$C$7:$C$1800,0)),22,'Code list'!AE$1)/1000,":")</f>
        <v>1.791747</v>
      </c>
      <c r="AE13" s="25">
        <f ca="1">IFERROR(OFFSET(INDEX(Data!$C$7:$C$1800,MATCH($A$3,Data!$C$7:$C$1800,0)),21,'Code list'!AF$1)/1000+OFFSET(INDEX(Data!$C$7:$C$1800,MATCH($A$3,Data!$C$7:$C$1800,0)),22,'Code list'!AF$1)/1000,":")</f>
        <v>1.920925</v>
      </c>
      <c r="AF13" s="25">
        <f ca="1">IFERROR(OFFSET(INDEX(Data!$C$7:$C$1800,MATCH($A$3,Data!$C$7:$C$1800,0)),21,'Code list'!AG$1)/1000+OFFSET(INDEX(Data!$C$7:$C$1800,MATCH($A$3,Data!$C$7:$C$1800,0)),22,'Code list'!AG$1)/1000,":")</f>
        <v>1.8893549999999999</v>
      </c>
      <c r="AG13" s="25">
        <f ca="1">IFERROR(OFFSET(INDEX(Data!$C$7:$C$1800,MATCH($A$3,Data!$C$7:$C$1800,0)),21,'Code list'!AH$1)/1000+OFFSET(INDEX(Data!$C$7:$C$1800,MATCH($A$3,Data!$C$7:$C$1800,0)),22,'Code list'!AH$1)/1000,":")</f>
        <v>1.9344480000000002</v>
      </c>
      <c r="AH13" s="25">
        <f ca="1">IFERROR(OFFSET(INDEX(Data!$C$7:$C$1800,MATCH($A$3,Data!$C$7:$C$1800,0)),21,'Code list'!AI$1)/1000+OFFSET(INDEX(Data!$C$7:$C$1800,MATCH($A$3,Data!$C$7:$C$1800,0)),22,'Code list'!AI$1)/1000,":")</f>
        <v>2.0149369999999998</v>
      </c>
      <c r="AI13" s="25">
        <f ca="1">IFERROR(OFFSET(INDEX(Data!$C$7:$C$1800,MATCH($A$3,Data!$C$7:$C$1800,0)),21,'Code list'!AJ$1)/1000+OFFSET(INDEX(Data!$C$7:$C$1800,MATCH($A$3,Data!$C$7:$C$1800,0)),22,'Code list'!AJ$1)/1000,":")</f>
        <v>1.8699469999999998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0.38781400000000005</v>
      </c>
      <c r="H14" s="25">
        <f ca="1">IFERROR(OFFSET(INDEX(Data!$C$7:$C$1800,MATCH($A$3,Data!$C$7:$C$1800,0)),31,'Code list'!I$1)/1000+OFFSET(INDEX(Data!$C$7:$C$1800,MATCH($A$3,Data!$C$7:$C$1800,0)),32,'Code list'!I$1)/1000,":")</f>
        <v>0.43887900000000002</v>
      </c>
      <c r="I14" s="25">
        <f ca="1">IFERROR(OFFSET(INDEX(Data!$C$7:$C$1800,MATCH($A$3,Data!$C$7:$C$1800,0)),31,'Code list'!J$1)/1000+OFFSET(INDEX(Data!$C$7:$C$1800,MATCH($A$3,Data!$C$7:$C$1800,0)),32,'Code list'!J$1)/1000,":")</f>
        <v>0.40634900000000002</v>
      </c>
      <c r="J14" s="25">
        <f ca="1">IFERROR(OFFSET(INDEX(Data!$C$7:$C$1800,MATCH($A$3,Data!$C$7:$C$1800,0)),31,'Code list'!K$1)/1000+OFFSET(INDEX(Data!$C$7:$C$1800,MATCH($A$3,Data!$C$7:$C$1800,0)),32,'Code list'!K$1)/1000,":")</f>
        <v>0.41033700000000001</v>
      </c>
      <c r="K14" s="25">
        <f ca="1">IFERROR(OFFSET(INDEX(Data!$C$7:$C$1800,MATCH($A$3,Data!$C$7:$C$1800,0)),31,'Code list'!L$1)/1000+OFFSET(INDEX(Data!$C$7:$C$1800,MATCH($A$3,Data!$C$7:$C$1800,0)),32,'Code list'!L$1)/1000,":")</f>
        <v>0.397511</v>
      </c>
      <c r="L14" s="25">
        <f ca="1">IFERROR(OFFSET(INDEX(Data!$C$7:$C$1800,MATCH($A$3,Data!$C$7:$C$1800,0)),31,'Code list'!M$1)/1000+OFFSET(INDEX(Data!$C$7:$C$1800,MATCH($A$3,Data!$C$7:$C$1800,0)),32,'Code list'!M$1)/1000,":")</f>
        <v>3.0880860000000001</v>
      </c>
      <c r="M14" s="25">
        <f ca="1">IFERROR(OFFSET(INDEX(Data!$C$7:$C$1800,MATCH($A$3,Data!$C$7:$C$1800,0)),31,'Code list'!N$1)/1000+OFFSET(INDEX(Data!$C$7:$C$1800,MATCH($A$3,Data!$C$7:$C$1800,0)),32,'Code list'!N$1)/1000,":")</f>
        <v>3.7688679999999999</v>
      </c>
      <c r="N14" s="25">
        <f ca="1">IFERROR(OFFSET(INDEX(Data!$C$7:$C$1800,MATCH($A$3,Data!$C$7:$C$1800,0)),31,'Code list'!O$1)/1000+OFFSET(INDEX(Data!$C$7:$C$1800,MATCH($A$3,Data!$C$7:$C$1800,0)),32,'Code list'!O$1)/1000,":")</f>
        <v>3.9270800000000001</v>
      </c>
      <c r="O14" s="25">
        <f ca="1">IFERROR(OFFSET(INDEX(Data!$C$7:$C$1800,MATCH($A$3,Data!$C$7:$C$1800,0)),31,'Code list'!P$1)/1000+OFFSET(INDEX(Data!$C$7:$C$1800,MATCH($A$3,Data!$C$7:$C$1800,0)),32,'Code list'!P$1)/1000,":")</f>
        <v>3.806702</v>
      </c>
      <c r="P14" s="25">
        <f ca="1">IFERROR(OFFSET(INDEX(Data!$C$7:$C$1800,MATCH($A$3,Data!$C$7:$C$1800,0)),31,'Code list'!Q$1)/1000+OFFSET(INDEX(Data!$C$7:$C$1800,MATCH($A$3,Data!$C$7:$C$1800,0)),32,'Code list'!Q$1)/1000,":")</f>
        <v>3.8680129999999995</v>
      </c>
      <c r="Q14" s="25">
        <f ca="1">IFERROR(OFFSET(INDEX(Data!$C$7:$C$1800,MATCH($A$3,Data!$C$7:$C$1800,0)),31,'Code list'!R$1)/1000+OFFSET(INDEX(Data!$C$7:$C$1800,MATCH($A$3,Data!$C$7:$C$1800,0)),32,'Code list'!R$1)/1000,":")</f>
        <v>4.0420850000000002</v>
      </c>
      <c r="R14" s="25">
        <f ca="1">IFERROR(OFFSET(INDEX(Data!$C$7:$C$1800,MATCH($A$3,Data!$C$7:$C$1800,0)),31,'Code list'!S$1)/1000+OFFSET(INDEX(Data!$C$7:$C$1800,MATCH($A$3,Data!$C$7:$C$1800,0)),32,'Code list'!S$1)/1000,":")</f>
        <v>3.7596730000000003</v>
      </c>
      <c r="S14" s="25">
        <f ca="1">IFERROR(OFFSET(INDEX(Data!$C$7:$C$1800,MATCH($A$3,Data!$C$7:$C$1800,0)),31,'Code list'!T$1)/1000+OFFSET(INDEX(Data!$C$7:$C$1800,MATCH($A$3,Data!$C$7:$C$1800,0)),32,'Code list'!T$1)/1000,":")</f>
        <v>3.1750379999999998</v>
      </c>
      <c r="T14" s="25">
        <f ca="1">IFERROR(OFFSET(INDEX(Data!$C$7:$C$1800,MATCH($A$3,Data!$C$7:$C$1800,0)),31,'Code list'!U$1)/1000+OFFSET(INDEX(Data!$C$7:$C$1800,MATCH($A$3,Data!$C$7:$C$1800,0)),32,'Code list'!U$1)/1000,":")</f>
        <v>3.2182500000000003</v>
      </c>
      <c r="U14" s="25">
        <f ca="1">IFERROR(OFFSET(INDEX(Data!$C$7:$C$1800,MATCH($A$3,Data!$C$7:$C$1800,0)),31,'Code list'!V$1)/1000+OFFSET(INDEX(Data!$C$7:$C$1800,MATCH($A$3,Data!$C$7:$C$1800,0)),32,'Code list'!V$1)/1000,":")</f>
        <v>2.261924</v>
      </c>
      <c r="V14" s="25">
        <f ca="1">IFERROR(OFFSET(INDEX(Data!$C$7:$C$1800,MATCH($A$3,Data!$C$7:$C$1800,0)),31,'Code list'!W$1)/1000+OFFSET(INDEX(Data!$C$7:$C$1800,MATCH($A$3,Data!$C$7:$C$1800,0)),32,'Code list'!W$1)/1000,":")</f>
        <v>2.0967709999999999</v>
      </c>
      <c r="W14" s="25">
        <f ca="1">IFERROR(OFFSET(INDEX(Data!$C$7:$C$1800,MATCH($A$3,Data!$C$7:$C$1800,0)),31,'Code list'!X$1)/1000+OFFSET(INDEX(Data!$C$7:$C$1800,MATCH($A$3,Data!$C$7:$C$1800,0)),32,'Code list'!X$1)/1000,":")</f>
        <v>2.1288100000000001</v>
      </c>
      <c r="X14" s="25">
        <f ca="1">IFERROR(OFFSET(INDEX(Data!$C$7:$C$1800,MATCH($A$3,Data!$C$7:$C$1800,0)),31,'Code list'!Y$1)/1000+OFFSET(INDEX(Data!$C$7:$C$1800,MATCH($A$3,Data!$C$7:$C$1800,0)),32,'Code list'!Y$1)/1000,":")</f>
        <v>2.1232530000000001</v>
      </c>
      <c r="Y14" s="25">
        <f ca="1">IFERROR(OFFSET(INDEX(Data!$C$7:$C$1800,MATCH($A$3,Data!$C$7:$C$1800,0)),31,'Code list'!Z$1)/1000+OFFSET(INDEX(Data!$C$7:$C$1800,MATCH($A$3,Data!$C$7:$C$1800,0)),32,'Code list'!Z$1)/1000,":")</f>
        <v>1.9821490000000002</v>
      </c>
      <c r="Z14" s="25">
        <f ca="1">IFERROR(OFFSET(INDEX(Data!$C$7:$C$1800,MATCH($A$3,Data!$C$7:$C$1800,0)),31,'Code list'!AA$1)/1000+OFFSET(INDEX(Data!$C$7:$C$1800,MATCH($A$3,Data!$C$7:$C$1800,0)),32,'Code list'!AA$1)/1000,":")</f>
        <v>1.8217900000000002</v>
      </c>
      <c r="AA14" s="25">
        <f ca="1">IFERROR(OFFSET(INDEX(Data!$C$7:$C$1800,MATCH($A$3,Data!$C$7:$C$1800,0)),31,'Code list'!AB$1)/1000+OFFSET(INDEX(Data!$C$7:$C$1800,MATCH($A$3,Data!$C$7:$C$1800,0)),32,'Code list'!AB$1)/1000,":")</f>
        <v>1.9157390000000001</v>
      </c>
      <c r="AB14" s="25">
        <f ca="1">IFERROR(OFFSET(INDEX(Data!$C$7:$C$1800,MATCH($A$3,Data!$C$7:$C$1800,0)),31,'Code list'!AC$1)/1000+OFFSET(INDEX(Data!$C$7:$C$1800,MATCH($A$3,Data!$C$7:$C$1800,0)),32,'Code list'!AC$1)/1000,":")</f>
        <v>2.198366</v>
      </c>
      <c r="AC14" s="25">
        <f ca="1">IFERROR(OFFSET(INDEX(Data!$C$7:$C$1800,MATCH($A$3,Data!$C$7:$C$1800,0)),31,'Code list'!AD$1)/1000+OFFSET(INDEX(Data!$C$7:$C$1800,MATCH($A$3,Data!$C$7:$C$1800,0)),32,'Code list'!AD$1)/1000,":")</f>
        <v>2.2775790000000002</v>
      </c>
      <c r="AD14" s="25">
        <f ca="1">IFERROR(OFFSET(INDEX(Data!$C$7:$C$1800,MATCH($A$3,Data!$C$7:$C$1800,0)),31,'Code list'!AE$1)/1000+OFFSET(INDEX(Data!$C$7:$C$1800,MATCH($A$3,Data!$C$7:$C$1800,0)),32,'Code list'!AE$1)/1000,":")</f>
        <v>2.222245</v>
      </c>
      <c r="AE14" s="25">
        <f ca="1">IFERROR(OFFSET(INDEX(Data!$C$7:$C$1800,MATCH($A$3,Data!$C$7:$C$1800,0)),31,'Code list'!AF$1)/1000+OFFSET(INDEX(Data!$C$7:$C$1800,MATCH($A$3,Data!$C$7:$C$1800,0)),32,'Code list'!AF$1)/1000,":")</f>
        <v>2.3872339999999999</v>
      </c>
      <c r="AF14" s="25">
        <f ca="1">IFERROR(OFFSET(INDEX(Data!$C$7:$C$1800,MATCH($A$3,Data!$C$7:$C$1800,0)),31,'Code list'!AG$1)/1000+OFFSET(INDEX(Data!$C$7:$C$1800,MATCH($A$3,Data!$C$7:$C$1800,0)),32,'Code list'!AG$1)/1000,":")</f>
        <v>2.396153</v>
      </c>
      <c r="AG14" s="25">
        <f ca="1">IFERROR(OFFSET(INDEX(Data!$C$7:$C$1800,MATCH($A$3,Data!$C$7:$C$1800,0)),31,'Code list'!AH$1)/1000+OFFSET(INDEX(Data!$C$7:$C$1800,MATCH($A$3,Data!$C$7:$C$1800,0)),32,'Code list'!AH$1)/1000,":")</f>
        <v>2.462421</v>
      </c>
      <c r="AH14" s="25">
        <f ca="1">IFERROR(OFFSET(INDEX(Data!$C$7:$C$1800,MATCH($A$3,Data!$C$7:$C$1800,0)),31,'Code list'!AI$1)/1000+OFFSET(INDEX(Data!$C$7:$C$1800,MATCH($A$3,Data!$C$7:$C$1800,0)),32,'Code list'!AI$1)/1000,":")</f>
        <v>2.5234420000000002</v>
      </c>
      <c r="AI14" s="25">
        <f ca="1">IFERROR(OFFSET(INDEX(Data!$C$7:$C$1800,MATCH($A$3,Data!$C$7:$C$1800,0)),31,'Code list'!AJ$1)/1000+OFFSET(INDEX(Data!$C$7:$C$1800,MATCH($A$3,Data!$C$7:$C$1800,0)),32,'Code list'!AJ$1)/1000,":")</f>
        <v>2.2598310000000001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0.6999197667865793</v>
      </c>
      <c r="H15" s="25">
        <f t="shared" ca="1" si="5"/>
        <v>0.75010768829570362</v>
      </c>
      <c r="I15" s="25">
        <f t="shared" ca="1" si="5"/>
        <v>0.74770411510860446</v>
      </c>
      <c r="J15" s="25">
        <f t="shared" ca="1" si="5"/>
        <v>0.74503520925148847</v>
      </c>
      <c r="K15" s="25">
        <f t="shared" ca="1" si="5"/>
        <v>0.69996265855827289</v>
      </c>
      <c r="L15" s="25">
        <f t="shared" ca="1" si="5"/>
        <v>3.0717904375467566</v>
      </c>
      <c r="M15" s="25">
        <f t="shared" ca="1" si="5"/>
        <v>3.8494884475337634</v>
      </c>
      <c r="N15" s="25">
        <f t="shared" ca="1" si="5"/>
        <v>4.1113306594967467</v>
      </c>
      <c r="O15" s="25">
        <f t="shared" ca="1" si="5"/>
        <v>4.0610016307663921</v>
      </c>
      <c r="P15" s="25">
        <f t="shared" ca="1" si="5"/>
        <v>4.1723597362939211</v>
      </c>
      <c r="Q15" s="25">
        <f t="shared" ca="1" si="5"/>
        <v>5.1886949388727936</v>
      </c>
      <c r="R15" s="25">
        <f t="shared" ca="1" si="5"/>
        <v>4.9447958329866388</v>
      </c>
      <c r="S15" s="25">
        <f t="shared" ca="1" si="5"/>
        <v>4.4457257557259577</v>
      </c>
      <c r="T15" s="25">
        <f t="shared" ca="1" si="5"/>
        <v>4.4811625195215052</v>
      </c>
      <c r="U15" s="25">
        <f t="shared" ca="1" si="5"/>
        <v>3.7728943390924621</v>
      </c>
      <c r="V15" s="25">
        <f t="shared" ca="1" si="5"/>
        <v>3.3052356361991118</v>
      </c>
      <c r="W15" s="25">
        <f t="shared" ca="1" si="5"/>
        <v>3.2274279178063194</v>
      </c>
      <c r="X15" s="25">
        <f t="shared" ca="1" si="5"/>
        <v>3.0999755771838577</v>
      </c>
      <c r="Y15" s="25">
        <f t="shared" ca="1" si="5"/>
        <v>2.9099056493865731</v>
      </c>
      <c r="Z15" s="25">
        <f t="shared" ca="1" si="5"/>
        <v>2.7684547570607627</v>
      </c>
      <c r="AA15" s="25">
        <f t="shared" ca="1" si="5"/>
        <v>2.9615228814431354</v>
      </c>
      <c r="AB15" s="25">
        <f t="shared" ca="1" si="5"/>
        <v>3.2836457231434326</v>
      </c>
      <c r="AC15" s="25">
        <f t="shared" ca="1" si="5"/>
        <v>3.3490767049310413</v>
      </c>
      <c r="AD15" s="25">
        <f t="shared" ca="1" si="5"/>
        <v>3.2714202210741821</v>
      </c>
      <c r="AE15" s="25">
        <f t="shared" ca="1" si="5"/>
        <v>3.5125654947749143</v>
      </c>
      <c r="AF15" s="25">
        <f t="shared" ca="1" si="5"/>
        <v>3.4924031121486649</v>
      </c>
      <c r="AG15" s="25">
        <f t="shared" ca="1" si="5"/>
        <v>3.5240394514646671</v>
      </c>
      <c r="AH15" s="25">
        <f t="shared" ca="1" si="5"/>
        <v>3.7366597449247849</v>
      </c>
      <c r="AI15" s="25">
        <f t="shared" ref="AI15" ca="1" si="6">IF(AND(AI11=":",AI12=":"),":",IFERROR(AI12/(1+(AI13/AI14)),0))</f>
        <v>3.4456548788767827</v>
      </c>
    </row>
    <row r="16" spans="1:35" ht="15" customHeight="1" x14ac:dyDescent="0.25">
      <c r="A16" s="10" t="s">
        <v>25</v>
      </c>
      <c r="B16" s="7">
        <f ca="1">IFERROR(B11+B12-B15,":")</f>
        <v>96.601772999999994</v>
      </c>
      <c r="C16" s="7">
        <f t="shared" ref="C16:AH16" ca="1" si="7">IFERROR(C11+C12-C15,":")</f>
        <v>104.155613</v>
      </c>
      <c r="D16" s="7">
        <f t="shared" ca="1" si="7"/>
        <v>104.201976</v>
      </c>
      <c r="E16" s="7">
        <f t="shared" ca="1" si="7"/>
        <v>108.07417700000001</v>
      </c>
      <c r="F16" s="7">
        <f t="shared" ca="1" si="7"/>
        <v>107.15963600000001</v>
      </c>
      <c r="G16" s="7">
        <f t="shared" ca="1" si="7"/>
        <v>112.50450823321341</v>
      </c>
      <c r="H16" s="7">
        <f t="shared" ca="1" si="7"/>
        <v>117.64789031170429</v>
      </c>
      <c r="I16" s="7">
        <f t="shared" ca="1" si="7"/>
        <v>115.9268258848914</v>
      </c>
      <c r="J16" s="7">
        <f t="shared" ca="1" si="7"/>
        <v>117.53421379074852</v>
      </c>
      <c r="K16" s="7">
        <f t="shared" ca="1" si="7"/>
        <v>118.99213534144171</v>
      </c>
      <c r="L16" s="7">
        <f t="shared" ca="1" si="7"/>
        <v>122.94441456245326</v>
      </c>
      <c r="M16" s="7">
        <f t="shared" ca="1" si="7"/>
        <v>123.58243755246625</v>
      </c>
      <c r="N16" s="7">
        <f t="shared" ca="1" si="7"/>
        <v>127.38716734050327</v>
      </c>
      <c r="O16" s="7">
        <f t="shared" ca="1" si="7"/>
        <v>129.23273236923362</v>
      </c>
      <c r="P16" s="7">
        <f t="shared" ca="1" si="7"/>
        <v>131.1512922637061</v>
      </c>
      <c r="Q16" s="7">
        <f t="shared" ca="1" si="7"/>
        <v>133.8446720611272</v>
      </c>
      <c r="R16" s="7">
        <f t="shared" ca="1" si="7"/>
        <v>132.92541016701335</v>
      </c>
      <c r="S16" s="7">
        <f t="shared" ca="1" si="7"/>
        <v>131.01647324427404</v>
      </c>
      <c r="T16" s="7">
        <f t="shared" ca="1" si="7"/>
        <v>130.78580848047849</v>
      </c>
      <c r="U16" s="7">
        <f t="shared" ca="1" si="7"/>
        <v>124.86721366090754</v>
      </c>
      <c r="V16" s="7">
        <f t="shared" ca="1" si="7"/>
        <v>131.51630436380088</v>
      </c>
      <c r="W16" s="7">
        <f t="shared" ca="1" si="7"/>
        <v>132.52574608219368</v>
      </c>
      <c r="X16" s="7">
        <f t="shared" ca="1" si="7"/>
        <v>130.41468842281614</v>
      </c>
      <c r="Y16" s="7">
        <f t="shared" ca="1" si="7"/>
        <v>130.6245933506134</v>
      </c>
      <c r="Z16" s="7">
        <f t="shared" ca="1" si="7"/>
        <v>130.20633524293925</v>
      </c>
      <c r="AA16" s="7">
        <f t="shared" ca="1" si="7"/>
        <v>131.35354211855687</v>
      </c>
      <c r="AB16" s="7">
        <f t="shared" ca="1" si="7"/>
        <v>124.54284327685656</v>
      </c>
      <c r="AC16" s="7">
        <f t="shared" ca="1" si="7"/>
        <v>124.16011729506897</v>
      </c>
      <c r="AD16" s="7">
        <f t="shared" ca="1" si="7"/>
        <v>126.87141677892581</v>
      </c>
      <c r="AE16" s="7">
        <f t="shared" ca="1" si="7"/>
        <v>123.47961250522508</v>
      </c>
      <c r="AF16" s="7">
        <f t="shared" ca="1" si="7"/>
        <v>111.75218888785132</v>
      </c>
      <c r="AG16" s="7">
        <f t="shared" ca="1" si="7"/>
        <v>118.42583254853533</v>
      </c>
      <c r="AH16" s="7">
        <f t="shared" ca="1" si="7"/>
        <v>96.811422255075215</v>
      </c>
      <c r="AI16" s="7">
        <f t="shared" ref="AI16" ca="1" si="8">IFERROR(AI11+AI12-AI15,":")</f>
        <v>107.9689211211232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France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0.37032173312181343</v>
      </c>
      <c r="C20" s="15">
        <f t="shared" ref="C20:AH20" ca="1" si="10">IFERROR(C6/C16,":")</f>
        <v>0.37177052570368918</v>
      </c>
      <c r="D20" s="15">
        <f t="shared" ca="1" si="10"/>
        <v>0.37837295906941343</v>
      </c>
      <c r="E20" s="15">
        <f t="shared" ca="1" si="10"/>
        <v>0.37239561861294579</v>
      </c>
      <c r="F20" s="15">
        <f t="shared" ca="1" si="10"/>
        <v>0.37939634285431872</v>
      </c>
      <c r="G20" s="15">
        <f t="shared" ca="1" si="10"/>
        <v>0.37404733073244634</v>
      </c>
      <c r="H20" s="15">
        <f t="shared" ca="1" si="10"/>
        <v>0.37112165704221123</v>
      </c>
      <c r="I20" s="15">
        <f t="shared" ca="1" si="10"/>
        <v>0.37035474466135232</v>
      </c>
      <c r="J20" s="15">
        <f t="shared" ca="1" si="10"/>
        <v>0.37013422387332368</v>
      </c>
      <c r="K20" s="15">
        <f t="shared" ca="1" si="10"/>
        <v>0.37542618990586085</v>
      </c>
      <c r="L20" s="15">
        <f t="shared" ca="1" si="10"/>
        <v>0.37318884443256373</v>
      </c>
      <c r="M20" s="15">
        <f t="shared" ca="1" si="10"/>
        <v>0.37824765335410027</v>
      </c>
      <c r="N20" s="15">
        <f t="shared" ca="1" si="10"/>
        <v>0.3726679774039196</v>
      </c>
      <c r="O20" s="15">
        <f t="shared" ca="1" si="10"/>
        <v>0.37253539499921279</v>
      </c>
      <c r="P20" s="15">
        <f t="shared" ca="1" si="10"/>
        <v>0.37186161995215289</v>
      </c>
      <c r="Q20" s="15">
        <f t="shared" ca="1" si="10"/>
        <v>0.36609543917909265</v>
      </c>
      <c r="R20" s="15">
        <f t="shared" ca="1" si="10"/>
        <v>0.36742261647818519</v>
      </c>
      <c r="S20" s="15">
        <f t="shared" ca="1" si="10"/>
        <v>0.36916121921419376</v>
      </c>
      <c r="T20" s="15">
        <f t="shared" ca="1" si="10"/>
        <v>0.37316444014095557</v>
      </c>
      <c r="U20" s="15">
        <f t="shared" ca="1" si="10"/>
        <v>0.3645857360413941</v>
      </c>
      <c r="V20" s="15">
        <f t="shared" ca="1" si="10"/>
        <v>0.36806272982016319</v>
      </c>
      <c r="W20" s="15">
        <f t="shared" ca="1" si="10"/>
        <v>0.36866174644810784</v>
      </c>
      <c r="X20" s="15">
        <f t="shared" ca="1" si="10"/>
        <v>0.37439847911684832</v>
      </c>
      <c r="Y20" s="15">
        <f t="shared" ca="1" si="10"/>
        <v>0.37992438274462931</v>
      </c>
      <c r="Z20" s="15">
        <f t="shared" ca="1" si="10"/>
        <v>0.37431800771493545</v>
      </c>
      <c r="AA20" s="15">
        <f t="shared" ca="1" si="10"/>
        <v>0.37608203176898641</v>
      </c>
      <c r="AB20" s="15">
        <f t="shared" ca="1" si="10"/>
        <v>0.38610710768103879</v>
      </c>
      <c r="AC20" s="15">
        <f t="shared" ca="1" si="10"/>
        <v>0.38563881899539404</v>
      </c>
      <c r="AD20" s="15">
        <f t="shared" ca="1" si="10"/>
        <v>0.39057199216388816</v>
      </c>
      <c r="AE20" s="15">
        <f t="shared" ca="1" si="10"/>
        <v>0.39417432572474587</v>
      </c>
      <c r="AF20" s="15">
        <f t="shared" ca="1" si="10"/>
        <v>0.40608274837051861</v>
      </c>
      <c r="AG20" s="15">
        <f t="shared" ca="1" si="10"/>
        <v>0.39991557568818409</v>
      </c>
      <c r="AH20" s="15">
        <f t="shared" ca="1" si="10"/>
        <v>0.41665676487761111</v>
      </c>
      <c r="AI20" s="15">
        <f t="shared" ref="AI20" ca="1" si="11">IFERROR(AI6/AI16,":")</f>
        <v>0.41448291355802752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8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Croatia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0.76295800000000003</v>
      </c>
      <c r="C4" s="20">
        <f ca="1">IFERROR(OFFSET(INDEX(Data!$C$7:$C$1800,MATCH($A$3,Data!$C$7:$C$1800,0)),20,'Code list'!D$1)/1000,":")</f>
        <v>0.73990499999999992</v>
      </c>
      <c r="D4" s="20">
        <f ca="1">IFERROR(OFFSET(INDEX(Data!$C$7:$C$1800,MATCH($A$3,Data!$C$7:$C$1800,0)),20,'Code list'!E$1)/1000,":")</f>
        <v>0.76544299999999998</v>
      </c>
      <c r="E4" s="20">
        <f ca="1">IFERROR(OFFSET(INDEX(Data!$C$7:$C$1800,MATCH($A$3,Data!$C$7:$C$1800,0)),20,'Code list'!F$1)/1000,":")</f>
        <v>0.82233900000000004</v>
      </c>
      <c r="F4" s="20">
        <f ca="1">IFERROR(OFFSET(INDEX(Data!$C$7:$C$1800,MATCH($A$3,Data!$C$7:$C$1800,0)),20,'Code list'!G$1)/1000,":")</f>
        <v>0.75433399999999995</v>
      </c>
      <c r="G4" s="20">
        <f ca="1">IFERROR(OFFSET(INDEX(Data!$C$7:$C$1800,MATCH($A$3,Data!$C$7:$C$1800,0)),20,'Code list'!H$1)/1000,":")</f>
        <v>0.79757500000000003</v>
      </c>
      <c r="H4" s="20">
        <f ca="1">IFERROR(OFFSET(INDEX(Data!$C$7:$C$1800,MATCH($A$3,Data!$C$7:$C$1800,0)),20,'Code list'!I$1)/1000,":")</f>
        <v>0.96067899999999995</v>
      </c>
      <c r="I4" s="20">
        <f ca="1">IFERROR(OFFSET(INDEX(Data!$C$7:$C$1800,MATCH($A$3,Data!$C$7:$C$1800,0)),20,'Code list'!J$1)/1000,":")</f>
        <v>0.88120399999999999</v>
      </c>
      <c r="J4" s="20">
        <f ca="1">IFERROR(OFFSET(INDEX(Data!$C$7:$C$1800,MATCH($A$3,Data!$C$7:$C$1800,0)),20,'Code list'!K$1)/1000,":")</f>
        <v>0.98551199999999994</v>
      </c>
      <c r="K4" s="20">
        <f ca="1">IFERROR(OFFSET(INDEX(Data!$C$7:$C$1800,MATCH($A$3,Data!$C$7:$C$1800,0)),20,'Code list'!L$1)/1000,":")</f>
        <v>1.116028</v>
      </c>
      <c r="L4" s="20">
        <f ca="1">IFERROR(OFFSET(INDEX(Data!$C$7:$C$1800,MATCH($A$3,Data!$C$7:$C$1800,0)),20,'Code list'!M$1)/1000,":")</f>
        <v>0.97000900000000001</v>
      </c>
      <c r="M4" s="20">
        <f ca="1">IFERROR(OFFSET(INDEX(Data!$C$7:$C$1800,MATCH($A$3,Data!$C$7:$C$1800,0)),20,'Code list'!N$1)/1000,":")</f>
        <v>1.1013330000000001</v>
      </c>
      <c r="N4" s="20">
        <f ca="1">IFERROR(OFFSET(INDEX(Data!$C$7:$C$1800,MATCH($A$3,Data!$C$7:$C$1800,0)),20,'Code list'!O$1)/1000,":")</f>
        <v>1.0982290000000001</v>
      </c>
      <c r="O4" s="20">
        <f ca="1">IFERROR(OFFSET(INDEX(Data!$C$7:$C$1800,MATCH($A$3,Data!$C$7:$C$1800,0)),20,'Code list'!P$1)/1000,":")</f>
        <v>1.139475</v>
      </c>
      <c r="P4" s="20">
        <f ca="1">IFERROR(OFFSET(INDEX(Data!$C$7:$C$1800,MATCH($A$3,Data!$C$7:$C$1800,0)),20,'Code list'!Q$1)/1000,":")</f>
        <v>1.2028979999999998</v>
      </c>
      <c r="Q4" s="20">
        <f ca="1">IFERROR(OFFSET(INDEX(Data!$C$7:$C$1800,MATCH($A$3,Data!$C$7:$C$1800,0)),20,'Code list'!R$1)/1000,":")</f>
        <v>1.1316850000000001</v>
      </c>
      <c r="R4" s="20">
        <f ca="1">IFERROR(OFFSET(INDEX(Data!$C$7:$C$1800,MATCH($A$3,Data!$C$7:$C$1800,0)),20,'Code list'!S$1)/1000,":")</f>
        <v>1.1218399999999999</v>
      </c>
      <c r="S4" s="20">
        <f ca="1">IFERROR(OFFSET(INDEX(Data!$C$7:$C$1800,MATCH($A$3,Data!$C$7:$C$1800,0)),20,'Code list'!T$1)/1000,":")</f>
        <v>1.0926659999999999</v>
      </c>
      <c r="T4" s="20">
        <f ca="1">IFERROR(OFFSET(INDEX(Data!$C$7:$C$1800,MATCH($A$3,Data!$C$7:$C$1800,0)),20,'Code list'!U$1)/1000,":")</f>
        <v>1.1084090000000002</v>
      </c>
      <c r="U4" s="20">
        <f ca="1">IFERROR(OFFSET(INDEX(Data!$C$7:$C$1800,MATCH($A$3,Data!$C$7:$C$1800,0)),20,'Code list'!V$1)/1000,":")</f>
        <v>1.1568409999999998</v>
      </c>
      <c r="V4" s="20">
        <f ca="1">IFERROR(OFFSET(INDEX(Data!$C$7:$C$1800,MATCH($A$3,Data!$C$7:$C$1800,0)),20,'Code list'!W$1)/1000,":")</f>
        <v>1.2813810000000001</v>
      </c>
      <c r="W4" s="20">
        <f ca="1">IFERROR(OFFSET(INDEX(Data!$C$7:$C$1800,MATCH($A$3,Data!$C$7:$C$1800,0)),20,'Code list'!X$1)/1000,":")</f>
        <v>0.97783100000000001</v>
      </c>
      <c r="X4" s="20">
        <f ca="1">IFERROR(OFFSET(INDEX(Data!$C$7:$C$1800,MATCH($A$3,Data!$C$7:$C$1800,0)),20,'Code list'!Y$1)/1000,":")</f>
        <v>0.92477700000000007</v>
      </c>
      <c r="Y4" s="20">
        <f ca="1">IFERROR(OFFSET(INDEX(Data!$C$7:$C$1800,MATCH($A$3,Data!$C$7:$C$1800,0)),20,'Code list'!Z$1)/1000,":")</f>
        <v>1.2083459999999999</v>
      </c>
      <c r="Z4" s="20">
        <f ca="1">IFERROR(OFFSET(INDEX(Data!$C$7:$C$1800,MATCH($A$3,Data!$C$7:$C$1800,0)),20,'Code list'!AA$1)/1000,":")</f>
        <v>1.165335</v>
      </c>
      <c r="AA4" s="20">
        <f ca="1">IFERROR(OFFSET(INDEX(Data!$C$7:$C$1800,MATCH($A$3,Data!$C$7:$C$1800,0)),20,'Code list'!AB$1)/1000,":")</f>
        <v>0.98045399999999994</v>
      </c>
      <c r="AB4" s="20">
        <f ca="1">IFERROR(OFFSET(INDEX(Data!$C$7:$C$1800,MATCH($A$3,Data!$C$7:$C$1800,0)),20,'Code list'!AC$1)/1000,":")</f>
        <v>1.102314</v>
      </c>
      <c r="AC4" s="20">
        <f ca="1">IFERROR(OFFSET(INDEX(Data!$C$7:$C$1800,MATCH($A$3,Data!$C$7:$C$1800,0)),20,'Code list'!AD$1)/1000,":")</f>
        <v>1.0303959999999999</v>
      </c>
      <c r="AD4" s="20">
        <f ca="1">IFERROR(OFFSET(INDEX(Data!$C$7:$C$1800,MATCH($A$3,Data!$C$7:$C$1800,0)),20,'Code list'!AE$1)/1000,":")</f>
        <v>1.172115</v>
      </c>
      <c r="AE4" s="20">
        <f ca="1">IFERROR(OFFSET(INDEX(Data!$C$7:$C$1800,MATCH($A$3,Data!$C$7:$C$1800,0)),20,'Code list'!AF$1)/1000,":")</f>
        <v>1.0971880000000001</v>
      </c>
      <c r="AF4" s="20">
        <f ca="1">IFERROR(OFFSET(INDEX(Data!$C$7:$C$1800,MATCH($A$3,Data!$C$7:$C$1800,0)),20,'Code list'!AG$1)/1000,":")</f>
        <v>1.1509290000000001</v>
      </c>
      <c r="AG4" s="20">
        <f ca="1">IFERROR(OFFSET(INDEX(Data!$C$7:$C$1800,MATCH($A$3,Data!$C$7:$C$1800,0)),20,'Code list'!AH$1)/1000,":")</f>
        <v>1.3078589999999999</v>
      </c>
      <c r="AH4" s="20">
        <f ca="1">IFERROR(OFFSET(INDEX(Data!$C$7:$C$1800,MATCH($A$3,Data!$C$7:$C$1800,0)),20,'Code list'!AI$1)/1000,":")</f>
        <v>1.2227429999999999</v>
      </c>
      <c r="AI4" s="20">
        <f ca="1">IFERROR(OFFSET(INDEX(Data!$C$7:$C$1800,MATCH($A$3,Data!$C$7:$C$1800,0)),20,'Code list'!AJ$1)/1000,":")</f>
        <v>1.5082800000000001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9.459999999999999E-4</v>
      </c>
      <c r="C5" s="22">
        <f ca="1">IFERROR(OFFSET(INDEX(Data!$C$7:$C$1800,MATCH($A$3,Data!$C$7:$C$1800,0)),23,'Code list'!D$1)/1000,":")</f>
        <v>1.702E-3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9.459999999999999E-4</v>
      </c>
      <c r="J5" s="22">
        <f ca="1">IFERROR(OFFSET(INDEX(Data!$C$7:$C$1800,MATCH($A$3,Data!$C$7:$C$1800,0)),23,'Code list'!K$1)/1000,":")</f>
        <v>6.96E-4</v>
      </c>
      <c r="K5" s="22">
        <f ca="1">IFERROR(OFFSET(INDEX(Data!$C$7:$C$1800,MATCH($A$3,Data!$C$7:$C$1800,0)),23,'Code list'!L$1)/1000,":")</f>
        <v>1.8900000000000001E-4</v>
      </c>
      <c r="L5" s="22">
        <f ca="1">IFERROR(OFFSET(INDEX(Data!$C$7:$C$1800,MATCH($A$3,Data!$C$7:$C$1800,0)),23,'Code list'!M$1)/1000,":")</f>
        <v>1.5740000000000001E-3</v>
      </c>
      <c r="M5" s="22">
        <f ca="1">IFERROR(OFFSET(INDEX(Data!$C$7:$C$1800,MATCH($A$3,Data!$C$7:$C$1800,0)),23,'Code list'!N$1)/1000,":")</f>
        <v>3.2759999999999998E-3</v>
      </c>
      <c r="N5" s="22">
        <f ca="1">IFERROR(OFFSET(INDEX(Data!$C$7:$C$1800,MATCH($A$3,Data!$C$7:$C$1800,0)),23,'Code list'!O$1)/1000,":")</f>
        <v>5.7610000000000005E-3</v>
      </c>
      <c r="O5" s="22">
        <f ca="1">IFERROR(OFFSET(INDEX(Data!$C$7:$C$1800,MATCH($A$3,Data!$C$7:$C$1800,0)),23,'Code list'!P$1)/1000,":")</f>
        <v>5.1849999999999995E-3</v>
      </c>
      <c r="P5" s="22">
        <f ca="1">IFERROR(OFFSET(INDEX(Data!$C$7:$C$1800,MATCH($A$3,Data!$C$7:$C$1800,0)),23,'Code list'!Q$1)/1000,":")</f>
        <v>8.005E-3</v>
      </c>
      <c r="Q5" s="22">
        <f ca="1">IFERROR(OFFSET(INDEX(Data!$C$7:$C$1800,MATCH($A$3,Data!$C$7:$C$1800,0)),23,'Code list'!R$1)/1000,":")</f>
        <v>9.0280000000000013E-3</v>
      </c>
      <c r="R5" s="22">
        <f ca="1">IFERROR(OFFSET(INDEX(Data!$C$7:$C$1800,MATCH($A$3,Data!$C$7:$C$1800,0)),23,'Code list'!S$1)/1000,":")</f>
        <v>1.0662000000000001E-2</v>
      </c>
      <c r="S5" s="22">
        <f ca="1">IFERROR(OFFSET(INDEX(Data!$C$7:$C$1800,MATCH($A$3,Data!$C$7:$C$1800,0)),23,'Code list'!T$1)/1000,":")</f>
        <v>1.4101000000000001E-2</v>
      </c>
      <c r="T5" s="22">
        <f ca="1">IFERROR(OFFSET(INDEX(Data!$C$7:$C$1800,MATCH($A$3,Data!$C$7:$C$1800,0)),23,'Code list'!U$1)/1000,":")</f>
        <v>9.500999999999999E-3</v>
      </c>
      <c r="U5" s="22">
        <f ca="1">IFERROR(OFFSET(INDEX(Data!$C$7:$C$1800,MATCH($A$3,Data!$C$7:$C$1800,0)),23,'Code list'!V$1)/1000,":")</f>
        <v>7.3090000000000004E-3</v>
      </c>
      <c r="V5" s="22">
        <f ca="1">IFERROR(OFFSET(INDEX(Data!$C$7:$C$1800,MATCH($A$3,Data!$C$7:$C$1800,0)),23,'Code list'!W$1)/1000,":")</f>
        <v>9.1229999999999992E-3</v>
      </c>
      <c r="W5" s="22">
        <f ca="1">IFERROR(OFFSET(INDEX(Data!$C$7:$C$1800,MATCH($A$3,Data!$C$7:$C$1800,0)),23,'Code list'!X$1)/1000,":")</f>
        <v>1.1169E-2</v>
      </c>
      <c r="X5" s="22">
        <f ca="1">IFERROR(OFFSET(INDEX(Data!$C$7:$C$1800,MATCH($A$3,Data!$C$7:$C$1800,0)),23,'Code list'!Y$1)/1000,":")</f>
        <v>1.3929E-2</v>
      </c>
      <c r="Y5" s="22">
        <f ca="1">IFERROR(OFFSET(INDEX(Data!$C$7:$C$1800,MATCH($A$3,Data!$C$7:$C$1800,0)),23,'Code list'!Z$1)/1000,":")</f>
        <v>9.0539999999999995E-3</v>
      </c>
      <c r="Z5" s="22">
        <f ca="1">IFERROR(OFFSET(INDEX(Data!$C$7:$C$1800,MATCH($A$3,Data!$C$7:$C$1800,0)),23,'Code list'!AA$1)/1000,":")</f>
        <v>1.0146000000000001E-2</v>
      </c>
      <c r="AA5" s="22">
        <f ca="1">IFERROR(OFFSET(INDEX(Data!$C$7:$C$1800,MATCH($A$3,Data!$C$7:$C$1800,0)),23,'Code list'!AB$1)/1000,":")</f>
        <v>1.4187E-2</v>
      </c>
      <c r="AB5" s="22">
        <f ca="1">IFERROR(OFFSET(INDEX(Data!$C$7:$C$1800,MATCH($A$3,Data!$C$7:$C$1800,0)),23,'Code list'!AC$1)/1000,":")</f>
        <v>1.7670000000000002E-2</v>
      </c>
      <c r="AC5" s="22">
        <f ca="1">IFERROR(OFFSET(INDEX(Data!$C$7:$C$1800,MATCH($A$3,Data!$C$7:$C$1800,0)),23,'Code list'!AD$1)/1000,":")</f>
        <v>1.7222999999999999E-2</v>
      </c>
      <c r="AD5" s="22">
        <f ca="1">IFERROR(OFFSET(INDEX(Data!$C$7:$C$1800,MATCH($A$3,Data!$C$7:$C$1800,0)),23,'Code list'!AE$1)/1000,":")</f>
        <v>7.2230000000000003E-3</v>
      </c>
      <c r="AE5" s="22">
        <f ca="1">IFERROR(OFFSET(INDEX(Data!$C$7:$C$1800,MATCH($A$3,Data!$C$7:$C$1800,0)),23,'Code list'!AF$1)/1000,":")</f>
        <v>9.1570000000000002E-3</v>
      </c>
      <c r="AF5" s="22">
        <f ca="1">IFERROR(OFFSET(INDEX(Data!$C$7:$C$1800,MATCH($A$3,Data!$C$7:$C$1800,0)),23,'Code list'!AG$1)/1000,":")</f>
        <v>1.2726000000000001E-2</v>
      </c>
      <c r="AG5" s="22">
        <f ca="1">IFERROR(OFFSET(INDEX(Data!$C$7:$C$1800,MATCH($A$3,Data!$C$7:$C$1800,0)),23,'Code list'!AH$1)/1000,":")</f>
        <v>8.683999999999999E-3</v>
      </c>
      <c r="AH5" s="22">
        <f ca="1">IFERROR(OFFSET(INDEX(Data!$C$7:$C$1800,MATCH($A$3,Data!$C$7:$C$1800,0)),23,'Code list'!AI$1)/1000,":")</f>
        <v>9.8019999999999999E-3</v>
      </c>
      <c r="AI5" s="22">
        <f ca="1">IFERROR(OFFSET(INDEX(Data!$C$7:$C$1800,MATCH($A$3,Data!$C$7:$C$1800,0)),23,'Code list'!AJ$1)/1000,":")</f>
        <v>7.5319999999999996E-3</v>
      </c>
    </row>
    <row r="6" spans="1:35" ht="15" customHeight="1" x14ac:dyDescent="0.25">
      <c r="A6" s="4" t="s">
        <v>27</v>
      </c>
      <c r="B6" s="6">
        <f t="shared" ref="B6:AD6" ca="1" si="1">IFERROR(B4-B5,":")</f>
        <v>0.76201200000000002</v>
      </c>
      <c r="C6" s="6">
        <f t="shared" ca="1" si="1"/>
        <v>0.73820299999999994</v>
      </c>
      <c r="D6" s="6">
        <f t="shared" ca="1" si="1"/>
        <v>0.76544299999999998</v>
      </c>
      <c r="E6" s="6">
        <f t="shared" ca="1" si="1"/>
        <v>0.82233900000000004</v>
      </c>
      <c r="F6" s="6">
        <f t="shared" ca="1" si="1"/>
        <v>0.75433399999999995</v>
      </c>
      <c r="G6" s="6">
        <f t="shared" ca="1" si="1"/>
        <v>0.79757500000000003</v>
      </c>
      <c r="H6" s="6">
        <f t="shared" ca="1" si="1"/>
        <v>0.96067899999999995</v>
      </c>
      <c r="I6" s="6">
        <f t="shared" ca="1" si="1"/>
        <v>0.88025799999999998</v>
      </c>
      <c r="J6" s="6">
        <f t="shared" ca="1" si="1"/>
        <v>0.98481599999999991</v>
      </c>
      <c r="K6" s="6">
        <f t="shared" ca="1" si="1"/>
        <v>1.115839</v>
      </c>
      <c r="L6" s="6">
        <f t="shared" ca="1" si="1"/>
        <v>0.96843500000000005</v>
      </c>
      <c r="M6" s="6">
        <f t="shared" ca="1" si="1"/>
        <v>1.0980570000000001</v>
      </c>
      <c r="N6" s="6">
        <f t="shared" ca="1" si="1"/>
        <v>1.0924680000000002</v>
      </c>
      <c r="O6" s="6">
        <f t="shared" ca="1" si="1"/>
        <v>1.13429</v>
      </c>
      <c r="P6" s="6">
        <f t="shared" ca="1" si="1"/>
        <v>1.1948929999999998</v>
      </c>
      <c r="Q6" s="6">
        <f t="shared" ca="1" si="1"/>
        <v>1.122657</v>
      </c>
      <c r="R6" s="6">
        <f t="shared" ca="1" si="1"/>
        <v>1.111178</v>
      </c>
      <c r="S6" s="6">
        <f t="shared" ca="1" si="1"/>
        <v>1.078565</v>
      </c>
      <c r="T6" s="6">
        <f t="shared" ca="1" si="1"/>
        <v>1.0989080000000002</v>
      </c>
      <c r="U6" s="6">
        <f t="shared" ca="1" si="1"/>
        <v>1.1495319999999998</v>
      </c>
      <c r="V6" s="6">
        <f t="shared" ca="1" si="1"/>
        <v>1.2722580000000001</v>
      </c>
      <c r="W6" s="6">
        <f t="shared" ca="1" si="1"/>
        <v>0.96666200000000002</v>
      </c>
      <c r="X6" s="6">
        <f t="shared" ca="1" si="1"/>
        <v>0.9108480000000001</v>
      </c>
      <c r="Y6" s="6">
        <f t="shared" ca="1" si="1"/>
        <v>1.199292</v>
      </c>
      <c r="Z6" s="6">
        <f t="shared" ca="1" si="1"/>
        <v>1.155189</v>
      </c>
      <c r="AA6" s="6">
        <f t="shared" ca="1" si="1"/>
        <v>0.96626699999999999</v>
      </c>
      <c r="AB6" s="6">
        <f t="shared" ca="1" si="1"/>
        <v>1.0846439999999999</v>
      </c>
      <c r="AC6" s="6">
        <f t="shared" ca="1" si="1"/>
        <v>1.0131729999999999</v>
      </c>
      <c r="AD6" s="6">
        <f t="shared" ca="1" si="1"/>
        <v>1.164892</v>
      </c>
      <c r="AE6" s="6">
        <f ca="1">IFERROR(AE4-AE5,":")</f>
        <v>1.088031</v>
      </c>
      <c r="AF6" s="6">
        <f t="shared" ref="AF6:AH6" ca="1" si="2">IFERROR(AF4-AF5,":")</f>
        <v>1.1382030000000001</v>
      </c>
      <c r="AG6" s="6">
        <f t="shared" ca="1" si="2"/>
        <v>1.299175</v>
      </c>
      <c r="AH6" s="6">
        <f t="shared" ca="1" si="2"/>
        <v>1.2129409999999998</v>
      </c>
      <c r="AI6" s="6">
        <f t="shared" ref="AI6" ca="1" si="3">IFERROR(AI4-AI5,":")</f>
        <v>1.500748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Croatia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1.2277929999999999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0.94305300000000003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1.154139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1.225501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0.97076700000000005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1.0023740000000001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1.149724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1.224613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1.4587700000000001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1.5640940000000001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1.3151330000000001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1.5423750000000001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1.6506029999999998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1.6274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1.502389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1.448178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1.4670399999999999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1.59843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1.4951860000000001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1.4314390000000001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1.3598209999999999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1.0831240000000002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1.0127729999999999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1.3683909999999999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1.3917200000000001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1.2060920000000002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1.32456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0.89236700000000002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1.087691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1.019271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0.96402199999999993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1.1671320000000003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1.0532410000000001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1.2626600000000001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0.50408500000000001</v>
      </c>
      <c r="C12" s="25">
        <f ca="1">IFERROR(OFFSET(INDEX(Data!$C$7:$C$1800,MATCH($A$3,Data!$C$7:$C$1800,0)),5,'Code list'!D$1)/1000+OFFSET(INDEX(Data!$C$7:$C$1800,MATCH($A$3,Data!$C$7:$C$1800,0)),7,'Code list'!D$1)/1000,":")</f>
        <v>0.498608</v>
      </c>
      <c r="D12" s="25">
        <f ca="1">IFERROR(OFFSET(INDEX(Data!$C$7:$C$1800,MATCH($A$3,Data!$C$7:$C$1800,0)),5,'Code list'!E$1)/1000+OFFSET(INDEX(Data!$C$7:$C$1800,MATCH($A$3,Data!$C$7:$C$1800,0)),7,'Code list'!E$1)/1000,":")</f>
        <v>0.52560799999999996</v>
      </c>
      <c r="E12" s="25">
        <f ca="1">IFERROR(OFFSET(INDEX(Data!$C$7:$C$1800,MATCH($A$3,Data!$C$7:$C$1800,0)),5,'Code list'!F$1)/1000+OFFSET(INDEX(Data!$C$7:$C$1800,MATCH($A$3,Data!$C$7:$C$1800,0)),7,'Code list'!F$1)/1000,":")</f>
        <v>0.59702600000000006</v>
      </c>
      <c r="F12" s="25">
        <f ca="1">IFERROR(OFFSET(INDEX(Data!$C$7:$C$1800,MATCH($A$3,Data!$C$7:$C$1800,0)),5,'Code list'!G$1)/1000+OFFSET(INDEX(Data!$C$7:$C$1800,MATCH($A$3,Data!$C$7:$C$1800,0)),7,'Code list'!G$1)/1000,":")</f>
        <v>0.490228</v>
      </c>
      <c r="G12" s="25">
        <f ca="1">IFERROR(OFFSET(INDEX(Data!$C$7:$C$1800,MATCH($A$3,Data!$C$7:$C$1800,0)),5,'Code list'!H$1)/1000+OFFSET(INDEX(Data!$C$7:$C$1800,MATCH($A$3,Data!$C$7:$C$1800,0)),7,'Code list'!H$1)/1000,":")</f>
        <v>0.54582600000000003</v>
      </c>
      <c r="H12" s="25">
        <f ca="1">IFERROR(OFFSET(INDEX(Data!$C$7:$C$1800,MATCH($A$3,Data!$C$7:$C$1800,0)),5,'Code list'!I$1)/1000+OFFSET(INDEX(Data!$C$7:$C$1800,MATCH($A$3,Data!$C$7:$C$1800,0)),7,'Code list'!I$1)/1000,":")</f>
        <v>0.5393</v>
      </c>
      <c r="I12" s="25">
        <f ca="1">IFERROR(OFFSET(INDEX(Data!$C$7:$C$1800,MATCH($A$3,Data!$C$7:$C$1800,0)),5,'Code list'!J$1)/1000+OFFSET(INDEX(Data!$C$7:$C$1800,MATCH($A$3,Data!$C$7:$C$1800,0)),7,'Code list'!J$1)/1000,":")</f>
        <v>0.53776399999999991</v>
      </c>
      <c r="J12" s="25">
        <f ca="1">IFERROR(OFFSET(INDEX(Data!$C$7:$C$1800,MATCH($A$3,Data!$C$7:$C$1800,0)),5,'Code list'!K$1)/1000+OFFSET(INDEX(Data!$C$7:$C$1800,MATCH($A$3,Data!$C$7:$C$1800,0)),7,'Code list'!K$1)/1000,":")</f>
        <v>0.54290899999999997</v>
      </c>
      <c r="K12" s="25">
        <f ca="1">IFERROR(OFFSET(INDEX(Data!$C$7:$C$1800,MATCH($A$3,Data!$C$7:$C$1800,0)),5,'Code list'!L$1)/1000+OFFSET(INDEX(Data!$C$7:$C$1800,MATCH($A$3,Data!$C$7:$C$1800,0)),7,'Code list'!L$1)/1000,":")</f>
        <v>0.577152</v>
      </c>
      <c r="L12" s="25">
        <f ca="1">IFERROR(OFFSET(INDEX(Data!$C$7:$C$1800,MATCH($A$3,Data!$C$7:$C$1800,0)),5,'Code list'!M$1)/1000+OFFSET(INDEX(Data!$C$7:$C$1800,MATCH($A$3,Data!$C$7:$C$1800,0)),7,'Code list'!M$1)/1000,":")</f>
        <v>0.53686400000000001</v>
      </c>
      <c r="M12" s="25">
        <f ca="1">IFERROR(OFFSET(INDEX(Data!$C$7:$C$1800,MATCH($A$3,Data!$C$7:$C$1800,0)),5,'Code list'!N$1)/1000+OFFSET(INDEX(Data!$C$7:$C$1800,MATCH($A$3,Data!$C$7:$C$1800,0)),7,'Code list'!N$1)/1000,":")</f>
        <v>0.58678300000000005</v>
      </c>
      <c r="N12" s="25">
        <f ca="1">IFERROR(OFFSET(INDEX(Data!$C$7:$C$1800,MATCH($A$3,Data!$C$7:$C$1800,0)),5,'Code list'!O$1)/1000+OFFSET(INDEX(Data!$C$7:$C$1800,MATCH($A$3,Data!$C$7:$C$1800,0)),7,'Code list'!O$1)/1000,":")</f>
        <v>0.5927659999999999</v>
      </c>
      <c r="O12" s="25">
        <f ca="1">IFERROR(OFFSET(INDEX(Data!$C$7:$C$1800,MATCH($A$3,Data!$C$7:$C$1800,0)),5,'Code list'!P$1)/1000+OFFSET(INDEX(Data!$C$7:$C$1800,MATCH($A$3,Data!$C$7:$C$1800,0)),7,'Code list'!P$1)/1000,":")</f>
        <v>0.72883300000000006</v>
      </c>
      <c r="P12" s="25">
        <f ca="1">IFERROR(OFFSET(INDEX(Data!$C$7:$C$1800,MATCH($A$3,Data!$C$7:$C$1800,0)),5,'Code list'!Q$1)/1000+OFFSET(INDEX(Data!$C$7:$C$1800,MATCH($A$3,Data!$C$7:$C$1800,0)),7,'Code list'!Q$1)/1000,":")</f>
        <v>0.70980399999999999</v>
      </c>
      <c r="Q12" s="25">
        <f ca="1">IFERROR(OFFSET(INDEX(Data!$C$7:$C$1800,MATCH($A$3,Data!$C$7:$C$1800,0)),5,'Code list'!R$1)/1000+OFFSET(INDEX(Data!$C$7:$C$1800,MATCH($A$3,Data!$C$7:$C$1800,0)),7,'Code list'!R$1)/1000,":")</f>
        <v>0.66989900000000002</v>
      </c>
      <c r="R12" s="25">
        <f ca="1">IFERROR(OFFSET(INDEX(Data!$C$7:$C$1800,MATCH($A$3,Data!$C$7:$C$1800,0)),5,'Code list'!S$1)/1000+OFFSET(INDEX(Data!$C$7:$C$1800,MATCH($A$3,Data!$C$7:$C$1800,0)),7,'Code list'!S$1)/1000,":")</f>
        <v>0.6341500000000001</v>
      </c>
      <c r="S12" s="25">
        <f ca="1">IFERROR(OFFSET(INDEX(Data!$C$7:$C$1800,MATCH($A$3,Data!$C$7:$C$1800,0)),5,'Code list'!T$1)/1000+OFFSET(INDEX(Data!$C$7:$C$1800,MATCH($A$3,Data!$C$7:$C$1800,0)),7,'Code list'!T$1)/1000,":")</f>
        <v>0.68507600000000002</v>
      </c>
      <c r="T12" s="25">
        <f ca="1">IFERROR(OFFSET(INDEX(Data!$C$7:$C$1800,MATCH($A$3,Data!$C$7:$C$1800,0)),5,'Code list'!U$1)/1000+OFFSET(INDEX(Data!$C$7:$C$1800,MATCH($A$3,Data!$C$7:$C$1800,0)),7,'Code list'!U$1)/1000,":")</f>
        <v>0.65286</v>
      </c>
      <c r="U12" s="25">
        <f ca="1">IFERROR(OFFSET(INDEX(Data!$C$7:$C$1800,MATCH($A$3,Data!$C$7:$C$1800,0)),5,'Code list'!V$1)/1000+OFFSET(INDEX(Data!$C$7:$C$1800,MATCH($A$3,Data!$C$7:$C$1800,0)),7,'Code list'!V$1)/1000,":")</f>
        <v>0.62587700000000002</v>
      </c>
      <c r="V12" s="25">
        <f ca="1">IFERROR(OFFSET(INDEX(Data!$C$7:$C$1800,MATCH($A$3,Data!$C$7:$C$1800,0)),5,'Code list'!W$1)/1000+OFFSET(INDEX(Data!$C$7:$C$1800,MATCH($A$3,Data!$C$7:$C$1800,0)),7,'Code list'!W$1)/1000,":")</f>
        <v>0.72036300000000009</v>
      </c>
      <c r="W12" s="25">
        <f ca="1">IFERROR(OFFSET(INDEX(Data!$C$7:$C$1800,MATCH($A$3,Data!$C$7:$C$1800,0)),5,'Code list'!X$1)/1000+OFFSET(INDEX(Data!$C$7:$C$1800,MATCH($A$3,Data!$C$7:$C$1800,0)),7,'Code list'!X$1)/1000,":")</f>
        <v>0.73982599999999987</v>
      </c>
      <c r="X12" s="25">
        <f ca="1">IFERROR(OFFSET(INDEX(Data!$C$7:$C$1800,MATCH($A$3,Data!$C$7:$C$1800,0)),5,'Code list'!Y$1)/1000+OFFSET(INDEX(Data!$C$7:$C$1800,MATCH($A$3,Data!$C$7:$C$1800,0)),7,'Code list'!Y$1)/1000,":")</f>
        <v>0.70981300000000003</v>
      </c>
      <c r="Y12" s="25">
        <f ca="1">IFERROR(OFFSET(INDEX(Data!$C$7:$C$1800,MATCH($A$3,Data!$C$7:$C$1800,0)),5,'Code list'!Z$1)/1000+OFFSET(INDEX(Data!$C$7:$C$1800,MATCH($A$3,Data!$C$7:$C$1800,0)),7,'Code list'!Z$1)/1000,":")</f>
        <v>0.60435500000000009</v>
      </c>
      <c r="Z12" s="25">
        <f ca="1">IFERROR(OFFSET(INDEX(Data!$C$7:$C$1800,MATCH($A$3,Data!$C$7:$C$1800,0)),5,'Code list'!AA$1)/1000+OFFSET(INDEX(Data!$C$7:$C$1800,MATCH($A$3,Data!$C$7:$C$1800,0)),7,'Code list'!AA$1)/1000,":")</f>
        <v>0.42241200000000001</v>
      </c>
      <c r="AA12" s="25">
        <f ca="1">IFERROR(OFFSET(INDEX(Data!$C$7:$C$1800,MATCH($A$3,Data!$C$7:$C$1800,0)),5,'Code list'!AB$1)/1000+OFFSET(INDEX(Data!$C$7:$C$1800,MATCH($A$3,Data!$C$7:$C$1800,0)),7,'Code list'!AB$1)/1000,":")</f>
        <v>0.45463200000000004</v>
      </c>
      <c r="AB12" s="25">
        <f ca="1">IFERROR(OFFSET(INDEX(Data!$C$7:$C$1800,MATCH($A$3,Data!$C$7:$C$1800,0)),5,'Code list'!AC$1)/1000+OFFSET(INDEX(Data!$C$7:$C$1800,MATCH($A$3,Data!$C$7:$C$1800,0)),7,'Code list'!AC$1)/1000,":")</f>
        <v>0.52713100000000002</v>
      </c>
      <c r="AC12" s="25">
        <f ca="1">IFERROR(OFFSET(INDEX(Data!$C$7:$C$1800,MATCH($A$3,Data!$C$7:$C$1800,0)),5,'Code list'!AD$1)/1000+OFFSET(INDEX(Data!$C$7:$C$1800,MATCH($A$3,Data!$C$7:$C$1800,0)),7,'Code list'!AD$1)/1000,":")</f>
        <v>0.88655600000000012</v>
      </c>
      <c r="AD12" s="25">
        <f ca="1">IFERROR(OFFSET(INDEX(Data!$C$7:$C$1800,MATCH($A$3,Data!$C$7:$C$1800,0)),5,'Code list'!AE$1)/1000+OFFSET(INDEX(Data!$C$7:$C$1800,MATCH($A$3,Data!$C$7:$C$1800,0)),7,'Code list'!AE$1)/1000,":")</f>
        <v>0.781968</v>
      </c>
      <c r="AE12" s="25">
        <f ca="1">IFERROR(OFFSET(INDEX(Data!$C$7:$C$1800,MATCH($A$3,Data!$C$7:$C$1800,0)),5,'Code list'!AF$1)/1000+OFFSET(INDEX(Data!$C$7:$C$1800,MATCH($A$3,Data!$C$7:$C$1800,0)),7,'Code list'!AF$1)/1000,":")</f>
        <v>0.88205299999999998</v>
      </c>
      <c r="AF12" s="25">
        <f ca="1">IFERROR(OFFSET(INDEX(Data!$C$7:$C$1800,MATCH($A$3,Data!$C$7:$C$1800,0)),5,'Code list'!AG$1)/1000+OFFSET(INDEX(Data!$C$7:$C$1800,MATCH($A$3,Data!$C$7:$C$1800,0)),7,'Code list'!AG$1)/1000,":")</f>
        <v>1.025042</v>
      </c>
      <c r="AG12" s="25">
        <f ca="1">IFERROR(OFFSET(INDEX(Data!$C$7:$C$1800,MATCH($A$3,Data!$C$7:$C$1800,0)),5,'Code list'!AH$1)/1000+OFFSET(INDEX(Data!$C$7:$C$1800,MATCH($A$3,Data!$C$7:$C$1800,0)),7,'Code list'!AH$1)/1000,":")</f>
        <v>1.0344869999999999</v>
      </c>
      <c r="AH12" s="25">
        <f ca="1">IFERROR(OFFSET(INDEX(Data!$C$7:$C$1800,MATCH($A$3,Data!$C$7:$C$1800,0)),5,'Code list'!AI$1)/1000+OFFSET(INDEX(Data!$C$7:$C$1800,MATCH($A$3,Data!$C$7:$C$1800,0)),7,'Code list'!AI$1)/1000,":")</f>
        <v>1.1604179999999999</v>
      </c>
      <c r="AI12" s="25">
        <f ca="1">IFERROR(OFFSET(INDEX(Data!$C$7:$C$1800,MATCH($A$3,Data!$C$7:$C$1800,0)),5,'Code list'!AJ$1)/1000+OFFSET(INDEX(Data!$C$7:$C$1800,MATCH($A$3,Data!$C$7:$C$1800,0)),7,'Code list'!AJ$1)/1000,":")</f>
        <v>1.2096120000000001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9.8795999999999995E-2</v>
      </c>
      <c r="C13" s="25">
        <f ca="1">IFERROR(OFFSET(INDEX(Data!$C$7:$C$1800,MATCH($A$3,Data!$C$7:$C$1800,0)),21,'Code list'!D$1)/1000+OFFSET(INDEX(Data!$C$7:$C$1800,MATCH($A$3,Data!$C$7:$C$1800,0)),22,'Code list'!D$1)/1000,":")</f>
        <v>9.6044999999999991E-2</v>
      </c>
      <c r="D13" s="25">
        <f ca="1">IFERROR(OFFSET(INDEX(Data!$C$7:$C$1800,MATCH($A$3,Data!$C$7:$C$1800,0)),21,'Code list'!E$1)/1000+OFFSET(INDEX(Data!$C$7:$C$1800,MATCH($A$3,Data!$C$7:$C$1800,0)),22,'Code list'!E$1)/1000,":")</f>
        <v>0.11496100000000001</v>
      </c>
      <c r="E13" s="25">
        <f ca="1">IFERROR(OFFSET(INDEX(Data!$C$7:$C$1800,MATCH($A$3,Data!$C$7:$C$1800,0)),21,'Code list'!F$1)/1000+OFFSET(INDEX(Data!$C$7:$C$1800,MATCH($A$3,Data!$C$7:$C$1800,0)),22,'Code list'!F$1)/1000,":")</f>
        <v>0.131385</v>
      </c>
      <c r="F13" s="25">
        <f ca="1">IFERROR(OFFSET(INDEX(Data!$C$7:$C$1800,MATCH($A$3,Data!$C$7:$C$1800,0)),21,'Code list'!G$1)/1000+OFFSET(INDEX(Data!$C$7:$C$1800,MATCH($A$3,Data!$C$7:$C$1800,0)),22,'Code list'!G$1)/1000,":")</f>
        <v>0.109458</v>
      </c>
      <c r="G13" s="25">
        <f ca="1">IFERROR(OFFSET(INDEX(Data!$C$7:$C$1800,MATCH($A$3,Data!$C$7:$C$1800,0)),21,'Code list'!H$1)/1000+OFFSET(INDEX(Data!$C$7:$C$1800,MATCH($A$3,Data!$C$7:$C$1800,0)),22,'Code list'!H$1)/1000,":")</f>
        <v>0.12330199999999999</v>
      </c>
      <c r="H13" s="25">
        <f ca="1">IFERROR(OFFSET(INDEX(Data!$C$7:$C$1800,MATCH($A$3,Data!$C$7:$C$1800,0)),21,'Code list'!I$1)/1000+OFFSET(INDEX(Data!$C$7:$C$1800,MATCH($A$3,Data!$C$7:$C$1800,0)),22,'Code list'!I$1)/1000,":")</f>
        <v>0.112382</v>
      </c>
      <c r="I13" s="25">
        <f ca="1">IFERROR(OFFSET(INDEX(Data!$C$7:$C$1800,MATCH($A$3,Data!$C$7:$C$1800,0)),21,'Code list'!J$1)/1000+OFFSET(INDEX(Data!$C$7:$C$1800,MATCH($A$3,Data!$C$7:$C$1800,0)),22,'Code list'!J$1)/1000,":")</f>
        <v>0.11668100000000001</v>
      </c>
      <c r="J13" s="25">
        <f ca="1">IFERROR(OFFSET(INDEX(Data!$C$7:$C$1800,MATCH($A$3,Data!$C$7:$C$1800,0)),21,'Code list'!K$1)/1000+OFFSET(INDEX(Data!$C$7:$C$1800,MATCH($A$3,Data!$C$7:$C$1800,0)),22,'Code list'!K$1)/1000,":")</f>
        <v>0.12201200000000001</v>
      </c>
      <c r="K13" s="25">
        <f ca="1">IFERROR(OFFSET(INDEX(Data!$C$7:$C$1800,MATCH($A$3,Data!$C$7:$C$1800,0)),21,'Code list'!L$1)/1000+OFFSET(INDEX(Data!$C$7:$C$1800,MATCH($A$3,Data!$C$7:$C$1800,0)),22,'Code list'!L$1)/1000,":")</f>
        <v>0.13155699999999998</v>
      </c>
      <c r="L13" s="25">
        <f ca="1">IFERROR(OFFSET(INDEX(Data!$C$7:$C$1800,MATCH($A$3,Data!$C$7:$C$1800,0)),21,'Code list'!M$1)/1000+OFFSET(INDEX(Data!$C$7:$C$1800,MATCH($A$3,Data!$C$7:$C$1800,0)),22,'Code list'!M$1)/1000,":")</f>
        <v>0.13164200000000001</v>
      </c>
      <c r="M13" s="25">
        <f ca="1">IFERROR(OFFSET(INDEX(Data!$C$7:$C$1800,MATCH($A$3,Data!$C$7:$C$1800,0)),21,'Code list'!N$1)/1000+OFFSET(INDEX(Data!$C$7:$C$1800,MATCH($A$3,Data!$C$7:$C$1800,0)),22,'Code list'!N$1)/1000,":")</f>
        <v>0.14995700000000001</v>
      </c>
      <c r="N13" s="25">
        <f ca="1">IFERROR(OFFSET(INDEX(Data!$C$7:$C$1800,MATCH($A$3,Data!$C$7:$C$1800,0)),21,'Code list'!O$1)/1000+OFFSET(INDEX(Data!$C$7:$C$1800,MATCH($A$3,Data!$C$7:$C$1800,0)),22,'Code list'!O$1)/1000,":")</f>
        <v>0.15993099999999999</v>
      </c>
      <c r="O13" s="25">
        <f ca="1">IFERROR(OFFSET(INDEX(Data!$C$7:$C$1800,MATCH($A$3,Data!$C$7:$C$1800,0)),21,'Code list'!P$1)/1000+OFFSET(INDEX(Data!$C$7:$C$1800,MATCH($A$3,Data!$C$7:$C$1800,0)),22,'Code list'!P$1)/1000,":")</f>
        <v>0.22373199999999999</v>
      </c>
      <c r="P13" s="25">
        <f ca="1">IFERROR(OFFSET(INDEX(Data!$C$7:$C$1800,MATCH($A$3,Data!$C$7:$C$1800,0)),21,'Code list'!Q$1)/1000+OFFSET(INDEX(Data!$C$7:$C$1800,MATCH($A$3,Data!$C$7:$C$1800,0)),22,'Code list'!Q$1)/1000,":")</f>
        <v>0.22837499999999999</v>
      </c>
      <c r="Q13" s="25">
        <f ca="1">IFERROR(OFFSET(INDEX(Data!$C$7:$C$1800,MATCH($A$3,Data!$C$7:$C$1800,0)),21,'Code list'!R$1)/1000+OFFSET(INDEX(Data!$C$7:$C$1800,MATCH($A$3,Data!$C$7:$C$1800,0)),22,'Code list'!R$1)/1000,":")</f>
        <v>0.204901</v>
      </c>
      <c r="R13" s="25">
        <f ca="1">IFERROR(OFFSET(INDEX(Data!$C$7:$C$1800,MATCH($A$3,Data!$C$7:$C$1800,0)),21,'Code list'!S$1)/1000+OFFSET(INDEX(Data!$C$7:$C$1800,MATCH($A$3,Data!$C$7:$C$1800,0)),22,'Code list'!S$1)/1000,":")</f>
        <v>0.20215</v>
      </c>
      <c r="S13" s="25">
        <f ca="1">IFERROR(OFFSET(INDEX(Data!$C$7:$C$1800,MATCH($A$3,Data!$C$7:$C$1800,0)),21,'Code list'!T$1)/1000+OFFSET(INDEX(Data!$C$7:$C$1800,MATCH($A$3,Data!$C$7:$C$1800,0)),22,'Code list'!T$1)/1000,":")</f>
        <v>0.22601000000000002</v>
      </c>
      <c r="T13" s="25">
        <f ca="1">IFERROR(OFFSET(INDEX(Data!$C$7:$C$1800,MATCH($A$3,Data!$C$7:$C$1800,0)),21,'Code list'!U$1)/1000+OFFSET(INDEX(Data!$C$7:$C$1800,MATCH($A$3,Data!$C$7:$C$1800,0)),22,'Code list'!U$1)/1000,":")</f>
        <v>0.21895100000000001</v>
      </c>
      <c r="U13" s="25">
        <f ca="1">IFERROR(OFFSET(INDEX(Data!$C$7:$C$1800,MATCH($A$3,Data!$C$7:$C$1800,0)),21,'Code list'!V$1)/1000+OFFSET(INDEX(Data!$C$7:$C$1800,MATCH($A$3,Data!$C$7:$C$1800,0)),22,'Code list'!V$1)/1000,":")</f>
        <v>0.21362599999999998</v>
      </c>
      <c r="V13" s="25">
        <f ca="1">IFERROR(OFFSET(INDEX(Data!$C$7:$C$1800,MATCH($A$3,Data!$C$7:$C$1800,0)),21,'Code list'!W$1)/1000+OFFSET(INDEX(Data!$C$7:$C$1800,MATCH($A$3,Data!$C$7:$C$1800,0)),22,'Code list'!W$1)/1000,":")</f>
        <v>0.26102599999999998</v>
      </c>
      <c r="W13" s="25">
        <f ca="1">IFERROR(OFFSET(INDEX(Data!$C$7:$C$1800,MATCH($A$3,Data!$C$7:$C$1800,0)),21,'Code list'!X$1)/1000+OFFSET(INDEX(Data!$C$7:$C$1800,MATCH($A$3,Data!$C$7:$C$1800,0)),22,'Code list'!X$1)/1000,":")</f>
        <v>0.26932499999999998</v>
      </c>
      <c r="X13" s="25">
        <f ca="1">IFERROR(OFFSET(INDEX(Data!$C$7:$C$1800,MATCH($A$3,Data!$C$7:$C$1800,0)),21,'Code list'!Y$1)/1000+OFFSET(INDEX(Data!$C$7:$C$1800,MATCH($A$3,Data!$C$7:$C$1800,0)),22,'Code list'!Y$1)/1000,":")</f>
        <v>0.25043699999999997</v>
      </c>
      <c r="Y13" s="25">
        <f ca="1">IFERROR(OFFSET(INDEX(Data!$C$7:$C$1800,MATCH($A$3,Data!$C$7:$C$1800,0)),21,'Code list'!Z$1)/1000+OFFSET(INDEX(Data!$C$7:$C$1800,MATCH($A$3,Data!$C$7:$C$1800,0)),22,'Code list'!Z$1)/1000,":")</f>
        <v>0.197435</v>
      </c>
      <c r="Z13" s="25">
        <f ca="1">IFERROR(OFFSET(INDEX(Data!$C$7:$C$1800,MATCH($A$3,Data!$C$7:$C$1800,0)),21,'Code list'!AA$1)/1000+OFFSET(INDEX(Data!$C$7:$C$1800,MATCH($A$3,Data!$C$7:$C$1800,0)),22,'Code list'!AA$1)/1000,":")</f>
        <v>0.10862000000000001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0.12019000000000001</v>
      </c>
      <c r="AB13" s="25">
        <f ca="1">IFERROR(OFFSET(INDEX(Data!$C$7:$C$1800,MATCH($A$3,Data!$C$7:$C$1800,0)),21,'Code list'!AC$1)/1000+OFFSET(INDEX(Data!$C$7:$C$1800,MATCH($A$3,Data!$C$7:$C$1800,0)),22,'Code list'!AC$1)/1000,":")</f>
        <v>0.15375500000000003</v>
      </c>
      <c r="AC13" s="25">
        <f ca="1">IFERROR(OFFSET(INDEX(Data!$C$7:$C$1800,MATCH($A$3,Data!$C$7:$C$1800,0)),21,'Code list'!AD$1)/1000+OFFSET(INDEX(Data!$C$7:$C$1800,MATCH($A$3,Data!$C$7:$C$1800,0)),22,'Code list'!AD$1)/1000,":")</f>
        <v>0.32650100000000004</v>
      </c>
      <c r="AD13" s="25">
        <f ca="1">IFERROR(OFFSET(INDEX(Data!$C$7:$C$1800,MATCH($A$3,Data!$C$7:$C$1800,0)),21,'Code list'!AE$1)/1000+OFFSET(INDEX(Data!$C$7:$C$1800,MATCH($A$3,Data!$C$7:$C$1800,0)),22,'Code list'!AE$1)/1000,":")</f>
        <v>0.25470399999999999</v>
      </c>
      <c r="AE13" s="25">
        <f ca="1">IFERROR(OFFSET(INDEX(Data!$C$7:$C$1800,MATCH($A$3,Data!$C$7:$C$1800,0)),21,'Code list'!AF$1)/1000+OFFSET(INDEX(Data!$C$7:$C$1800,MATCH($A$3,Data!$C$7:$C$1800,0)),22,'Code list'!AF$1)/1000,":")</f>
        <v>0.302562</v>
      </c>
      <c r="AF13" s="25">
        <f ca="1">IFERROR(OFFSET(INDEX(Data!$C$7:$C$1800,MATCH($A$3,Data!$C$7:$C$1800,0)),21,'Code list'!AG$1)/1000+OFFSET(INDEX(Data!$C$7:$C$1800,MATCH($A$3,Data!$C$7:$C$1800,0)),22,'Code list'!AG$1)/1000,":")</f>
        <v>0.37783299999999997</v>
      </c>
      <c r="AG13" s="25">
        <f ca="1">IFERROR(OFFSET(INDEX(Data!$C$7:$C$1800,MATCH($A$3,Data!$C$7:$C$1800,0)),21,'Code list'!AH$1)/1000+OFFSET(INDEX(Data!$C$7:$C$1800,MATCH($A$3,Data!$C$7:$C$1800,0)),22,'Code list'!AH$1)/1000,":")</f>
        <v>0.35859000000000002</v>
      </c>
      <c r="AH13" s="25">
        <f ca="1">IFERROR(OFFSET(INDEX(Data!$C$7:$C$1800,MATCH($A$3,Data!$C$7:$C$1800,0)),21,'Code list'!AI$1)/1000+OFFSET(INDEX(Data!$C$7:$C$1800,MATCH($A$3,Data!$C$7:$C$1800,0)),22,'Code list'!AI$1)/1000,":")</f>
        <v>0.39777299999999999</v>
      </c>
      <c r="AI13" s="25">
        <f ca="1">IFERROR(OFFSET(INDEX(Data!$C$7:$C$1800,MATCH($A$3,Data!$C$7:$C$1800,0)),21,'Code list'!AJ$1)/1000+OFFSET(INDEX(Data!$C$7:$C$1800,MATCH($A$3,Data!$C$7:$C$1800,0)),22,'Code list'!AJ$1)/1000,":")</f>
        <v>0.42030100000000004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0.28042899999999998</v>
      </c>
      <c r="C14" s="25">
        <f ca="1">IFERROR(OFFSET(INDEX(Data!$C$7:$C$1800,MATCH($A$3,Data!$C$7:$C$1800,0)),31,'Code list'!D$1)/1000+OFFSET(INDEX(Data!$C$7:$C$1800,MATCH($A$3,Data!$C$7:$C$1800,0)),32,'Code list'!D$1)/1000,":")</f>
        <v>0.27538899999999999</v>
      </c>
      <c r="D14" s="25">
        <f ca="1">IFERROR(OFFSET(INDEX(Data!$C$7:$C$1800,MATCH($A$3,Data!$C$7:$C$1800,0)),31,'Code list'!E$1)/1000+OFFSET(INDEX(Data!$C$7:$C$1800,MATCH($A$3,Data!$C$7:$C$1800,0)),32,'Code list'!E$1)/1000,":")</f>
        <v>0.258216</v>
      </c>
      <c r="E14" s="25">
        <f ca="1">IFERROR(OFFSET(INDEX(Data!$C$7:$C$1800,MATCH($A$3,Data!$C$7:$C$1800,0)),31,'Code list'!F$1)/1000+OFFSET(INDEX(Data!$C$7:$C$1800,MATCH($A$3,Data!$C$7:$C$1800,0)),32,'Code list'!F$1)/1000,":")</f>
        <v>0.27111399999999997</v>
      </c>
      <c r="F14" s="25">
        <f ca="1">IFERROR(OFFSET(INDEX(Data!$C$7:$C$1800,MATCH($A$3,Data!$C$7:$C$1800,0)),31,'Code list'!G$1)/1000+OFFSET(INDEX(Data!$C$7:$C$1800,MATCH($A$3,Data!$C$7:$C$1800,0)),32,'Code list'!G$1)/1000,":")</f>
        <v>0.25143300000000002</v>
      </c>
      <c r="G14" s="25">
        <f ca="1">IFERROR(OFFSET(INDEX(Data!$C$7:$C$1800,MATCH($A$3,Data!$C$7:$C$1800,0)),31,'Code list'!H$1)/1000+OFFSET(INDEX(Data!$C$7:$C$1800,MATCH($A$3,Data!$C$7:$C$1800,0)),32,'Code list'!H$1)/1000,":")</f>
        <v>0.25315300000000002</v>
      </c>
      <c r="H14" s="25">
        <f ca="1">IFERROR(OFFSET(INDEX(Data!$C$7:$C$1800,MATCH($A$3,Data!$C$7:$C$1800,0)),31,'Code list'!I$1)/1000+OFFSET(INDEX(Data!$C$7:$C$1800,MATCH($A$3,Data!$C$7:$C$1800,0)),32,'Code list'!I$1)/1000,":")</f>
        <v>0.26313700000000001</v>
      </c>
      <c r="I14" s="25">
        <f ca="1">IFERROR(OFFSET(INDEX(Data!$C$7:$C$1800,MATCH($A$3,Data!$C$7:$C$1800,0)),31,'Code list'!J$1)/1000+OFFSET(INDEX(Data!$C$7:$C$1800,MATCH($A$3,Data!$C$7:$C$1800,0)),32,'Code list'!J$1)/1000,":")</f>
        <v>0.25558900000000001</v>
      </c>
      <c r="J14" s="25">
        <f ca="1">IFERROR(OFFSET(INDEX(Data!$C$7:$C$1800,MATCH($A$3,Data!$C$7:$C$1800,0)),31,'Code list'!K$1)/1000+OFFSET(INDEX(Data!$C$7:$C$1800,MATCH($A$3,Data!$C$7:$C$1800,0)),32,'Code list'!K$1)/1000,":")</f>
        <v>0.24935499999999999</v>
      </c>
      <c r="K14" s="25">
        <f ca="1">IFERROR(OFFSET(INDEX(Data!$C$7:$C$1800,MATCH($A$3,Data!$C$7:$C$1800,0)),31,'Code list'!L$1)/1000+OFFSET(INDEX(Data!$C$7:$C$1800,MATCH($A$3,Data!$C$7:$C$1800,0)),32,'Code list'!L$1)/1000,":")</f>
        <v>0.23941900000000002</v>
      </c>
      <c r="L14" s="25">
        <f ca="1">IFERROR(OFFSET(INDEX(Data!$C$7:$C$1800,MATCH($A$3,Data!$C$7:$C$1800,0)),31,'Code list'!M$1)/1000+OFFSET(INDEX(Data!$C$7:$C$1800,MATCH($A$3,Data!$C$7:$C$1800,0)),32,'Code list'!M$1)/1000,":")</f>
        <v>0.20977799999999999</v>
      </c>
      <c r="M14" s="25">
        <f ca="1">IFERROR(OFFSET(INDEX(Data!$C$7:$C$1800,MATCH($A$3,Data!$C$7:$C$1800,0)),31,'Code list'!N$1)/1000+OFFSET(INDEX(Data!$C$7:$C$1800,MATCH($A$3,Data!$C$7:$C$1800,0)),32,'Code list'!N$1)/1000,":")</f>
        <v>0.223966</v>
      </c>
      <c r="N14" s="25">
        <f ca="1">IFERROR(OFFSET(INDEX(Data!$C$7:$C$1800,MATCH($A$3,Data!$C$7:$C$1800,0)),31,'Code list'!O$1)/1000+OFFSET(INDEX(Data!$C$7:$C$1800,MATCH($A$3,Data!$C$7:$C$1800,0)),32,'Code list'!O$1)/1000,":")</f>
        <v>0.213361</v>
      </c>
      <c r="O14" s="25">
        <f ca="1">IFERROR(OFFSET(INDEX(Data!$C$7:$C$1800,MATCH($A$3,Data!$C$7:$C$1800,0)),31,'Code list'!P$1)/1000+OFFSET(INDEX(Data!$C$7:$C$1800,MATCH($A$3,Data!$C$7:$C$1800,0)),32,'Code list'!P$1)/1000,":")</f>
        <v>0.23055799999999999</v>
      </c>
      <c r="P14" s="25">
        <f ca="1">IFERROR(OFFSET(INDEX(Data!$C$7:$C$1800,MATCH($A$3,Data!$C$7:$C$1800,0)),31,'Code list'!Q$1)/1000+OFFSET(INDEX(Data!$C$7:$C$1800,MATCH($A$3,Data!$C$7:$C$1800,0)),32,'Code list'!Q$1)/1000,":")</f>
        <v>0.22836099999999998</v>
      </c>
      <c r="Q14" s="25">
        <f ca="1">IFERROR(OFFSET(INDEX(Data!$C$7:$C$1800,MATCH($A$3,Data!$C$7:$C$1800,0)),31,'Code list'!R$1)/1000+OFFSET(INDEX(Data!$C$7:$C$1800,MATCH($A$3,Data!$C$7:$C$1800,0)),32,'Code list'!R$1)/1000,":")</f>
        <v>0.23519200000000001</v>
      </c>
      <c r="R14" s="25">
        <f ca="1">IFERROR(OFFSET(INDEX(Data!$C$7:$C$1800,MATCH($A$3,Data!$C$7:$C$1800,0)),31,'Code list'!S$1)/1000+OFFSET(INDEX(Data!$C$7:$C$1800,MATCH($A$3,Data!$C$7:$C$1800,0)),32,'Code list'!S$1)/1000,":")</f>
        <v>0.212286</v>
      </c>
      <c r="S14" s="25">
        <f ca="1">IFERROR(OFFSET(INDEX(Data!$C$7:$C$1800,MATCH($A$3,Data!$C$7:$C$1800,0)),31,'Code list'!T$1)/1000+OFFSET(INDEX(Data!$C$7:$C$1800,MATCH($A$3,Data!$C$7:$C$1800,0)),32,'Code list'!T$1)/1000,":")</f>
        <v>0.20722300000000002</v>
      </c>
      <c r="T14" s="25">
        <f ca="1">IFERROR(OFFSET(INDEX(Data!$C$7:$C$1800,MATCH($A$3,Data!$C$7:$C$1800,0)),31,'Code list'!U$1)/1000+OFFSET(INDEX(Data!$C$7:$C$1800,MATCH($A$3,Data!$C$7:$C$1800,0)),32,'Code list'!U$1)/1000,":")</f>
        <v>0.21462700000000001</v>
      </c>
      <c r="U14" s="25">
        <f ca="1">IFERROR(OFFSET(INDEX(Data!$C$7:$C$1800,MATCH($A$3,Data!$C$7:$C$1800,0)),31,'Code list'!V$1)/1000+OFFSET(INDEX(Data!$C$7:$C$1800,MATCH($A$3,Data!$C$7:$C$1800,0)),32,'Code list'!V$1)/1000,":")</f>
        <v>0.207677</v>
      </c>
      <c r="V14" s="25">
        <f ca="1">IFERROR(OFFSET(INDEX(Data!$C$7:$C$1800,MATCH($A$3,Data!$C$7:$C$1800,0)),31,'Code list'!W$1)/1000+OFFSET(INDEX(Data!$C$7:$C$1800,MATCH($A$3,Data!$C$7:$C$1800,0)),32,'Code list'!W$1)/1000,":")</f>
        <v>0.22477799999999998</v>
      </c>
      <c r="W14" s="25">
        <f ca="1">IFERROR(OFFSET(INDEX(Data!$C$7:$C$1800,MATCH($A$3,Data!$C$7:$C$1800,0)),31,'Code list'!X$1)/1000+OFFSET(INDEX(Data!$C$7:$C$1800,MATCH($A$3,Data!$C$7:$C$1800,0)),32,'Code list'!X$1)/1000,":")</f>
        <v>0.21598800000000001</v>
      </c>
      <c r="X14" s="25">
        <f ca="1">IFERROR(OFFSET(INDEX(Data!$C$7:$C$1800,MATCH($A$3,Data!$C$7:$C$1800,0)),31,'Code list'!Y$1)/1000+OFFSET(INDEX(Data!$C$7:$C$1800,MATCH($A$3,Data!$C$7:$C$1800,0)),32,'Code list'!Y$1)/1000,":")</f>
        <v>0.21410099999999999</v>
      </c>
      <c r="Y14" s="25">
        <f ca="1">IFERROR(OFFSET(INDEX(Data!$C$7:$C$1800,MATCH($A$3,Data!$C$7:$C$1800,0)),31,'Code list'!Z$1)/1000+OFFSET(INDEX(Data!$C$7:$C$1800,MATCH($A$3,Data!$C$7:$C$1800,0)),32,'Code list'!Z$1)/1000,":")</f>
        <v>0.21775600000000001</v>
      </c>
      <c r="Z14" s="25">
        <f ca="1">IFERROR(OFFSET(INDEX(Data!$C$7:$C$1800,MATCH($A$3,Data!$C$7:$C$1800,0)),31,'Code list'!AA$1)/1000+OFFSET(INDEX(Data!$C$7:$C$1800,MATCH($A$3,Data!$C$7:$C$1800,0)),32,'Code list'!AA$1)/1000,":")</f>
        <v>0.191411</v>
      </c>
      <c r="AA14" s="25">
        <f ca="1">IFERROR(OFFSET(INDEX(Data!$C$7:$C$1800,MATCH($A$3,Data!$C$7:$C$1800,0)),31,'Code list'!AB$1)/1000+OFFSET(INDEX(Data!$C$7:$C$1800,MATCH($A$3,Data!$C$7:$C$1800,0)),32,'Code list'!AB$1)/1000,":")</f>
        <v>0.21097300000000002</v>
      </c>
      <c r="AB14" s="25">
        <f ca="1">IFERROR(OFFSET(INDEX(Data!$C$7:$C$1800,MATCH($A$3,Data!$C$7:$C$1800,0)),31,'Code list'!AC$1)/1000+OFFSET(INDEX(Data!$C$7:$C$1800,MATCH($A$3,Data!$C$7:$C$1800,0)),32,'Code list'!AC$1)/1000,":")</f>
        <v>0.21722999999999998</v>
      </c>
      <c r="AC14" s="25">
        <f ca="1">IFERROR(OFFSET(INDEX(Data!$C$7:$C$1800,MATCH($A$3,Data!$C$7:$C$1800,0)),31,'Code list'!AD$1)/1000+OFFSET(INDEX(Data!$C$7:$C$1800,MATCH($A$3,Data!$C$7:$C$1800,0)),32,'Code list'!AD$1)/1000,":")</f>
        <v>0.25456899999999999</v>
      </c>
      <c r="AD14" s="25">
        <f ca="1">IFERROR(OFFSET(INDEX(Data!$C$7:$C$1800,MATCH($A$3,Data!$C$7:$C$1800,0)),31,'Code list'!AE$1)/1000+OFFSET(INDEX(Data!$C$7:$C$1800,MATCH($A$3,Data!$C$7:$C$1800,0)),32,'Code list'!AE$1)/1000,":")</f>
        <v>0.26196399999999997</v>
      </c>
      <c r="AE14" s="25">
        <f ca="1">IFERROR(OFFSET(INDEX(Data!$C$7:$C$1800,MATCH($A$3,Data!$C$7:$C$1800,0)),31,'Code list'!AF$1)/1000+OFFSET(INDEX(Data!$C$7:$C$1800,MATCH($A$3,Data!$C$7:$C$1800,0)),32,'Code list'!AF$1)/1000,":")</f>
        <v>0.275306</v>
      </c>
      <c r="AF14" s="25">
        <f ca="1">IFERROR(OFFSET(INDEX(Data!$C$7:$C$1800,MATCH($A$3,Data!$C$7:$C$1800,0)),31,'Code list'!AG$1)/1000+OFFSET(INDEX(Data!$C$7:$C$1800,MATCH($A$3,Data!$C$7:$C$1800,0)),32,'Code list'!AG$1)/1000,":")</f>
        <v>0.29095499999999996</v>
      </c>
      <c r="AG14" s="25">
        <f ca="1">IFERROR(OFFSET(INDEX(Data!$C$7:$C$1800,MATCH($A$3,Data!$C$7:$C$1800,0)),31,'Code list'!AH$1)/1000+OFFSET(INDEX(Data!$C$7:$C$1800,MATCH($A$3,Data!$C$7:$C$1800,0)),32,'Code list'!AH$1)/1000,":")</f>
        <v>0.32880500000000001</v>
      </c>
      <c r="AH14" s="25">
        <f ca="1">IFERROR(OFFSET(INDEX(Data!$C$7:$C$1800,MATCH($A$3,Data!$C$7:$C$1800,0)),31,'Code list'!AI$1)/1000+OFFSET(INDEX(Data!$C$7:$C$1800,MATCH($A$3,Data!$C$7:$C$1800,0)),32,'Code list'!AI$1)/1000,":")</f>
        <v>0.30710100000000001</v>
      </c>
      <c r="AI14" s="25">
        <f ca="1">IFERROR(OFFSET(INDEX(Data!$C$7:$C$1800,MATCH($A$3,Data!$C$7:$C$1800,0)),31,'Code list'!AJ$1)/1000+OFFSET(INDEX(Data!$C$7:$C$1800,MATCH($A$3,Data!$C$7:$C$1800,0)),32,'Code list'!AJ$1)/1000,":")</f>
        <v>0.295987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0.37276037303711518</v>
      </c>
      <c r="C15" s="25">
        <f t="shared" ref="C15:AH15" ca="1" si="5">IF(AND(C11=":",C12=":"),":",IFERROR(C12/(1+(C13/C14)),0))</f>
        <v>0.36967848530829167</v>
      </c>
      <c r="D15" s="25">
        <f t="shared" ca="1" si="5"/>
        <v>0.36368906799722384</v>
      </c>
      <c r="E15" s="25">
        <f t="shared" ca="1" si="5"/>
        <v>0.40214287976864538</v>
      </c>
      <c r="F15" s="25">
        <f t="shared" ca="1" si="5"/>
        <v>0.3415421740193022</v>
      </c>
      <c r="G15" s="25">
        <f t="shared" ca="1" si="5"/>
        <v>0.3670491542893573</v>
      </c>
      <c r="H15" s="25">
        <f t="shared" ca="1" si="5"/>
        <v>0.37790307308019033</v>
      </c>
      <c r="I15" s="25">
        <f t="shared" ca="1" si="5"/>
        <v>0.36921203157923005</v>
      </c>
      <c r="J15" s="25">
        <f t="shared" ca="1" si="5"/>
        <v>0.36453716591673463</v>
      </c>
      <c r="K15" s="25">
        <f t="shared" ca="1" si="5"/>
        <v>0.37248003829897353</v>
      </c>
      <c r="L15" s="25">
        <f t="shared" ca="1" si="5"/>
        <v>0.32986426158983068</v>
      </c>
      <c r="M15" s="25">
        <f t="shared" ca="1" si="5"/>
        <v>0.3514612403569719</v>
      </c>
      <c r="N15" s="25">
        <f t="shared" ca="1" si="5"/>
        <v>0.33880486730495157</v>
      </c>
      <c r="O15" s="25">
        <f t="shared" ca="1" si="5"/>
        <v>0.36989209274692381</v>
      </c>
      <c r="P15" s="25">
        <f t="shared" ca="1" si="5"/>
        <v>0.35489112144433543</v>
      </c>
      <c r="Q15" s="25">
        <f t="shared" ca="1" si="5"/>
        <v>0.35800361652650692</v>
      </c>
      <c r="R15" s="25">
        <f t="shared" ca="1" si="5"/>
        <v>0.32482980942775247</v>
      </c>
      <c r="S15" s="25">
        <f t="shared" ca="1" si="5"/>
        <v>0.32768395747323031</v>
      </c>
      <c r="T15" s="25">
        <f t="shared" ca="1" si="5"/>
        <v>0.32317456886650153</v>
      </c>
      <c r="U15" s="25">
        <f t="shared" ca="1" si="5"/>
        <v>0.30851965860437736</v>
      </c>
      <c r="V15" s="25">
        <f t="shared" ca="1" si="5"/>
        <v>0.33330675419304906</v>
      </c>
      <c r="W15" s="25">
        <f t="shared" ca="1" si="5"/>
        <v>0.32925872187227623</v>
      </c>
      <c r="X15" s="25">
        <f t="shared" ca="1" si="5"/>
        <v>0.32714583761285404</v>
      </c>
      <c r="Y15" s="25">
        <f t="shared" ca="1" si="5"/>
        <v>0.31696719673596013</v>
      </c>
      <c r="Z15" s="25">
        <f t="shared" ca="1" si="5"/>
        <v>0.26948649750192483</v>
      </c>
      <c r="AA15" s="25">
        <f t="shared" ca="1" si="5"/>
        <v>0.289631018368598</v>
      </c>
      <c r="AB15" s="25">
        <f t="shared" ca="1" si="5"/>
        <v>0.30866117802606569</v>
      </c>
      <c r="AC15" s="25">
        <f t="shared" ca="1" si="5"/>
        <v>0.38840359055535478</v>
      </c>
      <c r="AD15" s="25">
        <f t="shared" ca="1" si="5"/>
        <v>0.3964779416414409</v>
      </c>
      <c r="AE15" s="25">
        <f t="shared" ca="1" si="5"/>
        <v>0.4202248319996954</v>
      </c>
      <c r="AF15" s="25">
        <f t="shared" ca="1" si="5"/>
        <v>0.44594265314269987</v>
      </c>
      <c r="AG15" s="25">
        <f t="shared" ca="1" si="5"/>
        <v>0.49483120772627098</v>
      </c>
      <c r="AH15" s="25">
        <f t="shared" ca="1" si="5"/>
        <v>0.50557337654389289</v>
      </c>
      <c r="AI15" s="25">
        <f t="shared" ref="AI15" ca="1" si="6">IF(AND(AI11=":",AI12=":"),":",IFERROR(AI12/(1+(AI13/AI14)),0))</f>
        <v>0.49984004624396888</v>
      </c>
    </row>
    <row r="16" spans="1:35" ht="15" customHeight="1" x14ac:dyDescent="0.25">
      <c r="A16" s="10" t="s">
        <v>25</v>
      </c>
      <c r="B16" s="7">
        <f ca="1">IFERROR(B11+B12-B15,":")</f>
        <v>1.3591176269628849</v>
      </c>
      <c r="C16" s="7">
        <f t="shared" ref="C16:AH16" ca="1" si="7">IFERROR(C11+C12-C15,":")</f>
        <v>1.0719825146917084</v>
      </c>
      <c r="D16" s="7">
        <f t="shared" ca="1" si="7"/>
        <v>1.3160579320027761</v>
      </c>
      <c r="E16" s="7">
        <f t="shared" ca="1" si="7"/>
        <v>1.4203841202313545</v>
      </c>
      <c r="F16" s="7">
        <f t="shared" ca="1" si="7"/>
        <v>1.119452825980698</v>
      </c>
      <c r="G16" s="7">
        <f t="shared" ca="1" si="7"/>
        <v>1.1811508457106428</v>
      </c>
      <c r="H16" s="7">
        <f t="shared" ca="1" si="7"/>
        <v>1.3111209269198096</v>
      </c>
      <c r="I16" s="7">
        <f t="shared" ca="1" si="7"/>
        <v>1.3931649684207699</v>
      </c>
      <c r="J16" s="7">
        <f t="shared" ca="1" si="7"/>
        <v>1.6371418340832655</v>
      </c>
      <c r="K16" s="7">
        <f t="shared" ca="1" si="7"/>
        <v>1.7687659617010267</v>
      </c>
      <c r="L16" s="7">
        <f t="shared" ca="1" si="7"/>
        <v>1.5221327384101695</v>
      </c>
      <c r="M16" s="7">
        <f t="shared" ca="1" si="7"/>
        <v>1.7776967596430284</v>
      </c>
      <c r="N16" s="7">
        <f t="shared" ca="1" si="7"/>
        <v>1.904564132695048</v>
      </c>
      <c r="O16" s="7">
        <f t="shared" ca="1" si="7"/>
        <v>1.9863409072530762</v>
      </c>
      <c r="P16" s="7">
        <f t="shared" ca="1" si="7"/>
        <v>1.8573018785556648</v>
      </c>
      <c r="Q16" s="7">
        <f t="shared" ca="1" si="7"/>
        <v>1.7600733834734932</v>
      </c>
      <c r="R16" s="7">
        <f t="shared" ca="1" si="7"/>
        <v>1.7763601905722475</v>
      </c>
      <c r="S16" s="7">
        <f t="shared" ca="1" si="7"/>
        <v>1.9558220425267696</v>
      </c>
      <c r="T16" s="7">
        <f t="shared" ca="1" si="7"/>
        <v>1.8248714311334984</v>
      </c>
      <c r="U16" s="7">
        <f t="shared" ca="1" si="7"/>
        <v>1.7487963413956229</v>
      </c>
      <c r="V16" s="7">
        <f t="shared" ca="1" si="7"/>
        <v>1.746877245806951</v>
      </c>
      <c r="W16" s="7">
        <f t="shared" ca="1" si="7"/>
        <v>1.4936912781277238</v>
      </c>
      <c r="X16" s="7">
        <f t="shared" ca="1" si="7"/>
        <v>1.395440162387146</v>
      </c>
      <c r="Y16" s="7">
        <f t="shared" ca="1" si="7"/>
        <v>1.6557788032640397</v>
      </c>
      <c r="Z16" s="7">
        <f t="shared" ca="1" si="7"/>
        <v>1.5446455024980752</v>
      </c>
      <c r="AA16" s="7">
        <f t="shared" ca="1" si="7"/>
        <v>1.3710929816314021</v>
      </c>
      <c r="AB16" s="7">
        <f t="shared" ca="1" si="7"/>
        <v>1.5430298219739342</v>
      </c>
      <c r="AC16" s="7">
        <f t="shared" ca="1" si="7"/>
        <v>1.3905194094446456</v>
      </c>
      <c r="AD16" s="7">
        <f t="shared" ca="1" si="7"/>
        <v>1.4731810583585592</v>
      </c>
      <c r="AE16" s="7">
        <f t="shared" ca="1" si="7"/>
        <v>1.4810991680003047</v>
      </c>
      <c r="AF16" s="7">
        <f t="shared" ca="1" si="7"/>
        <v>1.5431213468573</v>
      </c>
      <c r="AG16" s="7">
        <f t="shared" ca="1" si="7"/>
        <v>1.7067877922737291</v>
      </c>
      <c r="AH16" s="7">
        <f t="shared" ca="1" si="7"/>
        <v>1.7080856234561068</v>
      </c>
      <c r="AI16" s="7">
        <f t="shared" ref="AI16" ca="1" si="8">IFERROR(AI11+AI12-AI15,":")</f>
        <v>1.9724319537560313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Croatia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0.56066670381047834</v>
      </c>
      <c r="C20" s="15">
        <f t="shared" ref="C20:AH20" ca="1" si="10">IFERROR(C6/C16,":")</f>
        <v>0.68863343373870223</v>
      </c>
      <c r="D20" s="15">
        <f t="shared" ca="1" si="10"/>
        <v>0.58161801345260644</v>
      </c>
      <c r="E20" s="15">
        <f t="shared" ca="1" si="10"/>
        <v>0.5789553602345654</v>
      </c>
      <c r="F20" s="15">
        <f t="shared" ca="1" si="10"/>
        <v>0.67384170417289779</v>
      </c>
      <c r="G20" s="15">
        <f t="shared" ca="1" si="10"/>
        <v>0.67525244798020423</v>
      </c>
      <c r="H20" s="15">
        <f t="shared" ca="1" si="10"/>
        <v>0.73271578561170869</v>
      </c>
      <c r="I20" s="15">
        <f t="shared" ca="1" si="10"/>
        <v>0.63184046394578919</v>
      </c>
      <c r="J20" s="15">
        <f t="shared" ca="1" si="10"/>
        <v>0.60154592564758314</v>
      </c>
      <c r="K20" s="15">
        <f t="shared" ca="1" si="10"/>
        <v>0.63085734583386877</v>
      </c>
      <c r="L20" s="15">
        <f t="shared" ca="1" si="10"/>
        <v>0.63623557628193894</v>
      </c>
      <c r="M20" s="15">
        <f t="shared" ca="1" si="10"/>
        <v>0.61768521208335669</v>
      </c>
      <c r="N20" s="15">
        <f t="shared" ca="1" si="10"/>
        <v>0.57360525762611447</v>
      </c>
      <c r="O20" s="15">
        <f t="shared" ca="1" si="10"/>
        <v>0.57104497815967403</v>
      </c>
      <c r="P20" s="15">
        <f t="shared" ca="1" si="10"/>
        <v>0.64334883510116903</v>
      </c>
      <c r="Q20" s="15">
        <f t="shared" ca="1" si="10"/>
        <v>0.63784670033725743</v>
      </c>
      <c r="R20" s="15">
        <f t="shared" ca="1" si="10"/>
        <v>0.62553642324197678</v>
      </c>
      <c r="S20" s="15">
        <f t="shared" ca="1" si="10"/>
        <v>0.55146377152318937</v>
      </c>
      <c r="T20" s="15">
        <f t="shared" ca="1" si="10"/>
        <v>0.60218379292475732</v>
      </c>
      <c r="U20" s="15">
        <f t="shared" ca="1" si="10"/>
        <v>0.65732754168653995</v>
      </c>
      <c r="V20" s="15">
        <f t="shared" ca="1" si="10"/>
        <v>0.72830417996102204</v>
      </c>
      <c r="W20" s="15">
        <f t="shared" ca="1" si="10"/>
        <v>0.64716318167946207</v>
      </c>
      <c r="X20" s="15">
        <f t="shared" ca="1" si="10"/>
        <v>0.65273167890039396</v>
      </c>
      <c r="Y20" s="15">
        <f t="shared" ca="1" si="10"/>
        <v>0.72430689270561599</v>
      </c>
      <c r="Z20" s="15">
        <f t="shared" ca="1" si="10"/>
        <v>0.74786674232487171</v>
      </c>
      <c r="AA20" s="15">
        <f t="shared" ca="1" si="10"/>
        <v>0.7047421385311754</v>
      </c>
      <c r="AB20" s="15">
        <f t="shared" ca="1" si="10"/>
        <v>0.70293132676623171</v>
      </c>
      <c r="AC20" s="15">
        <f t="shared" ca="1" si="10"/>
        <v>0.72862916771844799</v>
      </c>
      <c r="AD20" s="15">
        <f t="shared" ca="1" si="10"/>
        <v>0.79073240413363755</v>
      </c>
      <c r="AE20" s="15">
        <f t="shared" ca="1" si="10"/>
        <v>0.73461049976079396</v>
      </c>
      <c r="AF20" s="15">
        <f t="shared" ca="1" si="10"/>
        <v>0.73759785795073662</v>
      </c>
      <c r="AG20" s="15">
        <f t="shared" ca="1" si="10"/>
        <v>0.76118132897428326</v>
      </c>
      <c r="AH20" s="15">
        <f t="shared" ca="1" si="10"/>
        <v>0.71011721153987517</v>
      </c>
      <c r="AI20" s="15">
        <f t="shared" ref="AI20" ca="1" si="11">IFERROR(AI6/AI16,":")</f>
        <v>0.76086173575832594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9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Italy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18.624247999999998</v>
      </c>
      <c r="C4" s="20">
        <f ca="1">IFERROR(OFFSET(INDEX(Data!$C$7:$C$1800,MATCH($A$3,Data!$C$7:$C$1800,0)),20,'Code list'!D$1)/1000,":")</f>
        <v>19.072742999999999</v>
      </c>
      <c r="D4" s="20">
        <f ca="1">IFERROR(OFFSET(INDEX(Data!$C$7:$C$1800,MATCH($A$3,Data!$C$7:$C$1800,0)),20,'Code list'!E$1)/1000,":")</f>
        <v>19.454342</v>
      </c>
      <c r="E4" s="20">
        <f ca="1">IFERROR(OFFSET(INDEX(Data!$C$7:$C$1800,MATCH($A$3,Data!$C$7:$C$1800,0)),20,'Code list'!F$1)/1000,":")</f>
        <v>19.157524000000002</v>
      </c>
      <c r="F4" s="20">
        <f ca="1">IFERROR(OFFSET(INDEX(Data!$C$7:$C$1800,MATCH($A$3,Data!$C$7:$C$1800,0)),20,'Code list'!G$1)/1000,":")</f>
        <v>19.93233</v>
      </c>
      <c r="G4" s="20">
        <f ca="1">IFERROR(OFFSET(INDEX(Data!$C$7:$C$1800,MATCH($A$3,Data!$C$7:$C$1800,0)),20,'Code list'!H$1)/1000,":")</f>
        <v>20.764315999999997</v>
      </c>
      <c r="H4" s="20">
        <f ca="1">IFERROR(OFFSET(INDEX(Data!$C$7:$C$1800,MATCH($A$3,Data!$C$7:$C$1800,0)),20,'Code list'!I$1)/1000,":")</f>
        <v>21.017455000000002</v>
      </c>
      <c r="I4" s="20">
        <f ca="1">IFERROR(OFFSET(INDEX(Data!$C$7:$C$1800,MATCH($A$3,Data!$C$7:$C$1800,0)),20,'Code list'!J$1)/1000,":")</f>
        <v>21.622786000000001</v>
      </c>
      <c r="J4" s="20">
        <f ca="1">IFERROR(OFFSET(INDEX(Data!$C$7:$C$1800,MATCH($A$3,Data!$C$7:$C$1800,0)),20,'Code list'!K$1)/1000,":")</f>
        <v>22.338778999999999</v>
      </c>
      <c r="K4" s="20">
        <f ca="1">IFERROR(OFFSET(INDEX(Data!$C$7:$C$1800,MATCH($A$3,Data!$C$7:$C$1800,0)),20,'Code list'!L$1)/1000,":")</f>
        <v>22.843250000000001</v>
      </c>
      <c r="L4" s="20">
        <f ca="1">IFERROR(OFFSET(INDEX(Data!$C$7:$C$1800,MATCH($A$3,Data!$C$7:$C$1800,0)),20,'Code list'!M$1)/1000,":")</f>
        <v>23.786865000000002</v>
      </c>
      <c r="M4" s="20">
        <f ca="1">IFERROR(OFFSET(INDEX(Data!$C$7:$C$1800,MATCH($A$3,Data!$C$7:$C$1800,0)),20,'Code list'!N$1)/1000,":")</f>
        <v>23.990458</v>
      </c>
      <c r="N4" s="20">
        <f ca="1">IFERROR(OFFSET(INDEX(Data!$C$7:$C$1800,MATCH($A$3,Data!$C$7:$C$1800,0)),20,'Code list'!O$1)/1000,":")</f>
        <v>24.529284000000001</v>
      </c>
      <c r="O4" s="20">
        <f ca="1">IFERROR(OFFSET(INDEX(Data!$C$7:$C$1800,MATCH($A$3,Data!$C$7:$C$1800,0)),20,'Code list'!P$1)/1000,":")</f>
        <v>25.269473999999999</v>
      </c>
      <c r="P4" s="20">
        <f ca="1">IFERROR(OFFSET(INDEX(Data!$C$7:$C$1800,MATCH($A$3,Data!$C$7:$C$1800,0)),20,'Code list'!Q$1)/1000,":")</f>
        <v>26.083185</v>
      </c>
      <c r="Q4" s="20">
        <f ca="1">IFERROR(OFFSET(INDEX(Data!$C$7:$C$1800,MATCH($A$3,Data!$C$7:$C$1800,0)),20,'Code list'!R$1)/1000,":")</f>
        <v>26.113636999999997</v>
      </c>
      <c r="R4" s="20">
        <f ca="1">IFERROR(OFFSET(INDEX(Data!$C$7:$C$1800,MATCH($A$3,Data!$C$7:$C$1800,0)),20,'Code list'!S$1)/1000,":")</f>
        <v>27.009601</v>
      </c>
      <c r="S4" s="20">
        <f ca="1">IFERROR(OFFSET(INDEX(Data!$C$7:$C$1800,MATCH($A$3,Data!$C$7:$C$1800,0)),20,'Code list'!T$1)/1000,":")</f>
        <v>26.989543000000001</v>
      </c>
      <c r="T4" s="20">
        <f ca="1">IFERROR(OFFSET(INDEX(Data!$C$7:$C$1800,MATCH($A$3,Data!$C$7:$C$1800,0)),20,'Code list'!U$1)/1000,":")</f>
        <v>27.440394999999999</v>
      </c>
      <c r="U4" s="20">
        <f ca="1">IFERROR(OFFSET(INDEX(Data!$C$7:$C$1800,MATCH($A$3,Data!$C$7:$C$1800,0)),20,'Code list'!V$1)/1000,":")</f>
        <v>25.162595</v>
      </c>
      <c r="V4" s="20">
        <f ca="1">IFERROR(OFFSET(INDEX(Data!$C$7:$C$1800,MATCH($A$3,Data!$C$7:$C$1800,0)),20,'Code list'!W$1)/1000,":")</f>
        <v>25.972648</v>
      </c>
      <c r="W4" s="20">
        <f ca="1">IFERROR(OFFSET(INDEX(Data!$C$7:$C$1800,MATCH($A$3,Data!$C$7:$C$1800,0)),20,'Code list'!X$1)/1000,":")</f>
        <v>26.017225999999997</v>
      </c>
      <c r="X4" s="20">
        <f ca="1">IFERROR(OFFSET(INDEX(Data!$C$7:$C$1800,MATCH($A$3,Data!$C$7:$C$1800,0)),20,'Code list'!Y$1)/1000,":")</f>
        <v>25.733142000000001</v>
      </c>
      <c r="Y4" s="20">
        <f ca="1">IFERROR(OFFSET(INDEX(Data!$C$7:$C$1800,MATCH($A$3,Data!$C$7:$C$1800,0)),20,'Code list'!Z$1)/1000,":")</f>
        <v>24.918512999999997</v>
      </c>
      <c r="Z4" s="20">
        <f ca="1">IFERROR(OFFSET(INDEX(Data!$C$7:$C$1800,MATCH($A$3,Data!$C$7:$C$1800,0)),20,'Code list'!AA$1)/1000,":")</f>
        <v>24.060748</v>
      </c>
      <c r="AA4" s="20">
        <f ca="1">IFERROR(OFFSET(INDEX(Data!$C$7:$C$1800,MATCH($A$3,Data!$C$7:$C$1800,0)),20,'Code list'!AB$1)/1000,":")</f>
        <v>24.332851999999999</v>
      </c>
      <c r="AB4" s="20">
        <f ca="1">IFERROR(OFFSET(INDEX(Data!$C$7:$C$1800,MATCH($A$3,Data!$C$7:$C$1800,0)),20,'Code list'!AC$1)/1000,":")</f>
        <v>24.915594000000002</v>
      </c>
      <c r="AC4" s="20">
        <f ca="1">IFERROR(OFFSET(INDEX(Data!$C$7:$C$1800,MATCH($A$3,Data!$C$7:$C$1800,0)),20,'Code list'!AD$1)/1000,":")</f>
        <v>25.436802</v>
      </c>
      <c r="AD4" s="20">
        <f ca="1">IFERROR(OFFSET(INDEX(Data!$C$7:$C$1800,MATCH($A$3,Data!$C$7:$C$1800,0)),20,'Code list'!AE$1)/1000,":")</f>
        <v>24.910440999999999</v>
      </c>
      <c r="AE4" s="20">
        <f ca="1">IFERROR(OFFSET(INDEX(Data!$C$7:$C$1800,MATCH($A$3,Data!$C$7:$C$1800,0)),20,'Code list'!AF$1)/1000,":")</f>
        <v>25.266809000000002</v>
      </c>
      <c r="AF4" s="20">
        <f ca="1">IFERROR(OFFSET(INDEX(Data!$C$7:$C$1800,MATCH($A$3,Data!$C$7:$C$1800,0)),20,'Code list'!AG$1)/1000,":")</f>
        <v>24.121326</v>
      </c>
      <c r="AG4" s="20">
        <f ca="1">IFERROR(OFFSET(INDEX(Data!$C$7:$C$1800,MATCH($A$3,Data!$C$7:$C$1800,0)),20,'Code list'!AH$1)/1000,":")</f>
        <v>24.855506000000002</v>
      </c>
      <c r="AH4" s="20">
        <f ca="1">IFERROR(OFFSET(INDEX(Data!$C$7:$C$1800,MATCH($A$3,Data!$C$7:$C$1800,0)),20,'Code list'!AI$1)/1000,":")</f>
        <v>24.416278999999999</v>
      </c>
      <c r="AI4" s="20">
        <f ca="1">IFERROR(OFFSET(INDEX(Data!$C$7:$C$1800,MATCH($A$3,Data!$C$7:$C$1800,0)),20,'Code list'!AJ$1)/1000,":")</f>
        <v>22.761513000000001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0.29690499999999997</v>
      </c>
      <c r="C5" s="22">
        <f ca="1">IFERROR(OFFSET(INDEX(Data!$C$7:$C$1800,MATCH($A$3,Data!$C$7:$C$1800,0)),23,'Code list'!D$1)/1000,":")</f>
        <v>0.28950999999999999</v>
      </c>
      <c r="D5" s="22">
        <f ca="1">IFERROR(OFFSET(INDEX(Data!$C$7:$C$1800,MATCH($A$3,Data!$C$7:$C$1800,0)),23,'Code list'!E$1)/1000,":")</f>
        <v>0.30833999999999995</v>
      </c>
      <c r="E5" s="22">
        <f ca="1">IFERROR(OFFSET(INDEX(Data!$C$7:$C$1800,MATCH($A$3,Data!$C$7:$C$1800,0)),23,'Code list'!F$1)/1000,":")</f>
        <v>0.26285500000000001</v>
      </c>
      <c r="F5" s="22">
        <f ca="1">IFERROR(OFFSET(INDEX(Data!$C$7:$C$1800,MATCH($A$3,Data!$C$7:$C$1800,0)),23,'Code list'!G$1)/1000,":")</f>
        <v>0.26423000000000002</v>
      </c>
      <c r="G5" s="22">
        <f ca="1">IFERROR(OFFSET(INDEX(Data!$C$7:$C$1800,MATCH($A$3,Data!$C$7:$C$1800,0)),23,'Code list'!H$1)/1000,":")</f>
        <v>0.354686</v>
      </c>
      <c r="H5" s="22">
        <f ca="1">IFERROR(OFFSET(INDEX(Data!$C$7:$C$1800,MATCH($A$3,Data!$C$7:$C$1800,0)),23,'Code list'!I$1)/1000,":")</f>
        <v>0.43293200000000004</v>
      </c>
      <c r="I5" s="22">
        <f ca="1">IFERROR(OFFSET(INDEX(Data!$C$7:$C$1800,MATCH($A$3,Data!$C$7:$C$1800,0)),23,'Code list'!J$1)/1000,":")</f>
        <v>0.425537</v>
      </c>
      <c r="J5" s="22">
        <f ca="1">IFERROR(OFFSET(INDEX(Data!$C$7:$C$1800,MATCH($A$3,Data!$C$7:$C$1800,0)),23,'Code list'!K$1)/1000,":")</f>
        <v>0.52837500000000004</v>
      </c>
      <c r="K5" s="22">
        <f ca="1">IFERROR(OFFSET(INDEX(Data!$C$7:$C$1800,MATCH($A$3,Data!$C$7:$C$1800,0)),23,'Code list'!L$1)/1000,":")</f>
        <v>0.55133299999999996</v>
      </c>
      <c r="L5" s="22">
        <f ca="1">IFERROR(OFFSET(INDEX(Data!$C$7:$C$1800,MATCH($A$3,Data!$C$7:$C$1800,0)),23,'Code list'!M$1)/1000,":")</f>
        <v>0.5761130000000001</v>
      </c>
      <c r="M5" s="22">
        <f ca="1">IFERROR(OFFSET(INDEX(Data!$C$7:$C$1800,MATCH($A$3,Data!$C$7:$C$1800,0)),23,'Code list'!N$1)/1000,":")</f>
        <v>0.61181299999999994</v>
      </c>
      <c r="N5" s="22">
        <f ca="1">IFERROR(OFFSET(INDEX(Data!$C$7:$C$1800,MATCH($A$3,Data!$C$7:$C$1800,0)),23,'Code list'!O$1)/1000,":")</f>
        <v>0.66574800000000001</v>
      </c>
      <c r="O5" s="22">
        <f ca="1">IFERROR(OFFSET(INDEX(Data!$C$7:$C$1800,MATCH($A$3,Data!$C$7:$C$1800,0)),23,'Code list'!P$1)/1000,":")</f>
        <v>0.65408100000000002</v>
      </c>
      <c r="P5" s="22">
        <f ca="1">IFERROR(OFFSET(INDEX(Data!$C$7:$C$1800,MATCH($A$3,Data!$C$7:$C$1800,0)),23,'Code list'!Q$1)/1000,":")</f>
        <v>0.65091399999999999</v>
      </c>
      <c r="Q5" s="22">
        <f ca="1">IFERROR(OFFSET(INDEX(Data!$C$7:$C$1800,MATCH($A$3,Data!$C$7:$C$1800,0)),23,'Code list'!R$1)/1000,":")</f>
        <v>0.58986800000000006</v>
      </c>
      <c r="R5" s="22">
        <f ca="1">IFERROR(OFFSET(INDEX(Data!$C$7:$C$1800,MATCH($A$3,Data!$C$7:$C$1800,0)),23,'Code list'!S$1)/1000,":")</f>
        <v>0.55293700000000001</v>
      </c>
      <c r="S5" s="22">
        <f ca="1">IFERROR(OFFSET(INDEX(Data!$C$7:$C$1800,MATCH($A$3,Data!$C$7:$C$1800,0)),23,'Code list'!T$1)/1000,":")</f>
        <v>0.48719899999999999</v>
      </c>
      <c r="T5" s="22">
        <f ca="1">IFERROR(OFFSET(INDEX(Data!$C$7:$C$1800,MATCH($A$3,Data!$C$7:$C$1800,0)),23,'Code list'!U$1)/1000,":")</f>
        <v>0.481821</v>
      </c>
      <c r="U5" s="22">
        <f ca="1">IFERROR(OFFSET(INDEX(Data!$C$7:$C$1800,MATCH($A$3,Data!$C$7:$C$1800,0)),23,'Code list'!V$1)/1000,":")</f>
        <v>0.37018000000000001</v>
      </c>
      <c r="V5" s="22">
        <f ca="1">IFERROR(OFFSET(INDEX(Data!$C$7:$C$1800,MATCH($A$3,Data!$C$7:$C$1800,0)),23,'Code list'!W$1)/1000,":")</f>
        <v>0.28288000000000002</v>
      </c>
      <c r="W5" s="22">
        <f ca="1">IFERROR(OFFSET(INDEX(Data!$C$7:$C$1800,MATCH($A$3,Data!$C$7:$C$1800,0)),23,'Code list'!X$1)/1000,":")</f>
        <v>0.16631100000000001</v>
      </c>
      <c r="X5" s="22">
        <f ca="1">IFERROR(OFFSET(INDEX(Data!$C$7:$C$1800,MATCH($A$3,Data!$C$7:$C$1800,0)),23,'Code list'!Y$1)/1000,":")</f>
        <v>0.17017299999999999</v>
      </c>
      <c r="Y5" s="22">
        <f ca="1">IFERROR(OFFSET(INDEX(Data!$C$7:$C$1800,MATCH($A$3,Data!$C$7:$C$1800,0)),23,'Code list'!Z$1)/1000,":")</f>
        <v>0.163216</v>
      </c>
      <c r="Z5" s="22">
        <f ca="1">IFERROR(OFFSET(INDEX(Data!$C$7:$C$1800,MATCH($A$3,Data!$C$7:$C$1800,0)),23,'Code list'!AA$1)/1000,":")</f>
        <v>0.14711099999999999</v>
      </c>
      <c r="AA5" s="22">
        <f ca="1">IFERROR(OFFSET(INDEX(Data!$C$7:$C$1800,MATCH($A$3,Data!$C$7:$C$1800,0)),23,'Code list'!AB$1)/1000,":")</f>
        <v>0.123142</v>
      </c>
      <c r="AB5" s="22">
        <f ca="1">IFERROR(OFFSET(INDEX(Data!$C$7:$C$1800,MATCH($A$3,Data!$C$7:$C$1800,0)),23,'Code list'!AC$1)/1000,":")</f>
        <v>0.156939</v>
      </c>
      <c r="AC5" s="22">
        <f ca="1">IFERROR(OFFSET(INDEX(Data!$C$7:$C$1800,MATCH($A$3,Data!$C$7:$C$1800,0)),23,'Code list'!AD$1)/1000,":")</f>
        <v>0.15700399999999998</v>
      </c>
      <c r="AD5" s="22">
        <f ca="1">IFERROR(OFFSET(INDEX(Data!$C$7:$C$1800,MATCH($A$3,Data!$C$7:$C$1800,0)),23,'Code list'!AE$1)/1000,":")</f>
        <v>0.14757800000000001</v>
      </c>
      <c r="AE5" s="22">
        <f ca="1">IFERROR(OFFSET(INDEX(Data!$C$7:$C$1800,MATCH($A$3,Data!$C$7:$C$1800,0)),23,'Code list'!AF$1)/1000,":")</f>
        <v>0.15778</v>
      </c>
      <c r="AF5" s="22">
        <f ca="1">IFERROR(OFFSET(INDEX(Data!$C$7:$C$1800,MATCH($A$3,Data!$C$7:$C$1800,0)),23,'Code list'!AG$1)/1000,":")</f>
        <v>0.16710800000000001</v>
      </c>
      <c r="AG5" s="22">
        <f ca="1">IFERROR(OFFSET(INDEX(Data!$C$7:$C$1800,MATCH($A$3,Data!$C$7:$C$1800,0)),23,'Code list'!AH$1)/1000,":")</f>
        <v>0.179725</v>
      </c>
      <c r="AH5" s="22">
        <f ca="1">IFERROR(OFFSET(INDEX(Data!$C$7:$C$1800,MATCH($A$3,Data!$C$7:$C$1800,0)),23,'Code list'!AI$1)/1000,":")</f>
        <v>0.16278299999999998</v>
      </c>
      <c r="AI5" s="22">
        <f ca="1">IFERROR(OFFSET(INDEX(Data!$C$7:$C$1800,MATCH($A$3,Data!$C$7:$C$1800,0)),23,'Code list'!AJ$1)/1000,":")</f>
        <v>0.13336200000000001</v>
      </c>
    </row>
    <row r="6" spans="1:35" ht="15" customHeight="1" x14ac:dyDescent="0.25">
      <c r="A6" s="4" t="s">
        <v>27</v>
      </c>
      <c r="B6" s="6">
        <f t="shared" ref="B6:AD6" ca="1" si="1">IFERROR(B4-B5,":")</f>
        <v>18.327342999999999</v>
      </c>
      <c r="C6" s="6">
        <f t="shared" ca="1" si="1"/>
        <v>18.783232999999999</v>
      </c>
      <c r="D6" s="6">
        <f t="shared" ca="1" si="1"/>
        <v>19.146001999999999</v>
      </c>
      <c r="E6" s="6">
        <f t="shared" ca="1" si="1"/>
        <v>18.894669000000004</v>
      </c>
      <c r="F6" s="6">
        <f t="shared" ca="1" si="1"/>
        <v>19.668099999999999</v>
      </c>
      <c r="G6" s="6">
        <f t="shared" ca="1" si="1"/>
        <v>20.409629999999996</v>
      </c>
      <c r="H6" s="6">
        <f t="shared" ca="1" si="1"/>
        <v>20.584523000000001</v>
      </c>
      <c r="I6" s="6">
        <f t="shared" ca="1" si="1"/>
        <v>21.197249000000003</v>
      </c>
      <c r="J6" s="6">
        <f t="shared" ca="1" si="1"/>
        <v>21.810403999999998</v>
      </c>
      <c r="K6" s="6">
        <f t="shared" ca="1" si="1"/>
        <v>22.291917000000002</v>
      </c>
      <c r="L6" s="6">
        <f t="shared" ca="1" si="1"/>
        <v>23.210752000000003</v>
      </c>
      <c r="M6" s="6">
        <f t="shared" ca="1" si="1"/>
        <v>23.378644999999999</v>
      </c>
      <c r="N6" s="6">
        <f t="shared" ca="1" si="1"/>
        <v>23.863536</v>
      </c>
      <c r="O6" s="6">
        <f t="shared" ca="1" si="1"/>
        <v>24.615392999999997</v>
      </c>
      <c r="P6" s="6">
        <f t="shared" ca="1" si="1"/>
        <v>25.432271</v>
      </c>
      <c r="Q6" s="6">
        <f t="shared" ca="1" si="1"/>
        <v>25.523768999999998</v>
      </c>
      <c r="R6" s="6">
        <f t="shared" ca="1" si="1"/>
        <v>26.456664</v>
      </c>
      <c r="S6" s="6">
        <f t="shared" ca="1" si="1"/>
        <v>26.502344000000001</v>
      </c>
      <c r="T6" s="6">
        <f t="shared" ca="1" si="1"/>
        <v>26.958573999999999</v>
      </c>
      <c r="U6" s="6">
        <f t="shared" ca="1" si="1"/>
        <v>24.792414999999998</v>
      </c>
      <c r="V6" s="6">
        <f t="shared" ca="1" si="1"/>
        <v>25.689768000000001</v>
      </c>
      <c r="W6" s="6">
        <f t="shared" ca="1" si="1"/>
        <v>25.850914999999997</v>
      </c>
      <c r="X6" s="6">
        <f t="shared" ca="1" si="1"/>
        <v>25.562969000000002</v>
      </c>
      <c r="Y6" s="6">
        <f t="shared" ca="1" si="1"/>
        <v>24.755296999999999</v>
      </c>
      <c r="Z6" s="6">
        <f t="shared" ca="1" si="1"/>
        <v>23.913637000000001</v>
      </c>
      <c r="AA6" s="6">
        <f t="shared" ca="1" si="1"/>
        <v>24.209709999999998</v>
      </c>
      <c r="AB6" s="6">
        <f t="shared" ca="1" si="1"/>
        <v>24.758655000000001</v>
      </c>
      <c r="AC6" s="6">
        <f t="shared" ca="1" si="1"/>
        <v>25.279798</v>
      </c>
      <c r="AD6" s="6">
        <f t="shared" ca="1" si="1"/>
        <v>24.762862999999999</v>
      </c>
      <c r="AE6" s="6">
        <f ca="1">IFERROR(AE4-AE5,":")</f>
        <v>25.109029000000003</v>
      </c>
      <c r="AF6" s="6">
        <f t="shared" ref="AF6:AH6" ca="1" si="2">IFERROR(AF4-AF5,":")</f>
        <v>23.954218000000001</v>
      </c>
      <c r="AG6" s="6">
        <f t="shared" ca="1" si="2"/>
        <v>24.675781000000001</v>
      </c>
      <c r="AH6" s="6">
        <f t="shared" ca="1" si="2"/>
        <v>24.253495999999998</v>
      </c>
      <c r="AI6" s="6">
        <f t="shared" ref="AI6" ca="1" si="3">IFERROR(AI4-AI5,":")</f>
        <v>22.628150999999999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Italy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40.156119000000004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39.841877999999994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40.28557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39.038882000000008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39.568540999999996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42.162261000000001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41.375023999999996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40.683816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41.235047999999992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41.117340999999996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42.770608000000003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41.101089999999999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41.321946999999994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38.894157999999997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42.718215000000001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40.393664999999999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41.031568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39.520111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40.008154000000005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34.916015999999999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33.896521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35.918580999999996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34.673195999999997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33.570774999999998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32.600541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32.076450999999999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31.064872999999999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31.122285000000002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29.891656999999999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29.526413999999999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28.285097999999998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29.464825000000001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29.548991999999998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25.592682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2.8762260000000004</v>
      </c>
      <c r="C12" s="25">
        <f ca="1">IFERROR(OFFSET(INDEX(Data!$C$7:$C$1800,MATCH($A$3,Data!$C$7:$C$1800,0)),5,'Code list'!D$1)/1000+OFFSET(INDEX(Data!$C$7:$C$1800,MATCH($A$3,Data!$C$7:$C$1800,0)),7,'Code list'!D$1)/1000,":")</f>
        <v>3.1177700000000002</v>
      </c>
      <c r="D12" s="25">
        <f ca="1">IFERROR(OFFSET(INDEX(Data!$C$7:$C$1800,MATCH($A$3,Data!$C$7:$C$1800,0)),5,'Code list'!E$1)/1000+OFFSET(INDEX(Data!$C$7:$C$1800,MATCH($A$3,Data!$C$7:$C$1800,0)),7,'Code list'!E$1)/1000,":")</f>
        <v>3.1567720000000001</v>
      </c>
      <c r="E12" s="25">
        <f ca="1">IFERROR(OFFSET(INDEX(Data!$C$7:$C$1800,MATCH($A$3,Data!$C$7:$C$1800,0)),5,'Code list'!F$1)/1000+OFFSET(INDEX(Data!$C$7:$C$1800,MATCH($A$3,Data!$C$7:$C$1800,0)),7,'Code list'!F$1)/1000,":")</f>
        <v>3.8430659999999999</v>
      </c>
      <c r="F12" s="25">
        <f ca="1">IFERROR(OFFSET(INDEX(Data!$C$7:$C$1800,MATCH($A$3,Data!$C$7:$C$1800,0)),5,'Code list'!G$1)/1000+OFFSET(INDEX(Data!$C$7:$C$1800,MATCH($A$3,Data!$C$7:$C$1800,0)),7,'Code list'!G$1)/1000,":")</f>
        <v>4.1745049999999999</v>
      </c>
      <c r="G12" s="25">
        <f ca="1">IFERROR(OFFSET(INDEX(Data!$C$7:$C$1800,MATCH($A$3,Data!$C$7:$C$1800,0)),5,'Code list'!H$1)/1000+OFFSET(INDEX(Data!$C$7:$C$1800,MATCH($A$3,Data!$C$7:$C$1800,0)),7,'Code list'!H$1)/1000,":")</f>
        <v>4.6761200000000001</v>
      </c>
      <c r="H12" s="25">
        <f ca="1">IFERROR(OFFSET(INDEX(Data!$C$7:$C$1800,MATCH($A$3,Data!$C$7:$C$1800,0)),5,'Code list'!I$1)/1000+OFFSET(INDEX(Data!$C$7:$C$1800,MATCH($A$3,Data!$C$7:$C$1800,0)),7,'Code list'!I$1)/1000,":")</f>
        <v>5.2890829999999998</v>
      </c>
      <c r="I12" s="25">
        <f ca="1">IFERROR(OFFSET(INDEX(Data!$C$7:$C$1800,MATCH($A$3,Data!$C$7:$C$1800,0)),5,'Code list'!J$1)/1000+OFFSET(INDEX(Data!$C$7:$C$1800,MATCH($A$3,Data!$C$7:$C$1800,0)),7,'Code list'!J$1)/1000,":")</f>
        <v>6.8235550000000007</v>
      </c>
      <c r="J12" s="25">
        <f ca="1">IFERROR(OFFSET(INDEX(Data!$C$7:$C$1800,MATCH($A$3,Data!$C$7:$C$1800,0)),5,'Code list'!K$1)/1000+OFFSET(INDEX(Data!$C$7:$C$1800,MATCH($A$3,Data!$C$7:$C$1800,0)),7,'Code list'!K$1)/1000,":")</f>
        <v>7.9315660000000001</v>
      </c>
      <c r="K12" s="25">
        <f ca="1">IFERROR(OFFSET(INDEX(Data!$C$7:$C$1800,MATCH($A$3,Data!$C$7:$C$1800,0)),5,'Code list'!L$1)/1000+OFFSET(INDEX(Data!$C$7:$C$1800,MATCH($A$3,Data!$C$7:$C$1800,0)),7,'Code list'!L$1)/1000,":")</f>
        <v>8.8183959999999999</v>
      </c>
      <c r="L12" s="25">
        <f ca="1">IFERROR(OFFSET(INDEX(Data!$C$7:$C$1800,MATCH($A$3,Data!$C$7:$C$1800,0)),5,'Code list'!M$1)/1000+OFFSET(INDEX(Data!$C$7:$C$1800,MATCH($A$3,Data!$C$7:$C$1800,0)),7,'Code list'!M$1)/1000,":")</f>
        <v>10.230229</v>
      </c>
      <c r="M12" s="25">
        <f ca="1">IFERROR(OFFSET(INDEX(Data!$C$7:$C$1800,MATCH($A$3,Data!$C$7:$C$1800,0)),5,'Code list'!N$1)/1000+OFFSET(INDEX(Data!$C$7:$C$1800,MATCH($A$3,Data!$C$7:$C$1800,0)),7,'Code list'!N$1)/1000,":")</f>
        <v>10.083387</v>
      </c>
      <c r="N12" s="25">
        <f ca="1">IFERROR(OFFSET(INDEX(Data!$C$7:$C$1800,MATCH($A$3,Data!$C$7:$C$1800,0)),5,'Code list'!O$1)/1000+OFFSET(INDEX(Data!$C$7:$C$1800,MATCH($A$3,Data!$C$7:$C$1800,0)),7,'Code list'!O$1)/1000,":")</f>
        <v>12.234279000000001</v>
      </c>
      <c r="O12" s="25">
        <f ca="1">IFERROR(OFFSET(INDEX(Data!$C$7:$C$1800,MATCH($A$3,Data!$C$7:$C$1800,0)),5,'Code list'!P$1)/1000+OFFSET(INDEX(Data!$C$7:$C$1800,MATCH($A$3,Data!$C$7:$C$1800,0)),7,'Code list'!P$1)/1000,":")</f>
        <v>17.910568999999999</v>
      </c>
      <c r="P12" s="25">
        <f ca="1">IFERROR(OFFSET(INDEX(Data!$C$7:$C$1800,MATCH($A$3,Data!$C$7:$C$1800,0)),5,'Code list'!Q$1)/1000+OFFSET(INDEX(Data!$C$7:$C$1800,MATCH($A$3,Data!$C$7:$C$1800,0)),7,'Code list'!Q$1)/1000,":")</f>
        <v>20.274647000000002</v>
      </c>
      <c r="Q12" s="25">
        <f ca="1">IFERROR(OFFSET(INDEX(Data!$C$7:$C$1800,MATCH($A$3,Data!$C$7:$C$1800,0)),5,'Code list'!R$1)/1000+OFFSET(INDEX(Data!$C$7:$C$1800,MATCH($A$3,Data!$C$7:$C$1800,0)),7,'Code list'!R$1)/1000,":")</f>
        <v>21.822853000000002</v>
      </c>
      <c r="R12" s="25">
        <f ca="1">IFERROR(OFFSET(INDEX(Data!$C$7:$C$1800,MATCH($A$3,Data!$C$7:$C$1800,0)),5,'Code list'!S$1)/1000+OFFSET(INDEX(Data!$C$7:$C$1800,MATCH($A$3,Data!$C$7:$C$1800,0)),7,'Code list'!S$1)/1000,":")</f>
        <v>23.379785999999999</v>
      </c>
      <c r="S12" s="25">
        <f ca="1">IFERROR(OFFSET(INDEX(Data!$C$7:$C$1800,MATCH($A$3,Data!$C$7:$C$1800,0)),5,'Code list'!T$1)/1000+OFFSET(INDEX(Data!$C$7:$C$1800,MATCH($A$3,Data!$C$7:$C$1800,0)),7,'Code list'!T$1)/1000,":")</f>
        <v>24.678001999999999</v>
      </c>
      <c r="T12" s="25">
        <f ca="1">IFERROR(OFFSET(INDEX(Data!$C$7:$C$1800,MATCH($A$3,Data!$C$7:$C$1800,0)),5,'Code list'!U$1)/1000+OFFSET(INDEX(Data!$C$7:$C$1800,MATCH($A$3,Data!$C$7:$C$1800,0)),7,'Code list'!U$1)/1000,":")</f>
        <v>23.532654000000001</v>
      </c>
      <c r="U12" s="25">
        <f ca="1">IFERROR(OFFSET(INDEX(Data!$C$7:$C$1800,MATCH($A$3,Data!$C$7:$C$1800,0)),5,'Code list'!V$1)/1000+OFFSET(INDEX(Data!$C$7:$C$1800,MATCH($A$3,Data!$C$7:$C$1800,0)),7,'Code list'!V$1)/1000,":")</f>
        <v>21.707269</v>
      </c>
      <c r="V12" s="25">
        <f ca="1">IFERROR(OFFSET(INDEX(Data!$C$7:$C$1800,MATCH($A$3,Data!$C$7:$C$1800,0)),5,'Code list'!W$1)/1000+OFFSET(INDEX(Data!$C$7:$C$1800,MATCH($A$3,Data!$C$7:$C$1800,0)),7,'Code list'!W$1)/1000,":")</f>
        <v>24.962198000000001</v>
      </c>
      <c r="W12" s="25">
        <f ca="1">IFERROR(OFFSET(INDEX(Data!$C$7:$C$1800,MATCH($A$3,Data!$C$7:$C$1800,0)),5,'Code list'!X$1)/1000+OFFSET(INDEX(Data!$C$7:$C$1800,MATCH($A$3,Data!$C$7:$C$1800,0)),7,'Code list'!X$1)/1000,":")</f>
        <v>23.524335999999998</v>
      </c>
      <c r="X12" s="25">
        <f ca="1">IFERROR(OFFSET(INDEX(Data!$C$7:$C$1800,MATCH($A$3,Data!$C$7:$C$1800,0)),5,'Code list'!Y$1)/1000+OFFSET(INDEX(Data!$C$7:$C$1800,MATCH($A$3,Data!$C$7:$C$1800,0)),7,'Code list'!Y$1)/1000,":")</f>
        <v>23.130119000000001</v>
      </c>
      <c r="Y12" s="25">
        <f ca="1">IFERROR(OFFSET(INDEX(Data!$C$7:$C$1800,MATCH($A$3,Data!$C$7:$C$1800,0)),5,'Code list'!Z$1)/1000+OFFSET(INDEX(Data!$C$7:$C$1800,MATCH($A$3,Data!$C$7:$C$1800,0)),7,'Code list'!Z$1)/1000,":")</f>
        <v>20.677309999999999</v>
      </c>
      <c r="Z12" s="25">
        <f ca="1">IFERROR(OFFSET(INDEX(Data!$C$7:$C$1800,MATCH($A$3,Data!$C$7:$C$1800,0)),5,'Code list'!AA$1)/1000+OFFSET(INDEX(Data!$C$7:$C$1800,MATCH($A$3,Data!$C$7:$C$1800,0)),7,'Code list'!AA$1)/1000,":")</f>
        <v>19.745070999999999</v>
      </c>
      <c r="AA12" s="25">
        <f ca="1">IFERROR(OFFSET(INDEX(Data!$C$7:$C$1800,MATCH($A$3,Data!$C$7:$C$1800,0)),5,'Code list'!AB$1)/1000+OFFSET(INDEX(Data!$C$7:$C$1800,MATCH($A$3,Data!$C$7:$C$1800,0)),7,'Code list'!AB$1)/1000,":")</f>
        <v>21.865768000000003</v>
      </c>
      <c r="AB12" s="25">
        <f ca="1">IFERROR(OFFSET(INDEX(Data!$C$7:$C$1800,MATCH($A$3,Data!$C$7:$C$1800,0)),5,'Code list'!AC$1)/1000+OFFSET(INDEX(Data!$C$7:$C$1800,MATCH($A$3,Data!$C$7:$C$1800,0)),7,'Code list'!AC$1)/1000,":")</f>
        <v>23.448731000000002</v>
      </c>
      <c r="AC12" s="25">
        <f ca="1">IFERROR(OFFSET(INDEX(Data!$C$7:$C$1800,MATCH($A$3,Data!$C$7:$C$1800,0)),5,'Code list'!AD$1)/1000+OFFSET(INDEX(Data!$C$7:$C$1800,MATCH($A$3,Data!$C$7:$C$1800,0)),7,'Code list'!AD$1)/1000,":")</f>
        <v>24.182870999999999</v>
      </c>
      <c r="AD12" s="25">
        <f ca="1">IFERROR(OFFSET(INDEX(Data!$C$7:$C$1800,MATCH($A$3,Data!$C$7:$C$1800,0)),5,'Code list'!AE$1)/1000+OFFSET(INDEX(Data!$C$7:$C$1800,MATCH($A$3,Data!$C$7:$C$1800,0)),7,'Code list'!AE$1)/1000,":")</f>
        <v>23.406303000000001</v>
      </c>
      <c r="AE12" s="25">
        <f ca="1">IFERROR(OFFSET(INDEX(Data!$C$7:$C$1800,MATCH($A$3,Data!$C$7:$C$1800,0)),5,'Code list'!AF$1)/1000+OFFSET(INDEX(Data!$C$7:$C$1800,MATCH($A$3,Data!$C$7:$C$1800,0)),7,'Code list'!AF$1)/1000,":")</f>
        <v>23.634938999999999</v>
      </c>
      <c r="AF12" s="25">
        <f ca="1">IFERROR(OFFSET(INDEX(Data!$C$7:$C$1800,MATCH($A$3,Data!$C$7:$C$1800,0)),5,'Code list'!AG$1)/1000+OFFSET(INDEX(Data!$C$7:$C$1800,MATCH($A$3,Data!$C$7:$C$1800,0)),7,'Code list'!AG$1)/1000,":")</f>
        <v>22.276497999999997</v>
      </c>
      <c r="AG12" s="25">
        <f ca="1">IFERROR(OFFSET(INDEX(Data!$C$7:$C$1800,MATCH($A$3,Data!$C$7:$C$1800,0)),5,'Code list'!AH$1)/1000+OFFSET(INDEX(Data!$C$7:$C$1800,MATCH($A$3,Data!$C$7:$C$1800,0)),7,'Code list'!AH$1)/1000,":")</f>
        <v>19.583480000000002</v>
      </c>
      <c r="AH12" s="25">
        <f ca="1">IFERROR(OFFSET(INDEX(Data!$C$7:$C$1800,MATCH($A$3,Data!$C$7:$C$1800,0)),5,'Code list'!AI$1)/1000+OFFSET(INDEX(Data!$C$7:$C$1800,MATCH($A$3,Data!$C$7:$C$1800,0)),7,'Code list'!AI$1)/1000,":")</f>
        <v>19.832816999999999</v>
      </c>
      <c r="AI12" s="25">
        <f ca="1">IFERROR(OFFSET(INDEX(Data!$C$7:$C$1800,MATCH($A$3,Data!$C$7:$C$1800,0)),5,'Code list'!AJ$1)/1000+OFFSET(INDEX(Data!$C$7:$C$1800,MATCH($A$3,Data!$C$7:$C$1800,0)),7,'Code list'!AJ$1)/1000,":")</f>
        <v>18.176216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1.4253650000000002</v>
      </c>
      <c r="C13" s="25">
        <f ca="1">IFERROR(OFFSET(INDEX(Data!$C$7:$C$1800,MATCH($A$3,Data!$C$7:$C$1800,0)),21,'Code list'!D$1)/1000+OFFSET(INDEX(Data!$C$7:$C$1800,MATCH($A$3,Data!$C$7:$C$1800,0)),22,'Code list'!D$1)/1000,":")</f>
        <v>1.5666380000000002</v>
      </c>
      <c r="D13" s="25">
        <f ca="1">IFERROR(OFFSET(INDEX(Data!$C$7:$C$1800,MATCH($A$3,Data!$C$7:$C$1800,0)),21,'Code list'!E$1)/1000+OFFSET(INDEX(Data!$C$7:$C$1800,MATCH($A$3,Data!$C$7:$C$1800,0)),22,'Code list'!E$1)/1000,":")</f>
        <v>1.7184000000000001</v>
      </c>
      <c r="E13" s="25">
        <f ca="1">IFERROR(OFFSET(INDEX(Data!$C$7:$C$1800,MATCH($A$3,Data!$C$7:$C$1800,0)),21,'Code list'!F$1)/1000+OFFSET(INDEX(Data!$C$7:$C$1800,MATCH($A$3,Data!$C$7:$C$1800,0)),22,'Code list'!F$1)/1000,":")</f>
        <v>2.0091999999999999</v>
      </c>
      <c r="F13" s="25">
        <f ca="1">IFERROR(OFFSET(INDEX(Data!$C$7:$C$1800,MATCH($A$3,Data!$C$7:$C$1800,0)),21,'Code list'!G$1)/1000+OFFSET(INDEX(Data!$C$7:$C$1800,MATCH($A$3,Data!$C$7:$C$1800,0)),22,'Code list'!G$1)/1000,":")</f>
        <v>2.3058470000000004</v>
      </c>
      <c r="G13" s="25">
        <f ca="1">IFERROR(OFFSET(INDEX(Data!$C$7:$C$1800,MATCH($A$3,Data!$C$7:$C$1800,0)),21,'Code list'!H$1)/1000+OFFSET(INDEX(Data!$C$7:$C$1800,MATCH($A$3,Data!$C$7:$C$1800,0)),22,'Code list'!H$1)/1000,":")</f>
        <v>2.5111780000000001</v>
      </c>
      <c r="H13" s="25">
        <f ca="1">IFERROR(OFFSET(INDEX(Data!$C$7:$C$1800,MATCH($A$3,Data!$C$7:$C$1800,0)),21,'Code list'!I$1)/1000+OFFSET(INDEX(Data!$C$7:$C$1800,MATCH($A$3,Data!$C$7:$C$1800,0)),22,'Code list'!I$1)/1000,":")</f>
        <v>2.808684</v>
      </c>
      <c r="I13" s="25">
        <f ca="1">IFERROR(OFFSET(INDEX(Data!$C$7:$C$1800,MATCH($A$3,Data!$C$7:$C$1800,0)),21,'Code list'!J$1)/1000+OFFSET(INDEX(Data!$C$7:$C$1800,MATCH($A$3,Data!$C$7:$C$1800,0)),22,'Code list'!J$1)/1000,":")</f>
        <v>3.6126399999999999</v>
      </c>
      <c r="J13" s="25">
        <f ca="1">IFERROR(OFFSET(INDEX(Data!$C$7:$C$1800,MATCH($A$3,Data!$C$7:$C$1800,0)),21,'Code list'!K$1)/1000+OFFSET(INDEX(Data!$C$7:$C$1800,MATCH($A$3,Data!$C$7:$C$1800,0)),22,'Code list'!K$1)/1000,":")</f>
        <v>4.0329320000000006</v>
      </c>
      <c r="K13" s="25">
        <f ca="1">IFERROR(OFFSET(INDEX(Data!$C$7:$C$1800,MATCH($A$3,Data!$C$7:$C$1800,0)),21,'Code list'!L$1)/1000+OFFSET(INDEX(Data!$C$7:$C$1800,MATCH($A$3,Data!$C$7:$C$1800,0)),22,'Code list'!L$1)/1000,":")</f>
        <v>4.529234999999999</v>
      </c>
      <c r="L13" s="25">
        <f ca="1">IFERROR(OFFSET(INDEX(Data!$C$7:$C$1800,MATCH($A$3,Data!$C$7:$C$1800,0)),21,'Code list'!M$1)/1000+OFFSET(INDEX(Data!$C$7:$C$1800,MATCH($A$3,Data!$C$7:$C$1800,0)),22,'Code list'!M$1)/1000,":")</f>
        <v>5.1677369999999998</v>
      </c>
      <c r="M13" s="25">
        <f ca="1">IFERROR(OFFSET(INDEX(Data!$C$7:$C$1800,MATCH($A$3,Data!$C$7:$C$1800,0)),21,'Code list'!N$1)/1000+OFFSET(INDEX(Data!$C$7:$C$1800,MATCH($A$3,Data!$C$7:$C$1800,0)),22,'Code list'!N$1)/1000,":")</f>
        <v>5.6183450000000006</v>
      </c>
      <c r="N13" s="25">
        <f ca="1">IFERROR(OFFSET(INDEX(Data!$C$7:$C$1800,MATCH($A$3,Data!$C$7:$C$1800,0)),21,'Code list'!O$1)/1000+OFFSET(INDEX(Data!$C$7:$C$1800,MATCH($A$3,Data!$C$7:$C$1800,0)),22,'Code list'!O$1)/1000,":")</f>
        <v>6.0316340000000004</v>
      </c>
      <c r="O13" s="25">
        <f ca="1">IFERROR(OFFSET(INDEX(Data!$C$7:$C$1800,MATCH($A$3,Data!$C$7:$C$1800,0)),21,'Code list'!P$1)/1000+OFFSET(INDEX(Data!$C$7:$C$1800,MATCH($A$3,Data!$C$7:$C$1800,0)),22,'Code list'!P$1)/1000,":")</f>
        <v>6.1816409999999991</v>
      </c>
      <c r="P13" s="25">
        <f ca="1">IFERROR(OFFSET(INDEX(Data!$C$7:$C$1800,MATCH($A$3,Data!$C$7:$C$1800,0)),21,'Code list'!Q$1)/1000+OFFSET(INDEX(Data!$C$7:$C$1800,MATCH($A$3,Data!$C$7:$C$1800,0)),22,'Code list'!Q$1)/1000,":")</f>
        <v>7.1478400000000004</v>
      </c>
      <c r="Q13" s="25">
        <f ca="1">IFERROR(OFFSET(INDEX(Data!$C$7:$C$1800,MATCH($A$3,Data!$C$7:$C$1800,0)),21,'Code list'!R$1)/1000+OFFSET(INDEX(Data!$C$7:$C$1800,MATCH($A$3,Data!$C$7:$C$1800,0)),22,'Code list'!R$1)/1000,":")</f>
        <v>8.1194330000000008</v>
      </c>
      <c r="R13" s="25">
        <f ca="1">IFERROR(OFFSET(INDEX(Data!$C$7:$C$1800,MATCH($A$3,Data!$C$7:$C$1800,0)),21,'Code list'!S$1)/1000+OFFSET(INDEX(Data!$C$7:$C$1800,MATCH($A$3,Data!$C$7:$C$1800,0)),22,'Code list'!S$1)/1000,":")</f>
        <v>8.7398699999999998</v>
      </c>
      <c r="S13" s="25">
        <f ca="1">IFERROR(OFFSET(INDEX(Data!$C$7:$C$1800,MATCH($A$3,Data!$C$7:$C$1800,0)),21,'Code list'!T$1)/1000+OFFSET(INDEX(Data!$C$7:$C$1800,MATCH($A$3,Data!$C$7:$C$1800,0)),22,'Code list'!T$1)/1000,":")</f>
        <v>9.2562300000000004</v>
      </c>
      <c r="T13" s="25">
        <f ca="1">IFERROR(OFFSET(INDEX(Data!$C$7:$C$1800,MATCH($A$3,Data!$C$7:$C$1800,0)),21,'Code list'!U$1)/1000+OFFSET(INDEX(Data!$C$7:$C$1800,MATCH($A$3,Data!$C$7:$C$1800,0)),22,'Code list'!U$1)/1000,":")</f>
        <v>8.8502600000000005</v>
      </c>
      <c r="U13" s="25">
        <f ca="1">IFERROR(OFFSET(INDEX(Data!$C$7:$C$1800,MATCH($A$3,Data!$C$7:$C$1800,0)),21,'Code list'!V$1)/1000+OFFSET(INDEX(Data!$C$7:$C$1800,MATCH($A$3,Data!$C$7:$C$1800,0)),22,'Code list'!V$1)/1000,":")</f>
        <v>8.636175999999999</v>
      </c>
      <c r="V13" s="25">
        <f ca="1">IFERROR(OFFSET(INDEX(Data!$C$7:$C$1800,MATCH($A$3,Data!$C$7:$C$1800,0)),21,'Code list'!W$1)/1000+OFFSET(INDEX(Data!$C$7:$C$1800,MATCH($A$3,Data!$C$7:$C$1800,0)),22,'Code list'!W$1)/1000,":")</f>
        <v>9.5845769999999995</v>
      </c>
      <c r="W13" s="25">
        <f ca="1">IFERROR(OFFSET(INDEX(Data!$C$7:$C$1800,MATCH($A$3,Data!$C$7:$C$1800,0)),21,'Code list'!X$1)/1000+OFFSET(INDEX(Data!$C$7:$C$1800,MATCH($A$3,Data!$C$7:$C$1800,0)),22,'Code list'!X$1)/1000,":")</f>
        <v>8.7289790000000007</v>
      </c>
      <c r="X13" s="25">
        <f ca="1">IFERROR(OFFSET(INDEX(Data!$C$7:$C$1800,MATCH($A$3,Data!$C$7:$C$1800,0)),21,'Code list'!Y$1)/1000+OFFSET(INDEX(Data!$C$7:$C$1800,MATCH($A$3,Data!$C$7:$C$1800,0)),22,'Code list'!Y$1)/1000,":")</f>
        <v>8.6706380000000003</v>
      </c>
      <c r="Y13" s="25">
        <f ca="1">IFERROR(OFFSET(INDEX(Data!$C$7:$C$1800,MATCH($A$3,Data!$C$7:$C$1800,0)),21,'Code list'!Z$1)/1000+OFFSET(INDEX(Data!$C$7:$C$1800,MATCH($A$3,Data!$C$7:$C$1800,0)),22,'Code list'!Z$1)/1000,":")</f>
        <v>7.8497339999999998</v>
      </c>
      <c r="Z13" s="25">
        <f ca="1">IFERROR(OFFSET(INDEX(Data!$C$7:$C$1800,MATCH($A$3,Data!$C$7:$C$1800,0)),21,'Code list'!AA$1)/1000+OFFSET(INDEX(Data!$C$7:$C$1800,MATCH($A$3,Data!$C$7:$C$1800,0)),22,'Code list'!AA$1)/1000,":")</f>
        <v>7.3214950000000005</v>
      </c>
      <c r="AA13" s="25">
        <f ca="1">IFERROR(OFFSET(INDEX(Data!$C$7:$C$1800,MATCH($A$3,Data!$C$7:$C$1800,0)),21,'Code list'!AB$1)/1000+OFFSET(INDEX(Data!$C$7:$C$1800,MATCH($A$3,Data!$C$7:$C$1800,0)),22,'Code list'!AB$1)/1000,":")</f>
        <v>8.2436410000000002</v>
      </c>
      <c r="AB13" s="25">
        <f ca="1">IFERROR(OFFSET(INDEX(Data!$C$7:$C$1800,MATCH($A$3,Data!$C$7:$C$1800,0)),21,'Code list'!AC$1)/1000+OFFSET(INDEX(Data!$C$7:$C$1800,MATCH($A$3,Data!$C$7:$C$1800,0)),22,'Code list'!AC$1)/1000,":")</f>
        <v>9.0393050000000006</v>
      </c>
      <c r="AC13" s="25">
        <f ca="1">IFERROR(OFFSET(INDEX(Data!$C$7:$C$1800,MATCH($A$3,Data!$C$7:$C$1800,0)),21,'Code list'!AD$1)/1000+OFFSET(INDEX(Data!$C$7:$C$1800,MATCH($A$3,Data!$C$7:$C$1800,0)),22,'Code list'!AD$1)/1000,":")</f>
        <v>9.4693120000000004</v>
      </c>
      <c r="AD13" s="25">
        <f ca="1">IFERROR(OFFSET(INDEX(Data!$C$7:$C$1800,MATCH($A$3,Data!$C$7:$C$1800,0)),21,'Code list'!AE$1)/1000+OFFSET(INDEX(Data!$C$7:$C$1800,MATCH($A$3,Data!$C$7:$C$1800,0)),22,'Code list'!AE$1)/1000,":")</f>
        <v>9.021552999999999</v>
      </c>
      <c r="AE13" s="25">
        <f ca="1">IFERROR(OFFSET(INDEX(Data!$C$7:$C$1800,MATCH($A$3,Data!$C$7:$C$1800,0)),21,'Code list'!AF$1)/1000+OFFSET(INDEX(Data!$C$7:$C$1800,MATCH($A$3,Data!$C$7:$C$1800,0)),22,'Code list'!AF$1)/1000,":")</f>
        <v>9.2227460000000008</v>
      </c>
      <c r="AF13" s="25">
        <f ca="1">IFERROR(OFFSET(INDEX(Data!$C$7:$C$1800,MATCH($A$3,Data!$C$7:$C$1800,0)),21,'Code list'!AG$1)/1000+OFFSET(INDEX(Data!$C$7:$C$1800,MATCH($A$3,Data!$C$7:$C$1800,0)),22,'Code list'!AG$1)/1000,":")</f>
        <v>8.637360000000001</v>
      </c>
      <c r="AG13" s="25">
        <f ca="1">IFERROR(OFFSET(INDEX(Data!$C$7:$C$1800,MATCH($A$3,Data!$C$7:$C$1800,0)),21,'Code list'!AH$1)/1000+OFFSET(INDEX(Data!$C$7:$C$1800,MATCH($A$3,Data!$C$7:$C$1800,0)),22,'Code list'!AH$1)/1000,":")</f>
        <v>8.7351010000000002</v>
      </c>
      <c r="AH13" s="25">
        <f ca="1">IFERROR(OFFSET(INDEX(Data!$C$7:$C$1800,MATCH($A$3,Data!$C$7:$C$1800,0)),21,'Code list'!AI$1)/1000+OFFSET(INDEX(Data!$C$7:$C$1800,MATCH($A$3,Data!$C$7:$C$1800,0)),22,'Code list'!AI$1)/1000,":")</f>
        <v>9.0663529999999994</v>
      </c>
      <c r="AI13" s="25">
        <f ca="1">IFERROR(OFFSET(INDEX(Data!$C$7:$C$1800,MATCH($A$3,Data!$C$7:$C$1800,0)),21,'Code list'!AJ$1)/1000+OFFSET(INDEX(Data!$C$7:$C$1800,MATCH($A$3,Data!$C$7:$C$1800,0)),22,'Code list'!AJ$1)/1000,":")</f>
        <v>8.2806829999999998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4.5279449999999999</v>
      </c>
      <c r="Q14" s="25">
        <f ca="1">IFERROR(OFFSET(INDEX(Data!$C$7:$C$1800,MATCH($A$3,Data!$C$7:$C$1800,0)),31,'Code list'!R$1)/1000+OFFSET(INDEX(Data!$C$7:$C$1800,MATCH($A$3,Data!$C$7:$C$1800,0)),32,'Code list'!R$1)/1000,":")</f>
        <v>4.6112539999999997</v>
      </c>
      <c r="R14" s="25">
        <f ca="1">IFERROR(OFFSET(INDEX(Data!$C$7:$C$1800,MATCH($A$3,Data!$C$7:$C$1800,0)),31,'Code list'!S$1)/1000+OFFSET(INDEX(Data!$C$7:$C$1800,MATCH($A$3,Data!$C$7:$C$1800,0)),32,'Code list'!S$1)/1000,":")</f>
        <v>4.9894669999999994</v>
      </c>
      <c r="S14" s="25">
        <f ca="1">IFERROR(OFFSET(INDEX(Data!$C$7:$C$1800,MATCH($A$3,Data!$C$7:$C$1800,0)),31,'Code list'!T$1)/1000+OFFSET(INDEX(Data!$C$7:$C$1800,MATCH($A$3,Data!$C$7:$C$1800,0)),32,'Code list'!T$1)/1000,":")</f>
        <v>4.8822730000000005</v>
      </c>
      <c r="T14" s="25">
        <f ca="1">IFERROR(OFFSET(INDEX(Data!$C$7:$C$1800,MATCH($A$3,Data!$C$7:$C$1800,0)),31,'Code list'!U$1)/1000+OFFSET(INDEX(Data!$C$7:$C$1800,MATCH($A$3,Data!$C$7:$C$1800,0)),32,'Code list'!U$1)/1000,":")</f>
        <v>4.7380579999999997</v>
      </c>
      <c r="U14" s="25">
        <f ca="1">IFERROR(OFFSET(INDEX(Data!$C$7:$C$1800,MATCH($A$3,Data!$C$7:$C$1800,0)),31,'Code list'!V$1)/1000+OFFSET(INDEX(Data!$C$7:$C$1800,MATCH($A$3,Data!$C$7:$C$1800,0)),32,'Code list'!V$1)/1000,":")</f>
        <v>4.3188110000000002</v>
      </c>
      <c r="V14" s="25">
        <f ca="1">IFERROR(OFFSET(INDEX(Data!$C$7:$C$1800,MATCH($A$3,Data!$C$7:$C$1800,0)),31,'Code list'!W$1)/1000+OFFSET(INDEX(Data!$C$7:$C$1800,MATCH($A$3,Data!$C$7:$C$1800,0)),32,'Code list'!W$1)/1000,":")</f>
        <v>4.8367490000000011</v>
      </c>
      <c r="W14" s="25">
        <f ca="1">IFERROR(OFFSET(INDEX(Data!$C$7:$C$1800,MATCH($A$3,Data!$C$7:$C$1800,0)),31,'Code list'!X$1)/1000+OFFSET(INDEX(Data!$C$7:$C$1800,MATCH($A$3,Data!$C$7:$C$1800,0)),32,'Code list'!X$1)/1000,":")</f>
        <v>5.1552740000000004</v>
      </c>
      <c r="X14" s="25">
        <f ca="1">IFERROR(OFFSET(INDEX(Data!$C$7:$C$1800,MATCH($A$3,Data!$C$7:$C$1800,0)),31,'Code list'!Y$1)/1000+OFFSET(INDEX(Data!$C$7:$C$1800,MATCH($A$3,Data!$C$7:$C$1800,0)),32,'Code list'!Y$1)/1000,":")</f>
        <v>4.8544229999999997</v>
      </c>
      <c r="Y14" s="25">
        <f ca="1">IFERROR(OFFSET(INDEX(Data!$C$7:$C$1800,MATCH($A$3,Data!$C$7:$C$1800,0)),31,'Code list'!Z$1)/1000+OFFSET(INDEX(Data!$C$7:$C$1800,MATCH($A$3,Data!$C$7:$C$1800,0)),32,'Code list'!Z$1)/1000,":")</f>
        <v>5.0791539999999999</v>
      </c>
      <c r="Z14" s="25">
        <f ca="1">IFERROR(OFFSET(INDEX(Data!$C$7:$C$1800,MATCH($A$3,Data!$C$7:$C$1800,0)),31,'Code list'!AA$1)/1000+OFFSET(INDEX(Data!$C$7:$C$1800,MATCH($A$3,Data!$C$7:$C$1800,0)),32,'Code list'!AA$1)/1000,":")</f>
        <v>4.835388</v>
      </c>
      <c r="AA14" s="25">
        <f ca="1">IFERROR(OFFSET(INDEX(Data!$C$7:$C$1800,MATCH($A$3,Data!$C$7:$C$1800,0)),31,'Code list'!AB$1)/1000+OFFSET(INDEX(Data!$C$7:$C$1800,MATCH($A$3,Data!$C$7:$C$1800,0)),32,'Code list'!AB$1)/1000,":")</f>
        <v>5.0922899999999993</v>
      </c>
      <c r="AB14" s="25">
        <f ca="1">IFERROR(OFFSET(INDEX(Data!$C$7:$C$1800,MATCH($A$3,Data!$C$7:$C$1800,0)),31,'Code list'!AC$1)/1000+OFFSET(INDEX(Data!$C$7:$C$1800,MATCH($A$3,Data!$C$7:$C$1800,0)),32,'Code list'!AC$1)/1000,":")</f>
        <v>5.2490209999999999</v>
      </c>
      <c r="AC14" s="25">
        <f ca="1">IFERROR(OFFSET(INDEX(Data!$C$7:$C$1800,MATCH($A$3,Data!$C$7:$C$1800,0)),31,'Code list'!AD$1)/1000+OFFSET(INDEX(Data!$C$7:$C$1800,MATCH($A$3,Data!$C$7:$C$1800,0)),32,'Code list'!AD$1)/1000,":")</f>
        <v>5.2519330000000002</v>
      </c>
      <c r="AD14" s="25">
        <f ca="1">IFERROR(OFFSET(INDEX(Data!$C$7:$C$1800,MATCH($A$3,Data!$C$7:$C$1800,0)),31,'Code list'!AE$1)/1000+OFFSET(INDEX(Data!$C$7:$C$1800,MATCH($A$3,Data!$C$7:$C$1800,0)),32,'Code list'!AE$1)/1000,":")</f>
        <v>5.1265270000000003</v>
      </c>
      <c r="AE14" s="25">
        <f ca="1">IFERROR(OFFSET(INDEX(Data!$C$7:$C$1800,MATCH($A$3,Data!$C$7:$C$1800,0)),31,'Code list'!AF$1)/1000+OFFSET(INDEX(Data!$C$7:$C$1800,MATCH($A$3,Data!$C$7:$C$1800,0)),32,'Code list'!AF$1)/1000,":")</f>
        <v>5.1802219999999997</v>
      </c>
      <c r="AF14" s="25">
        <f ca="1">IFERROR(OFFSET(INDEX(Data!$C$7:$C$1800,MATCH($A$3,Data!$C$7:$C$1800,0)),31,'Code list'!AG$1)/1000+OFFSET(INDEX(Data!$C$7:$C$1800,MATCH($A$3,Data!$C$7:$C$1800,0)),32,'Code list'!AG$1)/1000,":")</f>
        <v>5.0988480000000003</v>
      </c>
      <c r="AG14" s="25">
        <f ca="1">IFERROR(OFFSET(INDEX(Data!$C$7:$C$1800,MATCH($A$3,Data!$C$7:$C$1800,0)),31,'Code list'!AH$1)/1000+OFFSET(INDEX(Data!$C$7:$C$1800,MATCH($A$3,Data!$C$7:$C$1800,0)),32,'Code list'!AH$1)/1000,":")</f>
        <v>1.833528</v>
      </c>
      <c r="AH14" s="25">
        <f ca="1">IFERROR(OFFSET(INDEX(Data!$C$7:$C$1800,MATCH($A$3,Data!$C$7:$C$1800,0)),31,'Code list'!AI$1)/1000+OFFSET(INDEX(Data!$C$7:$C$1800,MATCH($A$3,Data!$C$7:$C$1800,0)),32,'Code list'!AI$1)/1000,":")</f>
        <v>1.689303</v>
      </c>
      <c r="AI14" s="25">
        <f ca="1">IFERROR(OFFSET(INDEX(Data!$C$7:$C$1800,MATCH($A$3,Data!$C$7:$C$1800,0)),31,'Code list'!AJ$1)/1000+OFFSET(INDEX(Data!$C$7:$C$1800,MATCH($A$3,Data!$C$7:$C$1800,0)),32,'Code list'!AJ$1)/1000,":")</f>
        <v>1.7142839999999999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7.8626393437713178</v>
      </c>
      <c r="Q15" s="25">
        <f t="shared" ca="1" si="5"/>
        <v>7.9045787699958376</v>
      </c>
      <c r="R15" s="25">
        <f t="shared" ca="1" si="5"/>
        <v>8.4965989773622699</v>
      </c>
      <c r="S15" s="25">
        <f t="shared" ca="1" si="5"/>
        <v>8.521746811423105</v>
      </c>
      <c r="T15" s="25">
        <f t="shared" ca="1" si="5"/>
        <v>8.2055100230898326</v>
      </c>
      <c r="U15" s="25">
        <f t="shared" ca="1" si="5"/>
        <v>7.2365639685442371</v>
      </c>
      <c r="V15" s="25">
        <f t="shared" ca="1" si="5"/>
        <v>8.3720377872535447</v>
      </c>
      <c r="W15" s="25">
        <f t="shared" ca="1" si="5"/>
        <v>8.7346721316634017</v>
      </c>
      <c r="X15" s="25">
        <f t="shared" ca="1" si="5"/>
        <v>8.3018761738920794</v>
      </c>
      <c r="Y15" s="25">
        <f t="shared" ca="1" si="5"/>
        <v>8.1231457644106744</v>
      </c>
      <c r="Z15" s="25">
        <f t="shared" ca="1" si="5"/>
        <v>7.8535821536283601</v>
      </c>
      <c r="AA15" s="25">
        <f t="shared" ca="1" si="5"/>
        <v>8.3493857105829363</v>
      </c>
      <c r="AB15" s="25">
        <f t="shared" ca="1" si="5"/>
        <v>8.6142268480122155</v>
      </c>
      <c r="AC15" s="25">
        <f t="shared" ca="1" si="5"/>
        <v>8.6274508874516371</v>
      </c>
      <c r="AD15" s="25">
        <f t="shared" ca="1" si="5"/>
        <v>8.4812246113734879</v>
      </c>
      <c r="AE15" s="25">
        <f t="shared" ca="1" si="5"/>
        <v>8.5006250778629777</v>
      </c>
      <c r="AF15" s="25">
        <f t="shared" ca="1" si="5"/>
        <v>8.2689834977967713</v>
      </c>
      <c r="AG15" s="25">
        <f t="shared" ca="1" si="5"/>
        <v>3.3974945016463347</v>
      </c>
      <c r="AH15" s="25">
        <f t="shared" ca="1" si="5"/>
        <v>3.114978505871794</v>
      </c>
      <c r="AI15" s="25">
        <f t="shared" ref="AI15" ca="1" si="6">IF(AND(AI11=":",AI12=":"),":",IFERROR(AI12/(1+(AI13/AI14)),0))</f>
        <v>3.117488658976463</v>
      </c>
    </row>
    <row r="16" spans="1:35" ht="15" customHeight="1" x14ac:dyDescent="0.25">
      <c r="A16" s="10" t="s">
        <v>25</v>
      </c>
      <c r="B16" s="7">
        <f ca="1">IFERROR(B11+B12-B15,":")</f>
        <v>43.032345000000007</v>
      </c>
      <c r="C16" s="7">
        <f t="shared" ref="C16:AH16" ca="1" si="7">IFERROR(C11+C12-C15,":")</f>
        <v>42.959647999999994</v>
      </c>
      <c r="D16" s="7">
        <f t="shared" ca="1" si="7"/>
        <v>43.442341999999996</v>
      </c>
      <c r="E16" s="7">
        <f t="shared" ca="1" si="7"/>
        <v>42.881948000000008</v>
      </c>
      <c r="F16" s="7">
        <f t="shared" ca="1" si="7"/>
        <v>43.743045999999993</v>
      </c>
      <c r="G16" s="7">
        <f t="shared" ca="1" si="7"/>
        <v>46.838380999999998</v>
      </c>
      <c r="H16" s="7">
        <f t="shared" ca="1" si="7"/>
        <v>46.664106999999994</v>
      </c>
      <c r="I16" s="7">
        <f t="shared" ca="1" si="7"/>
        <v>47.507370999999999</v>
      </c>
      <c r="J16" s="7">
        <f t="shared" ca="1" si="7"/>
        <v>49.166613999999996</v>
      </c>
      <c r="K16" s="7">
        <f t="shared" ca="1" si="7"/>
        <v>49.935736999999996</v>
      </c>
      <c r="L16" s="7">
        <f t="shared" ca="1" si="7"/>
        <v>53.000837000000004</v>
      </c>
      <c r="M16" s="7">
        <f t="shared" ca="1" si="7"/>
        <v>51.184477000000001</v>
      </c>
      <c r="N16" s="7">
        <f t="shared" ca="1" si="7"/>
        <v>53.556225999999995</v>
      </c>
      <c r="O16" s="7">
        <f t="shared" ca="1" si="7"/>
        <v>56.804727</v>
      </c>
      <c r="P16" s="7">
        <f t="shared" ca="1" si="7"/>
        <v>55.130222656228682</v>
      </c>
      <c r="Q16" s="7">
        <f t="shared" ca="1" si="7"/>
        <v>54.311939230004164</v>
      </c>
      <c r="R16" s="7">
        <f t="shared" ca="1" si="7"/>
        <v>55.914755022637735</v>
      </c>
      <c r="S16" s="7">
        <f t="shared" ca="1" si="7"/>
        <v>55.6763661885769</v>
      </c>
      <c r="T16" s="7">
        <f t="shared" ca="1" si="7"/>
        <v>55.335297976910169</v>
      </c>
      <c r="U16" s="7">
        <f t="shared" ca="1" si="7"/>
        <v>49.386721031455757</v>
      </c>
      <c r="V16" s="7">
        <f t="shared" ca="1" si="7"/>
        <v>50.486681212746454</v>
      </c>
      <c r="W16" s="7">
        <f t="shared" ca="1" si="7"/>
        <v>50.708244868336593</v>
      </c>
      <c r="X16" s="7">
        <f t="shared" ca="1" si="7"/>
        <v>49.501438826107915</v>
      </c>
      <c r="Y16" s="7">
        <f t="shared" ca="1" si="7"/>
        <v>46.124939235589324</v>
      </c>
      <c r="Z16" s="7">
        <f t="shared" ca="1" si="7"/>
        <v>44.492029846371643</v>
      </c>
      <c r="AA16" s="7">
        <f t="shared" ca="1" si="7"/>
        <v>45.592833289417065</v>
      </c>
      <c r="AB16" s="7">
        <f t="shared" ca="1" si="7"/>
        <v>45.899377151987785</v>
      </c>
      <c r="AC16" s="7">
        <f t="shared" ca="1" si="7"/>
        <v>46.67770511254836</v>
      </c>
      <c r="AD16" s="7">
        <f t="shared" ca="1" si="7"/>
        <v>44.816735388626512</v>
      </c>
      <c r="AE16" s="7">
        <f t="shared" ca="1" si="7"/>
        <v>44.660727922137021</v>
      </c>
      <c r="AF16" s="7">
        <f t="shared" ca="1" si="7"/>
        <v>42.292612502203227</v>
      </c>
      <c r="AG16" s="7">
        <f t="shared" ca="1" si="7"/>
        <v>45.650810498353664</v>
      </c>
      <c r="AH16" s="7">
        <f t="shared" ca="1" si="7"/>
        <v>46.2668304941282</v>
      </c>
      <c r="AI16" s="7">
        <f t="shared" ref="AI16" ca="1" si="8">IFERROR(AI11+AI12-AI15,":")</f>
        <v>40.651409341023538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Italy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0.42589691544813552</v>
      </c>
      <c r="C20" s="15">
        <f t="shared" ref="C20:AH20" ca="1" si="10">IFERROR(C6/C16,":")</f>
        <v>0.43722967655600908</v>
      </c>
      <c r="D20" s="15">
        <f t="shared" ca="1" si="10"/>
        <v>0.44072214154568373</v>
      </c>
      <c r="E20" s="15">
        <f t="shared" ca="1" si="10"/>
        <v>0.44062058468052806</v>
      </c>
      <c r="F20" s="15">
        <f t="shared" ca="1" si="10"/>
        <v>0.4496280391630707</v>
      </c>
      <c r="G20" s="15">
        <f t="shared" ca="1" si="10"/>
        <v>0.43574584697963831</v>
      </c>
      <c r="H20" s="15">
        <f t="shared" ca="1" si="10"/>
        <v>0.44112111692183464</v>
      </c>
      <c r="I20" s="15">
        <f t="shared" ca="1" si="10"/>
        <v>0.44618863460156538</v>
      </c>
      <c r="J20" s="15">
        <f t="shared" ca="1" si="10"/>
        <v>0.44360191246848929</v>
      </c>
      <c r="K20" s="15">
        <f t="shared" ca="1" si="10"/>
        <v>0.44641209561000378</v>
      </c>
      <c r="L20" s="15">
        <f t="shared" ca="1" si="10"/>
        <v>0.43793180096382256</v>
      </c>
      <c r="M20" s="15">
        <f t="shared" ca="1" si="10"/>
        <v>0.45675264006311911</v>
      </c>
      <c r="N20" s="15">
        <f t="shared" ca="1" si="10"/>
        <v>0.44557911903650571</v>
      </c>
      <c r="O20" s="15">
        <f t="shared" ca="1" si="10"/>
        <v>0.43333353226044019</v>
      </c>
      <c r="P20" s="15">
        <f t="shared" ca="1" si="10"/>
        <v>0.46131268430722783</v>
      </c>
      <c r="Q20" s="15">
        <f t="shared" ca="1" si="10"/>
        <v>0.46994766458089587</v>
      </c>
      <c r="R20" s="15">
        <f t="shared" ca="1" si="10"/>
        <v>0.47316068878936718</v>
      </c>
      <c r="S20" s="15">
        <f t="shared" ca="1" si="10"/>
        <v>0.4760070711194776</v>
      </c>
      <c r="T20" s="15">
        <f t="shared" ca="1" si="10"/>
        <v>0.48718584674919502</v>
      </c>
      <c r="U20" s="15">
        <f t="shared" ca="1" si="10"/>
        <v>0.5020056906432202</v>
      </c>
      <c r="V20" s="15">
        <f t="shared" ca="1" si="10"/>
        <v>0.50884247850924424</v>
      </c>
      <c r="W20" s="15">
        <f t="shared" ca="1" si="10"/>
        <v>0.50979707673025598</v>
      </c>
      <c r="X20" s="15">
        <f t="shared" ca="1" si="10"/>
        <v>0.51640860561244228</v>
      </c>
      <c r="Y20" s="15">
        <f t="shared" ca="1" si="10"/>
        <v>0.53670091300411249</v>
      </c>
      <c r="Z20" s="15">
        <f t="shared" ca="1" si="10"/>
        <v>0.53748136649580569</v>
      </c>
      <c r="AA20" s="15">
        <f t="shared" ca="1" si="10"/>
        <v>0.53099814715001525</v>
      </c>
      <c r="AB20" s="15">
        <f t="shared" ca="1" si="10"/>
        <v>0.53941156800485612</v>
      </c>
      <c r="AC20" s="15">
        <f t="shared" ca="1" si="10"/>
        <v>0.54158185238639844</v>
      </c>
      <c r="AD20" s="15">
        <f t="shared" ca="1" si="10"/>
        <v>0.55253607352855649</v>
      </c>
      <c r="AE20" s="15">
        <f t="shared" ca="1" si="10"/>
        <v>0.56221719099106282</v>
      </c>
      <c r="AF20" s="15">
        <f t="shared" ca="1" si="10"/>
        <v>0.5663924875473727</v>
      </c>
      <c r="AG20" s="15">
        <f t="shared" ca="1" si="10"/>
        <v>0.54053325079277403</v>
      </c>
      <c r="AH20" s="15">
        <f t="shared" ca="1" si="10"/>
        <v>0.52420915245270694</v>
      </c>
      <c r="AI20" s="15">
        <f t="shared" ref="AI20" ca="1" si="11">IFERROR(AI6/AI16,":")</f>
        <v>0.55663878243858833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0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Cyprus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0.16973299999999999</v>
      </c>
      <c r="C4" s="20">
        <f ca="1">IFERROR(OFFSET(INDEX(Data!$C$7:$C$1800,MATCH($A$3,Data!$C$7:$C$1800,0)),20,'Code list'!D$1)/1000,":")</f>
        <v>0.17859</v>
      </c>
      <c r="D4" s="20">
        <f ca="1">IFERROR(OFFSET(INDEX(Data!$C$7:$C$1800,MATCH($A$3,Data!$C$7:$C$1800,0)),20,'Code list'!E$1)/1000,":")</f>
        <v>0.20894200000000002</v>
      </c>
      <c r="E4" s="20">
        <f ca="1">IFERROR(OFFSET(INDEX(Data!$C$7:$C$1800,MATCH($A$3,Data!$C$7:$C$1800,0)),20,'Code list'!F$1)/1000,":")</f>
        <v>0.22269999999999998</v>
      </c>
      <c r="F4" s="20">
        <f ca="1">IFERROR(OFFSET(INDEX(Data!$C$7:$C$1800,MATCH($A$3,Data!$C$7:$C$1800,0)),20,'Code list'!G$1)/1000,":")</f>
        <v>0.23086799999999999</v>
      </c>
      <c r="G4" s="20">
        <f ca="1">IFERROR(OFFSET(INDEX(Data!$C$7:$C$1800,MATCH($A$3,Data!$C$7:$C$1800,0)),20,'Code list'!H$1)/1000,":")</f>
        <v>0.214703</v>
      </c>
      <c r="H4" s="20">
        <f ca="1">IFERROR(OFFSET(INDEX(Data!$C$7:$C$1800,MATCH($A$3,Data!$C$7:$C$1800,0)),20,'Code list'!I$1)/1000,":")</f>
        <v>0.22433400000000001</v>
      </c>
      <c r="I4" s="20">
        <f ca="1">IFERROR(OFFSET(INDEX(Data!$C$7:$C$1800,MATCH($A$3,Data!$C$7:$C$1800,0)),20,'Code list'!J$1)/1000,":")</f>
        <v>0.234566</v>
      </c>
      <c r="J4" s="20">
        <f ca="1">IFERROR(OFFSET(INDEX(Data!$C$7:$C$1800,MATCH($A$3,Data!$C$7:$C$1800,0)),20,'Code list'!K$1)/1000,":")</f>
        <v>0.25718000000000002</v>
      </c>
      <c r="K4" s="20">
        <f ca="1">IFERROR(OFFSET(INDEX(Data!$C$7:$C$1800,MATCH($A$3,Data!$C$7:$C$1800,0)),20,'Code list'!L$1)/1000,":")</f>
        <v>0.26990499999999995</v>
      </c>
      <c r="L4" s="20">
        <f ca="1">IFERROR(OFFSET(INDEX(Data!$C$7:$C$1800,MATCH($A$3,Data!$C$7:$C$1800,0)),20,'Code list'!M$1)/1000,":")</f>
        <v>0.28976799999999997</v>
      </c>
      <c r="M4" s="20">
        <f ca="1">IFERROR(OFFSET(INDEX(Data!$C$7:$C$1800,MATCH($A$3,Data!$C$7:$C$1800,0)),20,'Code list'!N$1)/1000,":")</f>
        <v>0.30533100000000002</v>
      </c>
      <c r="N4" s="20">
        <f ca="1">IFERROR(OFFSET(INDEX(Data!$C$7:$C$1800,MATCH($A$3,Data!$C$7:$C$1800,0)),20,'Code list'!O$1)/1000,":")</f>
        <v>0.32545100000000005</v>
      </c>
      <c r="O4" s="20">
        <f ca="1">IFERROR(OFFSET(INDEX(Data!$C$7:$C$1800,MATCH($A$3,Data!$C$7:$C$1800,0)),20,'Code list'!P$1)/1000,":")</f>
        <v>0.34840899999999997</v>
      </c>
      <c r="P4" s="20">
        <f ca="1">IFERROR(OFFSET(INDEX(Data!$C$7:$C$1800,MATCH($A$3,Data!$C$7:$C$1800,0)),20,'Code list'!Q$1)/1000,":")</f>
        <v>0.36129</v>
      </c>
      <c r="Q4" s="20">
        <f ca="1">IFERROR(OFFSET(INDEX(Data!$C$7:$C$1800,MATCH($A$3,Data!$C$7:$C$1800,0)),20,'Code list'!R$1)/1000,":")</f>
        <v>0.37634699999999999</v>
      </c>
      <c r="R4" s="20">
        <f ca="1">IFERROR(OFFSET(INDEX(Data!$C$7:$C$1800,MATCH($A$3,Data!$C$7:$C$1800,0)),20,'Code list'!S$1)/1000,":")</f>
        <v>0.40004399999999996</v>
      </c>
      <c r="S4" s="20">
        <f ca="1">IFERROR(OFFSET(INDEX(Data!$C$7:$C$1800,MATCH($A$3,Data!$C$7:$C$1800,0)),20,'Code list'!T$1)/1000,":")</f>
        <v>0.418877</v>
      </c>
      <c r="T4" s="20">
        <f ca="1">IFERROR(OFFSET(INDEX(Data!$C$7:$C$1800,MATCH($A$3,Data!$C$7:$C$1800,0)),20,'Code list'!U$1)/1000,":")</f>
        <v>0.436668</v>
      </c>
      <c r="U4" s="20">
        <f ca="1">IFERROR(OFFSET(INDEX(Data!$C$7:$C$1800,MATCH($A$3,Data!$C$7:$C$1800,0)),20,'Code list'!V$1)/1000,":")</f>
        <v>0.448384</v>
      </c>
      <c r="V4" s="20">
        <f ca="1">IFERROR(OFFSET(INDEX(Data!$C$7:$C$1800,MATCH($A$3,Data!$C$7:$C$1800,0)),20,'Code list'!W$1)/1000,":")</f>
        <v>0.45762999999999998</v>
      </c>
      <c r="W4" s="20">
        <f ca="1">IFERROR(OFFSET(INDEX(Data!$C$7:$C$1800,MATCH($A$3,Data!$C$7:$C$1800,0)),20,'Code list'!X$1)/1000,":")</f>
        <v>0.42383599999999999</v>
      </c>
      <c r="X4" s="20">
        <f ca="1">IFERROR(OFFSET(INDEX(Data!$C$7:$C$1800,MATCH($A$3,Data!$C$7:$C$1800,0)),20,'Code list'!Y$1)/1000,":")</f>
        <v>0.40557499999999996</v>
      </c>
      <c r="Y4" s="20">
        <f ca="1">IFERROR(OFFSET(INDEX(Data!$C$7:$C$1800,MATCH($A$3,Data!$C$7:$C$1800,0)),20,'Code list'!Z$1)/1000,":")</f>
        <v>0.36887400000000004</v>
      </c>
      <c r="Z4" s="20">
        <f ca="1">IFERROR(OFFSET(INDEX(Data!$C$7:$C$1800,MATCH($A$3,Data!$C$7:$C$1800,0)),20,'Code list'!AA$1)/1000,":")</f>
        <v>0.37402600000000003</v>
      </c>
      <c r="AA4" s="20">
        <f ca="1">IFERROR(OFFSET(INDEX(Data!$C$7:$C$1800,MATCH($A$3,Data!$C$7:$C$1800,0)),20,'Code list'!AB$1)/1000,":")</f>
        <v>0.38991799999999999</v>
      </c>
      <c r="AB4" s="20">
        <f ca="1">IFERROR(OFFSET(INDEX(Data!$C$7:$C$1800,MATCH($A$3,Data!$C$7:$C$1800,0)),20,'Code list'!AC$1)/1000,":")</f>
        <v>0.420263</v>
      </c>
      <c r="AC4" s="20">
        <f ca="1">IFERROR(OFFSET(INDEX(Data!$C$7:$C$1800,MATCH($A$3,Data!$C$7:$C$1800,0)),20,'Code list'!AD$1)/1000,":")</f>
        <v>0.43029800000000001</v>
      </c>
      <c r="AD4" s="20">
        <f ca="1">IFERROR(OFFSET(INDEX(Data!$C$7:$C$1800,MATCH($A$3,Data!$C$7:$C$1800,0)),20,'Code list'!AE$1)/1000,":")</f>
        <v>0.43513000000000002</v>
      </c>
      <c r="AE4" s="20">
        <f ca="1">IFERROR(OFFSET(INDEX(Data!$C$7:$C$1800,MATCH($A$3,Data!$C$7:$C$1800,0)),20,'Code list'!AF$1)/1000,":")</f>
        <v>0.44208900000000001</v>
      </c>
      <c r="AF4" s="20">
        <f ca="1">IFERROR(OFFSET(INDEX(Data!$C$7:$C$1800,MATCH($A$3,Data!$C$7:$C$1800,0)),20,'Code list'!AG$1)/1000,":")</f>
        <v>0.41695599999999999</v>
      </c>
      <c r="AG4" s="20">
        <f ca="1">IFERROR(OFFSET(INDEX(Data!$C$7:$C$1800,MATCH($A$3,Data!$C$7:$C$1800,0)),20,'Code list'!AH$1)/1000,":")</f>
        <v>0.440191</v>
      </c>
      <c r="AH4" s="20">
        <f ca="1">IFERROR(OFFSET(INDEX(Data!$C$7:$C$1800,MATCH($A$3,Data!$C$7:$C$1800,0)),20,'Code list'!AI$1)/1000,":")</f>
        <v>0.452961</v>
      </c>
      <c r="AI4" s="20">
        <f ca="1">IFERROR(OFFSET(INDEX(Data!$C$7:$C$1800,MATCH($A$3,Data!$C$7:$C$1800,0)),20,'Code list'!AJ$1)/1000,":")</f>
        <v>0.45821899999999999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0.16973299999999999</v>
      </c>
      <c r="C6" s="6">
        <f t="shared" ca="1" si="1"/>
        <v>0.17859</v>
      </c>
      <c r="D6" s="6">
        <f t="shared" ca="1" si="1"/>
        <v>0.20894200000000002</v>
      </c>
      <c r="E6" s="6">
        <f t="shared" ca="1" si="1"/>
        <v>0.22269999999999998</v>
      </c>
      <c r="F6" s="6">
        <f t="shared" ca="1" si="1"/>
        <v>0.23086799999999999</v>
      </c>
      <c r="G6" s="6">
        <f t="shared" ca="1" si="1"/>
        <v>0.214703</v>
      </c>
      <c r="H6" s="6">
        <f t="shared" ca="1" si="1"/>
        <v>0.22433400000000001</v>
      </c>
      <c r="I6" s="6">
        <f t="shared" ca="1" si="1"/>
        <v>0.234566</v>
      </c>
      <c r="J6" s="6">
        <f t="shared" ca="1" si="1"/>
        <v>0.25718000000000002</v>
      </c>
      <c r="K6" s="6">
        <f t="shared" ca="1" si="1"/>
        <v>0.26990499999999995</v>
      </c>
      <c r="L6" s="6">
        <f t="shared" ca="1" si="1"/>
        <v>0.28976799999999997</v>
      </c>
      <c r="M6" s="6">
        <f t="shared" ca="1" si="1"/>
        <v>0.30533100000000002</v>
      </c>
      <c r="N6" s="6">
        <f t="shared" ca="1" si="1"/>
        <v>0.32545100000000005</v>
      </c>
      <c r="O6" s="6">
        <f t="shared" ca="1" si="1"/>
        <v>0.34840899999999997</v>
      </c>
      <c r="P6" s="6">
        <f t="shared" ca="1" si="1"/>
        <v>0.36129</v>
      </c>
      <c r="Q6" s="6">
        <f t="shared" ca="1" si="1"/>
        <v>0.37634699999999999</v>
      </c>
      <c r="R6" s="6">
        <f t="shared" ca="1" si="1"/>
        <v>0.40004399999999996</v>
      </c>
      <c r="S6" s="6">
        <f t="shared" ca="1" si="1"/>
        <v>0.418877</v>
      </c>
      <c r="T6" s="6">
        <f t="shared" ca="1" si="1"/>
        <v>0.436668</v>
      </c>
      <c r="U6" s="6">
        <f t="shared" ca="1" si="1"/>
        <v>0.448384</v>
      </c>
      <c r="V6" s="6">
        <f t="shared" ca="1" si="1"/>
        <v>0.45762999999999998</v>
      </c>
      <c r="W6" s="6">
        <f t="shared" ca="1" si="1"/>
        <v>0.42383599999999999</v>
      </c>
      <c r="X6" s="6">
        <f t="shared" ca="1" si="1"/>
        <v>0.40557499999999996</v>
      </c>
      <c r="Y6" s="6">
        <f t="shared" ca="1" si="1"/>
        <v>0.36887400000000004</v>
      </c>
      <c r="Z6" s="6">
        <f t="shared" ca="1" si="1"/>
        <v>0.37402600000000003</v>
      </c>
      <c r="AA6" s="6">
        <f t="shared" ca="1" si="1"/>
        <v>0.38991799999999999</v>
      </c>
      <c r="AB6" s="6">
        <f t="shared" ca="1" si="1"/>
        <v>0.420263</v>
      </c>
      <c r="AC6" s="6">
        <f t="shared" ca="1" si="1"/>
        <v>0.43029800000000001</v>
      </c>
      <c r="AD6" s="6">
        <f t="shared" ca="1" si="1"/>
        <v>0.43513000000000002</v>
      </c>
      <c r="AE6" s="6">
        <f ca="1">IFERROR(AE4-AE5,":")</f>
        <v>0.44208900000000001</v>
      </c>
      <c r="AF6" s="6">
        <f t="shared" ref="AF6:AH6" ca="1" si="2">IFERROR(AF4-AF5,":")</f>
        <v>0.41695599999999999</v>
      </c>
      <c r="AG6" s="6">
        <f t="shared" ca="1" si="2"/>
        <v>0.440191</v>
      </c>
      <c r="AH6" s="6">
        <f t="shared" ca="1" si="2"/>
        <v>0.452961</v>
      </c>
      <c r="AI6" s="6">
        <f t="shared" ref="AI6" ca="1" si="3">IFERROR(AI4-AI5,":")</f>
        <v>0.45821899999999999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Cyprus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0.521092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0.54138300000000006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0.63374399999999997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0.67569199999999996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0.70361600000000002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0.64705200000000007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0.68456399999999995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0.72316400000000003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0.79492700000000005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0.84761600000000004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0.88993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0.86972099999999997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0.90144299999999999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1.0617940000000001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1.017685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1.0818300000000001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1.1044669999999999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1.155124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1.2105459999999999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1.2293389999999997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1.1892940000000001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1.1588780000000001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1.1115980000000001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0.89807400000000004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0.92515000000000003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0.96085100000000001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1.044948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1.050851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1.0663150000000001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1.049785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0.98342799999999997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1.0204949999999999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1.0455190000000001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1.039153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</v>
      </c>
      <c r="C12" s="25">
        <f ca="1">IFERROR(OFFSET(INDEX(Data!$C$7:$C$1800,MATCH($A$3,Data!$C$7:$C$1800,0)),5,'Code list'!D$1)/1000+OFFSET(INDEX(Data!$C$7:$C$1800,MATCH($A$3,Data!$C$7:$C$1800,0)),7,'Code list'!D$1)/1000,":")</f>
        <v>0</v>
      </c>
      <c r="D12" s="25">
        <f ca="1">IFERROR(OFFSET(INDEX(Data!$C$7:$C$1800,MATCH($A$3,Data!$C$7:$C$1800,0)),5,'Code list'!E$1)/1000+OFFSET(INDEX(Data!$C$7:$C$1800,MATCH($A$3,Data!$C$7:$C$1800,0)),7,'Code list'!E$1)/1000,":")</f>
        <v>0</v>
      </c>
      <c r="E12" s="25">
        <f ca="1">IFERROR(OFFSET(INDEX(Data!$C$7:$C$1800,MATCH($A$3,Data!$C$7:$C$1800,0)),5,'Code list'!F$1)/1000+OFFSET(INDEX(Data!$C$7:$C$1800,MATCH($A$3,Data!$C$7:$C$1800,0)),7,'Code list'!F$1)/1000,":")</f>
        <v>0</v>
      </c>
      <c r="F12" s="25">
        <f ca="1">IFERROR(OFFSET(INDEX(Data!$C$7:$C$1800,MATCH($A$3,Data!$C$7:$C$1800,0)),5,'Code list'!G$1)/1000+OFFSET(INDEX(Data!$C$7:$C$1800,MATCH($A$3,Data!$C$7:$C$1800,0)),7,'Code list'!G$1)/1000,":")</f>
        <v>0</v>
      </c>
      <c r="G12" s="25">
        <f ca="1">IFERROR(OFFSET(INDEX(Data!$C$7:$C$1800,MATCH($A$3,Data!$C$7:$C$1800,0)),5,'Code list'!H$1)/1000+OFFSET(INDEX(Data!$C$7:$C$1800,MATCH($A$3,Data!$C$7:$C$1800,0)),7,'Code list'!H$1)/1000,":")</f>
        <v>0</v>
      </c>
      <c r="H12" s="25">
        <f ca="1">IFERROR(OFFSET(INDEX(Data!$C$7:$C$1800,MATCH($A$3,Data!$C$7:$C$1800,0)),5,'Code list'!I$1)/1000+OFFSET(INDEX(Data!$C$7:$C$1800,MATCH($A$3,Data!$C$7:$C$1800,0)),7,'Code list'!I$1)/1000,":")</f>
        <v>0</v>
      </c>
      <c r="I12" s="25">
        <f ca="1">IFERROR(OFFSET(INDEX(Data!$C$7:$C$1800,MATCH($A$3,Data!$C$7:$C$1800,0)),5,'Code list'!J$1)/1000+OFFSET(INDEX(Data!$C$7:$C$1800,MATCH($A$3,Data!$C$7:$C$1800,0)),7,'Code list'!J$1)/1000,":")</f>
        <v>0</v>
      </c>
      <c r="J12" s="25">
        <f ca="1">IFERROR(OFFSET(INDEX(Data!$C$7:$C$1800,MATCH($A$3,Data!$C$7:$C$1800,0)),5,'Code list'!K$1)/1000+OFFSET(INDEX(Data!$C$7:$C$1800,MATCH($A$3,Data!$C$7:$C$1800,0)),7,'Code list'!K$1)/1000,":")</f>
        <v>0</v>
      </c>
      <c r="K12" s="25">
        <f ca="1">IFERROR(OFFSET(INDEX(Data!$C$7:$C$1800,MATCH($A$3,Data!$C$7:$C$1800,0)),5,'Code list'!L$1)/1000+OFFSET(INDEX(Data!$C$7:$C$1800,MATCH($A$3,Data!$C$7:$C$1800,0)),7,'Code list'!L$1)/1000,":")</f>
        <v>0</v>
      </c>
      <c r="L12" s="25">
        <f ca="1">IFERROR(OFFSET(INDEX(Data!$C$7:$C$1800,MATCH($A$3,Data!$C$7:$C$1800,0)),5,'Code list'!M$1)/1000+OFFSET(INDEX(Data!$C$7:$C$1800,MATCH($A$3,Data!$C$7:$C$1800,0)),7,'Code list'!M$1)/1000,":")</f>
        <v>0</v>
      </c>
      <c r="M12" s="25">
        <f ca="1">IFERROR(OFFSET(INDEX(Data!$C$7:$C$1800,MATCH($A$3,Data!$C$7:$C$1800,0)),5,'Code list'!N$1)/1000+OFFSET(INDEX(Data!$C$7:$C$1800,MATCH($A$3,Data!$C$7:$C$1800,0)),7,'Code list'!N$1)/1000,":")</f>
        <v>0</v>
      </c>
      <c r="N12" s="25">
        <f ca="1">IFERROR(OFFSET(INDEX(Data!$C$7:$C$1800,MATCH($A$3,Data!$C$7:$C$1800,0)),5,'Code list'!O$1)/1000+OFFSET(INDEX(Data!$C$7:$C$1800,MATCH($A$3,Data!$C$7:$C$1800,0)),7,'Code list'!O$1)/1000,":")</f>
        <v>0</v>
      </c>
      <c r="O12" s="25">
        <f ca="1">IFERROR(OFFSET(INDEX(Data!$C$7:$C$1800,MATCH($A$3,Data!$C$7:$C$1800,0)),5,'Code list'!P$1)/1000+OFFSET(INDEX(Data!$C$7:$C$1800,MATCH($A$3,Data!$C$7:$C$1800,0)),7,'Code list'!P$1)/1000,":")</f>
        <v>1.9299999999999999E-3</v>
      </c>
      <c r="P12" s="25">
        <f ca="1">IFERROR(OFFSET(INDEX(Data!$C$7:$C$1800,MATCH($A$3,Data!$C$7:$C$1800,0)),5,'Code list'!Q$1)/1000+OFFSET(INDEX(Data!$C$7:$C$1800,MATCH($A$3,Data!$C$7:$C$1800,0)),7,'Code list'!Q$1)/1000,":")</f>
        <v>4.8250000000000003E-3</v>
      </c>
      <c r="Q12" s="25">
        <f ca="1">IFERROR(OFFSET(INDEX(Data!$C$7:$C$1800,MATCH($A$3,Data!$C$7:$C$1800,0)),5,'Code list'!R$1)/1000+OFFSET(INDEX(Data!$C$7:$C$1800,MATCH($A$3,Data!$C$7:$C$1800,0)),7,'Code list'!R$1)/1000,":")</f>
        <v>5.79E-3</v>
      </c>
      <c r="R12" s="25">
        <f ca="1">IFERROR(OFFSET(INDEX(Data!$C$7:$C$1800,MATCH($A$3,Data!$C$7:$C$1800,0)),5,'Code list'!S$1)/1000+OFFSET(INDEX(Data!$C$7:$C$1800,MATCH($A$3,Data!$C$7:$C$1800,0)),7,'Code list'!S$1)/1000,":")</f>
        <v>6.7549999999999997E-3</v>
      </c>
      <c r="S12" s="25">
        <f ca="1">IFERROR(OFFSET(INDEX(Data!$C$7:$C$1800,MATCH($A$3,Data!$C$7:$C$1800,0)),5,'Code list'!T$1)/1000+OFFSET(INDEX(Data!$C$7:$C$1800,MATCH($A$3,Data!$C$7:$C$1800,0)),7,'Code list'!T$1)/1000,":")</f>
        <v>1.3733E-2</v>
      </c>
      <c r="T12" s="25">
        <f ca="1">IFERROR(OFFSET(INDEX(Data!$C$7:$C$1800,MATCH($A$3,Data!$C$7:$C$1800,0)),5,'Code list'!U$1)/1000+OFFSET(INDEX(Data!$C$7:$C$1800,MATCH($A$3,Data!$C$7:$C$1800,0)),7,'Code list'!U$1)/1000,":")</f>
        <v>1.3516E-2</v>
      </c>
      <c r="U12" s="25">
        <f ca="1">IFERROR(OFFSET(INDEX(Data!$C$7:$C$1800,MATCH($A$3,Data!$C$7:$C$1800,0)),5,'Code list'!V$1)/1000+OFFSET(INDEX(Data!$C$7:$C$1800,MATCH($A$3,Data!$C$7:$C$1800,0)),7,'Code list'!V$1)/1000,":")</f>
        <v>1.4152E-2</v>
      </c>
      <c r="V12" s="25">
        <f ca="1">IFERROR(OFFSET(INDEX(Data!$C$7:$C$1800,MATCH($A$3,Data!$C$7:$C$1800,0)),5,'Code list'!W$1)/1000+OFFSET(INDEX(Data!$C$7:$C$1800,MATCH($A$3,Data!$C$7:$C$1800,0)),7,'Code list'!W$1)/1000,":")</f>
        <v>1.1800000000000001E-2</v>
      </c>
      <c r="W12" s="25">
        <f ca="1">IFERROR(OFFSET(INDEX(Data!$C$7:$C$1800,MATCH($A$3,Data!$C$7:$C$1800,0)),5,'Code list'!X$1)/1000+OFFSET(INDEX(Data!$C$7:$C$1800,MATCH($A$3,Data!$C$7:$C$1800,0)),7,'Code list'!X$1)/1000,":")</f>
        <v>8.4419999999999999E-3</v>
      </c>
      <c r="X12" s="25">
        <f ca="1">IFERROR(OFFSET(INDEX(Data!$C$7:$C$1800,MATCH($A$3,Data!$C$7:$C$1800,0)),5,'Code list'!Y$1)/1000+OFFSET(INDEX(Data!$C$7:$C$1800,MATCH($A$3,Data!$C$7:$C$1800,0)),7,'Code list'!Y$1)/1000,":")</f>
        <v>8.7069999999999995E-3</v>
      </c>
      <c r="Y12" s="25">
        <f ca="1">IFERROR(OFFSET(INDEX(Data!$C$7:$C$1800,MATCH($A$3,Data!$C$7:$C$1800,0)),5,'Code list'!Z$1)/1000+OFFSET(INDEX(Data!$C$7:$C$1800,MATCH($A$3,Data!$C$7:$C$1800,0)),7,'Code list'!Z$1)/1000,":")</f>
        <v>8.8419999999999992E-3</v>
      </c>
      <c r="Z12" s="25">
        <f ca="1">IFERROR(OFFSET(INDEX(Data!$C$7:$C$1800,MATCH($A$3,Data!$C$7:$C$1800,0)),5,'Code list'!AA$1)/1000+OFFSET(INDEX(Data!$C$7:$C$1800,MATCH($A$3,Data!$C$7:$C$1800,0)),7,'Code list'!AA$1)/1000,":")</f>
        <v>6.9749999999999994E-3</v>
      </c>
      <c r="AA12" s="25">
        <f ca="1">IFERROR(OFFSET(INDEX(Data!$C$7:$C$1800,MATCH($A$3,Data!$C$7:$C$1800,0)),5,'Code list'!AB$1)/1000+OFFSET(INDEX(Data!$C$7:$C$1800,MATCH($A$3,Data!$C$7:$C$1800,0)),7,'Code list'!AB$1)/1000,":")</f>
        <v>7.3800000000000003E-3</v>
      </c>
      <c r="AB12" s="25">
        <f ca="1">IFERROR(OFFSET(INDEX(Data!$C$7:$C$1800,MATCH($A$3,Data!$C$7:$C$1800,0)),5,'Code list'!AC$1)/1000+OFFSET(INDEX(Data!$C$7:$C$1800,MATCH($A$3,Data!$C$7:$C$1800,0)),7,'Code list'!AC$1)/1000,":")</f>
        <v>7.4520000000000003E-3</v>
      </c>
      <c r="AC12" s="25">
        <f ca="1">IFERROR(OFFSET(INDEX(Data!$C$7:$C$1800,MATCH($A$3,Data!$C$7:$C$1800,0)),5,'Code list'!AD$1)/1000+OFFSET(INDEX(Data!$C$7:$C$1800,MATCH($A$3,Data!$C$7:$C$1800,0)),7,'Code list'!AD$1)/1000,":")</f>
        <v>8.5000000000000006E-3</v>
      </c>
      <c r="AD12" s="25">
        <f ca="1">IFERROR(OFFSET(INDEX(Data!$C$7:$C$1800,MATCH($A$3,Data!$C$7:$C$1800,0)),5,'Code list'!AE$1)/1000+OFFSET(INDEX(Data!$C$7:$C$1800,MATCH($A$3,Data!$C$7:$C$1800,0)),7,'Code list'!AE$1)/1000,":")</f>
        <v>8.5290000000000001E-3</v>
      </c>
      <c r="AE12" s="25">
        <f ca="1">IFERROR(OFFSET(INDEX(Data!$C$7:$C$1800,MATCH($A$3,Data!$C$7:$C$1800,0)),5,'Code list'!AF$1)/1000+OFFSET(INDEX(Data!$C$7:$C$1800,MATCH($A$3,Data!$C$7:$C$1800,0)),7,'Code list'!AF$1)/1000,":")</f>
        <v>8.2389999999999998E-3</v>
      </c>
      <c r="AF12" s="25">
        <f ca="1">IFERROR(OFFSET(INDEX(Data!$C$7:$C$1800,MATCH($A$3,Data!$C$7:$C$1800,0)),5,'Code list'!AG$1)/1000+OFFSET(INDEX(Data!$C$7:$C$1800,MATCH($A$3,Data!$C$7:$C$1800,0)),7,'Code list'!AG$1)/1000,":")</f>
        <v>8.0590000000000002E-3</v>
      </c>
      <c r="AG12" s="25">
        <f ca="1">IFERROR(OFFSET(INDEX(Data!$C$7:$C$1800,MATCH($A$3,Data!$C$7:$C$1800,0)),5,'Code list'!AH$1)/1000+OFFSET(INDEX(Data!$C$7:$C$1800,MATCH($A$3,Data!$C$7:$C$1800,0)),7,'Code list'!AH$1)/1000,":")</f>
        <v>8.0169999999999998E-3</v>
      </c>
      <c r="AH12" s="25">
        <f ca="1">IFERROR(OFFSET(INDEX(Data!$C$7:$C$1800,MATCH($A$3,Data!$C$7:$C$1800,0)),5,'Code list'!AI$1)/1000+OFFSET(INDEX(Data!$C$7:$C$1800,MATCH($A$3,Data!$C$7:$C$1800,0)),7,'Code list'!AI$1)/1000,":")</f>
        <v>7.6069999999999992E-3</v>
      </c>
      <c r="AI12" s="25">
        <f ca="1">IFERROR(OFFSET(INDEX(Data!$C$7:$C$1800,MATCH($A$3,Data!$C$7:$C$1800,0)),5,'Code list'!AJ$1)/1000+OFFSET(INDEX(Data!$C$7:$C$1800,MATCH($A$3,Data!$C$7:$C$1800,0)),7,'Code list'!AJ$1)/1000,":")</f>
        <v>7.0329999999999993E-3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0</v>
      </c>
      <c r="E13" s="25">
        <f ca="1">IFERROR(OFFSET(INDEX(Data!$C$7:$C$1800,MATCH($A$3,Data!$C$7:$C$1800,0)),21,'Code list'!F$1)/1000+OFFSET(INDEX(Data!$C$7:$C$1800,MATCH($A$3,Data!$C$7:$C$1800,0)),22,'Code list'!F$1)/1000,":")</f>
        <v>0</v>
      </c>
      <c r="F13" s="25">
        <f ca="1">IFERROR(OFFSET(INDEX(Data!$C$7:$C$1800,MATCH($A$3,Data!$C$7:$C$1800,0)),21,'Code list'!G$1)/1000+OFFSET(INDEX(Data!$C$7:$C$1800,MATCH($A$3,Data!$C$7:$C$1800,0)),22,'Code list'!G$1)/1000,":")</f>
        <v>0</v>
      </c>
      <c r="G13" s="25">
        <f ca="1">IFERROR(OFFSET(INDEX(Data!$C$7:$C$1800,MATCH($A$3,Data!$C$7:$C$1800,0)),21,'Code list'!H$1)/1000+OFFSET(INDEX(Data!$C$7:$C$1800,MATCH($A$3,Data!$C$7:$C$1800,0)),22,'Code list'!H$1)/1000,":")</f>
        <v>0</v>
      </c>
      <c r="H13" s="25">
        <f ca="1">IFERROR(OFFSET(INDEX(Data!$C$7:$C$1800,MATCH($A$3,Data!$C$7:$C$1800,0)),21,'Code list'!I$1)/1000+OFFSET(INDEX(Data!$C$7:$C$1800,MATCH($A$3,Data!$C$7:$C$1800,0)),22,'Code list'!I$1)/1000,":")</f>
        <v>0</v>
      </c>
      <c r="I13" s="25">
        <f ca="1">IFERROR(OFFSET(INDEX(Data!$C$7:$C$1800,MATCH($A$3,Data!$C$7:$C$1800,0)),21,'Code list'!J$1)/1000+OFFSET(INDEX(Data!$C$7:$C$1800,MATCH($A$3,Data!$C$7:$C$1800,0)),22,'Code list'!J$1)/1000,":")</f>
        <v>0</v>
      </c>
      <c r="J13" s="25">
        <f ca="1">IFERROR(OFFSET(INDEX(Data!$C$7:$C$1800,MATCH($A$3,Data!$C$7:$C$1800,0)),21,'Code list'!K$1)/1000+OFFSET(INDEX(Data!$C$7:$C$1800,MATCH($A$3,Data!$C$7:$C$1800,0)),22,'Code list'!K$1)/1000,":")</f>
        <v>0</v>
      </c>
      <c r="K13" s="25">
        <f ca="1">IFERROR(OFFSET(INDEX(Data!$C$7:$C$1800,MATCH($A$3,Data!$C$7:$C$1800,0)),21,'Code list'!L$1)/1000+OFFSET(INDEX(Data!$C$7:$C$1800,MATCH($A$3,Data!$C$7:$C$1800,0)),22,'Code list'!L$1)/1000,":")</f>
        <v>0</v>
      </c>
      <c r="L13" s="25">
        <f ca="1">IFERROR(OFFSET(INDEX(Data!$C$7:$C$1800,MATCH($A$3,Data!$C$7:$C$1800,0)),21,'Code list'!M$1)/1000+OFFSET(INDEX(Data!$C$7:$C$1800,MATCH($A$3,Data!$C$7:$C$1800,0)),22,'Code list'!M$1)/1000,":")</f>
        <v>0</v>
      </c>
      <c r="M13" s="25">
        <f ca="1">IFERROR(OFFSET(INDEX(Data!$C$7:$C$1800,MATCH($A$3,Data!$C$7:$C$1800,0)),21,'Code list'!N$1)/1000+OFFSET(INDEX(Data!$C$7:$C$1800,MATCH($A$3,Data!$C$7:$C$1800,0)),22,'Code list'!N$1)/1000,":")</f>
        <v>0</v>
      </c>
      <c r="N13" s="25">
        <f ca="1">IFERROR(OFFSET(INDEX(Data!$C$7:$C$1800,MATCH($A$3,Data!$C$7:$C$1800,0)),21,'Code list'!O$1)/1000+OFFSET(INDEX(Data!$C$7:$C$1800,MATCH($A$3,Data!$C$7:$C$1800,0)),22,'Code list'!O$1)/1000,":")</f>
        <v>0</v>
      </c>
      <c r="O13" s="25">
        <f ca="1">IFERROR(OFFSET(INDEX(Data!$C$7:$C$1800,MATCH($A$3,Data!$C$7:$C$1800,0)),21,'Code list'!P$1)/1000+OFFSET(INDEX(Data!$C$7:$C$1800,MATCH($A$3,Data!$C$7:$C$1800,0)),22,'Code list'!P$1)/1000,":")</f>
        <v>6.8799999999999992E-4</v>
      </c>
      <c r="P13" s="25">
        <f ca="1">IFERROR(OFFSET(INDEX(Data!$C$7:$C$1800,MATCH($A$3,Data!$C$7:$C$1800,0)),21,'Code list'!Q$1)/1000+OFFSET(INDEX(Data!$C$7:$C$1800,MATCH($A$3,Data!$C$7:$C$1800,0)),22,'Code list'!Q$1)/1000,":")</f>
        <v>2.0639999999999999E-3</v>
      </c>
      <c r="Q13" s="25">
        <f ca="1">IFERROR(OFFSET(INDEX(Data!$C$7:$C$1800,MATCH($A$3,Data!$C$7:$C$1800,0)),21,'Code list'!R$1)/1000+OFFSET(INDEX(Data!$C$7:$C$1800,MATCH($A$3,Data!$C$7:$C$1800,0)),22,'Code list'!R$1)/1000,":")</f>
        <v>2.408E-3</v>
      </c>
      <c r="R13" s="25">
        <f ca="1">IFERROR(OFFSET(INDEX(Data!$C$7:$C$1800,MATCH($A$3,Data!$C$7:$C$1800,0)),21,'Code list'!S$1)/1000+OFFSET(INDEX(Data!$C$7:$C$1800,MATCH($A$3,Data!$C$7:$C$1800,0)),22,'Code list'!S$1)/1000,":")</f>
        <v>2.7650000000000001E-3</v>
      </c>
      <c r="S13" s="25">
        <f ca="1">IFERROR(OFFSET(INDEX(Data!$C$7:$C$1800,MATCH($A$3,Data!$C$7:$C$1800,0)),21,'Code list'!T$1)/1000+OFFSET(INDEX(Data!$C$7:$C$1800,MATCH($A$3,Data!$C$7:$C$1800,0)),22,'Code list'!T$1)/1000,":")</f>
        <v>5.6270000000000001E-3</v>
      </c>
      <c r="T13" s="25">
        <f ca="1">IFERROR(OFFSET(INDEX(Data!$C$7:$C$1800,MATCH($A$3,Data!$C$7:$C$1800,0)),21,'Code list'!U$1)/1000+OFFSET(INDEX(Data!$C$7:$C$1800,MATCH($A$3,Data!$C$7:$C$1800,0)),22,'Code list'!U$1)/1000,":")</f>
        <v>5.5490000000000001E-3</v>
      </c>
      <c r="U13" s="25">
        <f ca="1">IFERROR(OFFSET(INDEX(Data!$C$7:$C$1800,MATCH($A$3,Data!$C$7:$C$1800,0)),21,'Code list'!V$1)/1000+OFFSET(INDEX(Data!$C$7:$C$1800,MATCH($A$3,Data!$C$7:$C$1800,0)),22,'Code list'!V$1)/1000,":")</f>
        <v>6.0630000000000007E-3</v>
      </c>
      <c r="V13" s="25">
        <f ca="1">IFERROR(OFFSET(INDEX(Data!$C$7:$C$1800,MATCH($A$3,Data!$C$7:$C$1800,0)),21,'Code list'!W$1)/1000+OFFSET(INDEX(Data!$C$7:$C$1800,MATCH($A$3,Data!$C$7:$C$1800,0)),22,'Code list'!W$1)/1000,":")</f>
        <v>5.9429999999999995E-3</v>
      </c>
      <c r="W13" s="25">
        <f ca="1">IFERROR(OFFSET(INDEX(Data!$C$7:$C$1800,MATCH($A$3,Data!$C$7:$C$1800,0)),21,'Code list'!X$1)/1000+OFFSET(INDEX(Data!$C$7:$C$1800,MATCH($A$3,Data!$C$7:$C$1800,0)),22,'Code list'!X$1)/1000,":")</f>
        <v>5.1259999999999995E-3</v>
      </c>
      <c r="X13" s="25">
        <f ca="1">IFERROR(OFFSET(INDEX(Data!$C$7:$C$1800,MATCH($A$3,Data!$C$7:$C$1800,0)),21,'Code list'!Y$1)/1000+OFFSET(INDEX(Data!$C$7:$C$1800,MATCH($A$3,Data!$C$7:$C$1800,0)),22,'Code list'!Y$1)/1000,":")</f>
        <v>4.9719999999999999E-3</v>
      </c>
      <c r="Y13" s="25">
        <f ca="1">IFERROR(OFFSET(INDEX(Data!$C$7:$C$1800,MATCH($A$3,Data!$C$7:$C$1800,0)),21,'Code list'!Z$1)/1000+OFFSET(INDEX(Data!$C$7:$C$1800,MATCH($A$3,Data!$C$7:$C$1800,0)),22,'Code list'!Z$1)/1000,":")</f>
        <v>4.8900000000000002E-3</v>
      </c>
      <c r="Z13" s="25">
        <f ca="1">IFERROR(OFFSET(INDEX(Data!$C$7:$C$1800,MATCH($A$3,Data!$C$7:$C$1800,0)),21,'Code list'!AA$1)/1000+OFFSET(INDEX(Data!$C$7:$C$1800,MATCH($A$3,Data!$C$7:$C$1800,0)),22,'Code list'!AA$1)/1000,":")</f>
        <v>4.3410000000000002E-3</v>
      </c>
      <c r="AA13" s="25">
        <f ca="1">IFERROR(OFFSET(INDEX(Data!$C$7:$C$1800,MATCH($A$3,Data!$C$7:$C$1800,0)),21,'Code list'!AB$1)/1000+OFFSET(INDEX(Data!$C$7:$C$1800,MATCH($A$3,Data!$C$7:$C$1800,0)),22,'Code list'!AB$1)/1000,":")</f>
        <v>4.4060000000000002E-3</v>
      </c>
      <c r="AB13" s="25">
        <f ca="1">IFERROR(OFFSET(INDEX(Data!$C$7:$C$1800,MATCH($A$3,Data!$C$7:$C$1800,0)),21,'Code list'!AC$1)/1000+OFFSET(INDEX(Data!$C$7:$C$1800,MATCH($A$3,Data!$C$7:$C$1800,0)),22,'Code list'!AC$1)/1000,":")</f>
        <v>4.4729999999999995E-3</v>
      </c>
      <c r="AC13" s="25">
        <f ca="1">IFERROR(OFFSET(INDEX(Data!$C$7:$C$1800,MATCH($A$3,Data!$C$7:$C$1800,0)),21,'Code list'!AD$1)/1000+OFFSET(INDEX(Data!$C$7:$C$1800,MATCH($A$3,Data!$C$7:$C$1800,0)),22,'Code list'!AD$1)/1000,":")</f>
        <v>4.7670000000000004E-3</v>
      </c>
      <c r="AD13" s="25">
        <f ca="1">IFERROR(OFFSET(INDEX(Data!$C$7:$C$1800,MATCH($A$3,Data!$C$7:$C$1800,0)),21,'Code list'!AE$1)/1000+OFFSET(INDEX(Data!$C$7:$C$1800,MATCH($A$3,Data!$C$7:$C$1800,0)),22,'Code list'!AE$1)/1000,":")</f>
        <v>4.9849999999999998E-3</v>
      </c>
      <c r="AE13" s="25">
        <f ca="1">IFERROR(OFFSET(INDEX(Data!$C$7:$C$1800,MATCH($A$3,Data!$C$7:$C$1800,0)),21,'Code list'!AF$1)/1000+OFFSET(INDEX(Data!$C$7:$C$1800,MATCH($A$3,Data!$C$7:$C$1800,0)),22,'Code list'!AF$1)/1000,":")</f>
        <v>4.9810000000000002E-3</v>
      </c>
      <c r="AF13" s="25">
        <f ca="1">IFERROR(OFFSET(INDEX(Data!$C$7:$C$1800,MATCH($A$3,Data!$C$7:$C$1800,0)),21,'Code list'!AG$1)/1000+OFFSET(INDEX(Data!$C$7:$C$1800,MATCH($A$3,Data!$C$7:$C$1800,0)),22,'Code list'!AG$1)/1000,":")</f>
        <v>5.2129999999999998E-3</v>
      </c>
      <c r="AG13" s="25">
        <f ca="1">IFERROR(OFFSET(INDEX(Data!$C$7:$C$1800,MATCH($A$3,Data!$C$7:$C$1800,0)),21,'Code list'!AH$1)/1000+OFFSET(INDEX(Data!$C$7:$C$1800,MATCH($A$3,Data!$C$7:$C$1800,0)),22,'Code list'!AH$1)/1000,":")</f>
        <v>5.1540000000000006E-3</v>
      </c>
      <c r="AH13" s="25">
        <f ca="1">IFERROR(OFFSET(INDEX(Data!$C$7:$C$1800,MATCH($A$3,Data!$C$7:$C$1800,0)),21,'Code list'!AI$1)/1000+OFFSET(INDEX(Data!$C$7:$C$1800,MATCH($A$3,Data!$C$7:$C$1800,0)),22,'Code list'!AI$1)/1000,":")</f>
        <v>4.973E-3</v>
      </c>
      <c r="AI13" s="25">
        <f ca="1">IFERROR(OFFSET(INDEX(Data!$C$7:$C$1800,MATCH($A$3,Data!$C$7:$C$1800,0)),21,'Code list'!AJ$1)/1000+OFFSET(INDEX(Data!$C$7:$C$1800,MATCH($A$3,Data!$C$7:$C$1800,0)),22,'Code list'!AJ$1)/1000,":")</f>
        <v>4.6319999999999998E-3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9.6000000000000002E-5</v>
      </c>
      <c r="V14" s="25">
        <f ca="1">IFERROR(OFFSET(INDEX(Data!$C$7:$C$1800,MATCH($A$3,Data!$C$7:$C$1800,0)),31,'Code list'!W$1)/1000+OFFSET(INDEX(Data!$C$7:$C$1800,MATCH($A$3,Data!$C$7:$C$1800,0)),32,'Code list'!W$1)/1000,":")</f>
        <v>1.1899999999999999E-4</v>
      </c>
      <c r="W14" s="25">
        <f ca="1">IFERROR(OFFSET(INDEX(Data!$C$7:$C$1800,MATCH($A$3,Data!$C$7:$C$1800,0)),31,'Code list'!X$1)/1000+OFFSET(INDEX(Data!$C$7:$C$1800,MATCH($A$3,Data!$C$7:$C$1800,0)),32,'Code list'!X$1)/1000,":")</f>
        <v>7.3999999999999999E-4</v>
      </c>
      <c r="X14" s="25">
        <f ca="1">IFERROR(OFFSET(INDEX(Data!$C$7:$C$1800,MATCH($A$3,Data!$C$7:$C$1800,0)),31,'Code list'!Y$1)/1000+OFFSET(INDEX(Data!$C$7:$C$1800,MATCH($A$3,Data!$C$7:$C$1800,0)),32,'Code list'!Y$1)/1000,":")</f>
        <v>7.3999999999999999E-4</v>
      </c>
      <c r="Y14" s="25">
        <f ca="1">IFERROR(OFFSET(INDEX(Data!$C$7:$C$1800,MATCH($A$3,Data!$C$7:$C$1800,0)),31,'Code list'!Z$1)/1000+OFFSET(INDEX(Data!$C$7:$C$1800,MATCH($A$3,Data!$C$7:$C$1800,0)),32,'Code list'!Z$1)/1000,":")</f>
        <v>1.003E-3</v>
      </c>
      <c r="Z14" s="25">
        <f ca="1">IFERROR(OFFSET(INDEX(Data!$C$7:$C$1800,MATCH($A$3,Data!$C$7:$C$1800,0)),31,'Code list'!AA$1)/1000+OFFSET(INDEX(Data!$C$7:$C$1800,MATCH($A$3,Data!$C$7:$C$1800,0)),32,'Code list'!AA$1)/1000,":")</f>
        <v>1.075E-3</v>
      </c>
      <c r="AA14" s="25">
        <f ca="1">IFERROR(OFFSET(INDEX(Data!$C$7:$C$1800,MATCH($A$3,Data!$C$7:$C$1800,0)),31,'Code list'!AB$1)/1000+OFFSET(INDEX(Data!$C$7:$C$1800,MATCH($A$3,Data!$C$7:$C$1800,0)),32,'Code list'!AB$1)/1000,":")</f>
        <v>1.2179999999999999E-3</v>
      </c>
      <c r="AB14" s="25">
        <f ca="1">IFERROR(OFFSET(INDEX(Data!$C$7:$C$1800,MATCH($A$3,Data!$C$7:$C$1800,0)),31,'Code list'!AC$1)/1000+OFFSET(INDEX(Data!$C$7:$C$1800,MATCH($A$3,Data!$C$7:$C$1800,0)),32,'Code list'!AC$1)/1000,":")</f>
        <v>1.194E-3</v>
      </c>
      <c r="AC14" s="25">
        <f ca="1">IFERROR(OFFSET(INDEX(Data!$C$7:$C$1800,MATCH($A$3,Data!$C$7:$C$1800,0)),31,'Code list'!AD$1)/1000+OFFSET(INDEX(Data!$C$7:$C$1800,MATCH($A$3,Data!$C$7:$C$1800,0)),32,'Code list'!AD$1)/1000,":")</f>
        <v>1.2869999999999999E-3</v>
      </c>
      <c r="AD14" s="25">
        <f ca="1">IFERROR(OFFSET(INDEX(Data!$C$7:$C$1800,MATCH($A$3,Data!$C$7:$C$1800,0)),31,'Code list'!AE$1)/1000+OFFSET(INDEX(Data!$C$7:$C$1800,MATCH($A$3,Data!$C$7:$C$1800,0)),32,'Code list'!AE$1)/1000,":")</f>
        <v>1.286E-3</v>
      </c>
      <c r="AE14" s="25">
        <f ca="1">IFERROR(OFFSET(INDEX(Data!$C$7:$C$1800,MATCH($A$3,Data!$C$7:$C$1800,0)),31,'Code list'!AF$1)/1000+OFFSET(INDEX(Data!$C$7:$C$1800,MATCH($A$3,Data!$C$7:$C$1800,0)),32,'Code list'!AF$1)/1000,":")</f>
        <v>1.2290000000000001E-3</v>
      </c>
      <c r="AF14" s="25">
        <f ca="1">IFERROR(OFFSET(INDEX(Data!$C$7:$C$1800,MATCH($A$3,Data!$C$7:$C$1800,0)),31,'Code list'!AG$1)/1000+OFFSET(INDEX(Data!$C$7:$C$1800,MATCH($A$3,Data!$C$7:$C$1800,0)),32,'Code list'!AG$1)/1000,":")</f>
        <v>8.8699999999999998E-4</v>
      </c>
      <c r="AG14" s="25">
        <f ca="1">IFERROR(OFFSET(INDEX(Data!$C$7:$C$1800,MATCH($A$3,Data!$C$7:$C$1800,0)),31,'Code list'!AH$1)/1000+OFFSET(INDEX(Data!$C$7:$C$1800,MATCH($A$3,Data!$C$7:$C$1800,0)),32,'Code list'!AH$1)/1000,":")</f>
        <v>8.8800000000000001E-4</v>
      </c>
      <c r="AH14" s="25">
        <f ca="1">IFERROR(OFFSET(INDEX(Data!$C$7:$C$1800,MATCH($A$3,Data!$C$7:$C$1800,0)),31,'Code list'!AI$1)/1000+OFFSET(INDEX(Data!$C$7:$C$1800,MATCH($A$3,Data!$C$7:$C$1800,0)),32,'Code list'!AI$1)/1000,":")</f>
        <v>9.59E-4</v>
      </c>
      <c r="AI14" s="25">
        <f ca="1">IFERROR(OFFSET(INDEX(Data!$C$7:$C$1800,MATCH($A$3,Data!$C$7:$C$1800,0)),31,'Code list'!AJ$1)/1000+OFFSET(INDEX(Data!$C$7:$C$1800,MATCH($A$3,Data!$C$7:$C$1800,0)),32,'Code list'!AJ$1)/1000,":")</f>
        <v>8.6299999999999994E-4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0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2.2058645884072089E-4</v>
      </c>
      <c r="V15" s="25">
        <f t="shared" ca="1" si="5"/>
        <v>2.3163972286374139E-4</v>
      </c>
      <c r="W15" s="25">
        <f t="shared" ca="1" si="5"/>
        <v>1.0649642004773271E-3</v>
      </c>
      <c r="X15" s="25">
        <f t="shared" ca="1" si="5"/>
        <v>1.1280077030812324E-3</v>
      </c>
      <c r="Y15" s="25">
        <f t="shared" ca="1" si="5"/>
        <v>1.504925504836246E-3</v>
      </c>
      <c r="Z15" s="25">
        <f t="shared" ca="1" si="5"/>
        <v>1.3844396233382568E-3</v>
      </c>
      <c r="AA15" s="25">
        <f t="shared" ca="1" si="5"/>
        <v>1.5983001422475106E-3</v>
      </c>
      <c r="AB15" s="25">
        <f t="shared" ca="1" si="5"/>
        <v>1.5700878771836954E-3</v>
      </c>
      <c r="AC15" s="25">
        <f t="shared" ca="1" si="5"/>
        <v>1.8069871159563926E-3</v>
      </c>
      <c r="AD15" s="25">
        <f t="shared" ca="1" si="5"/>
        <v>1.7490502312230904E-3</v>
      </c>
      <c r="AE15" s="25">
        <f t="shared" ca="1" si="5"/>
        <v>1.6305524959742349E-3</v>
      </c>
      <c r="AF15" s="25">
        <f t="shared" ca="1" si="5"/>
        <v>1.1718578688524591E-3</v>
      </c>
      <c r="AG15" s="25">
        <f t="shared" ca="1" si="5"/>
        <v>1.1782681231380337E-3</v>
      </c>
      <c r="AH15" s="25">
        <f t="shared" ca="1" si="5"/>
        <v>1.2297897842211733E-3</v>
      </c>
      <c r="AI15" s="25">
        <f t="shared" ref="AI15" ca="1" si="6">IF(AND(AI11=":",AI12=":"),":",IFERROR(AI12/(1+(AI13/AI14)),0))</f>
        <v>1.1045457688808006E-3</v>
      </c>
    </row>
    <row r="16" spans="1:35" ht="15" customHeight="1" x14ac:dyDescent="0.25">
      <c r="A16" s="10" t="s">
        <v>25</v>
      </c>
      <c r="B16" s="7">
        <f ca="1">IFERROR(B11+B12-B15,":")</f>
        <v>0.521092</v>
      </c>
      <c r="C16" s="7">
        <f t="shared" ref="C16:AH16" ca="1" si="7">IFERROR(C11+C12-C15,":")</f>
        <v>0.54138300000000006</v>
      </c>
      <c r="D16" s="7">
        <f t="shared" ca="1" si="7"/>
        <v>0.63374399999999997</v>
      </c>
      <c r="E16" s="7">
        <f t="shared" ca="1" si="7"/>
        <v>0.67569199999999996</v>
      </c>
      <c r="F16" s="7">
        <f t="shared" ca="1" si="7"/>
        <v>0.70361600000000002</v>
      </c>
      <c r="G16" s="7">
        <f t="shared" ca="1" si="7"/>
        <v>0.64705200000000007</v>
      </c>
      <c r="H16" s="7">
        <f t="shared" ca="1" si="7"/>
        <v>0.68456399999999995</v>
      </c>
      <c r="I16" s="7">
        <f t="shared" ca="1" si="7"/>
        <v>0.72316400000000003</v>
      </c>
      <c r="J16" s="7">
        <f t="shared" ca="1" si="7"/>
        <v>0.79492700000000005</v>
      </c>
      <c r="K16" s="7">
        <f t="shared" ca="1" si="7"/>
        <v>0.84761600000000004</v>
      </c>
      <c r="L16" s="7">
        <f t="shared" ca="1" si="7"/>
        <v>0.88993</v>
      </c>
      <c r="M16" s="7">
        <f t="shared" ca="1" si="7"/>
        <v>0.86972099999999997</v>
      </c>
      <c r="N16" s="7">
        <f t="shared" ca="1" si="7"/>
        <v>0.90144299999999999</v>
      </c>
      <c r="O16" s="7">
        <f t="shared" ca="1" si="7"/>
        <v>1.0637240000000001</v>
      </c>
      <c r="P16" s="7">
        <f t="shared" ca="1" si="7"/>
        <v>1.02251</v>
      </c>
      <c r="Q16" s="7">
        <f t="shared" ca="1" si="7"/>
        <v>1.08762</v>
      </c>
      <c r="R16" s="7">
        <f t="shared" ca="1" si="7"/>
        <v>1.1112219999999999</v>
      </c>
      <c r="S16" s="7">
        <f t="shared" ca="1" si="7"/>
        <v>1.168857</v>
      </c>
      <c r="T16" s="7">
        <f t="shared" ca="1" si="7"/>
        <v>1.224062</v>
      </c>
      <c r="U16" s="7">
        <f t="shared" ca="1" si="7"/>
        <v>1.243270413541159</v>
      </c>
      <c r="V16" s="7">
        <f t="shared" ca="1" si="7"/>
        <v>1.2008623602771364</v>
      </c>
      <c r="W16" s="7">
        <f t="shared" ca="1" si="7"/>
        <v>1.1662550357995227</v>
      </c>
      <c r="X16" s="7">
        <f t="shared" ca="1" si="7"/>
        <v>1.1191769922969188</v>
      </c>
      <c r="Y16" s="7">
        <f t="shared" ca="1" si="7"/>
        <v>0.90541107449516378</v>
      </c>
      <c r="Z16" s="7">
        <f t="shared" ca="1" si="7"/>
        <v>0.93074056037666175</v>
      </c>
      <c r="AA16" s="7">
        <f t="shared" ca="1" si="7"/>
        <v>0.96663269985775258</v>
      </c>
      <c r="AB16" s="7">
        <f t="shared" ca="1" si="7"/>
        <v>1.0508299121228164</v>
      </c>
      <c r="AC16" s="7">
        <f t="shared" ca="1" si="7"/>
        <v>1.0575440128840436</v>
      </c>
      <c r="AD16" s="7">
        <f t="shared" ca="1" si="7"/>
        <v>1.073094949768777</v>
      </c>
      <c r="AE16" s="7">
        <f t="shared" ca="1" si="7"/>
        <v>1.0563934475040258</v>
      </c>
      <c r="AF16" s="7">
        <f t="shared" ca="1" si="7"/>
        <v>0.99031514213114757</v>
      </c>
      <c r="AG16" s="7">
        <f t="shared" ca="1" si="7"/>
        <v>1.0273337318768618</v>
      </c>
      <c r="AH16" s="7">
        <f t="shared" ca="1" si="7"/>
        <v>1.0518962102157787</v>
      </c>
      <c r="AI16" s="7">
        <f t="shared" ref="AI16" ca="1" si="8">IFERROR(AI11+AI12-AI15,":")</f>
        <v>1.0450814542311193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Cyprus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0.3257255916421668</v>
      </c>
      <c r="C20" s="15">
        <f t="shared" ref="C20:AH20" ca="1" si="10">IFERROR(C6/C16,":")</f>
        <v>0.32987736962557002</v>
      </c>
      <c r="D20" s="15">
        <f t="shared" ca="1" si="10"/>
        <v>0.32969464010704641</v>
      </c>
      <c r="E20" s="15">
        <f t="shared" ca="1" si="10"/>
        <v>0.32958803715302237</v>
      </c>
      <c r="F20" s="15">
        <f t="shared" ca="1" si="10"/>
        <v>0.32811647262142984</v>
      </c>
      <c r="G20" s="15">
        <f t="shared" ca="1" si="10"/>
        <v>0.33181722643620604</v>
      </c>
      <c r="H20" s="15">
        <f t="shared" ca="1" si="10"/>
        <v>0.32770347257524501</v>
      </c>
      <c r="I20" s="15">
        <f t="shared" ca="1" si="10"/>
        <v>0.32436072592109116</v>
      </c>
      <c r="J20" s="15">
        <f t="shared" ca="1" si="10"/>
        <v>0.32352656281645986</v>
      </c>
      <c r="K20" s="15">
        <f t="shared" ca="1" si="10"/>
        <v>0.3184283921020839</v>
      </c>
      <c r="L20" s="15">
        <f t="shared" ca="1" si="10"/>
        <v>0.32560763206094856</v>
      </c>
      <c r="M20" s="15">
        <f t="shared" ca="1" si="10"/>
        <v>0.35106775621147474</v>
      </c>
      <c r="N20" s="15">
        <f t="shared" ca="1" si="10"/>
        <v>0.36103336539304209</v>
      </c>
      <c r="O20" s="15">
        <f t="shared" ca="1" si="10"/>
        <v>0.3275370302822912</v>
      </c>
      <c r="P20" s="15">
        <f t="shared" ca="1" si="10"/>
        <v>0.35333639768804215</v>
      </c>
      <c r="Q20" s="15">
        <f t="shared" ca="1" si="10"/>
        <v>0.34602802449384895</v>
      </c>
      <c r="R20" s="15">
        <f t="shared" ca="1" si="10"/>
        <v>0.36000367163357094</v>
      </c>
      <c r="S20" s="15">
        <f t="shared" ca="1" si="10"/>
        <v>0.35836462458624108</v>
      </c>
      <c r="T20" s="15">
        <f t="shared" ca="1" si="10"/>
        <v>0.35673683195785832</v>
      </c>
      <c r="U20" s="15">
        <f t="shared" ca="1" si="10"/>
        <v>0.36064881389953229</v>
      </c>
      <c r="V20" s="15">
        <f t="shared" ca="1" si="10"/>
        <v>0.38108447324003691</v>
      </c>
      <c r="W20" s="15">
        <f t="shared" ca="1" si="10"/>
        <v>0.36341622285852809</v>
      </c>
      <c r="X20" s="15">
        <f t="shared" ca="1" si="10"/>
        <v>0.36238682781320125</v>
      </c>
      <c r="Y20" s="15">
        <f t="shared" ca="1" si="10"/>
        <v>0.40741052367365355</v>
      </c>
      <c r="Z20" s="15">
        <f t="shared" ca="1" si="10"/>
        <v>0.40185849410993252</v>
      </c>
      <c r="AA20" s="15">
        <f t="shared" ca="1" si="10"/>
        <v>0.40337762219028944</v>
      </c>
      <c r="AB20" s="15">
        <f t="shared" ca="1" si="10"/>
        <v>0.39993437106392676</v>
      </c>
      <c r="AC20" s="15">
        <f t="shared" ca="1" si="10"/>
        <v>0.40688424761304076</v>
      </c>
      <c r="AD20" s="15">
        <f t="shared" ca="1" si="10"/>
        <v>0.40549067917406451</v>
      </c>
      <c r="AE20" s="15">
        <f t="shared" ca="1" si="10"/>
        <v>0.41848896454681511</v>
      </c>
      <c r="AF20" s="15">
        <f t="shared" ca="1" si="10"/>
        <v>0.42103365106860341</v>
      </c>
      <c r="AG20" s="15">
        <f t="shared" ca="1" si="10"/>
        <v>0.42847906803936436</v>
      </c>
      <c r="AH20" s="15">
        <f t="shared" ca="1" si="10"/>
        <v>0.43061377691158592</v>
      </c>
      <c r="AI20" s="15">
        <f t="shared" ref="AI20" ca="1" si="11">IFERROR(AI6/AI16,":")</f>
        <v>0.43845290541216042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1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Latvia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0.57161699999999993</v>
      </c>
      <c r="C4" s="20">
        <f ca="1">IFERROR(OFFSET(INDEX(Data!$C$7:$C$1800,MATCH($A$3,Data!$C$7:$C$1800,0)),20,'Code list'!D$1)/1000,":")</f>
        <v>0.48529700000000003</v>
      </c>
      <c r="D4" s="20">
        <f ca="1">IFERROR(OFFSET(INDEX(Data!$C$7:$C$1800,MATCH($A$3,Data!$C$7:$C$1800,0)),20,'Code list'!E$1)/1000,":")</f>
        <v>0.32966500000000004</v>
      </c>
      <c r="E4" s="20">
        <f ca="1">IFERROR(OFFSET(INDEX(Data!$C$7:$C$1800,MATCH($A$3,Data!$C$7:$C$1800,0)),20,'Code list'!F$1)/1000,":")</f>
        <v>0.33737699999999998</v>
      </c>
      <c r="F4" s="20">
        <f ca="1">IFERROR(OFFSET(INDEX(Data!$C$7:$C$1800,MATCH($A$3,Data!$C$7:$C$1800,0)),20,'Code list'!G$1)/1000,":")</f>
        <v>0.38181199999999998</v>
      </c>
      <c r="G4" s="20">
        <f ca="1">IFERROR(OFFSET(INDEX(Data!$C$7:$C$1800,MATCH($A$3,Data!$C$7:$C$1800,0)),20,'Code list'!H$1)/1000,":")</f>
        <v>0.34214899999999998</v>
      </c>
      <c r="H4" s="20">
        <f ca="1">IFERROR(OFFSET(INDEX(Data!$C$7:$C$1800,MATCH($A$3,Data!$C$7:$C$1800,0)),20,'Code list'!I$1)/1000,":")</f>
        <v>0.26885599999999998</v>
      </c>
      <c r="I4" s="20">
        <f ca="1">IFERROR(OFFSET(INDEX(Data!$C$7:$C$1800,MATCH($A$3,Data!$C$7:$C$1800,0)),20,'Code list'!J$1)/1000,":")</f>
        <v>0.38741300000000001</v>
      </c>
      <c r="J4" s="20">
        <f ca="1">IFERROR(OFFSET(INDEX(Data!$C$7:$C$1800,MATCH($A$3,Data!$C$7:$C$1800,0)),20,'Code list'!K$1)/1000,":")</f>
        <v>0.49844700000000003</v>
      </c>
      <c r="K4" s="20">
        <f ca="1">IFERROR(OFFSET(INDEX(Data!$C$7:$C$1800,MATCH($A$3,Data!$C$7:$C$1800,0)),20,'Code list'!L$1)/1000,":")</f>
        <v>0.35342399999999996</v>
      </c>
      <c r="L4" s="20">
        <f ca="1">IFERROR(OFFSET(INDEX(Data!$C$7:$C$1800,MATCH($A$3,Data!$C$7:$C$1800,0)),20,'Code list'!M$1)/1000,":")</f>
        <v>0.35568099999999997</v>
      </c>
      <c r="M4" s="20">
        <f ca="1">IFERROR(OFFSET(INDEX(Data!$C$7:$C$1800,MATCH($A$3,Data!$C$7:$C$1800,0)),20,'Code list'!N$1)/1000,":")</f>
        <v>0.36802499999999999</v>
      </c>
      <c r="N4" s="20">
        <f ca="1">IFERROR(OFFSET(INDEX(Data!$C$7:$C$1800,MATCH($A$3,Data!$C$7:$C$1800,0)),20,'Code list'!O$1)/1000,":")</f>
        <v>0.34174700000000002</v>
      </c>
      <c r="O4" s="20">
        <f ca="1">IFERROR(OFFSET(INDEX(Data!$C$7:$C$1800,MATCH($A$3,Data!$C$7:$C$1800,0)),20,'Code list'!P$1)/1000,":")</f>
        <v>0.34183600000000003</v>
      </c>
      <c r="P4" s="20">
        <f ca="1">IFERROR(OFFSET(INDEX(Data!$C$7:$C$1800,MATCH($A$3,Data!$C$7:$C$1800,0)),20,'Code list'!Q$1)/1000,":")</f>
        <v>0.403202</v>
      </c>
      <c r="Q4" s="20">
        <f ca="1">IFERROR(OFFSET(INDEX(Data!$C$7:$C$1800,MATCH($A$3,Data!$C$7:$C$1800,0)),20,'Code list'!R$1)/1000,":")</f>
        <v>0.42183599999999999</v>
      </c>
      <c r="R4" s="20">
        <f ca="1">IFERROR(OFFSET(INDEX(Data!$C$7:$C$1800,MATCH($A$3,Data!$C$7:$C$1800,0)),20,'Code list'!S$1)/1000,":")</f>
        <v>0.42064600000000002</v>
      </c>
      <c r="S4" s="20">
        <f ca="1">IFERROR(OFFSET(INDEX(Data!$C$7:$C$1800,MATCH($A$3,Data!$C$7:$C$1800,0)),20,'Code list'!T$1)/1000,":")</f>
        <v>0.410219</v>
      </c>
      <c r="T4" s="20">
        <f ca="1">IFERROR(OFFSET(INDEX(Data!$C$7:$C$1800,MATCH($A$3,Data!$C$7:$C$1800,0)),20,'Code list'!U$1)/1000,":")</f>
        <v>0.45356099999999999</v>
      </c>
      <c r="U4" s="20">
        <f ca="1">IFERROR(OFFSET(INDEX(Data!$C$7:$C$1800,MATCH($A$3,Data!$C$7:$C$1800,0)),20,'Code list'!V$1)/1000,":")</f>
        <v>0.47876799999999997</v>
      </c>
      <c r="V4" s="20">
        <f ca="1">IFERROR(OFFSET(INDEX(Data!$C$7:$C$1800,MATCH($A$3,Data!$C$7:$C$1800,0)),20,'Code list'!W$1)/1000,":")</f>
        <v>0.56981399999999993</v>
      </c>
      <c r="W4" s="20">
        <f ca="1">IFERROR(OFFSET(INDEX(Data!$C$7:$C$1800,MATCH($A$3,Data!$C$7:$C$1800,0)),20,'Code list'!X$1)/1000,":")</f>
        <v>0.52401199999999992</v>
      </c>
      <c r="X4" s="20">
        <f ca="1">IFERROR(OFFSET(INDEX(Data!$C$7:$C$1800,MATCH($A$3,Data!$C$7:$C$1800,0)),20,'Code list'!Y$1)/1000,":")</f>
        <v>0.53033299999999994</v>
      </c>
      <c r="Y4" s="20">
        <f ca="1">IFERROR(OFFSET(INDEX(Data!$C$7:$C$1800,MATCH($A$3,Data!$C$7:$C$1800,0)),20,'Code list'!Z$1)/1000,":")</f>
        <v>0.533829</v>
      </c>
      <c r="Z4" s="20">
        <f ca="1">IFERROR(OFFSET(INDEX(Data!$C$7:$C$1800,MATCH($A$3,Data!$C$7:$C$1800,0)),20,'Code list'!AA$1)/1000,":")</f>
        <v>0.44191000000000003</v>
      </c>
      <c r="AA4" s="20">
        <f ca="1">IFERROR(OFFSET(INDEX(Data!$C$7:$C$1800,MATCH($A$3,Data!$C$7:$C$1800,0)),20,'Code list'!AB$1)/1000,":")</f>
        <v>0.47585700000000003</v>
      </c>
      <c r="AB4" s="20">
        <f ca="1">IFERROR(OFFSET(INDEX(Data!$C$7:$C$1800,MATCH($A$3,Data!$C$7:$C$1800,0)),20,'Code list'!AC$1)/1000,":")</f>
        <v>0.55250100000000002</v>
      </c>
      <c r="AC4" s="20">
        <f ca="1">IFERROR(OFFSET(INDEX(Data!$C$7:$C$1800,MATCH($A$3,Data!$C$7:$C$1800,0)),20,'Code list'!AD$1)/1000,":")</f>
        <v>0.64756600000000009</v>
      </c>
      <c r="AD4" s="20">
        <f ca="1">IFERROR(OFFSET(INDEX(Data!$C$7:$C$1800,MATCH($A$3,Data!$C$7:$C$1800,0)),20,'Code list'!AE$1)/1000,":")</f>
        <v>0.57823500000000005</v>
      </c>
      <c r="AE4" s="20">
        <f ca="1">IFERROR(OFFSET(INDEX(Data!$C$7:$C$1800,MATCH($A$3,Data!$C$7:$C$1800,0)),20,'Code list'!AF$1)/1000,":")</f>
        <v>0.55360100000000001</v>
      </c>
      <c r="AF4" s="20">
        <f ca="1">IFERROR(OFFSET(INDEX(Data!$C$7:$C$1800,MATCH($A$3,Data!$C$7:$C$1800,0)),20,'Code list'!AG$1)/1000,":")</f>
        <v>0.49224799999999996</v>
      </c>
      <c r="AG4" s="20">
        <f ca="1">IFERROR(OFFSET(INDEX(Data!$C$7:$C$1800,MATCH($A$3,Data!$C$7:$C$1800,0)),20,'Code list'!AH$1)/1000,":")</f>
        <v>0.50268500000000005</v>
      </c>
      <c r="AH4" s="20">
        <f ca="1">IFERROR(OFFSET(INDEX(Data!$C$7:$C$1800,MATCH($A$3,Data!$C$7:$C$1800,0)),20,'Code list'!AI$1)/1000,":")</f>
        <v>0.43258600000000003</v>
      </c>
      <c r="AI4" s="20">
        <f ca="1">IFERROR(OFFSET(INDEX(Data!$C$7:$C$1800,MATCH($A$3,Data!$C$7:$C$1800,0)),20,'Code list'!AJ$1)/1000,":")</f>
        <v>0.54923299999999997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0.57161699999999993</v>
      </c>
      <c r="C6" s="6">
        <f t="shared" ca="1" si="1"/>
        <v>0.48529700000000003</v>
      </c>
      <c r="D6" s="6">
        <f t="shared" ca="1" si="1"/>
        <v>0.32966500000000004</v>
      </c>
      <c r="E6" s="6">
        <f t="shared" ca="1" si="1"/>
        <v>0.33737699999999998</v>
      </c>
      <c r="F6" s="6">
        <f t="shared" ca="1" si="1"/>
        <v>0.38181199999999998</v>
      </c>
      <c r="G6" s="6">
        <f t="shared" ca="1" si="1"/>
        <v>0.34214899999999998</v>
      </c>
      <c r="H6" s="6">
        <f t="shared" ca="1" si="1"/>
        <v>0.26885599999999998</v>
      </c>
      <c r="I6" s="6">
        <f t="shared" ca="1" si="1"/>
        <v>0.38741300000000001</v>
      </c>
      <c r="J6" s="6">
        <f t="shared" ca="1" si="1"/>
        <v>0.49844700000000003</v>
      </c>
      <c r="K6" s="6">
        <f t="shared" ca="1" si="1"/>
        <v>0.35342399999999996</v>
      </c>
      <c r="L6" s="6">
        <f t="shared" ca="1" si="1"/>
        <v>0.35568099999999997</v>
      </c>
      <c r="M6" s="6">
        <f t="shared" ca="1" si="1"/>
        <v>0.36802499999999999</v>
      </c>
      <c r="N6" s="6">
        <f t="shared" ca="1" si="1"/>
        <v>0.34174700000000002</v>
      </c>
      <c r="O6" s="6">
        <f t="shared" ca="1" si="1"/>
        <v>0.34183600000000003</v>
      </c>
      <c r="P6" s="6">
        <f t="shared" ca="1" si="1"/>
        <v>0.403202</v>
      </c>
      <c r="Q6" s="6">
        <f t="shared" ca="1" si="1"/>
        <v>0.42183599999999999</v>
      </c>
      <c r="R6" s="6">
        <f t="shared" ca="1" si="1"/>
        <v>0.42064600000000002</v>
      </c>
      <c r="S6" s="6">
        <f t="shared" ca="1" si="1"/>
        <v>0.410219</v>
      </c>
      <c r="T6" s="6">
        <f t="shared" ca="1" si="1"/>
        <v>0.45356099999999999</v>
      </c>
      <c r="U6" s="6">
        <f t="shared" ca="1" si="1"/>
        <v>0.47876799999999997</v>
      </c>
      <c r="V6" s="6">
        <f t="shared" ca="1" si="1"/>
        <v>0.56981399999999993</v>
      </c>
      <c r="W6" s="6">
        <f t="shared" ca="1" si="1"/>
        <v>0.52401199999999992</v>
      </c>
      <c r="X6" s="6">
        <f t="shared" ca="1" si="1"/>
        <v>0.53033299999999994</v>
      </c>
      <c r="Y6" s="6">
        <f t="shared" ca="1" si="1"/>
        <v>0.533829</v>
      </c>
      <c r="Z6" s="6">
        <f t="shared" ca="1" si="1"/>
        <v>0.44191000000000003</v>
      </c>
      <c r="AA6" s="6">
        <f t="shared" ca="1" si="1"/>
        <v>0.47585700000000003</v>
      </c>
      <c r="AB6" s="6">
        <f t="shared" ca="1" si="1"/>
        <v>0.55250100000000002</v>
      </c>
      <c r="AC6" s="6">
        <f t="shared" ca="1" si="1"/>
        <v>0.64756600000000009</v>
      </c>
      <c r="AD6" s="6">
        <f t="shared" ca="1" si="1"/>
        <v>0.57823500000000005</v>
      </c>
      <c r="AE6" s="6">
        <f ca="1">IFERROR(AE4-AE5,":")</f>
        <v>0.55360100000000001</v>
      </c>
      <c r="AF6" s="6">
        <f t="shared" ref="AF6:AH6" ca="1" si="2">IFERROR(AF4-AF5,":")</f>
        <v>0.49224799999999996</v>
      </c>
      <c r="AG6" s="6">
        <f t="shared" ca="1" si="2"/>
        <v>0.50268500000000005</v>
      </c>
      <c r="AH6" s="6">
        <f t="shared" ca="1" si="2"/>
        <v>0.43258600000000003</v>
      </c>
      <c r="AI6" s="6">
        <f t="shared" ref="AI6" ca="1" si="3">IFERROR(AI4-AI5,":")</f>
        <v>0.54923299999999997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Latvia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0.38657799999999998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0.28159899999999999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0.21676699999999999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0.24726599999999999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0.284219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0.25255299999999997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0.16008600000000001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0.25405100000000003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0.37127600000000005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0.23725900000000003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0.242784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0.243898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0.214112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0.20091000000000003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0.27158399999999999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0.290406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0.236011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0.239652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0.27288899999999999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0.30204099999999995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0.30898100000000001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0.25562000000000001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0.33157700000000001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0.264156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0.184423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0.17263400000000001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0.22852900000000001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0.38960099999999998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0.21968099999999999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0.19472800000000001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0.23944399999999999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0.24557400000000001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0.25925799999999999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0.37010199999999999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0.88953599999999988</v>
      </c>
      <c r="C12" s="25">
        <f ca="1">IFERROR(OFFSET(INDEX(Data!$C$7:$C$1800,MATCH($A$3,Data!$C$7:$C$1800,0)),5,'Code list'!D$1)/1000+OFFSET(INDEX(Data!$C$7:$C$1800,MATCH($A$3,Data!$C$7:$C$1800,0)),7,'Code list'!D$1)/1000,":")</f>
        <v>0.86914599999999997</v>
      </c>
      <c r="D12" s="25">
        <f ca="1">IFERROR(OFFSET(INDEX(Data!$C$7:$C$1800,MATCH($A$3,Data!$C$7:$C$1800,0)),5,'Code list'!E$1)/1000+OFFSET(INDEX(Data!$C$7:$C$1800,MATCH($A$3,Data!$C$7:$C$1800,0)),7,'Code list'!E$1)/1000,":")</f>
        <v>0.683222</v>
      </c>
      <c r="E12" s="25">
        <f ca="1">IFERROR(OFFSET(INDEX(Data!$C$7:$C$1800,MATCH($A$3,Data!$C$7:$C$1800,0)),5,'Code list'!F$1)/1000+OFFSET(INDEX(Data!$C$7:$C$1800,MATCH($A$3,Data!$C$7:$C$1800,0)),7,'Code list'!F$1)/1000,":")</f>
        <v>0.53626600000000002</v>
      </c>
      <c r="F12" s="25">
        <f ca="1">IFERROR(OFFSET(INDEX(Data!$C$7:$C$1800,MATCH($A$3,Data!$C$7:$C$1800,0)),5,'Code list'!G$1)/1000+OFFSET(INDEX(Data!$C$7:$C$1800,MATCH($A$3,Data!$C$7:$C$1800,0)),7,'Code list'!G$1)/1000,":")</f>
        <v>0.57442100000000007</v>
      </c>
      <c r="G12" s="25">
        <f ca="1">IFERROR(OFFSET(INDEX(Data!$C$7:$C$1800,MATCH($A$3,Data!$C$7:$C$1800,0)),5,'Code list'!H$1)/1000+OFFSET(INDEX(Data!$C$7:$C$1800,MATCH($A$3,Data!$C$7:$C$1800,0)),7,'Code list'!H$1)/1000,":")</f>
        <v>0.59602499999999992</v>
      </c>
      <c r="H12" s="25">
        <f ca="1">IFERROR(OFFSET(INDEX(Data!$C$7:$C$1800,MATCH($A$3,Data!$C$7:$C$1800,0)),5,'Code list'!I$1)/1000+OFFSET(INDEX(Data!$C$7:$C$1800,MATCH($A$3,Data!$C$7:$C$1800,0)),7,'Code list'!I$1)/1000,":")</f>
        <v>0.59753500000000004</v>
      </c>
      <c r="I12" s="25">
        <f ca="1">IFERROR(OFFSET(INDEX(Data!$C$7:$C$1800,MATCH($A$3,Data!$C$7:$C$1800,0)),5,'Code list'!J$1)/1000+OFFSET(INDEX(Data!$C$7:$C$1800,MATCH($A$3,Data!$C$7:$C$1800,0)),7,'Code list'!J$1)/1000,":")</f>
        <v>0.64687600000000001</v>
      </c>
      <c r="J12" s="25">
        <f ca="1">IFERROR(OFFSET(INDEX(Data!$C$7:$C$1800,MATCH($A$3,Data!$C$7:$C$1800,0)),5,'Code list'!K$1)/1000+OFFSET(INDEX(Data!$C$7:$C$1800,MATCH($A$3,Data!$C$7:$C$1800,0)),7,'Code list'!K$1)/1000,":")</f>
        <v>0.59281200000000001</v>
      </c>
      <c r="K12" s="25">
        <f ca="1">IFERROR(OFFSET(INDEX(Data!$C$7:$C$1800,MATCH($A$3,Data!$C$7:$C$1800,0)),5,'Code list'!L$1)/1000+OFFSET(INDEX(Data!$C$7:$C$1800,MATCH($A$3,Data!$C$7:$C$1800,0)),7,'Code list'!L$1)/1000,":")</f>
        <v>0.57144399999999995</v>
      </c>
      <c r="L12" s="25">
        <f ca="1">IFERROR(OFFSET(INDEX(Data!$C$7:$C$1800,MATCH($A$3,Data!$C$7:$C$1800,0)),5,'Code list'!M$1)/1000+OFFSET(INDEX(Data!$C$7:$C$1800,MATCH($A$3,Data!$C$7:$C$1800,0)),7,'Code list'!M$1)/1000,":")</f>
        <v>0.51799899999999999</v>
      </c>
      <c r="M12" s="25">
        <f ca="1">IFERROR(OFFSET(INDEX(Data!$C$7:$C$1800,MATCH($A$3,Data!$C$7:$C$1800,0)),5,'Code list'!N$1)/1000+OFFSET(INDEX(Data!$C$7:$C$1800,MATCH($A$3,Data!$C$7:$C$1800,0)),7,'Code list'!N$1)/1000,":")</f>
        <v>0.57981699999999992</v>
      </c>
      <c r="N12" s="25">
        <f ca="1">IFERROR(OFFSET(INDEX(Data!$C$7:$C$1800,MATCH($A$3,Data!$C$7:$C$1800,0)),5,'Code list'!O$1)/1000+OFFSET(INDEX(Data!$C$7:$C$1800,MATCH($A$3,Data!$C$7:$C$1800,0)),7,'Code list'!O$1)/1000,":")</f>
        <v>0.59126599999999996</v>
      </c>
      <c r="O12" s="25">
        <f ca="1">IFERROR(OFFSET(INDEX(Data!$C$7:$C$1800,MATCH($A$3,Data!$C$7:$C$1800,0)),5,'Code list'!P$1)/1000+OFFSET(INDEX(Data!$C$7:$C$1800,MATCH($A$3,Data!$C$7:$C$1800,0)),7,'Code list'!P$1)/1000,":")</f>
        <v>0.61049000000000009</v>
      </c>
      <c r="P12" s="25">
        <f ca="1">IFERROR(OFFSET(INDEX(Data!$C$7:$C$1800,MATCH($A$3,Data!$C$7:$C$1800,0)),5,'Code list'!Q$1)/1000+OFFSET(INDEX(Data!$C$7:$C$1800,MATCH($A$3,Data!$C$7:$C$1800,0)),7,'Code list'!Q$1)/1000,":")</f>
        <v>0.58561699999999994</v>
      </c>
      <c r="Q12" s="25">
        <f ca="1">IFERROR(OFFSET(INDEX(Data!$C$7:$C$1800,MATCH($A$3,Data!$C$7:$C$1800,0)),5,'Code list'!R$1)/1000+OFFSET(INDEX(Data!$C$7:$C$1800,MATCH($A$3,Data!$C$7:$C$1800,0)),7,'Code list'!R$1)/1000,":")</f>
        <v>0.57528000000000001</v>
      </c>
      <c r="R12" s="25">
        <f ca="1">IFERROR(OFFSET(INDEX(Data!$C$7:$C$1800,MATCH($A$3,Data!$C$7:$C$1800,0)),5,'Code list'!S$1)/1000+OFFSET(INDEX(Data!$C$7:$C$1800,MATCH($A$3,Data!$C$7:$C$1800,0)),7,'Code list'!S$1)/1000,":")</f>
        <v>0.67740999999999996</v>
      </c>
      <c r="S12" s="25">
        <f ca="1">IFERROR(OFFSET(INDEX(Data!$C$7:$C$1800,MATCH($A$3,Data!$C$7:$C$1800,0)),5,'Code list'!T$1)/1000+OFFSET(INDEX(Data!$C$7:$C$1800,MATCH($A$3,Data!$C$7:$C$1800,0)),7,'Code list'!T$1)/1000,":")</f>
        <v>0.64522799999999991</v>
      </c>
      <c r="T12" s="25">
        <f ca="1">IFERROR(OFFSET(INDEX(Data!$C$7:$C$1800,MATCH($A$3,Data!$C$7:$C$1800,0)),5,'Code list'!U$1)/1000+OFFSET(INDEX(Data!$C$7:$C$1800,MATCH($A$3,Data!$C$7:$C$1800,0)),7,'Code list'!U$1)/1000,":")</f>
        <v>0.62500599999999995</v>
      </c>
      <c r="U12" s="25">
        <f ca="1">IFERROR(OFFSET(INDEX(Data!$C$7:$C$1800,MATCH($A$3,Data!$C$7:$C$1800,0)),5,'Code list'!V$1)/1000+OFFSET(INDEX(Data!$C$7:$C$1800,MATCH($A$3,Data!$C$7:$C$1800,0)),7,'Code list'!V$1)/1000,":")</f>
        <v>0.61495</v>
      </c>
      <c r="V12" s="25">
        <f ca="1">IFERROR(OFFSET(INDEX(Data!$C$7:$C$1800,MATCH($A$3,Data!$C$7:$C$1800,0)),5,'Code list'!W$1)/1000+OFFSET(INDEX(Data!$C$7:$C$1800,MATCH($A$3,Data!$C$7:$C$1800,0)),7,'Code list'!W$1)/1000,":")</f>
        <v>0.78692000000000006</v>
      </c>
      <c r="W12" s="25">
        <f ca="1">IFERROR(OFFSET(INDEX(Data!$C$7:$C$1800,MATCH($A$3,Data!$C$7:$C$1800,0)),5,'Code list'!X$1)/1000+OFFSET(INDEX(Data!$C$7:$C$1800,MATCH($A$3,Data!$C$7:$C$1800,0)),7,'Code list'!X$1)/1000,":")</f>
        <v>0.74448899999999996</v>
      </c>
      <c r="X12" s="25">
        <f ca="1">IFERROR(OFFSET(INDEX(Data!$C$7:$C$1800,MATCH($A$3,Data!$C$7:$C$1800,0)),5,'Code list'!Y$1)/1000+OFFSET(INDEX(Data!$C$7:$C$1800,MATCH($A$3,Data!$C$7:$C$1800,0)),7,'Code list'!Y$1)/1000,":")</f>
        <v>0.72598299999999993</v>
      </c>
      <c r="Y12" s="25">
        <f ca="1">IFERROR(OFFSET(INDEX(Data!$C$7:$C$1800,MATCH($A$3,Data!$C$7:$C$1800,0)),5,'Code list'!Z$1)/1000+OFFSET(INDEX(Data!$C$7:$C$1800,MATCH($A$3,Data!$C$7:$C$1800,0)),7,'Code list'!Z$1)/1000,":")</f>
        <v>0.91144099999999995</v>
      </c>
      <c r="Z12" s="25">
        <f ca="1">IFERROR(OFFSET(INDEX(Data!$C$7:$C$1800,MATCH($A$3,Data!$C$7:$C$1800,0)),5,'Code list'!AA$1)/1000+OFFSET(INDEX(Data!$C$7:$C$1800,MATCH($A$3,Data!$C$7:$C$1800,0)),7,'Code list'!AA$1)/1000,":")</f>
        <v>0.88161699999999987</v>
      </c>
      <c r="AA12" s="25">
        <f ca="1">IFERROR(OFFSET(INDEX(Data!$C$7:$C$1800,MATCH($A$3,Data!$C$7:$C$1800,0)),5,'Code list'!AB$1)/1000+OFFSET(INDEX(Data!$C$7:$C$1800,MATCH($A$3,Data!$C$7:$C$1800,0)),7,'Code list'!AB$1)/1000,":")</f>
        <v>0.97411399999999992</v>
      </c>
      <c r="AB12" s="25">
        <f ca="1">IFERROR(OFFSET(INDEX(Data!$C$7:$C$1800,MATCH($A$3,Data!$C$7:$C$1800,0)),5,'Code list'!AC$1)/1000+OFFSET(INDEX(Data!$C$7:$C$1800,MATCH($A$3,Data!$C$7:$C$1800,0)),7,'Code list'!AC$1)/1000,":")</f>
        <v>1.0408250000000001</v>
      </c>
      <c r="AC12" s="25">
        <f ca="1">IFERROR(OFFSET(INDEX(Data!$C$7:$C$1800,MATCH($A$3,Data!$C$7:$C$1800,0)),5,'Code list'!AD$1)/1000+OFFSET(INDEX(Data!$C$7:$C$1800,MATCH($A$3,Data!$C$7:$C$1800,0)),7,'Code list'!AD$1)/1000,":")</f>
        <v>0.750502</v>
      </c>
      <c r="AD12" s="25">
        <f ca="1">IFERROR(OFFSET(INDEX(Data!$C$7:$C$1800,MATCH($A$3,Data!$C$7:$C$1800,0)),5,'Code list'!AE$1)/1000+OFFSET(INDEX(Data!$C$7:$C$1800,MATCH($A$3,Data!$C$7:$C$1800,0)),7,'Code list'!AE$1)/1000,":")</f>
        <v>0.94381099999999996</v>
      </c>
      <c r="AE12" s="25">
        <f ca="1">IFERROR(OFFSET(INDEX(Data!$C$7:$C$1800,MATCH($A$3,Data!$C$7:$C$1800,0)),5,'Code list'!AF$1)/1000+OFFSET(INDEX(Data!$C$7:$C$1800,MATCH($A$3,Data!$C$7:$C$1800,0)),7,'Code list'!AF$1)/1000,":")</f>
        <v>0.91227400000000003</v>
      </c>
      <c r="AF12" s="25">
        <f ca="1">IFERROR(OFFSET(INDEX(Data!$C$7:$C$1800,MATCH($A$3,Data!$C$7:$C$1800,0)),5,'Code list'!AG$1)/1000+OFFSET(INDEX(Data!$C$7:$C$1800,MATCH($A$3,Data!$C$7:$C$1800,0)),7,'Code list'!AG$1)/1000,":")</f>
        <v>0.70988799999999996</v>
      </c>
      <c r="AG12" s="25">
        <f ca="1">IFERROR(OFFSET(INDEX(Data!$C$7:$C$1800,MATCH($A$3,Data!$C$7:$C$1800,0)),5,'Code list'!AH$1)/1000+OFFSET(INDEX(Data!$C$7:$C$1800,MATCH($A$3,Data!$C$7:$C$1800,0)),7,'Code list'!AH$1)/1000,":")</f>
        <v>0.71829700000000007</v>
      </c>
      <c r="AH12" s="25">
        <f ca="1">IFERROR(OFFSET(INDEX(Data!$C$7:$C$1800,MATCH($A$3,Data!$C$7:$C$1800,0)),5,'Code list'!AI$1)/1000+OFFSET(INDEX(Data!$C$7:$C$1800,MATCH($A$3,Data!$C$7:$C$1800,0)),7,'Code list'!AI$1)/1000,":")</f>
        <v>0.52996699999999997</v>
      </c>
      <c r="AI12" s="25">
        <f ca="1">IFERROR(OFFSET(INDEX(Data!$C$7:$C$1800,MATCH($A$3,Data!$C$7:$C$1800,0)),5,'Code list'!AJ$1)/1000+OFFSET(INDEX(Data!$C$7:$C$1800,MATCH($A$3,Data!$C$7:$C$1800,0)),7,'Code list'!AJ$1)/1000,":")</f>
        <v>0.53171899999999994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0.18503799999999998</v>
      </c>
      <c r="C13" s="25">
        <f ca="1">IFERROR(OFFSET(INDEX(Data!$C$7:$C$1800,MATCH($A$3,Data!$C$7:$C$1800,0)),21,'Code list'!D$1)/1000+OFFSET(INDEX(Data!$C$7:$C$1800,MATCH($A$3,Data!$C$7:$C$1800,0)),22,'Code list'!D$1)/1000,":")</f>
        <v>0.20369800000000002</v>
      </c>
      <c r="D13" s="25">
        <f ca="1">IFERROR(OFFSET(INDEX(Data!$C$7:$C$1800,MATCH($A$3,Data!$C$7:$C$1800,0)),21,'Code list'!E$1)/1000+OFFSET(INDEX(Data!$C$7:$C$1800,MATCH($A$3,Data!$C$7:$C$1800,0)),22,'Code list'!E$1)/1000,":")</f>
        <v>0.112898</v>
      </c>
      <c r="E13" s="25">
        <f ca="1">IFERROR(OFFSET(INDEX(Data!$C$7:$C$1800,MATCH($A$3,Data!$C$7:$C$1800,0)),21,'Code list'!F$1)/1000+OFFSET(INDEX(Data!$C$7:$C$1800,MATCH($A$3,Data!$C$7:$C$1800,0)),22,'Code list'!F$1)/1000,":")</f>
        <v>9.0110999999999997E-2</v>
      </c>
      <c r="F13" s="25">
        <f ca="1">IFERROR(OFFSET(INDEX(Data!$C$7:$C$1800,MATCH($A$3,Data!$C$7:$C$1800,0)),21,'Code list'!G$1)/1000+OFFSET(INDEX(Data!$C$7:$C$1800,MATCH($A$3,Data!$C$7:$C$1800,0)),22,'Code list'!G$1)/1000,":")</f>
        <v>9.7592999999999999E-2</v>
      </c>
      <c r="G13" s="25">
        <f ca="1">IFERROR(OFFSET(INDEX(Data!$C$7:$C$1800,MATCH($A$3,Data!$C$7:$C$1800,0)),21,'Code list'!H$1)/1000+OFFSET(INDEX(Data!$C$7:$C$1800,MATCH($A$3,Data!$C$7:$C$1800,0)),22,'Code list'!H$1)/1000,":")</f>
        <v>8.9596000000000009E-2</v>
      </c>
      <c r="H13" s="25">
        <f ca="1">IFERROR(OFFSET(INDEX(Data!$C$7:$C$1800,MATCH($A$3,Data!$C$7:$C$1800,0)),21,'Code list'!I$1)/1000+OFFSET(INDEX(Data!$C$7:$C$1800,MATCH($A$3,Data!$C$7:$C$1800,0)),22,'Code list'!I$1)/1000,":")</f>
        <v>0.10877099999999999</v>
      </c>
      <c r="I13" s="25">
        <f ca="1">IFERROR(OFFSET(INDEX(Data!$C$7:$C$1800,MATCH($A$3,Data!$C$7:$C$1800,0)),21,'Code list'!J$1)/1000+OFFSET(INDEX(Data!$C$7:$C$1800,MATCH($A$3,Data!$C$7:$C$1800,0)),22,'Code list'!J$1)/1000,":")</f>
        <v>0.13336200000000001</v>
      </c>
      <c r="J13" s="25">
        <f ca="1">IFERROR(OFFSET(INDEX(Data!$C$7:$C$1800,MATCH($A$3,Data!$C$7:$C$1800,0)),21,'Code list'!K$1)/1000+OFFSET(INDEX(Data!$C$7:$C$1800,MATCH($A$3,Data!$C$7:$C$1800,0)),22,'Code list'!K$1)/1000,":")</f>
        <v>0.12717100000000001</v>
      </c>
      <c r="K13" s="25">
        <f ca="1">IFERROR(OFFSET(INDEX(Data!$C$7:$C$1800,MATCH($A$3,Data!$C$7:$C$1800,0)),21,'Code list'!L$1)/1000+OFFSET(INDEX(Data!$C$7:$C$1800,MATCH($A$3,Data!$C$7:$C$1800,0)),22,'Code list'!L$1)/1000,":")</f>
        <v>0.116079</v>
      </c>
      <c r="L13" s="25">
        <f ca="1">IFERROR(OFFSET(INDEX(Data!$C$7:$C$1800,MATCH($A$3,Data!$C$7:$C$1800,0)),21,'Code list'!M$1)/1000+OFFSET(INDEX(Data!$C$7:$C$1800,MATCH($A$3,Data!$C$7:$C$1800,0)),22,'Code list'!M$1)/1000,":")</f>
        <v>0.112897</v>
      </c>
      <c r="M13" s="25">
        <f ca="1">IFERROR(OFFSET(INDEX(Data!$C$7:$C$1800,MATCH($A$3,Data!$C$7:$C$1800,0)),21,'Code list'!N$1)/1000+OFFSET(INDEX(Data!$C$7:$C$1800,MATCH($A$3,Data!$C$7:$C$1800,0)),22,'Code list'!N$1)/1000,":")</f>
        <v>0.12412599999999999</v>
      </c>
      <c r="N13" s="25">
        <f ca="1">IFERROR(OFFSET(INDEX(Data!$C$7:$C$1800,MATCH($A$3,Data!$C$7:$C$1800,0)),21,'Code list'!O$1)/1000+OFFSET(INDEX(Data!$C$7:$C$1800,MATCH($A$3,Data!$C$7:$C$1800,0)),22,'Code list'!O$1)/1000,":")</f>
        <v>0.12850899999999998</v>
      </c>
      <c r="O13" s="25">
        <f ca="1">IFERROR(OFFSET(INDEX(Data!$C$7:$C$1800,MATCH($A$3,Data!$C$7:$C$1800,0)),21,'Code list'!P$1)/1000+OFFSET(INDEX(Data!$C$7:$C$1800,MATCH($A$3,Data!$C$7:$C$1800,0)),22,'Code list'!P$1)/1000,":")</f>
        <v>0.14127400000000001</v>
      </c>
      <c r="P13" s="25">
        <f ca="1">IFERROR(OFFSET(INDEX(Data!$C$7:$C$1800,MATCH($A$3,Data!$C$7:$C$1800,0)),21,'Code list'!Q$1)/1000+OFFSET(INDEX(Data!$C$7:$C$1800,MATCH($A$3,Data!$C$7:$C$1800,0)),22,'Code list'!Q$1)/1000,":")</f>
        <v>0.13161800000000001</v>
      </c>
      <c r="Q13" s="25">
        <f ca="1">IFERROR(OFFSET(INDEX(Data!$C$7:$C$1800,MATCH($A$3,Data!$C$7:$C$1800,0)),21,'Code list'!R$1)/1000+OFFSET(INDEX(Data!$C$7:$C$1800,MATCH($A$3,Data!$C$7:$C$1800,0)),22,'Code list'!R$1)/1000,":")</f>
        <v>0.131827</v>
      </c>
      <c r="R13" s="25">
        <f ca="1">IFERROR(OFFSET(INDEX(Data!$C$7:$C$1800,MATCH($A$3,Data!$C$7:$C$1800,0)),21,'Code list'!S$1)/1000+OFFSET(INDEX(Data!$C$7:$C$1800,MATCH($A$3,Data!$C$7:$C$1800,0)),22,'Code list'!S$1)/1000,":")</f>
        <v>0.18465500000000001</v>
      </c>
      <c r="S13" s="25">
        <f ca="1">IFERROR(OFFSET(INDEX(Data!$C$7:$C$1800,MATCH($A$3,Data!$C$7:$C$1800,0)),21,'Code list'!T$1)/1000+OFFSET(INDEX(Data!$C$7:$C$1800,MATCH($A$3,Data!$C$7:$C$1800,0)),22,'Code list'!T$1)/1000,":")</f>
        <v>0.17057600000000001</v>
      </c>
      <c r="T13" s="25">
        <f ca="1">IFERROR(OFFSET(INDEX(Data!$C$7:$C$1800,MATCH($A$3,Data!$C$7:$C$1800,0)),21,'Code list'!U$1)/1000+OFFSET(INDEX(Data!$C$7:$C$1800,MATCH($A$3,Data!$C$7:$C$1800,0)),22,'Code list'!U$1)/1000,":")</f>
        <v>0.180949</v>
      </c>
      <c r="U13" s="25">
        <f ca="1">IFERROR(OFFSET(INDEX(Data!$C$7:$C$1800,MATCH($A$3,Data!$C$7:$C$1800,0)),21,'Code list'!V$1)/1000+OFFSET(INDEX(Data!$C$7:$C$1800,MATCH($A$3,Data!$C$7:$C$1800,0)),22,'Code list'!V$1)/1000,":")</f>
        <v>0.176977</v>
      </c>
      <c r="V13" s="25">
        <f ca="1">IFERROR(OFFSET(INDEX(Data!$C$7:$C$1800,MATCH($A$3,Data!$C$7:$C$1800,0)),21,'Code list'!W$1)/1000+OFFSET(INDEX(Data!$C$7:$C$1800,MATCH($A$3,Data!$C$7:$C$1800,0)),22,'Code list'!W$1)/1000,":")</f>
        <v>0.26222400000000001</v>
      </c>
      <c r="W13" s="25">
        <f ca="1">IFERROR(OFFSET(INDEX(Data!$C$7:$C$1800,MATCH($A$3,Data!$C$7:$C$1800,0)),21,'Code list'!X$1)/1000+OFFSET(INDEX(Data!$C$7:$C$1800,MATCH($A$3,Data!$C$7:$C$1800,0)),22,'Code list'!X$1)/1000,":")</f>
        <v>0.26941799999999999</v>
      </c>
      <c r="X13" s="25">
        <f ca="1">IFERROR(OFFSET(INDEX(Data!$C$7:$C$1800,MATCH($A$3,Data!$C$7:$C$1800,0)),21,'Code list'!Y$1)/1000+OFFSET(INDEX(Data!$C$7:$C$1800,MATCH($A$3,Data!$C$7:$C$1800,0)),22,'Code list'!Y$1)/1000,":")</f>
        <v>0.20128200000000002</v>
      </c>
      <c r="Y13" s="25">
        <f ca="1">IFERROR(OFFSET(INDEX(Data!$C$7:$C$1800,MATCH($A$3,Data!$C$7:$C$1800,0)),21,'Code list'!Z$1)/1000+OFFSET(INDEX(Data!$C$7:$C$1800,MATCH($A$3,Data!$C$7:$C$1800,0)),22,'Code list'!Z$1)/1000,":")</f>
        <v>0.272532</v>
      </c>
      <c r="Z13" s="25">
        <f ca="1">IFERROR(OFFSET(INDEX(Data!$C$7:$C$1800,MATCH($A$3,Data!$C$7:$C$1800,0)),21,'Code list'!AA$1)/1000+OFFSET(INDEX(Data!$C$7:$C$1800,MATCH($A$3,Data!$C$7:$C$1800,0)),22,'Code list'!AA$1)/1000,":")</f>
        <v>0.25829800000000003</v>
      </c>
      <c r="AA13" s="25">
        <f ca="1">IFERROR(OFFSET(INDEX(Data!$C$7:$C$1800,MATCH($A$3,Data!$C$7:$C$1800,0)),21,'Code list'!AB$1)/1000+OFFSET(INDEX(Data!$C$7:$C$1800,MATCH($A$3,Data!$C$7:$C$1800,0)),22,'Code list'!AB$1)/1000,":")</f>
        <v>0.30322399999999999</v>
      </c>
      <c r="AB13" s="25">
        <f ca="1">IFERROR(OFFSET(INDEX(Data!$C$7:$C$1800,MATCH($A$3,Data!$C$7:$C$1800,0)),21,'Code list'!AC$1)/1000+OFFSET(INDEX(Data!$C$7:$C$1800,MATCH($A$3,Data!$C$7:$C$1800,0)),22,'Code list'!AC$1)/1000,":")</f>
        <v>0.32397199999999998</v>
      </c>
      <c r="AC13" s="25">
        <f ca="1">IFERROR(OFFSET(INDEX(Data!$C$7:$C$1800,MATCH($A$3,Data!$C$7:$C$1800,0)),21,'Code list'!AD$1)/1000+OFFSET(INDEX(Data!$C$7:$C$1800,MATCH($A$3,Data!$C$7:$C$1800,0)),22,'Code list'!AD$1)/1000,":")</f>
        <v>0.25796400000000003</v>
      </c>
      <c r="AD13" s="25">
        <f ca="1">IFERROR(OFFSET(INDEX(Data!$C$7:$C$1800,MATCH($A$3,Data!$C$7:$C$1800,0)),21,'Code list'!AE$1)/1000+OFFSET(INDEX(Data!$C$7:$C$1800,MATCH($A$3,Data!$C$7:$C$1800,0)),22,'Code list'!AE$1)/1000,":")</f>
        <v>0.35855499999999996</v>
      </c>
      <c r="AE13" s="25">
        <f ca="1">IFERROR(OFFSET(INDEX(Data!$C$7:$C$1800,MATCH($A$3,Data!$C$7:$C$1800,0)),21,'Code list'!AF$1)/1000+OFFSET(INDEX(Data!$C$7:$C$1800,MATCH($A$3,Data!$C$7:$C$1800,0)),22,'Code list'!AF$1)/1000,":")</f>
        <v>0.358873</v>
      </c>
      <c r="AF13" s="25">
        <f ca="1">IFERROR(OFFSET(INDEX(Data!$C$7:$C$1800,MATCH($A$3,Data!$C$7:$C$1800,0)),21,'Code list'!AG$1)/1000+OFFSET(INDEX(Data!$C$7:$C$1800,MATCH($A$3,Data!$C$7:$C$1800,0)),22,'Code list'!AG$1)/1000,":")</f>
        <v>0.252805</v>
      </c>
      <c r="AG13" s="25">
        <f ca="1">IFERROR(OFFSET(INDEX(Data!$C$7:$C$1800,MATCH($A$3,Data!$C$7:$C$1800,0)),21,'Code list'!AH$1)/1000+OFFSET(INDEX(Data!$C$7:$C$1800,MATCH($A$3,Data!$C$7:$C$1800,0)),22,'Code list'!AH$1)/1000,":")</f>
        <v>0.25711000000000001</v>
      </c>
      <c r="AH13" s="25">
        <f ca="1">IFERROR(OFFSET(INDEX(Data!$C$7:$C$1800,MATCH($A$3,Data!$C$7:$C$1800,0)),21,'Code list'!AI$1)/1000+OFFSET(INDEX(Data!$C$7:$C$1800,MATCH($A$3,Data!$C$7:$C$1800,0)),22,'Code list'!AI$1)/1000,":")</f>
        <v>0.17332799999999998</v>
      </c>
      <c r="AI13" s="25">
        <f ca="1">IFERROR(OFFSET(INDEX(Data!$C$7:$C$1800,MATCH($A$3,Data!$C$7:$C$1800,0)),21,'Code list'!AJ$1)/1000+OFFSET(INDEX(Data!$C$7:$C$1800,MATCH($A$3,Data!$C$7:$C$1800,0)),22,'Code list'!AJ$1)/1000,":")</f>
        <v>0.17913099999999998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0.53477600000000003</v>
      </c>
      <c r="C14" s="25">
        <f ca="1">IFERROR(OFFSET(INDEX(Data!$C$7:$C$1800,MATCH($A$3,Data!$C$7:$C$1800,0)),31,'Code list'!D$1)/1000+OFFSET(INDEX(Data!$C$7:$C$1800,MATCH($A$3,Data!$C$7:$C$1800,0)),32,'Code list'!D$1)/1000,":")</f>
        <v>0.49990400000000002</v>
      </c>
      <c r="D14" s="25">
        <f ca="1">IFERROR(OFFSET(INDEX(Data!$C$7:$C$1800,MATCH($A$3,Data!$C$7:$C$1800,0)),31,'Code list'!E$1)/1000+OFFSET(INDEX(Data!$C$7:$C$1800,MATCH($A$3,Data!$C$7:$C$1800,0)),32,'Code list'!E$1)/1000,":")</f>
        <v>0.42810799999999999</v>
      </c>
      <c r="E14" s="25">
        <f ca="1">IFERROR(OFFSET(INDEX(Data!$C$7:$C$1800,MATCH($A$3,Data!$C$7:$C$1800,0)),31,'Code list'!F$1)/1000+OFFSET(INDEX(Data!$C$7:$C$1800,MATCH($A$3,Data!$C$7:$C$1800,0)),32,'Code list'!F$1)/1000,":")</f>
        <v>0.32060299999999997</v>
      </c>
      <c r="F14" s="25">
        <f ca="1">IFERROR(OFFSET(INDEX(Data!$C$7:$C$1800,MATCH($A$3,Data!$C$7:$C$1800,0)),31,'Code list'!G$1)/1000+OFFSET(INDEX(Data!$C$7:$C$1800,MATCH($A$3,Data!$C$7:$C$1800,0)),32,'Code list'!G$1)/1000,":")</f>
        <v>0.34950300000000001</v>
      </c>
      <c r="G14" s="25">
        <f ca="1">IFERROR(OFFSET(INDEX(Data!$C$7:$C$1800,MATCH($A$3,Data!$C$7:$C$1800,0)),31,'Code list'!H$1)/1000+OFFSET(INDEX(Data!$C$7:$C$1800,MATCH($A$3,Data!$C$7:$C$1800,0)),32,'Code list'!H$1)/1000,":")</f>
        <v>0.37713800000000003</v>
      </c>
      <c r="H14" s="25">
        <f ca="1">IFERROR(OFFSET(INDEX(Data!$C$7:$C$1800,MATCH($A$3,Data!$C$7:$C$1800,0)),31,'Code list'!I$1)/1000+OFFSET(INDEX(Data!$C$7:$C$1800,MATCH($A$3,Data!$C$7:$C$1800,0)),32,'Code list'!I$1)/1000,":")</f>
        <v>0.36402499999999999</v>
      </c>
      <c r="I14" s="25">
        <f ca="1">IFERROR(OFFSET(INDEX(Data!$C$7:$C$1800,MATCH($A$3,Data!$C$7:$C$1800,0)),31,'Code list'!J$1)/1000+OFFSET(INDEX(Data!$C$7:$C$1800,MATCH($A$3,Data!$C$7:$C$1800,0)),32,'Code list'!J$1)/1000,":")</f>
        <v>0.400258</v>
      </c>
      <c r="J14" s="25">
        <f ca="1">IFERROR(OFFSET(INDEX(Data!$C$7:$C$1800,MATCH($A$3,Data!$C$7:$C$1800,0)),31,'Code list'!K$1)/1000+OFFSET(INDEX(Data!$C$7:$C$1800,MATCH($A$3,Data!$C$7:$C$1800,0)),32,'Code list'!K$1)/1000,":")</f>
        <v>0.35201100000000002</v>
      </c>
      <c r="K14" s="25">
        <f ca="1">IFERROR(OFFSET(INDEX(Data!$C$7:$C$1800,MATCH($A$3,Data!$C$7:$C$1800,0)),31,'Code list'!L$1)/1000+OFFSET(INDEX(Data!$C$7:$C$1800,MATCH($A$3,Data!$C$7:$C$1800,0)),32,'Code list'!L$1)/1000,":")</f>
        <v>0.32917799999999997</v>
      </c>
      <c r="L14" s="25">
        <f ca="1">IFERROR(OFFSET(INDEX(Data!$C$7:$C$1800,MATCH($A$3,Data!$C$7:$C$1800,0)),31,'Code list'!M$1)/1000+OFFSET(INDEX(Data!$C$7:$C$1800,MATCH($A$3,Data!$C$7:$C$1800,0)),32,'Code list'!M$1)/1000,":")</f>
        <v>0.28742699999999999</v>
      </c>
      <c r="M14" s="25">
        <f ca="1">IFERROR(OFFSET(INDEX(Data!$C$7:$C$1800,MATCH($A$3,Data!$C$7:$C$1800,0)),31,'Code list'!N$1)/1000+OFFSET(INDEX(Data!$C$7:$C$1800,MATCH($A$3,Data!$C$7:$C$1800,0)),32,'Code list'!N$1)/1000,":")</f>
        <v>0.336032</v>
      </c>
      <c r="N14" s="25">
        <f ca="1">IFERROR(OFFSET(INDEX(Data!$C$7:$C$1800,MATCH($A$3,Data!$C$7:$C$1800,0)),31,'Code list'!O$1)/1000+OFFSET(INDEX(Data!$C$7:$C$1800,MATCH($A$3,Data!$C$7:$C$1800,0)),32,'Code list'!O$1)/1000,":")</f>
        <v>0.35201199999999999</v>
      </c>
      <c r="O14" s="25">
        <f ca="1">IFERROR(OFFSET(INDEX(Data!$C$7:$C$1800,MATCH($A$3,Data!$C$7:$C$1800,0)),31,'Code list'!P$1)/1000+OFFSET(INDEX(Data!$C$7:$C$1800,MATCH($A$3,Data!$C$7:$C$1800,0)),32,'Code list'!P$1)/1000,":")</f>
        <v>0.36151699999999998</v>
      </c>
      <c r="P14" s="25">
        <f ca="1">IFERROR(OFFSET(INDEX(Data!$C$7:$C$1800,MATCH($A$3,Data!$C$7:$C$1800,0)),31,'Code list'!Q$1)/1000+OFFSET(INDEX(Data!$C$7:$C$1800,MATCH($A$3,Data!$C$7:$C$1800,0)),32,'Code list'!Q$1)/1000,":")</f>
        <v>0.35442400000000002</v>
      </c>
      <c r="Q14" s="25">
        <f ca="1">IFERROR(OFFSET(INDEX(Data!$C$7:$C$1800,MATCH($A$3,Data!$C$7:$C$1800,0)),31,'Code list'!R$1)/1000+OFFSET(INDEX(Data!$C$7:$C$1800,MATCH($A$3,Data!$C$7:$C$1800,0)),32,'Code list'!R$1)/1000,":")</f>
        <v>0.35055400000000003</v>
      </c>
      <c r="R14" s="25">
        <f ca="1">IFERROR(OFFSET(INDEX(Data!$C$7:$C$1800,MATCH($A$3,Data!$C$7:$C$1800,0)),31,'Code list'!S$1)/1000+OFFSET(INDEX(Data!$C$7:$C$1800,MATCH($A$3,Data!$C$7:$C$1800,0)),32,'Code list'!S$1)/1000,":")</f>
        <v>0.397845</v>
      </c>
      <c r="S14" s="25">
        <f ca="1">IFERROR(OFFSET(INDEX(Data!$C$7:$C$1800,MATCH($A$3,Data!$C$7:$C$1800,0)),31,'Code list'!T$1)/1000+OFFSET(INDEX(Data!$C$7:$C$1800,MATCH($A$3,Data!$C$7:$C$1800,0)),32,'Code list'!T$1)/1000,":")</f>
        <v>0.384017</v>
      </c>
      <c r="T14" s="25">
        <f ca="1">IFERROR(OFFSET(INDEX(Data!$C$7:$C$1800,MATCH($A$3,Data!$C$7:$C$1800,0)),31,'Code list'!U$1)/1000+OFFSET(INDEX(Data!$C$7:$C$1800,MATCH($A$3,Data!$C$7:$C$1800,0)),32,'Code list'!U$1)/1000,":")</f>
        <v>0.33156600000000003</v>
      </c>
      <c r="U14" s="25">
        <f ca="1">IFERROR(OFFSET(INDEX(Data!$C$7:$C$1800,MATCH($A$3,Data!$C$7:$C$1800,0)),31,'Code list'!V$1)/1000+OFFSET(INDEX(Data!$C$7:$C$1800,MATCH($A$3,Data!$C$7:$C$1800,0)),32,'Code list'!V$1)/1000,":")</f>
        <v>0.34529899999999997</v>
      </c>
      <c r="V14" s="25">
        <f ca="1">IFERROR(OFFSET(INDEX(Data!$C$7:$C$1800,MATCH($A$3,Data!$C$7:$C$1800,0)),31,'Code list'!W$1)/1000+OFFSET(INDEX(Data!$C$7:$C$1800,MATCH($A$3,Data!$C$7:$C$1800,0)),32,'Code list'!W$1)/1000,":")</f>
        <v>0.40178699999999995</v>
      </c>
      <c r="W14" s="25">
        <f ca="1">IFERROR(OFFSET(INDEX(Data!$C$7:$C$1800,MATCH($A$3,Data!$C$7:$C$1800,0)),31,'Code list'!X$1)/1000+OFFSET(INDEX(Data!$C$7:$C$1800,MATCH($A$3,Data!$C$7:$C$1800,0)),32,'Code list'!X$1)/1000,":")</f>
        <v>0.35358700000000004</v>
      </c>
      <c r="X14" s="25">
        <f ca="1">IFERROR(OFFSET(INDEX(Data!$C$7:$C$1800,MATCH($A$3,Data!$C$7:$C$1800,0)),31,'Code list'!Y$1)/1000+OFFSET(INDEX(Data!$C$7:$C$1800,MATCH($A$3,Data!$C$7:$C$1800,0)),32,'Code list'!Y$1)/1000,":")</f>
        <v>0.40348200000000001</v>
      </c>
      <c r="Y14" s="25">
        <f ca="1">IFERROR(OFFSET(INDEX(Data!$C$7:$C$1800,MATCH($A$3,Data!$C$7:$C$1800,0)),31,'Code list'!Z$1)/1000+OFFSET(INDEX(Data!$C$7:$C$1800,MATCH($A$3,Data!$C$7:$C$1800,0)),32,'Code list'!Z$1)/1000,":")</f>
        <v>0.43312299999999998</v>
      </c>
      <c r="Z14" s="25">
        <f ca="1">IFERROR(OFFSET(INDEX(Data!$C$7:$C$1800,MATCH($A$3,Data!$C$7:$C$1800,0)),31,'Code list'!AA$1)/1000+OFFSET(INDEX(Data!$C$7:$C$1800,MATCH($A$3,Data!$C$7:$C$1800,0)),32,'Code list'!AA$1)/1000,":")</f>
        <v>0.44623600000000002</v>
      </c>
      <c r="AA14" s="25">
        <f ca="1">IFERROR(OFFSET(INDEX(Data!$C$7:$C$1800,MATCH($A$3,Data!$C$7:$C$1800,0)),31,'Code list'!AB$1)/1000+OFFSET(INDEX(Data!$C$7:$C$1800,MATCH($A$3,Data!$C$7:$C$1800,0)),32,'Code list'!AB$1)/1000,":")</f>
        <v>0.45289999999999997</v>
      </c>
      <c r="AB14" s="25">
        <f ca="1">IFERROR(OFFSET(INDEX(Data!$C$7:$C$1800,MATCH($A$3,Data!$C$7:$C$1800,0)),31,'Code list'!AC$1)/1000+OFFSET(INDEX(Data!$C$7:$C$1800,MATCH($A$3,Data!$C$7:$C$1800,0)),32,'Code list'!AC$1)/1000,":")</f>
        <v>0.51789000000000007</v>
      </c>
      <c r="AC14" s="25">
        <f ca="1">IFERROR(OFFSET(INDEX(Data!$C$7:$C$1800,MATCH($A$3,Data!$C$7:$C$1800,0)),31,'Code list'!AD$1)/1000+OFFSET(INDEX(Data!$C$7:$C$1800,MATCH($A$3,Data!$C$7:$C$1800,0)),32,'Code list'!AD$1)/1000,":")</f>
        <v>0.33072099999999999</v>
      </c>
      <c r="AD14" s="25">
        <f ca="1">IFERROR(OFFSET(INDEX(Data!$C$7:$C$1800,MATCH($A$3,Data!$C$7:$C$1800,0)),31,'Code list'!AE$1)/1000+OFFSET(INDEX(Data!$C$7:$C$1800,MATCH($A$3,Data!$C$7:$C$1800,0)),32,'Code list'!AE$1)/1000,":")</f>
        <v>0.35198500000000005</v>
      </c>
      <c r="AE14" s="25">
        <f ca="1">IFERROR(OFFSET(INDEX(Data!$C$7:$C$1800,MATCH($A$3,Data!$C$7:$C$1800,0)),31,'Code list'!AF$1)/1000+OFFSET(INDEX(Data!$C$7:$C$1800,MATCH($A$3,Data!$C$7:$C$1800,0)),32,'Code list'!AF$1)/1000,":")</f>
        <v>0.318886</v>
      </c>
      <c r="AF14" s="25">
        <f ca="1">IFERROR(OFFSET(INDEX(Data!$C$7:$C$1800,MATCH($A$3,Data!$C$7:$C$1800,0)),31,'Code list'!AG$1)/1000+OFFSET(INDEX(Data!$C$7:$C$1800,MATCH($A$3,Data!$C$7:$C$1800,0)),32,'Code list'!AG$1)/1000,":")</f>
        <v>0.28082900000000005</v>
      </c>
      <c r="AG14" s="25">
        <f ca="1">IFERROR(OFFSET(INDEX(Data!$C$7:$C$1800,MATCH($A$3,Data!$C$7:$C$1800,0)),31,'Code list'!AH$1)/1000+OFFSET(INDEX(Data!$C$7:$C$1800,MATCH($A$3,Data!$C$7:$C$1800,0)),32,'Code list'!AH$1)/1000,":")</f>
        <v>0.30682999999999999</v>
      </c>
      <c r="AH14" s="25">
        <f ca="1">IFERROR(OFFSET(INDEX(Data!$C$7:$C$1800,MATCH($A$3,Data!$C$7:$C$1800,0)),31,'Code list'!AI$1)/1000+OFFSET(INDEX(Data!$C$7:$C$1800,MATCH($A$3,Data!$C$7:$C$1800,0)),32,'Code list'!AI$1)/1000,":")</f>
        <v>0.23910799999999999</v>
      </c>
      <c r="AI14" s="25">
        <f ca="1">IFERROR(OFFSET(INDEX(Data!$C$7:$C$1800,MATCH($A$3,Data!$C$7:$C$1800,0)),31,'Code list'!AJ$1)/1000+OFFSET(INDEX(Data!$C$7:$C$1800,MATCH($A$3,Data!$C$7:$C$1800,0)),32,'Code list'!AJ$1)/1000,":")</f>
        <v>0.232354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0.66086864653368782</v>
      </c>
      <c r="C15" s="25">
        <f t="shared" ref="C15:AH15" ca="1" si="5">IF(AND(C11=":",C12=":"),":",IFERROR(C12/(1+(C13/C14)),0))</f>
        <v>0.6175217835992507</v>
      </c>
      <c r="D15" s="25">
        <f t="shared" ca="1" si="5"/>
        <v>0.54064613696705766</v>
      </c>
      <c r="E15" s="25">
        <f t="shared" ca="1" si="5"/>
        <v>0.41860878469689367</v>
      </c>
      <c r="F15" s="25">
        <f t="shared" ca="1" si="5"/>
        <v>0.44903524693354452</v>
      </c>
      <c r="G15" s="25">
        <f t="shared" ca="1" si="5"/>
        <v>0.48160981726208069</v>
      </c>
      <c r="H15" s="25">
        <f t="shared" ca="1" si="5"/>
        <v>0.46006666379368699</v>
      </c>
      <c r="I15" s="25">
        <f t="shared" ca="1" si="5"/>
        <v>0.48520912635958169</v>
      </c>
      <c r="J15" s="25">
        <f t="shared" ca="1" si="5"/>
        <v>0.43548452348377026</v>
      </c>
      <c r="K15" s="25">
        <f t="shared" ca="1" si="5"/>
        <v>0.42246790737035012</v>
      </c>
      <c r="L15" s="25">
        <f t="shared" ca="1" si="5"/>
        <v>0.3719159944769736</v>
      </c>
      <c r="M15" s="25">
        <f t="shared" ca="1" si="5"/>
        <v>0.42341340614310735</v>
      </c>
      <c r="N15" s="25">
        <f t="shared" ca="1" si="5"/>
        <v>0.43313971125507517</v>
      </c>
      <c r="O15" s="25">
        <f t="shared" ca="1" si="5"/>
        <v>0.43895478107205582</v>
      </c>
      <c r="P15" s="25">
        <f t="shared" ca="1" si="5"/>
        <v>0.42703453530353336</v>
      </c>
      <c r="Q15" s="25">
        <f t="shared" ca="1" si="5"/>
        <v>0.41806519145654575</v>
      </c>
      <c r="R15" s="25">
        <f t="shared" ca="1" si="5"/>
        <v>0.46266812266094415</v>
      </c>
      <c r="S15" s="25">
        <f t="shared" ca="1" si="5"/>
        <v>0.4467754206706539</v>
      </c>
      <c r="T15" s="25">
        <f t="shared" ca="1" si="5"/>
        <v>0.40434082787040376</v>
      </c>
      <c r="U15" s="25">
        <f t="shared" ca="1" si="5"/>
        <v>0.40656974482840491</v>
      </c>
      <c r="V15" s="25">
        <f t="shared" ca="1" si="5"/>
        <v>0.47615811491074694</v>
      </c>
      <c r="W15" s="25">
        <f t="shared" ca="1" si="5"/>
        <v>0.42253534408712612</v>
      </c>
      <c r="X15" s="25">
        <f t="shared" ca="1" si="5"/>
        <v>0.48435600135920781</v>
      </c>
      <c r="Y15" s="25">
        <f t="shared" ca="1" si="5"/>
        <v>0.55943210243390884</v>
      </c>
      <c r="Z15" s="25">
        <f t="shared" ca="1" si="5"/>
        <v>0.55839639195837243</v>
      </c>
      <c r="AA15" s="25">
        <f t="shared" ca="1" si="5"/>
        <v>0.58347074104247454</v>
      </c>
      <c r="AB15" s="25">
        <f t="shared" ca="1" si="5"/>
        <v>0.64028648311718561</v>
      </c>
      <c r="AC15" s="25">
        <f t="shared" ca="1" si="5"/>
        <v>0.42162917679573958</v>
      </c>
      <c r="AD15" s="25">
        <f t="shared" ca="1" si="5"/>
        <v>0.46754203118051069</v>
      </c>
      <c r="AE15" s="25">
        <f t="shared" ca="1" si="5"/>
        <v>0.42922544261898404</v>
      </c>
      <c r="AF15" s="25">
        <f t="shared" ca="1" si="5"/>
        <v>0.37358402416637621</v>
      </c>
      <c r="AG15" s="25">
        <f t="shared" ca="1" si="5"/>
        <v>0.39081297391566483</v>
      </c>
      <c r="AH15" s="25">
        <f t="shared" ca="1" si="5"/>
        <v>0.30724609257193841</v>
      </c>
      <c r="AI15" s="25">
        <f t="shared" ref="AI15" ca="1" si="6">IF(AND(AI11=":",AI12=":"),":",IFERROR(AI12/(1+(AI13/AI14)),0))</f>
        <v>0.30024675632404585</v>
      </c>
    </row>
    <row r="16" spans="1:35" ht="15" customHeight="1" x14ac:dyDescent="0.25">
      <c r="A16" s="10" t="s">
        <v>25</v>
      </c>
      <c r="B16" s="7">
        <f ca="1">IFERROR(B11+B12-B15,":")</f>
        <v>0.61524535346631193</v>
      </c>
      <c r="C16" s="7">
        <f t="shared" ref="C16:AH16" ca="1" si="7">IFERROR(C11+C12-C15,":")</f>
        <v>0.53322321640074921</v>
      </c>
      <c r="D16" s="7">
        <f t="shared" ca="1" si="7"/>
        <v>0.35934286303294227</v>
      </c>
      <c r="E16" s="7">
        <f t="shared" ca="1" si="7"/>
        <v>0.36492321530310634</v>
      </c>
      <c r="F16" s="7">
        <f t="shared" ca="1" si="7"/>
        <v>0.40960475306645555</v>
      </c>
      <c r="G16" s="7">
        <f t="shared" ca="1" si="7"/>
        <v>0.36696818273791915</v>
      </c>
      <c r="H16" s="7">
        <f t="shared" ca="1" si="7"/>
        <v>0.29755433620631311</v>
      </c>
      <c r="I16" s="7">
        <f t="shared" ca="1" si="7"/>
        <v>0.41571787364041835</v>
      </c>
      <c r="J16" s="7">
        <f t="shared" ca="1" si="7"/>
        <v>0.52860347651622974</v>
      </c>
      <c r="K16" s="7">
        <f t="shared" ca="1" si="7"/>
        <v>0.38623509262964983</v>
      </c>
      <c r="L16" s="7">
        <f t="shared" ca="1" si="7"/>
        <v>0.38886700552302639</v>
      </c>
      <c r="M16" s="7">
        <f t="shared" ca="1" si="7"/>
        <v>0.40030159385689262</v>
      </c>
      <c r="N16" s="7">
        <f t="shared" ca="1" si="7"/>
        <v>0.37223828874492476</v>
      </c>
      <c r="O16" s="7">
        <f t="shared" ca="1" si="7"/>
        <v>0.3724452189279443</v>
      </c>
      <c r="P16" s="7">
        <f t="shared" ca="1" si="7"/>
        <v>0.43016646469646652</v>
      </c>
      <c r="Q16" s="7">
        <f t="shared" ca="1" si="7"/>
        <v>0.44762080854345421</v>
      </c>
      <c r="R16" s="7">
        <f t="shared" ca="1" si="7"/>
        <v>0.45075287733905578</v>
      </c>
      <c r="S16" s="7">
        <f t="shared" ca="1" si="7"/>
        <v>0.43810457932934599</v>
      </c>
      <c r="T16" s="7">
        <f t="shared" ca="1" si="7"/>
        <v>0.49355417212959612</v>
      </c>
      <c r="U16" s="7">
        <f t="shared" ca="1" si="7"/>
        <v>0.51042125517159498</v>
      </c>
      <c r="V16" s="7">
        <f t="shared" ca="1" si="7"/>
        <v>0.61974288508925301</v>
      </c>
      <c r="W16" s="7">
        <f t="shared" ca="1" si="7"/>
        <v>0.5775736559128738</v>
      </c>
      <c r="X16" s="7">
        <f t="shared" ca="1" si="7"/>
        <v>0.57320399864079219</v>
      </c>
      <c r="Y16" s="7">
        <f t="shared" ca="1" si="7"/>
        <v>0.61616489756609116</v>
      </c>
      <c r="Z16" s="7">
        <f t="shared" ca="1" si="7"/>
        <v>0.50764360804162745</v>
      </c>
      <c r="AA16" s="7">
        <f t="shared" ca="1" si="7"/>
        <v>0.56327725895752534</v>
      </c>
      <c r="AB16" s="7">
        <f t="shared" ca="1" si="7"/>
        <v>0.62906751688281448</v>
      </c>
      <c r="AC16" s="7">
        <f t="shared" ca="1" si="7"/>
        <v>0.71847382320426023</v>
      </c>
      <c r="AD16" s="7">
        <f t="shared" ca="1" si="7"/>
        <v>0.69594996881948923</v>
      </c>
      <c r="AE16" s="7">
        <f t="shared" ca="1" si="7"/>
        <v>0.67777655738101594</v>
      </c>
      <c r="AF16" s="7">
        <f t="shared" ca="1" si="7"/>
        <v>0.57574797583362369</v>
      </c>
      <c r="AG16" s="7">
        <f t="shared" ca="1" si="7"/>
        <v>0.57305802608433531</v>
      </c>
      <c r="AH16" s="7">
        <f t="shared" ca="1" si="7"/>
        <v>0.48197890742806154</v>
      </c>
      <c r="AI16" s="7">
        <f t="shared" ref="AI16" ca="1" si="8">IFERROR(AI11+AI12-AI15,":")</f>
        <v>0.60157424367595413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Latvia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0.9290878781603007</v>
      </c>
      <c r="C20" s="15">
        <f t="shared" ref="C20:AH20" ca="1" si="10">IFERROR(C6/C16,":")</f>
        <v>0.91011978674850169</v>
      </c>
      <c r="D20" s="15">
        <f t="shared" ca="1" si="10"/>
        <v>0.91741073474382162</v>
      </c>
      <c r="E20" s="15">
        <f t="shared" ca="1" si="10"/>
        <v>0.92451503727920847</v>
      </c>
      <c r="F20" s="15">
        <f t="shared" ca="1" si="10"/>
        <v>0.93214738633185157</v>
      </c>
      <c r="G20" s="15">
        <f t="shared" ca="1" si="10"/>
        <v>0.93236693559440142</v>
      </c>
      <c r="H20" s="15">
        <f t="shared" ca="1" si="10"/>
        <v>0.90355261975945544</v>
      </c>
      <c r="I20" s="15">
        <f t="shared" ca="1" si="10"/>
        <v>0.93191326273139485</v>
      </c>
      <c r="J20" s="15">
        <f t="shared" ca="1" si="10"/>
        <v>0.94295066556319973</v>
      </c>
      <c r="K20" s="15">
        <f t="shared" ca="1" si="10"/>
        <v>0.91504890866788346</v>
      </c>
      <c r="L20" s="15">
        <f t="shared" ca="1" si="10"/>
        <v>0.91465975500186436</v>
      </c>
      <c r="M20" s="15">
        <f t="shared" ca="1" si="10"/>
        <v>0.91936930965997732</v>
      </c>
      <c r="N20" s="15">
        <f t="shared" ca="1" si="10"/>
        <v>0.91808664055561784</v>
      </c>
      <c r="O20" s="15">
        <f t="shared" ca="1" si="10"/>
        <v>0.91781551387328686</v>
      </c>
      <c r="P20" s="15">
        <f t="shared" ca="1" si="10"/>
        <v>0.93731620916685554</v>
      </c>
      <c r="Q20" s="15">
        <f t="shared" ca="1" si="10"/>
        <v>0.94239586710153789</v>
      </c>
      <c r="R20" s="15">
        <f t="shared" ca="1" si="10"/>
        <v>0.93320757591879022</v>
      </c>
      <c r="S20" s="15">
        <f t="shared" ca="1" si="10"/>
        <v>0.93634949132000977</v>
      </c>
      <c r="T20" s="15">
        <f t="shared" ca="1" si="10"/>
        <v>0.9189690324021923</v>
      </c>
      <c r="U20" s="15">
        <f t="shared" ca="1" si="10"/>
        <v>0.93798601674424054</v>
      </c>
      <c r="V20" s="15">
        <f t="shared" ca="1" si="10"/>
        <v>0.91943613022348369</v>
      </c>
      <c r="W20" s="15">
        <f t="shared" ca="1" si="10"/>
        <v>0.90726437162682227</v>
      </c>
      <c r="X20" s="15">
        <f t="shared" ca="1" si="10"/>
        <v>0.92520813053912754</v>
      </c>
      <c r="Y20" s="15">
        <f t="shared" ca="1" si="10"/>
        <v>0.86637359919183055</v>
      </c>
      <c r="Z20" s="15">
        <f t="shared" ca="1" si="10"/>
        <v>0.87051229051181678</v>
      </c>
      <c r="AA20" s="15">
        <f t="shared" ca="1" si="10"/>
        <v>0.84480065976866048</v>
      </c>
      <c r="AB20" s="15">
        <f t="shared" ca="1" si="10"/>
        <v>0.8782856929853563</v>
      </c>
      <c r="AC20" s="15">
        <f t="shared" ca="1" si="10"/>
        <v>0.90130771516765307</v>
      </c>
      <c r="AD20" s="15">
        <f t="shared" ca="1" si="10"/>
        <v>0.83085713902801928</v>
      </c>
      <c r="AE20" s="15">
        <f t="shared" ca="1" si="10"/>
        <v>0.8167898313555717</v>
      </c>
      <c r="AF20" s="15">
        <f t="shared" ca="1" si="10"/>
        <v>0.85497130804025079</v>
      </c>
      <c r="AG20" s="15">
        <f t="shared" ca="1" si="10"/>
        <v>0.87719738162435457</v>
      </c>
      <c r="AH20" s="15">
        <f t="shared" ca="1" si="10"/>
        <v>0.89752060377157949</v>
      </c>
      <c r="AI20" s="15">
        <f t="shared" ref="AI20" ca="1" si="11">IFERROR(AI6/AI16,":")</f>
        <v>0.91299287789297634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2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Lithuania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2.4423900000000001</v>
      </c>
      <c r="C4" s="20">
        <f ca="1">IFERROR(OFFSET(INDEX(Data!$C$7:$C$1800,MATCH($A$3,Data!$C$7:$C$1800,0)),20,'Code list'!D$1)/1000,":")</f>
        <v>2.5247640000000002</v>
      </c>
      <c r="D4" s="20">
        <f ca="1">IFERROR(OFFSET(INDEX(Data!$C$7:$C$1800,MATCH($A$3,Data!$C$7:$C$1800,0)),20,'Code list'!E$1)/1000,":")</f>
        <v>1.6085119999999999</v>
      </c>
      <c r="E4" s="20">
        <f ca="1">IFERROR(OFFSET(INDEX(Data!$C$7:$C$1800,MATCH($A$3,Data!$C$7:$C$1800,0)),20,'Code list'!F$1)/1000,":")</f>
        <v>1.2141869999999999</v>
      </c>
      <c r="F4" s="20">
        <f ca="1">IFERROR(OFFSET(INDEX(Data!$C$7:$C$1800,MATCH($A$3,Data!$C$7:$C$1800,0)),20,'Code list'!G$1)/1000,":")</f>
        <v>0.86165099999999994</v>
      </c>
      <c r="G4" s="20">
        <f ca="1">IFERROR(OFFSET(INDEX(Data!$C$7:$C$1800,MATCH($A$3,Data!$C$7:$C$1800,0)),20,'Code list'!H$1)/1000,":")</f>
        <v>1.1950989999999999</v>
      </c>
      <c r="H4" s="20">
        <f ca="1">IFERROR(OFFSET(INDEX(Data!$C$7:$C$1800,MATCH($A$3,Data!$C$7:$C$1800,0)),20,'Code list'!I$1)/1000,":")</f>
        <v>1.443594</v>
      </c>
      <c r="I4" s="20">
        <f ca="1">IFERROR(OFFSET(INDEX(Data!$C$7:$C$1800,MATCH($A$3,Data!$C$7:$C$1800,0)),20,'Code list'!J$1)/1000,":")</f>
        <v>1.2779020000000001</v>
      </c>
      <c r="J4" s="20">
        <f ca="1">IFERROR(OFFSET(INDEX(Data!$C$7:$C$1800,MATCH($A$3,Data!$C$7:$C$1800,0)),20,'Code list'!K$1)/1000,":")</f>
        <v>1.5159929999999999</v>
      </c>
      <c r="K4" s="20">
        <f ca="1">IFERROR(OFFSET(INDEX(Data!$C$7:$C$1800,MATCH($A$3,Data!$C$7:$C$1800,0)),20,'Code list'!L$1)/1000,":")</f>
        <v>1.1638869999999999</v>
      </c>
      <c r="L4" s="20">
        <f ca="1">IFERROR(OFFSET(INDEX(Data!$C$7:$C$1800,MATCH($A$3,Data!$C$7:$C$1800,0)),20,'Code list'!M$1)/1000,":")</f>
        <v>0.98237300000000005</v>
      </c>
      <c r="M4" s="20">
        <f ca="1">IFERROR(OFFSET(INDEX(Data!$C$7:$C$1800,MATCH($A$3,Data!$C$7:$C$1800,0)),20,'Code list'!N$1)/1000,":")</f>
        <v>1.2671539999999999</v>
      </c>
      <c r="N4" s="20">
        <f ca="1">IFERROR(OFFSET(INDEX(Data!$C$7:$C$1800,MATCH($A$3,Data!$C$7:$C$1800,0)),20,'Code list'!O$1)/1000,":")</f>
        <v>1.5237319999999999</v>
      </c>
      <c r="O4" s="20">
        <f ca="1">IFERROR(OFFSET(INDEX(Data!$C$7:$C$1800,MATCH($A$3,Data!$C$7:$C$1800,0)),20,'Code list'!P$1)/1000,":")</f>
        <v>1.6756659999999999</v>
      </c>
      <c r="P4" s="20">
        <f ca="1">IFERROR(OFFSET(INDEX(Data!$C$7:$C$1800,MATCH($A$3,Data!$C$7:$C$1800,0)),20,'Code list'!Q$1)/1000,":")</f>
        <v>1.6572660000000001</v>
      </c>
      <c r="Q4" s="20">
        <f ca="1">IFERROR(OFFSET(INDEX(Data!$C$7:$C$1800,MATCH($A$3,Data!$C$7:$C$1800,0)),20,'Code list'!R$1)/1000,":")</f>
        <v>1.2711949999999999</v>
      </c>
      <c r="R4" s="20">
        <f ca="1">IFERROR(OFFSET(INDEX(Data!$C$7:$C$1800,MATCH($A$3,Data!$C$7:$C$1800,0)),20,'Code list'!S$1)/1000,":")</f>
        <v>1.073259</v>
      </c>
      <c r="S4" s="20">
        <f ca="1">IFERROR(OFFSET(INDEX(Data!$C$7:$C$1800,MATCH($A$3,Data!$C$7:$C$1800,0)),20,'Code list'!T$1)/1000,":")</f>
        <v>1.204385</v>
      </c>
      <c r="T4" s="20">
        <f ca="1">IFERROR(OFFSET(INDEX(Data!$C$7:$C$1800,MATCH($A$3,Data!$C$7:$C$1800,0)),20,'Code list'!U$1)/1000,":")</f>
        <v>1.1963030000000001</v>
      </c>
      <c r="U4" s="20">
        <f ca="1">IFERROR(OFFSET(INDEX(Data!$C$7:$C$1800,MATCH($A$3,Data!$C$7:$C$1800,0)),20,'Code list'!V$1)/1000,":")</f>
        <v>1.3205499999999999</v>
      </c>
      <c r="V4" s="20">
        <f ca="1">IFERROR(OFFSET(INDEX(Data!$C$7:$C$1800,MATCH($A$3,Data!$C$7:$C$1800,0)),20,'Code list'!W$1)/1000,":")</f>
        <v>0.49432500000000001</v>
      </c>
      <c r="W4" s="20">
        <f ca="1">IFERROR(OFFSET(INDEX(Data!$C$7:$C$1800,MATCH($A$3,Data!$C$7:$C$1800,0)),20,'Code list'!X$1)/1000,":")</f>
        <v>0.41461700000000001</v>
      </c>
      <c r="X4" s="20">
        <f ca="1">IFERROR(OFFSET(INDEX(Data!$C$7:$C$1800,MATCH($A$3,Data!$C$7:$C$1800,0)),20,'Code list'!Y$1)/1000,":")</f>
        <v>0.43362000000000001</v>
      </c>
      <c r="Y4" s="20">
        <f ca="1">IFERROR(OFFSET(INDEX(Data!$C$7:$C$1800,MATCH($A$3,Data!$C$7:$C$1800,0)),20,'Code list'!Z$1)/1000,":")</f>
        <v>0.40945800000000004</v>
      </c>
      <c r="Z4" s="20">
        <f ca="1">IFERROR(OFFSET(INDEX(Data!$C$7:$C$1800,MATCH($A$3,Data!$C$7:$C$1800,0)),20,'Code list'!AA$1)/1000,":")</f>
        <v>0.37807400000000002</v>
      </c>
      <c r="AA4" s="20">
        <f ca="1">IFERROR(OFFSET(INDEX(Data!$C$7:$C$1800,MATCH($A$3,Data!$C$7:$C$1800,0)),20,'Code list'!AB$1)/1000,":")</f>
        <v>0.42416199999999998</v>
      </c>
      <c r="AB4" s="20">
        <f ca="1">IFERROR(OFFSET(INDEX(Data!$C$7:$C$1800,MATCH($A$3,Data!$C$7:$C$1800,0)),20,'Code list'!AC$1)/1000,":")</f>
        <v>0.36681000000000002</v>
      </c>
      <c r="AC4" s="20">
        <f ca="1">IFERROR(OFFSET(INDEX(Data!$C$7:$C$1800,MATCH($A$3,Data!$C$7:$C$1800,0)),20,'Code list'!AD$1)/1000,":")</f>
        <v>0.36003399999999997</v>
      </c>
      <c r="AD4" s="20">
        <f ca="1">IFERROR(OFFSET(INDEX(Data!$C$7:$C$1800,MATCH($A$3,Data!$C$7:$C$1800,0)),20,'Code list'!AE$1)/1000,":")</f>
        <v>0.3019</v>
      </c>
      <c r="AE4" s="20">
        <f ca="1">IFERROR(OFFSET(INDEX(Data!$C$7:$C$1800,MATCH($A$3,Data!$C$7:$C$1800,0)),20,'Code list'!AF$1)/1000,":")</f>
        <v>0.34149599999999997</v>
      </c>
      <c r="AF4" s="20">
        <f ca="1">IFERROR(OFFSET(INDEX(Data!$C$7:$C$1800,MATCH($A$3,Data!$C$7:$C$1800,0)),20,'Code list'!AG$1)/1000,":")</f>
        <v>0.47442000000000001</v>
      </c>
      <c r="AG4" s="20">
        <f ca="1">IFERROR(OFFSET(INDEX(Data!$C$7:$C$1800,MATCH($A$3,Data!$C$7:$C$1800,0)),20,'Code list'!AH$1)/1000,":")</f>
        <v>0.43668099999999999</v>
      </c>
      <c r="AH4" s="20">
        <f ca="1">IFERROR(OFFSET(INDEX(Data!$C$7:$C$1800,MATCH($A$3,Data!$C$7:$C$1800,0)),20,'Code list'!AI$1)/1000,":")</f>
        <v>0.41124700000000003</v>
      </c>
      <c r="AI4" s="20">
        <f ca="1">IFERROR(OFFSET(INDEX(Data!$C$7:$C$1800,MATCH($A$3,Data!$C$7:$C$1800,0)),20,'Code list'!AJ$1)/1000,":")</f>
        <v>0.51406700000000005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1.3672E-2</v>
      </c>
      <c r="E5" s="22">
        <f ca="1">IFERROR(OFFSET(INDEX(Data!$C$7:$C$1800,MATCH($A$3,Data!$C$7:$C$1800,0)),23,'Code list'!F$1)/1000,":")</f>
        <v>1.6079E-2</v>
      </c>
      <c r="F5" s="22">
        <f ca="1">IFERROR(OFFSET(INDEX(Data!$C$7:$C$1800,MATCH($A$3,Data!$C$7:$C$1800,0)),23,'Code list'!G$1)/1000,":")</f>
        <v>2.2872E-2</v>
      </c>
      <c r="G5" s="22">
        <f ca="1">IFERROR(OFFSET(INDEX(Data!$C$7:$C$1800,MATCH($A$3,Data!$C$7:$C$1800,0)),23,'Code list'!H$1)/1000,":")</f>
        <v>3.2587999999999999E-2</v>
      </c>
      <c r="H5" s="22">
        <f ca="1">IFERROR(OFFSET(INDEX(Data!$C$7:$C$1800,MATCH($A$3,Data!$C$7:$C$1800,0)),23,'Code list'!I$1)/1000,":")</f>
        <v>4.7119999999999995E-2</v>
      </c>
      <c r="I5" s="22">
        <f ca="1">IFERROR(OFFSET(INDEX(Data!$C$7:$C$1800,MATCH($A$3,Data!$C$7:$C$1800,0)),23,'Code list'!J$1)/1000,":")</f>
        <v>4.0756999999999995E-2</v>
      </c>
      <c r="J5" s="22">
        <f ca="1">IFERROR(OFFSET(INDEX(Data!$C$7:$C$1800,MATCH($A$3,Data!$C$7:$C$1800,0)),23,'Code list'!K$1)/1000,":")</f>
        <v>4.1100999999999999E-2</v>
      </c>
      <c r="K5" s="22">
        <f ca="1">IFERROR(OFFSET(INDEX(Data!$C$7:$C$1800,MATCH($A$3,Data!$C$7:$C$1800,0)),23,'Code list'!L$1)/1000,":")</f>
        <v>3.8435000000000004E-2</v>
      </c>
      <c r="L5" s="22">
        <f ca="1">IFERROR(OFFSET(INDEX(Data!$C$7:$C$1800,MATCH($A$3,Data!$C$7:$C$1800,0)),23,'Code list'!M$1)/1000,":")</f>
        <v>2.6138999999999999E-2</v>
      </c>
      <c r="M5" s="22">
        <f ca="1">IFERROR(OFFSET(INDEX(Data!$C$7:$C$1800,MATCH($A$3,Data!$C$7:$C$1800,0)),23,'Code list'!N$1)/1000,":")</f>
        <v>3.2244000000000002E-2</v>
      </c>
      <c r="N5" s="22">
        <f ca="1">IFERROR(OFFSET(INDEX(Data!$C$7:$C$1800,MATCH($A$3,Data!$C$7:$C$1800,0)),23,'Code list'!O$1)/1000,":")</f>
        <v>3.6715000000000005E-2</v>
      </c>
      <c r="O5" s="22">
        <f ca="1">IFERROR(OFFSET(INDEX(Data!$C$7:$C$1800,MATCH($A$3,Data!$C$7:$C$1800,0)),23,'Code list'!P$1)/1000,":")</f>
        <v>5.6750000000000002E-2</v>
      </c>
      <c r="P5" s="22">
        <f ca="1">IFERROR(OFFSET(INDEX(Data!$C$7:$C$1800,MATCH($A$3,Data!$C$7:$C$1800,0)),23,'Code list'!Q$1)/1000,":")</f>
        <v>4.4884E-2</v>
      </c>
      <c r="Q5" s="22">
        <f ca="1">IFERROR(OFFSET(INDEX(Data!$C$7:$C$1800,MATCH($A$3,Data!$C$7:$C$1800,0)),23,'Code list'!R$1)/1000,":")</f>
        <v>3.1727999999999999E-2</v>
      </c>
      <c r="R5" s="22">
        <f ca="1">IFERROR(OFFSET(INDEX(Data!$C$7:$C$1800,MATCH($A$3,Data!$C$7:$C$1800,0)),23,'Code list'!S$1)/1000,":")</f>
        <v>3.4824000000000001E-2</v>
      </c>
      <c r="S5" s="22">
        <f ca="1">IFERROR(OFFSET(INDEX(Data!$C$7:$C$1800,MATCH($A$3,Data!$C$7:$C$1800,0)),23,'Code list'!T$1)/1000,":")</f>
        <v>4.6174E-2</v>
      </c>
      <c r="T5" s="22">
        <f ca="1">IFERROR(OFFSET(INDEX(Data!$C$7:$C$1800,MATCH($A$3,Data!$C$7:$C$1800,0)),23,'Code list'!U$1)/1000,":")</f>
        <v>5.0387000000000001E-2</v>
      </c>
      <c r="U5" s="22">
        <f ca="1">IFERROR(OFFSET(INDEX(Data!$C$7:$C$1800,MATCH($A$3,Data!$C$7:$C$1800,0)),23,'Code list'!V$1)/1000,":")</f>
        <v>6.1478999999999999E-2</v>
      </c>
      <c r="V5" s="22">
        <f ca="1">IFERROR(OFFSET(INDEX(Data!$C$7:$C$1800,MATCH($A$3,Data!$C$7:$C$1800,0)),23,'Code list'!W$1)/1000,":")</f>
        <v>6.4918000000000003E-2</v>
      </c>
      <c r="W5" s="22">
        <f ca="1">IFERROR(OFFSET(INDEX(Data!$C$7:$C$1800,MATCH($A$3,Data!$C$7:$C$1800,0)),23,'Code list'!X$1)/1000,":")</f>
        <v>4.9527000000000002E-2</v>
      </c>
      <c r="X5" s="22">
        <f ca="1">IFERROR(OFFSET(INDEX(Data!$C$7:$C$1800,MATCH($A$3,Data!$C$7:$C$1800,0)),23,'Code list'!Y$1)/1000,":")</f>
        <v>4.4195999999999999E-2</v>
      </c>
      <c r="Y5" s="22">
        <f ca="1">IFERROR(OFFSET(INDEX(Data!$C$7:$C$1800,MATCH($A$3,Data!$C$7:$C$1800,0)),23,'Code list'!Z$1)/1000,":")</f>
        <v>4.7119999999999995E-2</v>
      </c>
      <c r="Z5" s="22">
        <f ca="1">IFERROR(OFFSET(INDEX(Data!$C$7:$C$1800,MATCH($A$3,Data!$C$7:$C$1800,0)),23,'Code list'!AA$1)/1000,":")</f>
        <v>5.9243000000000004E-2</v>
      </c>
      <c r="AA5" s="22">
        <f ca="1">IFERROR(OFFSET(INDEX(Data!$C$7:$C$1800,MATCH($A$3,Data!$C$7:$C$1800,0)),23,'Code list'!AB$1)/1000,":")</f>
        <v>5.8040000000000001E-2</v>
      </c>
      <c r="AB5" s="22">
        <f ca="1">IFERROR(OFFSET(INDEX(Data!$C$7:$C$1800,MATCH($A$3,Data!$C$7:$C$1800,0)),23,'Code list'!AC$1)/1000,":")</f>
        <v>5.0730999999999998E-2</v>
      </c>
      <c r="AC5" s="22">
        <f ca="1">IFERROR(OFFSET(INDEX(Data!$C$7:$C$1800,MATCH($A$3,Data!$C$7:$C$1800,0)),23,'Code list'!AD$1)/1000,":")</f>
        <v>4.9784999999999996E-2</v>
      </c>
      <c r="AD5" s="22">
        <f ca="1">IFERROR(OFFSET(INDEX(Data!$C$7:$C$1800,MATCH($A$3,Data!$C$7:$C$1800,0)),23,'Code list'!AE$1)/1000,":")</f>
        <v>4.5450999999999998E-2</v>
      </c>
      <c r="AE5" s="22">
        <f ca="1">IFERROR(OFFSET(INDEX(Data!$C$7:$C$1800,MATCH($A$3,Data!$C$7:$C$1800,0)),23,'Code list'!AF$1)/1000,":")</f>
        <v>5.1787999999999994E-2</v>
      </c>
      <c r="AF5" s="22">
        <f ca="1">IFERROR(OFFSET(INDEX(Data!$C$7:$C$1800,MATCH($A$3,Data!$C$7:$C$1800,0)),23,'Code list'!AG$1)/1000,":")</f>
        <v>6.7025000000000001E-2</v>
      </c>
      <c r="AG5" s="22">
        <f ca="1">IFERROR(OFFSET(INDEX(Data!$C$7:$C$1800,MATCH($A$3,Data!$C$7:$C$1800,0)),23,'Code list'!AH$1)/1000,":")</f>
        <v>6.1066000000000002E-2</v>
      </c>
      <c r="AH5" s="22">
        <f ca="1">IFERROR(OFFSET(INDEX(Data!$C$7:$C$1800,MATCH($A$3,Data!$C$7:$C$1800,0)),23,'Code list'!AI$1)/1000,":")</f>
        <v>4.7824999999999999E-2</v>
      </c>
      <c r="AI5" s="22">
        <f ca="1">IFERROR(OFFSET(INDEX(Data!$C$7:$C$1800,MATCH($A$3,Data!$C$7:$C$1800,0)),23,'Code list'!AJ$1)/1000,":")</f>
        <v>4.6310999999999998E-2</v>
      </c>
    </row>
    <row r="6" spans="1:35" ht="15" customHeight="1" x14ac:dyDescent="0.25">
      <c r="A6" s="4" t="s">
        <v>27</v>
      </c>
      <c r="B6" s="6">
        <f t="shared" ref="B6:AD6" ca="1" si="1">IFERROR(B4-B5,":")</f>
        <v>2.4423900000000001</v>
      </c>
      <c r="C6" s="6">
        <f t="shared" ca="1" si="1"/>
        <v>2.5247640000000002</v>
      </c>
      <c r="D6" s="6">
        <f t="shared" ca="1" si="1"/>
        <v>1.59484</v>
      </c>
      <c r="E6" s="6">
        <f t="shared" ca="1" si="1"/>
        <v>1.198108</v>
      </c>
      <c r="F6" s="6">
        <f t="shared" ca="1" si="1"/>
        <v>0.83877899999999994</v>
      </c>
      <c r="G6" s="6">
        <f t="shared" ca="1" si="1"/>
        <v>1.1625109999999999</v>
      </c>
      <c r="H6" s="6">
        <f t="shared" ca="1" si="1"/>
        <v>1.396474</v>
      </c>
      <c r="I6" s="6">
        <f t="shared" ca="1" si="1"/>
        <v>1.2371450000000002</v>
      </c>
      <c r="J6" s="6">
        <f t="shared" ca="1" si="1"/>
        <v>1.4748919999999999</v>
      </c>
      <c r="K6" s="6">
        <f t="shared" ca="1" si="1"/>
        <v>1.1254519999999999</v>
      </c>
      <c r="L6" s="6">
        <f t="shared" ca="1" si="1"/>
        <v>0.95623400000000003</v>
      </c>
      <c r="M6" s="6">
        <f t="shared" ca="1" si="1"/>
        <v>1.23491</v>
      </c>
      <c r="N6" s="6">
        <f t="shared" ca="1" si="1"/>
        <v>1.4870169999999998</v>
      </c>
      <c r="O6" s="6">
        <f t="shared" ca="1" si="1"/>
        <v>1.6189159999999998</v>
      </c>
      <c r="P6" s="6">
        <f t="shared" ca="1" si="1"/>
        <v>1.6123820000000002</v>
      </c>
      <c r="Q6" s="6">
        <f t="shared" ca="1" si="1"/>
        <v>1.2394669999999999</v>
      </c>
      <c r="R6" s="6">
        <f t="shared" ca="1" si="1"/>
        <v>1.038435</v>
      </c>
      <c r="S6" s="6">
        <f t="shared" ca="1" si="1"/>
        <v>1.1582110000000001</v>
      </c>
      <c r="T6" s="6">
        <f t="shared" ca="1" si="1"/>
        <v>1.1459160000000002</v>
      </c>
      <c r="U6" s="6">
        <f t="shared" ca="1" si="1"/>
        <v>1.2590709999999998</v>
      </c>
      <c r="V6" s="6">
        <f t="shared" ca="1" si="1"/>
        <v>0.42940699999999998</v>
      </c>
      <c r="W6" s="6">
        <f t="shared" ca="1" si="1"/>
        <v>0.36509000000000003</v>
      </c>
      <c r="X6" s="6">
        <f t="shared" ca="1" si="1"/>
        <v>0.38942399999999999</v>
      </c>
      <c r="Y6" s="6">
        <f t="shared" ca="1" si="1"/>
        <v>0.36233800000000005</v>
      </c>
      <c r="Z6" s="6">
        <f t="shared" ca="1" si="1"/>
        <v>0.31883100000000003</v>
      </c>
      <c r="AA6" s="6">
        <f t="shared" ca="1" si="1"/>
        <v>0.366122</v>
      </c>
      <c r="AB6" s="6">
        <f t="shared" ca="1" si="1"/>
        <v>0.316079</v>
      </c>
      <c r="AC6" s="6">
        <f t="shared" ca="1" si="1"/>
        <v>0.310249</v>
      </c>
      <c r="AD6" s="6">
        <f t="shared" ca="1" si="1"/>
        <v>0.25644899999999998</v>
      </c>
      <c r="AE6" s="6">
        <f ca="1">IFERROR(AE4-AE5,":")</f>
        <v>0.28970799999999997</v>
      </c>
      <c r="AF6" s="6">
        <f t="shared" ref="AF6:AH6" ca="1" si="2">IFERROR(AF4-AF5,":")</f>
        <v>0.40739500000000001</v>
      </c>
      <c r="AG6" s="6">
        <f t="shared" ca="1" si="2"/>
        <v>0.37561499999999998</v>
      </c>
      <c r="AH6" s="6">
        <f t="shared" ca="1" si="2"/>
        <v>0.36342200000000002</v>
      </c>
      <c r="AI6" s="6">
        <f t="shared" ref="AI6" ca="1" si="3">IFERROR(AI4-AI5,":")</f>
        <v>0.46775600000000006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Lithuania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4.3122000000000001E-2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3.5775000000000001E-2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3.0085000000000001E-2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3.7160000000000006E-2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4.3212E-2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3.7804000000000004E-2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3.4765999999999998E-2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3.4145000000000002E-2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4.6126E-2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4.7531000000000004E-2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4.7196000000000002E-2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4.0523000000000003E-2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7.0899000000000004E-2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7.2800000000000004E-2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7.9157999999999992E-2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8.4689999999999988E-2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8.1772000000000011E-2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0.10717499999999999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0.108933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0.123918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0.13192399999999999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0.15042499999999998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0.14349899999999999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0.16020400000000001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0.15882299999999999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0.17269000000000001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0.212061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0.24150000000000002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0.20334800000000003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0.22475899999999999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0.228599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0.21826499999999999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0.218441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0.32490000000000002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7.2344650000000001</v>
      </c>
      <c r="C12" s="25">
        <f ca="1">IFERROR(OFFSET(INDEX(Data!$C$7:$C$1800,MATCH($A$3,Data!$C$7:$C$1800,0)),5,'Code list'!D$1)/1000+OFFSET(INDEX(Data!$C$7:$C$1800,MATCH($A$3,Data!$C$7:$C$1800,0)),7,'Code list'!D$1)/1000,":")</f>
        <v>7.3244879999999997</v>
      </c>
      <c r="D12" s="25">
        <f ca="1">IFERROR(OFFSET(INDEX(Data!$C$7:$C$1800,MATCH($A$3,Data!$C$7:$C$1800,0)),5,'Code list'!E$1)/1000+OFFSET(INDEX(Data!$C$7:$C$1800,MATCH($A$3,Data!$C$7:$C$1800,0)),7,'Code list'!E$1)/1000,":")</f>
        <v>5.3338509999999992</v>
      </c>
      <c r="E12" s="25">
        <f ca="1">IFERROR(OFFSET(INDEX(Data!$C$7:$C$1800,MATCH($A$3,Data!$C$7:$C$1800,0)),5,'Code list'!F$1)/1000+OFFSET(INDEX(Data!$C$7:$C$1800,MATCH($A$3,Data!$C$7:$C$1800,0)),7,'Code list'!F$1)/1000,":")</f>
        <v>4.3537499999999998</v>
      </c>
      <c r="F12" s="25">
        <f ca="1">IFERROR(OFFSET(INDEX(Data!$C$7:$C$1800,MATCH($A$3,Data!$C$7:$C$1800,0)),5,'Code list'!G$1)/1000+OFFSET(INDEX(Data!$C$7:$C$1800,MATCH($A$3,Data!$C$7:$C$1800,0)),7,'Code list'!G$1)/1000,":")</f>
        <v>3.2344140000000001</v>
      </c>
      <c r="G12" s="25">
        <f ca="1">IFERROR(OFFSET(INDEX(Data!$C$7:$C$1800,MATCH($A$3,Data!$C$7:$C$1800,0)),5,'Code list'!H$1)/1000+OFFSET(INDEX(Data!$C$7:$C$1800,MATCH($A$3,Data!$C$7:$C$1800,0)),7,'Code list'!H$1)/1000,":")</f>
        <v>4.2168590000000004</v>
      </c>
      <c r="H12" s="25">
        <f ca="1">IFERROR(OFFSET(INDEX(Data!$C$7:$C$1800,MATCH($A$3,Data!$C$7:$C$1800,0)),5,'Code list'!I$1)/1000+OFFSET(INDEX(Data!$C$7:$C$1800,MATCH($A$3,Data!$C$7:$C$1800,0)),7,'Code list'!I$1)/1000,":")</f>
        <v>5.0131430000000003</v>
      </c>
      <c r="I12" s="25">
        <f ca="1">IFERROR(OFFSET(INDEX(Data!$C$7:$C$1800,MATCH($A$3,Data!$C$7:$C$1800,0)),5,'Code list'!J$1)/1000+OFFSET(INDEX(Data!$C$7:$C$1800,MATCH($A$3,Data!$C$7:$C$1800,0)),7,'Code list'!J$1)/1000,":")</f>
        <v>4.2792699999999995</v>
      </c>
      <c r="J12" s="25">
        <f ca="1">IFERROR(OFFSET(INDEX(Data!$C$7:$C$1800,MATCH($A$3,Data!$C$7:$C$1800,0)),5,'Code list'!K$1)/1000+OFFSET(INDEX(Data!$C$7:$C$1800,MATCH($A$3,Data!$C$7:$C$1800,0)),7,'Code list'!K$1)/1000,":")</f>
        <v>5.0017209999999999</v>
      </c>
      <c r="K12" s="25">
        <f ca="1">IFERROR(OFFSET(INDEX(Data!$C$7:$C$1800,MATCH($A$3,Data!$C$7:$C$1800,0)),5,'Code list'!L$1)/1000+OFFSET(INDEX(Data!$C$7:$C$1800,MATCH($A$3,Data!$C$7:$C$1800,0)),7,'Code list'!L$1)/1000,":")</f>
        <v>3.8652410000000001</v>
      </c>
      <c r="L12" s="25">
        <f ca="1">IFERROR(OFFSET(INDEX(Data!$C$7:$C$1800,MATCH($A$3,Data!$C$7:$C$1800,0)),5,'Code list'!M$1)/1000+OFFSET(INDEX(Data!$C$7:$C$1800,MATCH($A$3,Data!$C$7:$C$1800,0)),7,'Code list'!M$1)/1000,":")</f>
        <v>3.3234499999999998</v>
      </c>
      <c r="M12" s="25">
        <f ca="1">IFERROR(OFFSET(INDEX(Data!$C$7:$C$1800,MATCH($A$3,Data!$C$7:$C$1800,0)),5,'Code list'!N$1)/1000+OFFSET(INDEX(Data!$C$7:$C$1800,MATCH($A$3,Data!$C$7:$C$1800,0)),7,'Code list'!N$1)/1000,":")</f>
        <v>4.1472819999999997</v>
      </c>
      <c r="N12" s="25">
        <f ca="1">IFERROR(OFFSET(INDEX(Data!$C$7:$C$1800,MATCH($A$3,Data!$C$7:$C$1800,0)),5,'Code list'!O$1)/1000+OFFSET(INDEX(Data!$C$7:$C$1800,MATCH($A$3,Data!$C$7:$C$1800,0)),7,'Code list'!O$1)/1000,":")</f>
        <v>4.9169749999999999</v>
      </c>
      <c r="O12" s="25">
        <f ca="1">IFERROR(OFFSET(INDEX(Data!$C$7:$C$1800,MATCH($A$3,Data!$C$7:$C$1800,0)),5,'Code list'!P$1)/1000+OFFSET(INDEX(Data!$C$7:$C$1800,MATCH($A$3,Data!$C$7:$C$1800,0)),7,'Code list'!P$1)/1000,":")</f>
        <v>5.3177180000000002</v>
      </c>
      <c r="P12" s="25">
        <f ca="1">IFERROR(OFFSET(INDEX(Data!$C$7:$C$1800,MATCH($A$3,Data!$C$7:$C$1800,0)),5,'Code list'!Q$1)/1000+OFFSET(INDEX(Data!$C$7:$C$1800,MATCH($A$3,Data!$C$7:$C$1800,0)),7,'Code list'!Q$1)/1000,":")</f>
        <v>5.3158089999999998</v>
      </c>
      <c r="Q12" s="25">
        <f ca="1">IFERROR(OFFSET(INDEX(Data!$C$7:$C$1800,MATCH($A$3,Data!$C$7:$C$1800,0)),5,'Code list'!R$1)/1000+OFFSET(INDEX(Data!$C$7:$C$1800,MATCH($A$3,Data!$C$7:$C$1800,0)),7,'Code list'!R$1)/1000,":")</f>
        <v>4.1765809999999997</v>
      </c>
      <c r="R12" s="25">
        <f ca="1">IFERROR(OFFSET(INDEX(Data!$C$7:$C$1800,MATCH($A$3,Data!$C$7:$C$1800,0)),5,'Code list'!S$1)/1000+OFFSET(INDEX(Data!$C$7:$C$1800,MATCH($A$3,Data!$C$7:$C$1800,0)),7,'Code list'!S$1)/1000,":")</f>
        <v>3.6875390000000001</v>
      </c>
      <c r="S12" s="25">
        <f ca="1">IFERROR(OFFSET(INDEX(Data!$C$7:$C$1800,MATCH($A$3,Data!$C$7:$C$1800,0)),5,'Code list'!T$1)/1000+OFFSET(INDEX(Data!$C$7:$C$1800,MATCH($A$3,Data!$C$7:$C$1800,0)),7,'Code list'!T$1)/1000,":")</f>
        <v>3.8913090000000001</v>
      </c>
      <c r="T12" s="25">
        <f ca="1">IFERROR(OFFSET(INDEX(Data!$C$7:$C$1800,MATCH($A$3,Data!$C$7:$C$1800,0)),5,'Code list'!U$1)/1000+OFFSET(INDEX(Data!$C$7:$C$1800,MATCH($A$3,Data!$C$7:$C$1800,0)),7,'Code list'!U$1)/1000,":")</f>
        <v>3.8411</v>
      </c>
      <c r="U12" s="25">
        <f ca="1">IFERROR(OFFSET(INDEX(Data!$C$7:$C$1800,MATCH($A$3,Data!$C$7:$C$1800,0)),5,'Code list'!V$1)/1000+OFFSET(INDEX(Data!$C$7:$C$1800,MATCH($A$3,Data!$C$7:$C$1800,0)),7,'Code list'!V$1)/1000,":")</f>
        <v>4.1736949999999995</v>
      </c>
      <c r="V12" s="25">
        <f ca="1">IFERROR(OFFSET(INDEX(Data!$C$7:$C$1800,MATCH($A$3,Data!$C$7:$C$1800,0)),5,'Code list'!W$1)/1000+OFFSET(INDEX(Data!$C$7:$C$1800,MATCH($A$3,Data!$C$7:$C$1800,0)),7,'Code list'!W$1)/1000,":")</f>
        <v>1.4867990000000002</v>
      </c>
      <c r="W12" s="25">
        <f ca="1">IFERROR(OFFSET(INDEX(Data!$C$7:$C$1800,MATCH($A$3,Data!$C$7:$C$1800,0)),5,'Code list'!X$1)/1000+OFFSET(INDEX(Data!$C$7:$C$1800,MATCH($A$3,Data!$C$7:$C$1800,0)),7,'Code list'!X$1)/1000,":")</f>
        <v>1.2067410000000001</v>
      </c>
      <c r="X12" s="25">
        <f ca="1">IFERROR(OFFSET(INDEX(Data!$C$7:$C$1800,MATCH($A$3,Data!$C$7:$C$1800,0)),5,'Code list'!Y$1)/1000+OFFSET(INDEX(Data!$C$7:$C$1800,MATCH($A$3,Data!$C$7:$C$1800,0)),7,'Code list'!Y$1)/1000,":")</f>
        <v>1.2221009999999999</v>
      </c>
      <c r="Y12" s="25">
        <f ca="1">IFERROR(OFFSET(INDEX(Data!$C$7:$C$1800,MATCH($A$3,Data!$C$7:$C$1800,0)),5,'Code list'!Z$1)/1000+OFFSET(INDEX(Data!$C$7:$C$1800,MATCH($A$3,Data!$C$7:$C$1800,0)),7,'Code list'!Z$1)/1000,":")</f>
        <v>1.088209</v>
      </c>
      <c r="Z12" s="25">
        <f ca="1">IFERROR(OFFSET(INDEX(Data!$C$7:$C$1800,MATCH($A$3,Data!$C$7:$C$1800,0)),5,'Code list'!AA$1)/1000+OFFSET(INDEX(Data!$C$7:$C$1800,MATCH($A$3,Data!$C$7:$C$1800,0)),7,'Code list'!AA$1)/1000,":")</f>
        <v>0.9274079999999999</v>
      </c>
      <c r="AA12" s="25">
        <f ca="1">IFERROR(OFFSET(INDEX(Data!$C$7:$C$1800,MATCH($A$3,Data!$C$7:$C$1800,0)),5,'Code list'!AB$1)/1000+OFFSET(INDEX(Data!$C$7:$C$1800,MATCH($A$3,Data!$C$7:$C$1800,0)),7,'Code list'!AB$1)/1000,":")</f>
        <v>0.90982300000000005</v>
      </c>
      <c r="AB12" s="25">
        <f ca="1">IFERROR(OFFSET(INDEX(Data!$C$7:$C$1800,MATCH($A$3,Data!$C$7:$C$1800,0)),5,'Code list'!AC$1)/1000+OFFSET(INDEX(Data!$C$7:$C$1800,MATCH($A$3,Data!$C$7:$C$1800,0)),7,'Code list'!AC$1)/1000,":")</f>
        <v>0.77576800000000001</v>
      </c>
      <c r="AC12" s="25">
        <f ca="1">IFERROR(OFFSET(INDEX(Data!$C$7:$C$1800,MATCH($A$3,Data!$C$7:$C$1800,0)),5,'Code list'!AD$1)/1000+OFFSET(INDEX(Data!$C$7:$C$1800,MATCH($A$3,Data!$C$7:$C$1800,0)),7,'Code list'!AD$1)/1000,":")</f>
        <v>0.71104299999999998</v>
      </c>
      <c r="AD12" s="25">
        <f ca="1">IFERROR(OFFSET(INDEX(Data!$C$7:$C$1800,MATCH($A$3,Data!$C$7:$C$1800,0)),5,'Code list'!AE$1)/1000+OFFSET(INDEX(Data!$C$7:$C$1800,MATCH($A$3,Data!$C$7:$C$1800,0)),7,'Code list'!AE$1)/1000,":")</f>
        <v>0.676674</v>
      </c>
      <c r="AE12" s="25">
        <f ca="1">IFERROR(OFFSET(INDEX(Data!$C$7:$C$1800,MATCH($A$3,Data!$C$7:$C$1800,0)),5,'Code list'!AF$1)/1000+OFFSET(INDEX(Data!$C$7:$C$1800,MATCH($A$3,Data!$C$7:$C$1800,0)),7,'Code list'!AF$1)/1000,":")</f>
        <v>0.6458299999999999</v>
      </c>
      <c r="AF12" s="25">
        <f ca="1">IFERROR(OFFSET(INDEX(Data!$C$7:$C$1800,MATCH($A$3,Data!$C$7:$C$1800,0)),5,'Code list'!AG$1)/1000+OFFSET(INDEX(Data!$C$7:$C$1800,MATCH($A$3,Data!$C$7:$C$1800,0)),7,'Code list'!AG$1)/1000,":")</f>
        <v>0.856985</v>
      </c>
      <c r="AG12" s="25">
        <f ca="1">IFERROR(OFFSET(INDEX(Data!$C$7:$C$1800,MATCH($A$3,Data!$C$7:$C$1800,0)),5,'Code list'!AH$1)/1000+OFFSET(INDEX(Data!$C$7:$C$1800,MATCH($A$3,Data!$C$7:$C$1800,0)),7,'Code list'!AH$1)/1000,":")</f>
        <v>0.876498</v>
      </c>
      <c r="AH12" s="25">
        <f ca="1">IFERROR(OFFSET(INDEX(Data!$C$7:$C$1800,MATCH($A$3,Data!$C$7:$C$1800,0)),5,'Code list'!AI$1)/1000+OFFSET(INDEX(Data!$C$7:$C$1800,MATCH($A$3,Data!$C$7:$C$1800,0)),7,'Code list'!AI$1)/1000,":")</f>
        <v>0.64642100000000002</v>
      </c>
      <c r="AI12" s="25">
        <f ca="1">IFERROR(OFFSET(INDEX(Data!$C$7:$C$1800,MATCH($A$3,Data!$C$7:$C$1800,0)),5,'Code list'!AJ$1)/1000+OFFSET(INDEX(Data!$C$7:$C$1800,MATCH($A$3,Data!$C$7:$C$1800,0)),7,'Code list'!AJ$1)/1000,":")</f>
        <v>0.61705699999999997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2.4035250000000001</v>
      </c>
      <c r="C13" s="25">
        <f ca="1">IFERROR(OFFSET(INDEX(Data!$C$7:$C$1800,MATCH($A$3,Data!$C$7:$C$1800,0)),21,'Code list'!D$1)/1000+OFFSET(INDEX(Data!$C$7:$C$1800,MATCH($A$3,Data!$C$7:$C$1800,0)),22,'Code list'!D$1)/1000,":")</f>
        <v>2.4927780000000004</v>
      </c>
      <c r="D13" s="25">
        <f ca="1">IFERROR(OFFSET(INDEX(Data!$C$7:$C$1800,MATCH($A$3,Data!$C$7:$C$1800,0)),21,'Code list'!E$1)/1000+OFFSET(INDEX(Data!$C$7:$C$1800,MATCH($A$3,Data!$C$7:$C$1800,0)),22,'Code list'!E$1)/1000,":")</f>
        <v>1.5666380000000002</v>
      </c>
      <c r="E13" s="25">
        <f ca="1">IFERROR(OFFSET(INDEX(Data!$C$7:$C$1800,MATCH($A$3,Data!$C$7:$C$1800,0)),21,'Code list'!F$1)/1000+OFFSET(INDEX(Data!$C$7:$C$1800,MATCH($A$3,Data!$C$7:$C$1800,0)),22,'Code list'!F$1)/1000,":")</f>
        <v>1.162855</v>
      </c>
      <c r="F13" s="25">
        <f ca="1">IFERROR(OFFSET(INDEX(Data!$C$7:$C$1800,MATCH($A$3,Data!$C$7:$C$1800,0)),21,'Code list'!G$1)/1000+OFFSET(INDEX(Data!$C$7:$C$1800,MATCH($A$3,Data!$C$7:$C$1800,0)),22,'Code list'!G$1)/1000,":")</f>
        <v>0.79802300000000004</v>
      </c>
      <c r="G13" s="25">
        <f ca="1">IFERROR(OFFSET(INDEX(Data!$C$7:$C$1800,MATCH($A$3,Data!$C$7:$C$1800,0)),21,'Code list'!H$1)/1000+OFFSET(INDEX(Data!$C$7:$C$1800,MATCH($A$3,Data!$C$7:$C$1800,0)),22,'Code list'!H$1)/1000,":")</f>
        <v>1.127945</v>
      </c>
      <c r="H13" s="25">
        <f ca="1">IFERROR(OFFSET(INDEX(Data!$C$7:$C$1800,MATCH($A$3,Data!$C$7:$C$1800,0)),21,'Code list'!I$1)/1000+OFFSET(INDEX(Data!$C$7:$C$1800,MATCH($A$3,Data!$C$7:$C$1800,0)),22,'Code list'!I$1)/1000,":")</f>
        <v>1.365521</v>
      </c>
      <c r="I13" s="25">
        <f ca="1">IFERROR(OFFSET(INDEX(Data!$C$7:$C$1800,MATCH($A$3,Data!$C$7:$C$1800,0)),21,'Code list'!J$1)/1000+OFFSET(INDEX(Data!$C$7:$C$1800,MATCH($A$3,Data!$C$7:$C$1800,0)),22,'Code list'!J$1)/1000,":")</f>
        <v>1.207911</v>
      </c>
      <c r="J13" s="25">
        <f ca="1">IFERROR(OFFSET(INDEX(Data!$C$7:$C$1800,MATCH($A$3,Data!$C$7:$C$1800,0)),21,'Code list'!K$1)/1000+OFFSET(INDEX(Data!$C$7:$C$1800,MATCH($A$3,Data!$C$7:$C$1800,0)),22,'Code list'!K$1)/1000,":")</f>
        <v>1.434566</v>
      </c>
      <c r="K13" s="25">
        <f ca="1">IFERROR(OFFSET(INDEX(Data!$C$7:$C$1800,MATCH($A$3,Data!$C$7:$C$1800,0)),21,'Code list'!L$1)/1000+OFFSET(INDEX(Data!$C$7:$C$1800,MATCH($A$3,Data!$C$7:$C$1800,0)),22,'Code list'!L$1)/1000,":")</f>
        <v>1.0846089999999997</v>
      </c>
      <c r="L13" s="25">
        <f ca="1">IFERROR(OFFSET(INDEX(Data!$C$7:$C$1800,MATCH($A$3,Data!$C$7:$C$1800,0)),21,'Code list'!M$1)/1000+OFFSET(INDEX(Data!$C$7:$C$1800,MATCH($A$3,Data!$C$7:$C$1800,0)),22,'Code list'!M$1)/1000,":")</f>
        <v>0.91917499999999996</v>
      </c>
      <c r="M13" s="25">
        <f ca="1">IFERROR(OFFSET(INDEX(Data!$C$7:$C$1800,MATCH($A$3,Data!$C$7:$C$1800,0)),21,'Code list'!N$1)/1000+OFFSET(INDEX(Data!$C$7:$C$1800,MATCH($A$3,Data!$C$7:$C$1800,0)),22,'Code list'!N$1)/1000,":")</f>
        <v>1.2010320000000001</v>
      </c>
      <c r="N13" s="25">
        <f ca="1">IFERROR(OFFSET(INDEX(Data!$C$7:$C$1800,MATCH($A$3,Data!$C$7:$C$1800,0)),21,'Code list'!O$1)/1000+OFFSET(INDEX(Data!$C$7:$C$1800,MATCH($A$3,Data!$C$7:$C$1800,0)),22,'Code list'!O$1)/1000,":")</f>
        <v>1.444712</v>
      </c>
      <c r="O13" s="25">
        <f ca="1">IFERROR(OFFSET(INDEX(Data!$C$7:$C$1800,MATCH($A$3,Data!$C$7:$C$1800,0)),21,'Code list'!P$1)/1000+OFFSET(INDEX(Data!$C$7:$C$1800,MATCH($A$3,Data!$C$7:$C$1800,0)),22,'Code list'!P$1)/1000,":")</f>
        <v>1.5766130000000003</v>
      </c>
      <c r="P13" s="25">
        <f ca="1">IFERROR(OFFSET(INDEX(Data!$C$7:$C$1800,MATCH($A$3,Data!$C$7:$C$1800,0)),21,'Code list'!Q$1)/1000+OFFSET(INDEX(Data!$C$7:$C$1800,MATCH($A$3,Data!$C$7:$C$1800,0)),22,'Code list'!Q$1)/1000,":")</f>
        <v>1.5614779999999999</v>
      </c>
      <c r="Q13" s="25">
        <f ca="1">IFERROR(OFFSET(INDEX(Data!$C$7:$C$1800,MATCH($A$3,Data!$C$7:$C$1800,0)),21,'Code list'!R$1)/1000+OFFSET(INDEX(Data!$C$7:$C$1800,MATCH($A$3,Data!$C$7:$C$1800,0)),22,'Code list'!R$1)/1000,":")</f>
        <v>1.183319</v>
      </c>
      <c r="R13" s="25">
        <f ca="1">IFERROR(OFFSET(INDEX(Data!$C$7:$C$1800,MATCH($A$3,Data!$C$7:$C$1800,0)),21,'Code list'!S$1)/1000+OFFSET(INDEX(Data!$C$7:$C$1800,MATCH($A$3,Data!$C$7:$C$1800,0)),22,'Code list'!S$1)/1000,":")</f>
        <v>0.98615600000000003</v>
      </c>
      <c r="S13" s="25">
        <f ca="1">IFERROR(OFFSET(INDEX(Data!$C$7:$C$1800,MATCH($A$3,Data!$C$7:$C$1800,0)),21,'Code list'!T$1)/1000+OFFSET(INDEX(Data!$C$7:$C$1800,MATCH($A$3,Data!$C$7:$C$1800,0)),22,'Code list'!T$1)/1000,":")</f>
        <v>1.093035</v>
      </c>
      <c r="T13" s="25">
        <f ca="1">IFERROR(OFFSET(INDEX(Data!$C$7:$C$1800,MATCH($A$3,Data!$C$7:$C$1800,0)),21,'Code list'!U$1)/1000+OFFSET(INDEX(Data!$C$7:$C$1800,MATCH($A$3,Data!$C$7:$C$1800,0)),22,'Code list'!U$1)/1000,":")</f>
        <v>1.0796220000000001</v>
      </c>
      <c r="U13" s="25">
        <f ca="1">IFERROR(OFFSET(INDEX(Data!$C$7:$C$1800,MATCH($A$3,Data!$C$7:$C$1800,0)),21,'Code list'!V$1)/1000+OFFSET(INDEX(Data!$C$7:$C$1800,MATCH($A$3,Data!$C$7:$C$1800,0)),22,'Code list'!V$1)/1000,":")</f>
        <v>1.185727</v>
      </c>
      <c r="V13" s="25">
        <f ca="1">IFERROR(OFFSET(INDEX(Data!$C$7:$C$1800,MATCH($A$3,Data!$C$7:$C$1800,0)),21,'Code list'!W$1)/1000+OFFSET(INDEX(Data!$C$7:$C$1800,MATCH($A$3,Data!$C$7:$C$1800,0)),22,'Code list'!W$1)/1000,":")</f>
        <v>0.34221799999999997</v>
      </c>
      <c r="W13" s="25">
        <f ca="1">IFERROR(OFFSET(INDEX(Data!$C$7:$C$1800,MATCH($A$3,Data!$C$7:$C$1800,0)),21,'Code list'!X$1)/1000+OFFSET(INDEX(Data!$C$7:$C$1800,MATCH($A$3,Data!$C$7:$C$1800,0)),22,'Code list'!X$1)/1000,":")</f>
        <v>0.26087699999999997</v>
      </c>
      <c r="X13" s="25">
        <f ca="1">IFERROR(OFFSET(INDEX(Data!$C$7:$C$1800,MATCH($A$3,Data!$C$7:$C$1800,0)),21,'Code list'!Y$1)/1000+OFFSET(INDEX(Data!$C$7:$C$1800,MATCH($A$3,Data!$C$7:$C$1800,0)),22,'Code list'!Y$1)/1000,":")</f>
        <v>0.28693000000000002</v>
      </c>
      <c r="Y13" s="25">
        <f ca="1">IFERROR(OFFSET(INDEX(Data!$C$7:$C$1800,MATCH($A$3,Data!$C$7:$C$1800,0)),21,'Code list'!Z$1)/1000+OFFSET(INDEX(Data!$C$7:$C$1800,MATCH($A$3,Data!$C$7:$C$1800,0)),22,'Code list'!Z$1)/1000,":")</f>
        <v>0.24144399999999999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0.202407</v>
      </c>
      <c r="AA13" s="25">
        <f ca="1">IFERROR(OFFSET(INDEX(Data!$C$7:$C$1800,MATCH($A$3,Data!$C$7:$C$1800,0)),21,'Code list'!AB$1)/1000+OFFSET(INDEX(Data!$C$7:$C$1800,MATCH($A$3,Data!$C$7:$C$1800,0)),22,'Code list'!AB$1)/1000,":")</f>
        <v>0.237404</v>
      </c>
      <c r="AB13" s="25">
        <f ca="1">IFERROR(OFFSET(INDEX(Data!$C$7:$C$1800,MATCH($A$3,Data!$C$7:$C$1800,0)),21,'Code list'!AC$1)/1000+OFFSET(INDEX(Data!$C$7:$C$1800,MATCH($A$3,Data!$C$7:$C$1800,0)),22,'Code list'!AC$1)/1000,":")</f>
        <v>0.15047199999999999</v>
      </c>
      <c r="AC13" s="25">
        <f ca="1">IFERROR(OFFSET(INDEX(Data!$C$7:$C$1800,MATCH($A$3,Data!$C$7:$C$1800,0)),21,'Code list'!AD$1)/1000+OFFSET(INDEX(Data!$C$7:$C$1800,MATCH($A$3,Data!$C$7:$C$1800,0)),22,'Code list'!AD$1)/1000,":")</f>
        <v>0.11382600000000001</v>
      </c>
      <c r="AD13" s="25">
        <f ca="1">IFERROR(OFFSET(INDEX(Data!$C$7:$C$1800,MATCH($A$3,Data!$C$7:$C$1800,0)),21,'Code list'!AE$1)/1000+OFFSET(INDEX(Data!$C$7:$C$1800,MATCH($A$3,Data!$C$7:$C$1800,0)),22,'Code list'!AE$1)/1000,":")</f>
        <v>9.3654999999999988E-2</v>
      </c>
      <c r="AE13" s="25">
        <f ca="1">IFERROR(OFFSET(INDEX(Data!$C$7:$C$1800,MATCH($A$3,Data!$C$7:$C$1800,0)),21,'Code list'!AF$1)/1000+OFFSET(INDEX(Data!$C$7:$C$1800,MATCH($A$3,Data!$C$7:$C$1800,0)),22,'Code list'!AF$1)/1000,":")</f>
        <v>0.104076</v>
      </c>
      <c r="AF13" s="25">
        <f ca="1">IFERROR(OFFSET(INDEX(Data!$C$7:$C$1800,MATCH($A$3,Data!$C$7:$C$1800,0)),21,'Code list'!AG$1)/1000+OFFSET(INDEX(Data!$C$7:$C$1800,MATCH($A$3,Data!$C$7:$C$1800,0)),22,'Code list'!AG$1)/1000,":")</f>
        <v>0.21928600000000001</v>
      </c>
      <c r="AG13" s="25">
        <f ca="1">IFERROR(OFFSET(INDEX(Data!$C$7:$C$1800,MATCH($A$3,Data!$C$7:$C$1800,0)),21,'Code list'!AH$1)/1000+OFFSET(INDEX(Data!$C$7:$C$1800,MATCH($A$3,Data!$C$7:$C$1800,0)),22,'Code list'!AH$1)/1000,":")</f>
        <v>0.19258000000000003</v>
      </c>
      <c r="AH13" s="25">
        <f ca="1">IFERROR(OFFSET(INDEX(Data!$C$7:$C$1800,MATCH($A$3,Data!$C$7:$C$1800,0)),21,'Code list'!AI$1)/1000+OFFSET(INDEX(Data!$C$7:$C$1800,MATCH($A$3,Data!$C$7:$C$1800,0)),22,'Code list'!AI$1)/1000,":")</f>
        <v>0.15859899999999999</v>
      </c>
      <c r="AI13" s="25">
        <f ca="1">IFERROR(OFFSET(INDEX(Data!$C$7:$C$1800,MATCH($A$3,Data!$C$7:$C$1800,0)),21,'Code list'!AJ$1)/1000+OFFSET(INDEX(Data!$C$7:$C$1800,MATCH($A$3,Data!$C$7:$C$1800,0)),22,'Code list'!AJ$1)/1000,":")</f>
        <v>0.14970800000000001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0.90644400000000003</v>
      </c>
      <c r="C14" s="25">
        <f ca="1">IFERROR(OFFSET(INDEX(Data!$C$7:$C$1800,MATCH($A$3,Data!$C$7:$C$1800,0)),31,'Code list'!D$1)/1000+OFFSET(INDEX(Data!$C$7:$C$1800,MATCH($A$3,Data!$C$7:$C$1800,0)),32,'Code list'!D$1)/1000,":")</f>
        <v>0.93274100000000004</v>
      </c>
      <c r="D14" s="25">
        <f ca="1">IFERROR(OFFSET(INDEX(Data!$C$7:$C$1800,MATCH($A$3,Data!$C$7:$C$1800,0)),31,'Code list'!E$1)/1000+OFFSET(INDEX(Data!$C$7:$C$1800,MATCH($A$3,Data!$C$7:$C$1800,0)),32,'Code list'!E$1)/1000,":")</f>
        <v>0.70182500000000003</v>
      </c>
      <c r="E14" s="25">
        <f ca="1">IFERROR(OFFSET(INDEX(Data!$C$7:$C$1800,MATCH($A$3,Data!$C$7:$C$1800,0)),31,'Code list'!F$1)/1000+OFFSET(INDEX(Data!$C$7:$C$1800,MATCH($A$3,Data!$C$7:$C$1800,0)),32,'Code list'!F$1)/1000,":")</f>
        <v>0.61930400000000008</v>
      </c>
      <c r="F14" s="25">
        <f ca="1">IFERROR(OFFSET(INDEX(Data!$C$7:$C$1800,MATCH($A$3,Data!$C$7:$C$1800,0)),31,'Code list'!G$1)/1000+OFFSET(INDEX(Data!$C$7:$C$1800,MATCH($A$3,Data!$C$7:$C$1800,0)),32,'Code list'!G$1)/1000,":")</f>
        <v>0.6774389999999999</v>
      </c>
      <c r="G14" s="25">
        <f ca="1">IFERROR(OFFSET(INDEX(Data!$C$7:$C$1800,MATCH($A$3,Data!$C$7:$C$1800,0)),31,'Code list'!H$1)/1000+OFFSET(INDEX(Data!$C$7:$C$1800,MATCH($A$3,Data!$C$7:$C$1800,0)),32,'Code list'!H$1)/1000,":")</f>
        <v>0.63951000000000002</v>
      </c>
      <c r="H14" s="25">
        <f ca="1">IFERROR(OFFSET(INDEX(Data!$C$7:$C$1800,MATCH($A$3,Data!$C$7:$C$1800,0)),31,'Code list'!I$1)/1000+OFFSET(INDEX(Data!$C$7:$C$1800,MATCH($A$3,Data!$C$7:$C$1800,0)),32,'Code list'!I$1)/1000,":")</f>
        <v>0.64712900000000007</v>
      </c>
      <c r="I14" s="25">
        <f ca="1">IFERROR(OFFSET(INDEX(Data!$C$7:$C$1800,MATCH($A$3,Data!$C$7:$C$1800,0)),31,'Code list'!J$1)/1000+OFFSET(INDEX(Data!$C$7:$C$1800,MATCH($A$3,Data!$C$7:$C$1800,0)),32,'Code list'!J$1)/1000,":")</f>
        <v>0.608985</v>
      </c>
      <c r="J14" s="25">
        <f ca="1">IFERROR(OFFSET(INDEX(Data!$C$7:$C$1800,MATCH($A$3,Data!$C$7:$C$1800,0)),31,'Code list'!K$1)/1000+OFFSET(INDEX(Data!$C$7:$C$1800,MATCH($A$3,Data!$C$7:$C$1800,0)),32,'Code list'!K$1)/1000,":")</f>
        <v>0.61670000000000003</v>
      </c>
      <c r="K14" s="25">
        <f ca="1">IFERROR(OFFSET(INDEX(Data!$C$7:$C$1800,MATCH($A$3,Data!$C$7:$C$1800,0)),31,'Code list'!L$1)/1000+OFFSET(INDEX(Data!$C$7:$C$1800,MATCH($A$3,Data!$C$7:$C$1800,0)),32,'Code list'!L$1)/1000,":")</f>
        <v>0.529617</v>
      </c>
      <c r="L14" s="25">
        <f ca="1">IFERROR(OFFSET(INDEX(Data!$C$7:$C$1800,MATCH($A$3,Data!$C$7:$C$1800,0)),31,'Code list'!M$1)/1000+OFFSET(INDEX(Data!$C$7:$C$1800,MATCH($A$3,Data!$C$7:$C$1800,0)),32,'Code list'!M$1)/1000,":")</f>
        <v>0.48055799999999999</v>
      </c>
      <c r="M14" s="25">
        <f ca="1">IFERROR(OFFSET(INDEX(Data!$C$7:$C$1800,MATCH($A$3,Data!$C$7:$C$1800,0)),31,'Code list'!N$1)/1000+OFFSET(INDEX(Data!$C$7:$C$1800,MATCH($A$3,Data!$C$7:$C$1800,0)),32,'Code list'!N$1)/1000,":")</f>
        <v>0.51344699999999999</v>
      </c>
      <c r="N14" s="25">
        <f ca="1">IFERROR(OFFSET(INDEX(Data!$C$7:$C$1800,MATCH($A$3,Data!$C$7:$C$1800,0)),31,'Code list'!O$1)/1000+OFFSET(INDEX(Data!$C$7:$C$1800,MATCH($A$3,Data!$C$7:$C$1800,0)),32,'Code list'!O$1)/1000,":")</f>
        <v>0.50945799999999997</v>
      </c>
      <c r="O14" s="25">
        <f ca="1">IFERROR(OFFSET(INDEX(Data!$C$7:$C$1800,MATCH($A$3,Data!$C$7:$C$1800,0)),31,'Code list'!P$1)/1000+OFFSET(INDEX(Data!$C$7:$C$1800,MATCH($A$3,Data!$C$7:$C$1800,0)),32,'Code list'!P$1)/1000,":")</f>
        <v>0.54108199999999995</v>
      </c>
      <c r="P14" s="25">
        <f ca="1">IFERROR(OFFSET(INDEX(Data!$C$7:$C$1800,MATCH($A$3,Data!$C$7:$C$1800,0)),31,'Code list'!Q$1)/1000+OFFSET(INDEX(Data!$C$7:$C$1800,MATCH($A$3,Data!$C$7:$C$1800,0)),32,'Code list'!Q$1)/1000,":")</f>
        <v>0.59928900000000007</v>
      </c>
      <c r="Q14" s="25">
        <f ca="1">IFERROR(OFFSET(INDEX(Data!$C$7:$C$1800,MATCH($A$3,Data!$C$7:$C$1800,0)),31,'Code list'!R$1)/1000+OFFSET(INDEX(Data!$C$7:$C$1800,MATCH($A$3,Data!$C$7:$C$1800,0)),32,'Code list'!R$1)/1000,":")</f>
        <v>0.59888299999999994</v>
      </c>
      <c r="R14" s="25">
        <f ca="1">IFERROR(OFFSET(INDEX(Data!$C$7:$C$1800,MATCH($A$3,Data!$C$7:$C$1800,0)),31,'Code list'!S$1)/1000+OFFSET(INDEX(Data!$C$7:$C$1800,MATCH($A$3,Data!$C$7:$C$1800,0)),32,'Code list'!S$1)/1000,":")</f>
        <v>0.64278200000000008</v>
      </c>
      <c r="S14" s="25">
        <f ca="1">IFERROR(OFFSET(INDEX(Data!$C$7:$C$1800,MATCH($A$3,Data!$C$7:$C$1800,0)),31,'Code list'!T$1)/1000+OFFSET(INDEX(Data!$C$7:$C$1800,MATCH($A$3,Data!$C$7:$C$1800,0)),32,'Code list'!T$1)/1000,":")</f>
        <v>0.52966499999999994</v>
      </c>
      <c r="T14" s="25">
        <f ca="1">IFERROR(OFFSET(INDEX(Data!$C$7:$C$1800,MATCH($A$3,Data!$C$7:$C$1800,0)),31,'Code list'!U$1)/1000+OFFSET(INDEX(Data!$C$7:$C$1800,MATCH($A$3,Data!$C$7:$C$1800,0)),32,'Code list'!U$1)/1000,":")</f>
        <v>0.52429000000000003</v>
      </c>
      <c r="U14" s="25">
        <f ca="1">IFERROR(OFFSET(INDEX(Data!$C$7:$C$1800,MATCH($A$3,Data!$C$7:$C$1800,0)),31,'Code list'!V$1)/1000+OFFSET(INDEX(Data!$C$7:$C$1800,MATCH($A$3,Data!$C$7:$C$1800,0)),32,'Code list'!V$1)/1000,":")</f>
        <v>0.539242</v>
      </c>
      <c r="V14" s="25">
        <f ca="1">IFERROR(OFFSET(INDEX(Data!$C$7:$C$1800,MATCH($A$3,Data!$C$7:$C$1800,0)),31,'Code list'!W$1)/1000+OFFSET(INDEX(Data!$C$7:$C$1800,MATCH($A$3,Data!$C$7:$C$1800,0)),32,'Code list'!W$1)/1000,":")</f>
        <v>0.53943300000000005</v>
      </c>
      <c r="W14" s="25">
        <f ca="1">IFERROR(OFFSET(INDEX(Data!$C$7:$C$1800,MATCH($A$3,Data!$C$7:$C$1800,0)),31,'Code list'!X$1)/1000+OFFSET(INDEX(Data!$C$7:$C$1800,MATCH($A$3,Data!$C$7:$C$1800,0)),32,'Code list'!X$1)/1000,":")</f>
        <v>0.46894999999999998</v>
      </c>
      <c r="X14" s="25">
        <f ca="1">IFERROR(OFFSET(INDEX(Data!$C$7:$C$1800,MATCH($A$3,Data!$C$7:$C$1800,0)),31,'Code list'!Y$1)/1000+OFFSET(INDEX(Data!$C$7:$C$1800,MATCH($A$3,Data!$C$7:$C$1800,0)),32,'Code list'!Y$1)/1000,":")</f>
        <v>0.46720600000000001</v>
      </c>
      <c r="Y14" s="25">
        <f ca="1">IFERROR(OFFSET(INDEX(Data!$C$7:$C$1800,MATCH($A$3,Data!$C$7:$C$1800,0)),31,'Code list'!Z$1)/1000+OFFSET(INDEX(Data!$C$7:$C$1800,MATCH($A$3,Data!$C$7:$C$1800,0)),32,'Code list'!Z$1)/1000,":")</f>
        <v>0.44886299999999996</v>
      </c>
      <c r="Z14" s="25">
        <f ca="1">IFERROR(OFFSET(INDEX(Data!$C$7:$C$1800,MATCH($A$3,Data!$C$7:$C$1800,0)),31,'Code list'!AA$1)/1000+OFFSET(INDEX(Data!$C$7:$C$1800,MATCH($A$3,Data!$C$7:$C$1800,0)),32,'Code list'!AA$1)/1000,":")</f>
        <v>0.372504</v>
      </c>
      <c r="AA14" s="25">
        <f ca="1">IFERROR(OFFSET(INDEX(Data!$C$7:$C$1800,MATCH($A$3,Data!$C$7:$C$1800,0)),31,'Code list'!AB$1)/1000+OFFSET(INDEX(Data!$C$7:$C$1800,MATCH($A$3,Data!$C$7:$C$1800,0)),32,'Code list'!AB$1)/1000,":")</f>
        <v>0.31195600000000001</v>
      </c>
      <c r="AB14" s="25">
        <f ca="1">IFERROR(OFFSET(INDEX(Data!$C$7:$C$1800,MATCH($A$3,Data!$C$7:$C$1800,0)),31,'Code list'!AC$1)/1000+OFFSET(INDEX(Data!$C$7:$C$1800,MATCH($A$3,Data!$C$7:$C$1800,0)),32,'Code list'!AC$1)/1000,":")</f>
        <v>0.30350100000000002</v>
      </c>
      <c r="AC14" s="25">
        <f ca="1">IFERROR(OFFSET(INDEX(Data!$C$7:$C$1800,MATCH($A$3,Data!$C$7:$C$1800,0)),31,'Code list'!AD$1)/1000+OFFSET(INDEX(Data!$C$7:$C$1800,MATCH($A$3,Data!$C$7:$C$1800,0)),32,'Code list'!AD$1)/1000,":")</f>
        <v>0.31300699999999998</v>
      </c>
      <c r="AD14" s="25">
        <f ca="1">IFERROR(OFFSET(INDEX(Data!$C$7:$C$1800,MATCH($A$3,Data!$C$7:$C$1800,0)),31,'Code list'!AE$1)/1000+OFFSET(INDEX(Data!$C$7:$C$1800,MATCH($A$3,Data!$C$7:$C$1800,0)),32,'Code list'!AE$1)/1000,":")</f>
        <v>0.32045999999999997</v>
      </c>
      <c r="AE14" s="25">
        <f ca="1">IFERROR(OFFSET(INDEX(Data!$C$7:$C$1800,MATCH($A$3,Data!$C$7:$C$1800,0)),31,'Code list'!AF$1)/1000+OFFSET(INDEX(Data!$C$7:$C$1800,MATCH($A$3,Data!$C$7:$C$1800,0)),32,'Code list'!AF$1)/1000,":")</f>
        <v>0.28620900000000005</v>
      </c>
      <c r="AF14" s="25">
        <f ca="1">IFERROR(OFFSET(INDEX(Data!$C$7:$C$1800,MATCH($A$3,Data!$C$7:$C$1800,0)),31,'Code list'!AG$1)/1000+OFFSET(INDEX(Data!$C$7:$C$1800,MATCH($A$3,Data!$C$7:$C$1800,0)),32,'Code list'!AG$1)/1000,":")</f>
        <v>0.28912299999999996</v>
      </c>
      <c r="AG14" s="25">
        <f ca="1">IFERROR(OFFSET(INDEX(Data!$C$7:$C$1800,MATCH($A$3,Data!$C$7:$C$1800,0)),31,'Code list'!AH$1)/1000+OFFSET(INDEX(Data!$C$7:$C$1800,MATCH($A$3,Data!$C$7:$C$1800,0)),32,'Code list'!AH$1)/1000,":")</f>
        <v>0.35752799999999996</v>
      </c>
      <c r="AH14" s="25">
        <f ca="1">IFERROR(OFFSET(INDEX(Data!$C$7:$C$1800,MATCH($A$3,Data!$C$7:$C$1800,0)),31,'Code list'!AI$1)/1000+OFFSET(INDEX(Data!$C$7:$C$1800,MATCH($A$3,Data!$C$7:$C$1800,0)),32,'Code list'!AI$1)/1000,":")</f>
        <v>0.32526099999999997</v>
      </c>
      <c r="AI14" s="25">
        <f ca="1">IFERROR(OFFSET(INDEX(Data!$C$7:$C$1800,MATCH($A$3,Data!$C$7:$C$1800,0)),31,'Code list'!AJ$1)/1000+OFFSET(INDEX(Data!$C$7:$C$1800,MATCH($A$3,Data!$C$7:$C$1800,0)),32,'Code list'!AJ$1)/1000,":")</f>
        <v>0.324855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1.9811778879077115</v>
      </c>
      <c r="C15" s="25">
        <f t="shared" ref="C15:AH15" ca="1" si="5">IF(AND(C11=":",C12=":"),":",IFERROR(C12/(1+(C13/C14)),0))</f>
        <v>1.9943985894131659</v>
      </c>
      <c r="D15" s="25">
        <f t="shared" ca="1" si="5"/>
        <v>1.6502054378118574</v>
      </c>
      <c r="E15" s="25">
        <f t="shared" ca="1" si="5"/>
        <v>1.5129372800070029</v>
      </c>
      <c r="F15" s="25">
        <f t="shared" ca="1" si="5"/>
        <v>1.4850387104147718</v>
      </c>
      <c r="G15" s="25">
        <f t="shared" ca="1" si="5"/>
        <v>1.5257664263531463</v>
      </c>
      <c r="H15" s="25">
        <f t="shared" ca="1" si="5"/>
        <v>1.6118799674295086</v>
      </c>
      <c r="I15" s="25">
        <f t="shared" ca="1" si="5"/>
        <v>1.4343205340041476</v>
      </c>
      <c r="J15" s="25">
        <f t="shared" ca="1" si="5"/>
        <v>1.5037354203209139</v>
      </c>
      <c r="K15" s="25">
        <f t="shared" ca="1" si="5"/>
        <v>1.2681603088396547</v>
      </c>
      <c r="L15" s="25">
        <f t="shared" ca="1" si="5"/>
        <v>1.1410108107046131</v>
      </c>
      <c r="M15" s="25">
        <f t="shared" ca="1" si="5"/>
        <v>1.2420155050333073</v>
      </c>
      <c r="N15" s="25">
        <f t="shared" ca="1" si="5"/>
        <v>1.2818701799485201</v>
      </c>
      <c r="O15" s="25">
        <f t="shared" ca="1" si="5"/>
        <v>1.3587043889115284</v>
      </c>
      <c r="P15" s="25">
        <f t="shared" ca="1" si="5"/>
        <v>1.4743402966636385</v>
      </c>
      <c r="Q15" s="25">
        <f t="shared" ca="1" si="5"/>
        <v>1.4034791561354996</v>
      </c>
      <c r="R15" s="25">
        <f t="shared" ca="1" si="5"/>
        <v>1.4551098283040855</v>
      </c>
      <c r="S15" s="25">
        <f t="shared" ca="1" si="5"/>
        <v>1.2701609548807544</v>
      </c>
      <c r="T15" s="25">
        <f t="shared" ca="1" si="5"/>
        <v>1.2555865402840056</v>
      </c>
      <c r="U15" s="25">
        <f t="shared" ca="1" si="5"/>
        <v>1.304737441188798</v>
      </c>
      <c r="V15" s="25">
        <f t="shared" ca="1" si="5"/>
        <v>0.90968925909118248</v>
      </c>
      <c r="W15" s="25">
        <f t="shared" ca="1" si="5"/>
        <v>0.77539086927449929</v>
      </c>
      <c r="X15" s="25">
        <f t="shared" ca="1" si="5"/>
        <v>0.7571219512209999</v>
      </c>
      <c r="Y15" s="25">
        <f t="shared" ca="1" si="5"/>
        <v>0.70759351472171073</v>
      </c>
      <c r="Z15" s="25">
        <f t="shared" ca="1" si="5"/>
        <v>0.60089855583212004</v>
      </c>
      <c r="AA15" s="25">
        <f t="shared" ca="1" si="5"/>
        <v>0.51664617698412707</v>
      </c>
      <c r="AB15" s="25">
        <f t="shared" ca="1" si="5"/>
        <v>0.51863516942197008</v>
      </c>
      <c r="AC15" s="25">
        <f t="shared" ca="1" si="5"/>
        <v>0.52142509201725262</v>
      </c>
      <c r="AD15" s="25">
        <f t="shared" ca="1" si="5"/>
        <v>0.52363944807601759</v>
      </c>
      <c r="AE15" s="25">
        <f t="shared" ca="1" si="5"/>
        <v>0.47360866666666662</v>
      </c>
      <c r="AF15" s="25">
        <f t="shared" ca="1" si="5"/>
        <v>0.48735186465031105</v>
      </c>
      <c r="AG15" s="25">
        <f t="shared" ca="1" si="5"/>
        <v>0.56965646190202646</v>
      </c>
      <c r="AH15" s="25">
        <f t="shared" ca="1" si="5"/>
        <v>0.43453796734799321</v>
      </c>
      <c r="AI15" s="25">
        <f t="shared" ref="AI15" ca="1" si="6">IF(AND(AI11=":",AI12=":"),":",IFERROR(AI12/(1+(AI13/AI14)),0))</f>
        <v>0.42239713533292733</v>
      </c>
    </row>
    <row r="16" spans="1:35" ht="15" customHeight="1" x14ac:dyDescent="0.25">
      <c r="A16" s="10" t="s">
        <v>25</v>
      </c>
      <c r="B16" s="7">
        <f ca="1">IFERROR(B11+B12-B15,":")</f>
        <v>5.2964091120922889</v>
      </c>
      <c r="C16" s="7">
        <f t="shared" ref="C16:AH16" ca="1" si="7">IFERROR(C11+C12-C15,":")</f>
        <v>5.3658644105868341</v>
      </c>
      <c r="D16" s="7">
        <f t="shared" ca="1" si="7"/>
        <v>3.7137305621881413</v>
      </c>
      <c r="E16" s="7">
        <f t="shared" ca="1" si="7"/>
        <v>2.877972719992997</v>
      </c>
      <c r="F16" s="7">
        <f t="shared" ca="1" si="7"/>
        <v>1.7925872895852284</v>
      </c>
      <c r="G16" s="7">
        <f t="shared" ca="1" si="7"/>
        <v>2.7288965736468542</v>
      </c>
      <c r="H16" s="7">
        <f t="shared" ca="1" si="7"/>
        <v>3.4360290325704921</v>
      </c>
      <c r="I16" s="7">
        <f t="shared" ca="1" si="7"/>
        <v>2.8790944659958515</v>
      </c>
      <c r="J16" s="7">
        <f t="shared" ca="1" si="7"/>
        <v>3.5441115796790861</v>
      </c>
      <c r="K16" s="7">
        <f t="shared" ca="1" si="7"/>
        <v>2.6446116911603457</v>
      </c>
      <c r="L16" s="7">
        <f t="shared" ca="1" si="7"/>
        <v>2.2296351892953865</v>
      </c>
      <c r="M16" s="7">
        <f t="shared" ca="1" si="7"/>
        <v>2.945789494966693</v>
      </c>
      <c r="N16" s="7">
        <f t="shared" ca="1" si="7"/>
        <v>3.7060038200514795</v>
      </c>
      <c r="O16" s="7">
        <f t="shared" ca="1" si="7"/>
        <v>4.0318136110884719</v>
      </c>
      <c r="P16" s="7">
        <f t="shared" ca="1" si="7"/>
        <v>3.9206267033363611</v>
      </c>
      <c r="Q16" s="7">
        <f t="shared" ca="1" si="7"/>
        <v>2.8577918438645002</v>
      </c>
      <c r="R16" s="7">
        <f t="shared" ca="1" si="7"/>
        <v>2.3142011716959145</v>
      </c>
      <c r="S16" s="7">
        <f t="shared" ca="1" si="7"/>
        <v>2.7283230451192457</v>
      </c>
      <c r="T16" s="7">
        <f t="shared" ca="1" si="7"/>
        <v>2.6944464597159943</v>
      </c>
      <c r="U16" s="7">
        <f t="shared" ca="1" si="7"/>
        <v>2.9928755588112015</v>
      </c>
      <c r="V16" s="7">
        <f t="shared" ca="1" si="7"/>
        <v>0.70903374090881766</v>
      </c>
      <c r="W16" s="7">
        <f t="shared" ca="1" si="7"/>
        <v>0.5817751307255008</v>
      </c>
      <c r="X16" s="7">
        <f t="shared" ca="1" si="7"/>
        <v>0.60847804877900002</v>
      </c>
      <c r="Y16" s="7">
        <f t="shared" ca="1" si="7"/>
        <v>0.54081948527828927</v>
      </c>
      <c r="Z16" s="7">
        <f t="shared" ca="1" si="7"/>
        <v>0.48533244416787991</v>
      </c>
      <c r="AA16" s="7">
        <f t="shared" ca="1" si="7"/>
        <v>0.56586682301587299</v>
      </c>
      <c r="AB16" s="7">
        <f t="shared" ca="1" si="7"/>
        <v>0.46919383057802999</v>
      </c>
      <c r="AC16" s="7">
        <f t="shared" ca="1" si="7"/>
        <v>0.43111790798274741</v>
      </c>
      <c r="AD16" s="7">
        <f t="shared" ca="1" si="7"/>
        <v>0.35638255192398249</v>
      </c>
      <c r="AE16" s="7">
        <f t="shared" ca="1" si="7"/>
        <v>0.39698033333333321</v>
      </c>
      <c r="AF16" s="7">
        <f t="shared" ca="1" si="7"/>
        <v>0.59823213534968889</v>
      </c>
      <c r="AG16" s="7">
        <f t="shared" ca="1" si="7"/>
        <v>0.52510653809797347</v>
      </c>
      <c r="AH16" s="7">
        <f t="shared" ca="1" si="7"/>
        <v>0.4303240326520068</v>
      </c>
      <c r="AI16" s="7">
        <f t="shared" ref="AI16" ca="1" si="8">IFERROR(AI11+AI12-AI15,":")</f>
        <v>0.5195598646670726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Lithuania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0.46114073673496125</v>
      </c>
      <c r="C20" s="15">
        <f t="shared" ref="C20:AH20" ca="1" si="10">IFERROR(C6/C16,":")</f>
        <v>0.47052325716964605</v>
      </c>
      <c r="D20" s="15">
        <f t="shared" ca="1" si="10"/>
        <v>0.42944418645716598</v>
      </c>
      <c r="E20" s="15">
        <f t="shared" ca="1" si="10"/>
        <v>0.41630276467767052</v>
      </c>
      <c r="F20" s="15">
        <f t="shared" ca="1" si="10"/>
        <v>0.46791528918743919</v>
      </c>
      <c r="G20" s="15">
        <f t="shared" ca="1" si="10"/>
        <v>0.42600038829849773</v>
      </c>
      <c r="H20" s="15">
        <f t="shared" ca="1" si="10"/>
        <v>0.40642089655316394</v>
      </c>
      <c r="I20" s="15">
        <f t="shared" ca="1" si="10"/>
        <v>0.42969934283558958</v>
      </c>
      <c r="J20" s="15">
        <f t="shared" ca="1" si="10"/>
        <v>0.41615281202110149</v>
      </c>
      <c r="K20" s="15">
        <f t="shared" ca="1" si="10"/>
        <v>0.42556417781931472</v>
      </c>
      <c r="L20" s="15">
        <f t="shared" ca="1" si="10"/>
        <v>0.42887464487057675</v>
      </c>
      <c r="M20" s="15">
        <f t="shared" ca="1" si="10"/>
        <v>0.41921189620304578</v>
      </c>
      <c r="N20" s="15">
        <f t="shared" ca="1" si="10"/>
        <v>0.40124540399943354</v>
      </c>
      <c r="O20" s="15">
        <f t="shared" ca="1" si="10"/>
        <v>0.40153542702162259</v>
      </c>
      <c r="P20" s="15">
        <f t="shared" ca="1" si="10"/>
        <v>0.41125618989124901</v>
      </c>
      <c r="Q20" s="15">
        <f t="shared" ca="1" si="10"/>
        <v>0.43371493366847474</v>
      </c>
      <c r="R20" s="15">
        <f t="shared" ca="1" si="10"/>
        <v>0.44872287366400576</v>
      </c>
      <c r="S20" s="15">
        <f t="shared" ca="1" si="10"/>
        <v>0.42451387934868928</v>
      </c>
      <c r="T20" s="15">
        <f t="shared" ca="1" si="10"/>
        <v>0.42528809428292902</v>
      </c>
      <c r="U20" s="15">
        <f t="shared" ca="1" si="10"/>
        <v>0.420689392278012</v>
      </c>
      <c r="V20" s="15">
        <f t="shared" ca="1" si="10"/>
        <v>0.60562280075641994</v>
      </c>
      <c r="W20" s="15">
        <f t="shared" ca="1" si="10"/>
        <v>0.62754487209639864</v>
      </c>
      <c r="X20" s="15">
        <f t="shared" ca="1" si="10"/>
        <v>0.63999679328027703</v>
      </c>
      <c r="Y20" s="15">
        <f t="shared" ca="1" si="10"/>
        <v>0.66997955854632707</v>
      </c>
      <c r="Z20" s="15">
        <f t="shared" ca="1" si="10"/>
        <v>0.65693320904323094</v>
      </c>
      <c r="AA20" s="15">
        <f t="shared" ca="1" si="10"/>
        <v>0.64701089568866632</v>
      </c>
      <c r="AB20" s="15">
        <f t="shared" ca="1" si="10"/>
        <v>0.67366401559586153</v>
      </c>
      <c r="AC20" s="15">
        <f t="shared" ca="1" si="10"/>
        <v>0.71963839649271921</v>
      </c>
      <c r="AD20" s="15">
        <f t="shared" ca="1" si="10"/>
        <v>0.71958910057611725</v>
      </c>
      <c r="AE20" s="15">
        <f t="shared" ca="1" si="10"/>
        <v>0.72977922499939141</v>
      </c>
      <c r="AF20" s="15">
        <f t="shared" ca="1" si="10"/>
        <v>0.68099818770494924</v>
      </c>
      <c r="AG20" s="15">
        <f t="shared" ca="1" si="10"/>
        <v>0.71531198480320268</v>
      </c>
      <c r="AH20" s="15">
        <f t="shared" ca="1" si="10"/>
        <v>0.84453103341753422</v>
      </c>
      <c r="AI20" s="15">
        <f t="shared" ref="AI20" ca="1" si="11">IFERROR(AI6/AI16,":")</f>
        <v>0.90029278974374238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3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Luxembourg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0.11840099999999999</v>
      </c>
      <c r="C4" s="20">
        <f ca="1">IFERROR(OFFSET(INDEX(Data!$C$7:$C$1800,MATCH($A$3,Data!$C$7:$C$1800,0)),20,'Code list'!D$1)/1000,":")</f>
        <v>0.12166800000000001</v>
      </c>
      <c r="D4" s="20">
        <f ca="1">IFERROR(OFFSET(INDEX(Data!$C$7:$C$1800,MATCH($A$3,Data!$C$7:$C$1800,0)),20,'Code list'!E$1)/1000,":")</f>
        <v>0.103009</v>
      </c>
      <c r="E4" s="20">
        <f ca="1">IFERROR(OFFSET(INDEX(Data!$C$7:$C$1800,MATCH($A$3,Data!$C$7:$C$1800,0)),20,'Code list'!F$1)/1000,":")</f>
        <v>9.1745000000000007E-2</v>
      </c>
      <c r="F4" s="20">
        <f ca="1">IFERROR(OFFSET(INDEX(Data!$C$7:$C$1800,MATCH($A$3,Data!$C$7:$C$1800,0)),20,'Code list'!G$1)/1000,":")</f>
        <v>9.8623999999999989E-2</v>
      </c>
      <c r="G4" s="20">
        <f ca="1">IFERROR(OFFSET(INDEX(Data!$C$7:$C$1800,MATCH($A$3,Data!$C$7:$C$1800,0)),20,'Code list'!H$1)/1000,":")</f>
        <v>0.10576099999999999</v>
      </c>
      <c r="H4" s="20">
        <f ca="1">IFERROR(OFFSET(INDEX(Data!$C$7:$C$1800,MATCH($A$3,Data!$C$7:$C$1800,0)),20,'Code list'!I$1)/1000,":")</f>
        <v>0.107997</v>
      </c>
      <c r="I4" s="20">
        <f ca="1">IFERROR(OFFSET(INDEX(Data!$C$7:$C$1800,MATCH($A$3,Data!$C$7:$C$1800,0)),20,'Code list'!J$1)/1000,":")</f>
        <v>0.10834000000000001</v>
      </c>
      <c r="J4" s="20">
        <f ca="1">IFERROR(OFFSET(INDEX(Data!$C$7:$C$1800,MATCH($A$3,Data!$C$7:$C$1800,0)),20,'Code list'!K$1)/1000,":")</f>
        <v>0.11139400000000001</v>
      </c>
      <c r="K4" s="20">
        <f ca="1">IFERROR(OFFSET(INDEX(Data!$C$7:$C$1800,MATCH($A$3,Data!$C$7:$C$1800,0)),20,'Code list'!L$1)/1000,":")</f>
        <v>8.7876999999999997E-2</v>
      </c>
      <c r="L4" s="20">
        <f ca="1">IFERROR(OFFSET(INDEX(Data!$C$7:$C$1800,MATCH($A$3,Data!$C$7:$C$1800,0)),20,'Code list'!M$1)/1000,":")</f>
        <v>0.100283</v>
      </c>
      <c r="M4" s="20">
        <f ca="1">IFERROR(OFFSET(INDEX(Data!$C$7:$C$1800,MATCH($A$3,Data!$C$7:$C$1800,0)),20,'Code list'!N$1)/1000,":")</f>
        <v>0.13939099999999999</v>
      </c>
      <c r="N4" s="20">
        <f ca="1">IFERROR(OFFSET(INDEX(Data!$C$7:$C$1800,MATCH($A$3,Data!$C$7:$C$1800,0)),20,'Code list'!O$1)/1000,":")</f>
        <v>0.31803500000000001</v>
      </c>
      <c r="O4" s="20">
        <f ca="1">IFERROR(OFFSET(INDEX(Data!$C$7:$C$1800,MATCH($A$3,Data!$C$7:$C$1800,0)),20,'Code list'!P$1)/1000,":")</f>
        <v>0.31138600000000005</v>
      </c>
      <c r="P4" s="20">
        <f ca="1">IFERROR(OFFSET(INDEX(Data!$C$7:$C$1800,MATCH($A$3,Data!$C$7:$C$1800,0)),20,'Code list'!Q$1)/1000,":")</f>
        <v>0.35530099999999998</v>
      </c>
      <c r="Q4" s="20">
        <f ca="1">IFERROR(OFFSET(INDEX(Data!$C$7:$C$1800,MATCH($A$3,Data!$C$7:$C$1800,0)),20,'Code list'!R$1)/1000,":")</f>
        <v>0.355041</v>
      </c>
      <c r="R4" s="20">
        <f ca="1">IFERROR(OFFSET(INDEX(Data!$C$7:$C$1800,MATCH($A$3,Data!$C$7:$C$1800,0)),20,'Code list'!S$1)/1000,":")</f>
        <v>0.37261500000000003</v>
      </c>
      <c r="S4" s="20">
        <f ca="1">IFERROR(OFFSET(INDEX(Data!$C$7:$C$1800,MATCH($A$3,Data!$C$7:$C$1800,0)),20,'Code list'!T$1)/1000,":")</f>
        <v>0.344055</v>
      </c>
      <c r="T4" s="20">
        <f ca="1">IFERROR(OFFSET(INDEX(Data!$C$7:$C$1800,MATCH($A$3,Data!$C$7:$C$1800,0)),20,'Code list'!U$1)/1000,":")</f>
        <v>0.30585500000000004</v>
      </c>
      <c r="U4" s="20">
        <f ca="1">IFERROR(OFFSET(INDEX(Data!$C$7:$C$1800,MATCH($A$3,Data!$C$7:$C$1800,0)),20,'Code list'!V$1)/1000,":")</f>
        <v>0.33348099999999997</v>
      </c>
      <c r="V4" s="20">
        <f ca="1">IFERROR(OFFSET(INDEX(Data!$C$7:$C$1800,MATCH($A$3,Data!$C$7:$C$1800,0)),20,'Code list'!W$1)/1000,":")</f>
        <v>0.39477899999999999</v>
      </c>
      <c r="W4" s="20">
        <f ca="1">IFERROR(OFFSET(INDEX(Data!$C$7:$C$1800,MATCH($A$3,Data!$C$7:$C$1800,0)),20,'Code list'!X$1)/1000,":")</f>
        <v>0.31954399999999999</v>
      </c>
      <c r="X4" s="20">
        <f ca="1">IFERROR(OFFSET(INDEX(Data!$C$7:$C$1800,MATCH($A$3,Data!$C$7:$C$1800,0)),20,'Code list'!Y$1)/1000,":")</f>
        <v>0.32820100000000002</v>
      </c>
      <c r="Y4" s="20">
        <f ca="1">IFERROR(OFFSET(INDEX(Data!$C$7:$C$1800,MATCH($A$3,Data!$C$7:$C$1800,0)),20,'Code list'!Z$1)/1000,":")</f>
        <v>0.24841999999999997</v>
      </c>
      <c r="Z4" s="20">
        <f ca="1">IFERROR(OFFSET(INDEX(Data!$C$7:$C$1800,MATCH($A$3,Data!$C$7:$C$1800,0)),20,'Code list'!AA$1)/1000,":")</f>
        <v>0.254942</v>
      </c>
      <c r="AA4" s="20">
        <f ca="1">IFERROR(OFFSET(INDEX(Data!$C$7:$C$1800,MATCH($A$3,Data!$C$7:$C$1800,0)),20,'Code list'!AB$1)/1000,":")</f>
        <v>0.23784</v>
      </c>
      <c r="AB4" s="20">
        <f ca="1">IFERROR(OFFSET(INDEX(Data!$C$7:$C$1800,MATCH($A$3,Data!$C$7:$C$1800,0)),20,'Code list'!AC$1)/1000,":")</f>
        <v>0.18895799999999999</v>
      </c>
      <c r="AC4" s="20">
        <f ca="1">IFERROR(OFFSET(INDEX(Data!$C$7:$C$1800,MATCH($A$3,Data!$C$7:$C$1800,0)),20,'Code list'!AD$1)/1000,":")</f>
        <v>0.192188</v>
      </c>
      <c r="AD4" s="20">
        <f ca="1">IFERROR(OFFSET(INDEX(Data!$C$7:$C$1800,MATCH($A$3,Data!$C$7:$C$1800,0)),20,'Code list'!AE$1)/1000,":")</f>
        <v>0.189139</v>
      </c>
      <c r="AE4" s="20">
        <f ca="1">IFERROR(OFFSET(INDEX(Data!$C$7:$C$1800,MATCH($A$3,Data!$C$7:$C$1800,0)),20,'Code list'!AF$1)/1000,":")</f>
        <v>0.16409499999999999</v>
      </c>
      <c r="AF4" s="20">
        <f ca="1">IFERROR(OFFSET(INDEX(Data!$C$7:$C$1800,MATCH($A$3,Data!$C$7:$C$1800,0)),20,'Code list'!AG$1)/1000,":")</f>
        <v>0.192112</v>
      </c>
      <c r="AG4" s="20">
        <f ca="1">IFERROR(OFFSET(INDEX(Data!$C$7:$C$1800,MATCH($A$3,Data!$C$7:$C$1800,0)),20,'Code list'!AH$1)/1000,":")</f>
        <v>0.190111</v>
      </c>
      <c r="AH4" s="20">
        <f ca="1">IFERROR(OFFSET(INDEX(Data!$C$7:$C$1800,MATCH($A$3,Data!$C$7:$C$1800,0)),20,'Code list'!AI$1)/1000,":")</f>
        <v>0.194161</v>
      </c>
      <c r="AI4" s="20">
        <f ca="1">IFERROR(OFFSET(INDEX(Data!$C$7:$C$1800,MATCH($A$3,Data!$C$7:$C$1800,0)),20,'Code list'!AJ$1)/1000,":")</f>
        <v>0.21771000000000001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6.4745999999999998E-2</v>
      </c>
      <c r="C5" s="22">
        <f ca="1">IFERROR(OFFSET(INDEX(Data!$C$7:$C$1800,MATCH($A$3,Data!$C$7:$C$1800,0)),23,'Code list'!D$1)/1000,":")</f>
        <v>6.1393000000000003E-2</v>
      </c>
      <c r="D5" s="22">
        <f ca="1">IFERROR(OFFSET(INDEX(Data!$C$7:$C$1800,MATCH($A$3,Data!$C$7:$C$1800,0)),23,'Code list'!E$1)/1000,":")</f>
        <v>4.6259999999999996E-2</v>
      </c>
      <c r="E5" s="22">
        <f ca="1">IFERROR(OFFSET(INDEX(Data!$C$7:$C$1800,MATCH($A$3,Data!$C$7:$C$1800,0)),23,'Code list'!F$1)/1000,":")</f>
        <v>3.4049999999999997E-2</v>
      </c>
      <c r="F5" s="22">
        <f ca="1">IFERROR(OFFSET(INDEX(Data!$C$7:$C$1800,MATCH($A$3,Data!$C$7:$C$1800,0)),23,'Code list'!G$1)/1000,":")</f>
        <v>4.9011000000000006E-2</v>
      </c>
      <c r="G5" s="22">
        <f ca="1">IFERROR(OFFSET(INDEX(Data!$C$7:$C$1800,MATCH($A$3,Data!$C$7:$C$1800,0)),23,'Code list'!H$1)/1000,":")</f>
        <v>6.3886999999999999E-2</v>
      </c>
      <c r="H5" s="22">
        <f ca="1">IFERROR(OFFSET(INDEX(Data!$C$7:$C$1800,MATCH($A$3,Data!$C$7:$C$1800,0)),23,'Code list'!I$1)/1000,":")</f>
        <v>7.0163000000000003E-2</v>
      </c>
      <c r="I5" s="22">
        <f ca="1">IFERROR(OFFSET(INDEX(Data!$C$7:$C$1800,MATCH($A$3,Data!$C$7:$C$1800,0)),23,'Code list'!J$1)/1000,":")</f>
        <v>7.3430999999999996E-2</v>
      </c>
      <c r="J5" s="22">
        <f ca="1">IFERROR(OFFSET(INDEX(Data!$C$7:$C$1800,MATCH($A$3,Data!$C$7:$C$1800,0)),23,'Code list'!K$1)/1000,":")</f>
        <v>7.9879999999999993E-2</v>
      </c>
      <c r="K5" s="22">
        <f ca="1">IFERROR(OFFSET(INDEX(Data!$C$7:$C$1800,MATCH($A$3,Data!$C$7:$C$1800,0)),23,'Code list'!L$1)/1000,":")</f>
        <v>5.6956E-2</v>
      </c>
      <c r="L5" s="22">
        <f ca="1">IFERROR(OFFSET(INDEX(Data!$C$7:$C$1800,MATCH($A$3,Data!$C$7:$C$1800,0)),23,'Code list'!M$1)/1000,":")</f>
        <v>6.4241000000000006E-2</v>
      </c>
      <c r="M5" s="22">
        <f ca="1">IFERROR(OFFSET(INDEX(Data!$C$7:$C$1800,MATCH($A$3,Data!$C$7:$C$1800,0)),23,'Code list'!N$1)/1000,":")</f>
        <v>6.4751000000000003E-2</v>
      </c>
      <c r="N5" s="22">
        <f ca="1">IFERROR(OFFSET(INDEX(Data!$C$7:$C$1800,MATCH($A$3,Data!$C$7:$C$1800,0)),23,'Code list'!O$1)/1000,":")</f>
        <v>7.6454999999999995E-2</v>
      </c>
      <c r="O5" s="22">
        <f ca="1">IFERROR(OFFSET(INDEX(Data!$C$7:$C$1800,MATCH($A$3,Data!$C$7:$C$1800,0)),23,'Code list'!P$1)/1000,":")</f>
        <v>7.1499999999999994E-2</v>
      </c>
      <c r="P5" s="22">
        <f ca="1">IFERROR(OFFSET(INDEX(Data!$C$7:$C$1800,MATCH($A$3,Data!$C$7:$C$1800,0)),23,'Code list'!Q$1)/1000,":")</f>
        <v>6.4505999999999994E-2</v>
      </c>
      <c r="Q5" s="22">
        <f ca="1">IFERROR(OFFSET(INDEX(Data!$C$7:$C$1800,MATCH($A$3,Data!$C$7:$C$1800,0)),23,'Code list'!R$1)/1000,":")</f>
        <v>6.7454E-2</v>
      </c>
      <c r="R5" s="22">
        <f ca="1">IFERROR(OFFSET(INDEX(Data!$C$7:$C$1800,MATCH($A$3,Data!$C$7:$C$1800,0)),23,'Code list'!S$1)/1000,":")</f>
        <v>6.9296999999999997E-2</v>
      </c>
      <c r="S5" s="22">
        <f ca="1">IFERROR(OFFSET(INDEX(Data!$C$7:$C$1800,MATCH($A$3,Data!$C$7:$C$1800,0)),23,'Code list'!T$1)/1000,":")</f>
        <v>6.8927000000000002E-2</v>
      </c>
      <c r="T5" s="22">
        <f ca="1">IFERROR(OFFSET(INDEX(Data!$C$7:$C$1800,MATCH($A$3,Data!$C$7:$C$1800,0)),23,'Code list'!U$1)/1000,":")</f>
        <v>7.1619000000000002E-2</v>
      </c>
      <c r="U5" s="22">
        <f ca="1">IFERROR(OFFSET(INDEX(Data!$C$7:$C$1800,MATCH($A$3,Data!$C$7:$C$1800,0)),23,'Code list'!V$1)/1000,":")</f>
        <v>6.2498999999999999E-2</v>
      </c>
      <c r="V5" s="22">
        <f ca="1">IFERROR(OFFSET(INDEX(Data!$C$7:$C$1800,MATCH($A$3,Data!$C$7:$C$1800,0)),23,'Code list'!W$1)/1000,":")</f>
        <v>0.116967</v>
      </c>
      <c r="W5" s="22">
        <f ca="1">IFERROR(OFFSET(INDEX(Data!$C$7:$C$1800,MATCH($A$3,Data!$C$7:$C$1800,0)),23,'Code list'!X$1)/1000,":")</f>
        <v>9.1788999999999996E-2</v>
      </c>
      <c r="X5" s="22">
        <f ca="1">IFERROR(OFFSET(INDEX(Data!$C$7:$C$1800,MATCH($A$3,Data!$C$7:$C$1800,0)),23,'Code list'!Y$1)/1000,":")</f>
        <v>9.1240000000000002E-2</v>
      </c>
      <c r="Y5" s="22">
        <f ca="1">IFERROR(OFFSET(INDEX(Data!$C$7:$C$1800,MATCH($A$3,Data!$C$7:$C$1800,0)),23,'Code list'!Z$1)/1000,":")</f>
        <v>8.9332999999999996E-2</v>
      </c>
      <c r="Z5" s="22">
        <f ca="1">IFERROR(OFFSET(INDEX(Data!$C$7:$C$1800,MATCH($A$3,Data!$C$7:$C$1800,0)),23,'Code list'!AA$1)/1000,":")</f>
        <v>9.1192999999999996E-2</v>
      </c>
      <c r="AA5" s="22">
        <f ca="1">IFERROR(OFFSET(INDEX(Data!$C$7:$C$1800,MATCH($A$3,Data!$C$7:$C$1800,0)),23,'Code list'!AB$1)/1000,":")</f>
        <v>0.12307599999999999</v>
      </c>
      <c r="AB5" s="22">
        <f ca="1">IFERROR(OFFSET(INDEX(Data!$C$7:$C$1800,MATCH($A$3,Data!$C$7:$C$1800,0)),23,'Code list'!AC$1)/1000,":")</f>
        <v>0.121474</v>
      </c>
      <c r="AC5" s="22">
        <f ca="1">IFERROR(OFFSET(INDEX(Data!$C$7:$C$1800,MATCH($A$3,Data!$C$7:$C$1800,0)),23,'Code list'!AD$1)/1000,":")</f>
        <v>0.11490300000000001</v>
      </c>
      <c r="AD5" s="22">
        <f ca="1">IFERROR(OFFSET(INDEX(Data!$C$7:$C$1800,MATCH($A$3,Data!$C$7:$C$1800,0)),23,'Code list'!AE$1)/1000,":")</f>
        <v>0.10696299999999999</v>
      </c>
      <c r="AE5" s="22">
        <f ca="1">IFERROR(OFFSET(INDEX(Data!$C$7:$C$1800,MATCH($A$3,Data!$C$7:$C$1800,0)),23,'Code list'!AF$1)/1000,":")</f>
        <v>7.2430999999999995E-2</v>
      </c>
      <c r="AF5" s="22">
        <f ca="1">IFERROR(OFFSET(INDEX(Data!$C$7:$C$1800,MATCH($A$3,Data!$C$7:$C$1800,0)),23,'Code list'!AG$1)/1000,":")</f>
        <v>8.6196999999999996E-2</v>
      </c>
      <c r="AG5" s="22">
        <f ca="1">IFERROR(OFFSET(INDEX(Data!$C$7:$C$1800,MATCH($A$3,Data!$C$7:$C$1800,0)),23,'Code list'!AH$1)/1000,":")</f>
        <v>8.4088999999999997E-2</v>
      </c>
      <c r="AH5" s="22">
        <f ca="1">IFERROR(OFFSET(INDEX(Data!$C$7:$C$1800,MATCH($A$3,Data!$C$7:$C$1800,0)),23,'Code list'!AI$1)/1000,":")</f>
        <v>9.1097999999999998E-2</v>
      </c>
      <c r="AI5" s="22">
        <f ca="1">IFERROR(OFFSET(INDEX(Data!$C$7:$C$1800,MATCH($A$3,Data!$C$7:$C$1800,0)),23,'Code list'!AJ$1)/1000,":")</f>
        <v>9.8642999999999995E-2</v>
      </c>
    </row>
    <row r="6" spans="1:35" ht="15" customHeight="1" x14ac:dyDescent="0.25">
      <c r="A6" s="4" t="s">
        <v>27</v>
      </c>
      <c r="B6" s="6">
        <f t="shared" ref="B6:AD6" ca="1" si="1">IFERROR(B4-B5,":")</f>
        <v>5.3654999999999994E-2</v>
      </c>
      <c r="C6" s="6">
        <f t="shared" ca="1" si="1"/>
        <v>6.0275000000000009E-2</v>
      </c>
      <c r="D6" s="6">
        <f t="shared" ca="1" si="1"/>
        <v>5.6749000000000008E-2</v>
      </c>
      <c r="E6" s="6">
        <f t="shared" ca="1" si="1"/>
        <v>5.769500000000001E-2</v>
      </c>
      <c r="F6" s="6">
        <f t="shared" ca="1" si="1"/>
        <v>4.9612999999999984E-2</v>
      </c>
      <c r="G6" s="6">
        <f t="shared" ca="1" si="1"/>
        <v>4.1873999999999995E-2</v>
      </c>
      <c r="H6" s="6">
        <f t="shared" ca="1" si="1"/>
        <v>3.7833999999999993E-2</v>
      </c>
      <c r="I6" s="6">
        <f t="shared" ca="1" si="1"/>
        <v>3.4909000000000009E-2</v>
      </c>
      <c r="J6" s="6">
        <f t="shared" ca="1" si="1"/>
        <v>3.1514000000000014E-2</v>
      </c>
      <c r="K6" s="6">
        <f t="shared" ca="1" si="1"/>
        <v>3.0920999999999997E-2</v>
      </c>
      <c r="L6" s="6">
        <f t="shared" ca="1" si="1"/>
        <v>3.6041999999999991E-2</v>
      </c>
      <c r="M6" s="6">
        <f t="shared" ca="1" si="1"/>
        <v>7.4639999999999984E-2</v>
      </c>
      <c r="N6" s="6">
        <f t="shared" ca="1" si="1"/>
        <v>0.24158000000000002</v>
      </c>
      <c r="O6" s="6">
        <f t="shared" ca="1" si="1"/>
        <v>0.23988600000000004</v>
      </c>
      <c r="P6" s="6">
        <f t="shared" ca="1" si="1"/>
        <v>0.29079499999999997</v>
      </c>
      <c r="Q6" s="6">
        <f t="shared" ca="1" si="1"/>
        <v>0.28758699999999998</v>
      </c>
      <c r="R6" s="6">
        <f t="shared" ca="1" si="1"/>
        <v>0.30331800000000003</v>
      </c>
      <c r="S6" s="6">
        <f t="shared" ca="1" si="1"/>
        <v>0.27512799999999998</v>
      </c>
      <c r="T6" s="6">
        <f t="shared" ca="1" si="1"/>
        <v>0.23423600000000006</v>
      </c>
      <c r="U6" s="6">
        <f t="shared" ca="1" si="1"/>
        <v>0.27098199999999995</v>
      </c>
      <c r="V6" s="6">
        <f t="shared" ca="1" si="1"/>
        <v>0.277812</v>
      </c>
      <c r="W6" s="6">
        <f t="shared" ca="1" si="1"/>
        <v>0.22775499999999999</v>
      </c>
      <c r="X6" s="6">
        <f t="shared" ca="1" si="1"/>
        <v>0.23696100000000003</v>
      </c>
      <c r="Y6" s="6">
        <f t="shared" ca="1" si="1"/>
        <v>0.15908699999999998</v>
      </c>
      <c r="Z6" s="6">
        <f t="shared" ca="1" si="1"/>
        <v>0.16374900000000001</v>
      </c>
      <c r="AA6" s="6">
        <f t="shared" ca="1" si="1"/>
        <v>0.114764</v>
      </c>
      <c r="AB6" s="6">
        <f t="shared" ca="1" si="1"/>
        <v>6.7483999999999988E-2</v>
      </c>
      <c r="AC6" s="6">
        <f t="shared" ca="1" si="1"/>
        <v>7.7284999999999993E-2</v>
      </c>
      <c r="AD6" s="6">
        <f t="shared" ca="1" si="1"/>
        <v>8.2176000000000013E-2</v>
      </c>
      <c r="AE6" s="6">
        <f ca="1">IFERROR(AE4-AE5,":")</f>
        <v>9.1663999999999995E-2</v>
      </c>
      <c r="AF6" s="6">
        <f t="shared" ref="AF6:AH6" ca="1" si="2">IFERROR(AF4-AF5,":")</f>
        <v>0.10591500000000001</v>
      </c>
      <c r="AG6" s="6">
        <f t="shared" ca="1" si="2"/>
        <v>0.10602200000000001</v>
      </c>
      <c r="AH6" s="6">
        <f t="shared" ca="1" si="2"/>
        <v>0.103063</v>
      </c>
      <c r="AI6" s="6">
        <f t="shared" ref="AI6" ca="1" si="3">IFERROR(AI4-AI5,":")</f>
        <v>0.11906700000000002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Luxembourg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0.19366599999999998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0.20870799999999998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0.20564399999999999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0.20028699999999999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0.167794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0.117367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0.10270600000000001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7.6066999999999996E-2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3.6055999999999998E-2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3.7781000000000002E-2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4.0828000000000003E-2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0.103926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0.39823200000000003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0.38955000000000001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0.47298099999999998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0.46469199999999994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0.488788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0.44921800000000001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0.36880499999999999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0.44160799999999995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0.44384499999999999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0.35238000000000003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0.37118599999999996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0.22339000000000001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0.23661299999999999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0.15088000000000001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6.3092999999999996E-2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7.4069999999999997E-2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7.7135999999999996E-2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8.2015000000000005E-2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5.1934000000000001E-2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5.1702999999999999E-2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5.8248000000000001E-2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7.7779999999999988E-2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</v>
      </c>
      <c r="C12" s="25">
        <f ca="1">IFERROR(OFFSET(INDEX(Data!$C$7:$C$1800,MATCH($A$3,Data!$C$7:$C$1800,0)),5,'Code list'!D$1)/1000+OFFSET(INDEX(Data!$C$7:$C$1800,MATCH($A$3,Data!$C$7:$C$1800,0)),7,'Code list'!D$1)/1000,":")</f>
        <v>0</v>
      </c>
      <c r="D12" s="25">
        <f ca="1">IFERROR(OFFSET(INDEX(Data!$C$7:$C$1800,MATCH($A$3,Data!$C$7:$C$1800,0)),5,'Code list'!E$1)/1000+OFFSET(INDEX(Data!$C$7:$C$1800,MATCH($A$3,Data!$C$7:$C$1800,0)),7,'Code list'!E$1)/1000,":")</f>
        <v>0</v>
      </c>
      <c r="E12" s="25">
        <f ca="1">IFERROR(OFFSET(INDEX(Data!$C$7:$C$1800,MATCH($A$3,Data!$C$7:$C$1800,0)),5,'Code list'!F$1)/1000+OFFSET(INDEX(Data!$C$7:$C$1800,MATCH($A$3,Data!$C$7:$C$1800,0)),7,'Code list'!F$1)/1000,":")</f>
        <v>0</v>
      </c>
      <c r="F12" s="25">
        <f ca="1">IFERROR(OFFSET(INDEX(Data!$C$7:$C$1800,MATCH($A$3,Data!$C$7:$C$1800,0)),5,'Code list'!G$1)/1000+OFFSET(INDEX(Data!$C$7:$C$1800,MATCH($A$3,Data!$C$7:$C$1800,0)),7,'Code list'!G$1)/1000,":")</f>
        <v>0</v>
      </c>
      <c r="G12" s="25">
        <f ca="1">IFERROR(OFFSET(INDEX(Data!$C$7:$C$1800,MATCH($A$3,Data!$C$7:$C$1800,0)),5,'Code list'!H$1)/1000+OFFSET(INDEX(Data!$C$7:$C$1800,MATCH($A$3,Data!$C$7:$C$1800,0)),7,'Code list'!H$1)/1000,":")</f>
        <v>2.4914000000000002E-2</v>
      </c>
      <c r="H12" s="25">
        <f ca="1">IFERROR(OFFSET(INDEX(Data!$C$7:$C$1800,MATCH($A$3,Data!$C$7:$C$1800,0)),5,'Code list'!I$1)/1000+OFFSET(INDEX(Data!$C$7:$C$1800,MATCH($A$3,Data!$C$7:$C$1800,0)),7,'Code list'!I$1)/1000,":")</f>
        <v>2.3515999999999999E-2</v>
      </c>
      <c r="I12" s="25">
        <f ca="1">IFERROR(OFFSET(INDEX(Data!$C$7:$C$1800,MATCH($A$3,Data!$C$7:$C$1800,0)),5,'Code list'!J$1)/1000+OFFSET(INDEX(Data!$C$7:$C$1800,MATCH($A$3,Data!$C$7:$C$1800,0)),7,'Code list'!J$1)/1000,":")</f>
        <v>2.4203999999999996E-2</v>
      </c>
      <c r="J12" s="25">
        <f ca="1">IFERROR(OFFSET(INDEX(Data!$C$7:$C$1800,MATCH($A$3,Data!$C$7:$C$1800,0)),5,'Code list'!K$1)/1000+OFFSET(INDEX(Data!$C$7:$C$1800,MATCH($A$3,Data!$C$7:$C$1800,0)),7,'Code list'!K$1)/1000,":")</f>
        <v>4.0869000000000003E-2</v>
      </c>
      <c r="K12" s="25">
        <f ca="1">IFERROR(OFFSET(INDEX(Data!$C$7:$C$1800,MATCH($A$3,Data!$C$7:$C$1800,0)),5,'Code list'!L$1)/1000+OFFSET(INDEX(Data!$C$7:$C$1800,MATCH($A$3,Data!$C$7:$C$1800,0)),7,'Code list'!L$1)/1000,":")</f>
        <v>4.5087000000000002E-2</v>
      </c>
      <c r="L12" s="25">
        <f ca="1">IFERROR(OFFSET(INDEX(Data!$C$7:$C$1800,MATCH($A$3,Data!$C$7:$C$1800,0)),5,'Code list'!M$1)/1000+OFFSET(INDEX(Data!$C$7:$C$1800,MATCH($A$3,Data!$C$7:$C$1800,0)),7,'Code list'!M$1)/1000,":")</f>
        <v>6.7856E-2</v>
      </c>
      <c r="M12" s="25">
        <f ca="1">IFERROR(OFFSET(INDEX(Data!$C$7:$C$1800,MATCH($A$3,Data!$C$7:$C$1800,0)),5,'Code list'!N$1)/1000+OFFSET(INDEX(Data!$C$7:$C$1800,MATCH($A$3,Data!$C$7:$C$1800,0)),7,'Code list'!N$1)/1000,":")</f>
        <v>8.1693000000000002E-2</v>
      </c>
      <c r="N12" s="25">
        <f ca="1">IFERROR(OFFSET(INDEX(Data!$C$7:$C$1800,MATCH($A$3,Data!$C$7:$C$1800,0)),5,'Code list'!O$1)/1000+OFFSET(INDEX(Data!$C$7:$C$1800,MATCH($A$3,Data!$C$7:$C$1800,0)),7,'Code list'!O$1)/1000,":")</f>
        <v>0.100346</v>
      </c>
      <c r="O12" s="25">
        <f ca="1">IFERROR(OFFSET(INDEX(Data!$C$7:$C$1800,MATCH($A$3,Data!$C$7:$C$1800,0)),5,'Code list'!P$1)/1000+OFFSET(INDEX(Data!$C$7:$C$1800,MATCH($A$3,Data!$C$7:$C$1800,0)),7,'Code list'!P$1)/1000,":")</f>
        <v>0.113658</v>
      </c>
      <c r="P12" s="25">
        <f ca="1">IFERROR(OFFSET(INDEX(Data!$C$7:$C$1800,MATCH($A$3,Data!$C$7:$C$1800,0)),5,'Code list'!Q$1)/1000+OFFSET(INDEX(Data!$C$7:$C$1800,MATCH($A$3,Data!$C$7:$C$1800,0)),7,'Code list'!Q$1)/1000,":")</f>
        <v>0.12598700000000002</v>
      </c>
      <c r="Q12" s="25">
        <f ca="1">IFERROR(OFFSET(INDEX(Data!$C$7:$C$1800,MATCH($A$3,Data!$C$7:$C$1800,0)),5,'Code list'!R$1)/1000+OFFSET(INDEX(Data!$C$7:$C$1800,MATCH($A$3,Data!$C$7:$C$1800,0)),7,'Code list'!R$1)/1000,":")</f>
        <v>0.12583900000000001</v>
      </c>
      <c r="R12" s="25">
        <f ca="1">IFERROR(OFFSET(INDEX(Data!$C$7:$C$1800,MATCH($A$3,Data!$C$7:$C$1800,0)),5,'Code list'!S$1)/1000+OFFSET(INDEX(Data!$C$7:$C$1800,MATCH($A$3,Data!$C$7:$C$1800,0)),7,'Code list'!S$1)/1000,":")</f>
        <v>0.13281100000000001</v>
      </c>
      <c r="S12" s="25">
        <f ca="1">IFERROR(OFFSET(INDEX(Data!$C$7:$C$1800,MATCH($A$3,Data!$C$7:$C$1800,0)),5,'Code list'!T$1)/1000+OFFSET(INDEX(Data!$C$7:$C$1800,MATCH($A$3,Data!$C$7:$C$1800,0)),7,'Code list'!T$1)/1000,":")</f>
        <v>0.109629</v>
      </c>
      <c r="T12" s="25">
        <f ca="1">IFERROR(OFFSET(INDEX(Data!$C$7:$C$1800,MATCH($A$3,Data!$C$7:$C$1800,0)),5,'Code list'!U$1)/1000+OFFSET(INDEX(Data!$C$7:$C$1800,MATCH($A$3,Data!$C$7:$C$1800,0)),7,'Code list'!U$1)/1000,":")</f>
        <v>0.12054100000000001</v>
      </c>
      <c r="U12" s="25">
        <f ca="1">IFERROR(OFFSET(INDEX(Data!$C$7:$C$1800,MATCH($A$3,Data!$C$7:$C$1800,0)),5,'Code list'!V$1)/1000+OFFSET(INDEX(Data!$C$7:$C$1800,MATCH($A$3,Data!$C$7:$C$1800,0)),7,'Code list'!V$1)/1000,":")</f>
        <v>0.105156</v>
      </c>
      <c r="V12" s="25">
        <f ca="1">IFERROR(OFFSET(INDEX(Data!$C$7:$C$1800,MATCH($A$3,Data!$C$7:$C$1800,0)),5,'Code list'!W$1)/1000+OFFSET(INDEX(Data!$C$7:$C$1800,MATCH($A$3,Data!$C$7:$C$1800,0)),7,'Code list'!W$1)/1000,":")</f>
        <v>0.12498000000000001</v>
      </c>
      <c r="W12" s="25">
        <f ca="1">IFERROR(OFFSET(INDEX(Data!$C$7:$C$1800,MATCH($A$3,Data!$C$7:$C$1800,0)),5,'Code list'!X$1)/1000+OFFSET(INDEX(Data!$C$7:$C$1800,MATCH($A$3,Data!$C$7:$C$1800,0)),7,'Code list'!X$1)/1000,":")</f>
        <v>0.12681500000000001</v>
      </c>
      <c r="X12" s="25">
        <f ca="1">IFERROR(OFFSET(INDEX(Data!$C$7:$C$1800,MATCH($A$3,Data!$C$7:$C$1800,0)),5,'Code list'!Y$1)/1000+OFFSET(INDEX(Data!$C$7:$C$1800,MATCH($A$3,Data!$C$7:$C$1800,0)),7,'Code list'!Y$1)/1000,":")</f>
        <v>0.12513199999999999</v>
      </c>
      <c r="Y12" s="25">
        <f ca="1">IFERROR(OFFSET(INDEX(Data!$C$7:$C$1800,MATCH($A$3,Data!$C$7:$C$1800,0)),5,'Code list'!Z$1)/1000+OFFSET(INDEX(Data!$C$7:$C$1800,MATCH($A$3,Data!$C$7:$C$1800,0)),7,'Code list'!Z$1)/1000,":")</f>
        <v>0.12795499999999999</v>
      </c>
      <c r="Z12" s="25">
        <f ca="1">IFERROR(OFFSET(INDEX(Data!$C$7:$C$1800,MATCH($A$3,Data!$C$7:$C$1800,0)),5,'Code list'!AA$1)/1000+OFFSET(INDEX(Data!$C$7:$C$1800,MATCH($A$3,Data!$C$7:$C$1800,0)),7,'Code list'!AA$1)/1000,":")</f>
        <v>0.108283</v>
      </c>
      <c r="AA12" s="25">
        <f ca="1">IFERROR(OFFSET(INDEX(Data!$C$7:$C$1800,MATCH($A$3,Data!$C$7:$C$1800,0)),5,'Code list'!AB$1)/1000+OFFSET(INDEX(Data!$C$7:$C$1800,MATCH($A$3,Data!$C$7:$C$1800,0)),7,'Code list'!AB$1)/1000,":")</f>
        <v>0.10206799999999999</v>
      </c>
      <c r="AB12" s="25">
        <f ca="1">IFERROR(OFFSET(INDEX(Data!$C$7:$C$1800,MATCH($A$3,Data!$C$7:$C$1800,0)),5,'Code list'!AC$1)/1000+OFFSET(INDEX(Data!$C$7:$C$1800,MATCH($A$3,Data!$C$7:$C$1800,0)),7,'Code list'!AC$1)/1000,":")</f>
        <v>0.101246</v>
      </c>
      <c r="AC12" s="25">
        <f ca="1">IFERROR(OFFSET(INDEX(Data!$C$7:$C$1800,MATCH($A$3,Data!$C$7:$C$1800,0)),5,'Code list'!AD$1)/1000+OFFSET(INDEX(Data!$C$7:$C$1800,MATCH($A$3,Data!$C$7:$C$1800,0)),7,'Code list'!AD$1)/1000,":")</f>
        <v>0.10696800000000001</v>
      </c>
      <c r="AD12" s="25">
        <f ca="1">IFERROR(OFFSET(INDEX(Data!$C$7:$C$1800,MATCH($A$3,Data!$C$7:$C$1800,0)),5,'Code list'!AE$1)/1000+OFFSET(INDEX(Data!$C$7:$C$1800,MATCH($A$3,Data!$C$7:$C$1800,0)),7,'Code list'!AE$1)/1000,":")</f>
        <v>0.11827299999999999</v>
      </c>
      <c r="AE12" s="25">
        <f ca="1">IFERROR(OFFSET(INDEX(Data!$C$7:$C$1800,MATCH($A$3,Data!$C$7:$C$1800,0)),5,'Code list'!AF$1)/1000+OFFSET(INDEX(Data!$C$7:$C$1800,MATCH($A$3,Data!$C$7:$C$1800,0)),7,'Code list'!AF$1)/1000,":")</f>
        <v>0.15045600000000001</v>
      </c>
      <c r="AF12" s="25">
        <f ca="1">IFERROR(OFFSET(INDEX(Data!$C$7:$C$1800,MATCH($A$3,Data!$C$7:$C$1800,0)),5,'Code list'!AG$1)/1000+OFFSET(INDEX(Data!$C$7:$C$1800,MATCH($A$3,Data!$C$7:$C$1800,0)),7,'Code list'!AG$1)/1000,":")</f>
        <v>0.23752799999999999</v>
      </c>
      <c r="AG12" s="25">
        <f ca="1">IFERROR(OFFSET(INDEX(Data!$C$7:$C$1800,MATCH($A$3,Data!$C$7:$C$1800,0)),5,'Code list'!AH$1)/1000+OFFSET(INDEX(Data!$C$7:$C$1800,MATCH($A$3,Data!$C$7:$C$1800,0)),7,'Code list'!AH$1)/1000,":")</f>
        <v>0.248858</v>
      </c>
      <c r="AH12" s="25">
        <f ca="1">IFERROR(OFFSET(INDEX(Data!$C$7:$C$1800,MATCH($A$3,Data!$C$7:$C$1800,0)),5,'Code list'!AI$1)/1000+OFFSET(INDEX(Data!$C$7:$C$1800,MATCH($A$3,Data!$C$7:$C$1800,0)),7,'Code list'!AI$1)/1000,":")</f>
        <v>0.21817199999999998</v>
      </c>
      <c r="AI12" s="25">
        <f ca="1">IFERROR(OFFSET(INDEX(Data!$C$7:$C$1800,MATCH($A$3,Data!$C$7:$C$1800,0)),5,'Code list'!AJ$1)/1000+OFFSET(INDEX(Data!$C$7:$C$1800,MATCH($A$3,Data!$C$7:$C$1800,0)),7,'Code list'!AJ$1)/1000,":")</f>
        <v>0.23408899999999999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0</v>
      </c>
      <c r="E13" s="25">
        <f ca="1">IFERROR(OFFSET(INDEX(Data!$C$7:$C$1800,MATCH($A$3,Data!$C$7:$C$1800,0)),21,'Code list'!F$1)/1000+OFFSET(INDEX(Data!$C$7:$C$1800,MATCH($A$3,Data!$C$7:$C$1800,0)),22,'Code list'!F$1)/1000,":")</f>
        <v>0</v>
      </c>
      <c r="F13" s="25">
        <f ca="1">IFERROR(OFFSET(INDEX(Data!$C$7:$C$1800,MATCH($A$3,Data!$C$7:$C$1800,0)),21,'Code list'!G$1)/1000+OFFSET(INDEX(Data!$C$7:$C$1800,MATCH($A$3,Data!$C$7:$C$1800,0)),22,'Code list'!G$1)/1000,":")</f>
        <v>0</v>
      </c>
      <c r="G13" s="25">
        <f ca="1">IFERROR(OFFSET(INDEX(Data!$C$7:$C$1800,MATCH($A$3,Data!$C$7:$C$1800,0)),21,'Code list'!H$1)/1000+OFFSET(INDEX(Data!$C$7:$C$1800,MATCH($A$3,Data!$C$7:$C$1800,0)),22,'Code list'!H$1)/1000,":")</f>
        <v>8.77E-3</v>
      </c>
      <c r="H13" s="25">
        <f ca="1">IFERROR(OFFSET(INDEX(Data!$C$7:$C$1800,MATCH($A$3,Data!$C$7:$C$1800,0)),21,'Code list'!I$1)/1000+OFFSET(INDEX(Data!$C$7:$C$1800,MATCH($A$3,Data!$C$7:$C$1800,0)),22,'Code list'!I$1)/1000,":")</f>
        <v>9.8020000000000017E-3</v>
      </c>
      <c r="I13" s="25">
        <f ca="1">IFERROR(OFFSET(INDEX(Data!$C$7:$C$1800,MATCH($A$3,Data!$C$7:$C$1800,0)),21,'Code list'!J$1)/1000+OFFSET(INDEX(Data!$C$7:$C$1800,MATCH($A$3,Data!$C$7:$C$1800,0)),22,'Code list'!J$1)/1000,":")</f>
        <v>1.0145999999999999E-2</v>
      </c>
      <c r="J13" s="25">
        <f ca="1">IFERROR(OFFSET(INDEX(Data!$C$7:$C$1800,MATCH($A$3,Data!$C$7:$C$1800,0)),21,'Code list'!K$1)/1000+OFFSET(INDEX(Data!$C$7:$C$1800,MATCH($A$3,Data!$C$7:$C$1800,0)),22,'Code list'!K$1)/1000,":")</f>
        <v>1.6812000000000001E-2</v>
      </c>
      <c r="K13" s="25">
        <f ca="1">IFERROR(OFFSET(INDEX(Data!$C$7:$C$1800,MATCH($A$3,Data!$C$7:$C$1800,0)),21,'Code list'!L$1)/1000+OFFSET(INDEX(Data!$C$7:$C$1800,MATCH($A$3,Data!$C$7:$C$1800,0)),22,'Code list'!L$1)/1000,":")</f>
        <v>1.7627E-2</v>
      </c>
      <c r="L13" s="25">
        <f ca="1">IFERROR(OFFSET(INDEX(Data!$C$7:$C$1800,MATCH($A$3,Data!$C$7:$C$1800,0)),21,'Code list'!M$1)/1000+OFFSET(INDEX(Data!$C$7:$C$1800,MATCH($A$3,Data!$C$7:$C$1800,0)),22,'Code list'!M$1)/1000,":")</f>
        <v>1.8863999999999999E-2</v>
      </c>
      <c r="M13" s="25">
        <f ca="1">IFERROR(OFFSET(INDEX(Data!$C$7:$C$1800,MATCH($A$3,Data!$C$7:$C$1800,0)),21,'Code list'!N$1)/1000+OFFSET(INDEX(Data!$C$7:$C$1800,MATCH($A$3,Data!$C$7:$C$1800,0)),22,'Code list'!N$1)/1000,":")</f>
        <v>2.3129E-2</v>
      </c>
      <c r="N13" s="25">
        <f ca="1">IFERROR(OFFSET(INDEX(Data!$C$7:$C$1800,MATCH($A$3,Data!$C$7:$C$1800,0)),21,'Code list'!O$1)/1000+OFFSET(INDEX(Data!$C$7:$C$1800,MATCH($A$3,Data!$C$7:$C$1800,0)),22,'Code list'!O$1)/1000,":")</f>
        <v>3.0265999999999998E-2</v>
      </c>
      <c r="O13" s="25">
        <f ca="1">IFERROR(OFFSET(INDEX(Data!$C$7:$C$1800,MATCH($A$3,Data!$C$7:$C$1800,0)),21,'Code list'!P$1)/1000+OFFSET(INDEX(Data!$C$7:$C$1800,MATCH($A$3,Data!$C$7:$C$1800,0)),22,'Code list'!P$1)/1000,":")</f>
        <v>3.4172000000000001E-2</v>
      </c>
      <c r="P13" s="25">
        <f ca="1">IFERROR(OFFSET(INDEX(Data!$C$7:$C$1800,MATCH($A$3,Data!$C$7:$C$1800,0)),21,'Code list'!Q$1)/1000+OFFSET(INDEX(Data!$C$7:$C$1800,MATCH($A$3,Data!$C$7:$C$1800,0)),22,'Code list'!Q$1)/1000,":")</f>
        <v>3.7998000000000004E-2</v>
      </c>
      <c r="Q13" s="25">
        <f ca="1">IFERROR(OFFSET(INDEX(Data!$C$7:$C$1800,MATCH($A$3,Data!$C$7:$C$1800,0)),21,'Code list'!R$1)/1000+OFFSET(INDEX(Data!$C$7:$C$1800,MATCH($A$3,Data!$C$7:$C$1800,0)),22,'Code list'!R$1)/1000,":")</f>
        <v>3.8274999999999997E-2</v>
      </c>
      <c r="R13" s="25">
        <f ca="1">IFERROR(OFFSET(INDEX(Data!$C$7:$C$1800,MATCH($A$3,Data!$C$7:$C$1800,0)),21,'Code list'!S$1)/1000+OFFSET(INDEX(Data!$C$7:$C$1800,MATCH($A$3,Data!$C$7:$C$1800,0)),22,'Code list'!S$1)/1000,":")</f>
        <v>4.0472000000000001E-2</v>
      </c>
      <c r="S13" s="25">
        <f ca="1">IFERROR(OFFSET(INDEX(Data!$C$7:$C$1800,MATCH($A$3,Data!$C$7:$C$1800,0)),21,'Code list'!T$1)/1000+OFFSET(INDEX(Data!$C$7:$C$1800,MATCH($A$3,Data!$C$7:$C$1800,0)),22,'Code list'!T$1)/1000,":")</f>
        <v>3.4306000000000003E-2</v>
      </c>
      <c r="T13" s="25">
        <f ca="1">IFERROR(OFFSET(INDEX(Data!$C$7:$C$1800,MATCH($A$3,Data!$C$7:$C$1800,0)),21,'Code list'!U$1)/1000+OFFSET(INDEX(Data!$C$7:$C$1800,MATCH($A$3,Data!$C$7:$C$1800,0)),22,'Code list'!U$1)/1000,":")</f>
        <v>3.6299999999999999E-2</v>
      </c>
      <c r="U13" s="25">
        <f ca="1">IFERROR(OFFSET(INDEX(Data!$C$7:$C$1800,MATCH($A$3,Data!$C$7:$C$1800,0)),21,'Code list'!V$1)/1000+OFFSET(INDEX(Data!$C$7:$C$1800,MATCH($A$3,Data!$C$7:$C$1800,0)),22,'Code list'!V$1)/1000,":")</f>
        <v>3.3572999999999999E-2</v>
      </c>
      <c r="V13" s="25">
        <f ca="1">IFERROR(OFFSET(INDEX(Data!$C$7:$C$1800,MATCH($A$3,Data!$C$7:$C$1800,0)),21,'Code list'!W$1)/1000+OFFSET(INDEX(Data!$C$7:$C$1800,MATCH($A$3,Data!$C$7:$C$1800,0)),22,'Code list'!W$1)/1000,":")</f>
        <v>3.7803000000000003E-2</v>
      </c>
      <c r="W13" s="25">
        <f ca="1">IFERROR(OFFSET(INDEX(Data!$C$7:$C$1800,MATCH($A$3,Data!$C$7:$C$1800,0)),21,'Code list'!X$1)/1000+OFFSET(INDEX(Data!$C$7:$C$1800,MATCH($A$3,Data!$C$7:$C$1800,0)),22,'Code list'!X$1)/1000,":")</f>
        <v>3.8455000000000003E-2</v>
      </c>
      <c r="X13" s="25">
        <f ca="1">IFERROR(OFFSET(INDEX(Data!$C$7:$C$1800,MATCH($A$3,Data!$C$7:$C$1800,0)),21,'Code list'!Y$1)/1000+OFFSET(INDEX(Data!$C$7:$C$1800,MATCH($A$3,Data!$C$7:$C$1800,0)),22,'Code list'!Y$1)/1000,":")</f>
        <v>3.7651000000000004E-2</v>
      </c>
      <c r="Y13" s="25">
        <f ca="1">IFERROR(OFFSET(INDEX(Data!$C$7:$C$1800,MATCH($A$3,Data!$C$7:$C$1800,0)),21,'Code list'!Z$1)/1000+OFFSET(INDEX(Data!$C$7:$C$1800,MATCH($A$3,Data!$C$7:$C$1800,0)),22,'Code list'!Z$1)/1000,":")</f>
        <v>3.5882999999999998E-2</v>
      </c>
      <c r="Z13" s="25">
        <f ca="1">IFERROR(OFFSET(INDEX(Data!$C$7:$C$1800,MATCH($A$3,Data!$C$7:$C$1800,0)),21,'Code list'!AA$1)/1000+OFFSET(INDEX(Data!$C$7:$C$1800,MATCH($A$3,Data!$C$7:$C$1800,0)),22,'Code list'!AA$1)/1000,":")</f>
        <v>3.2791000000000001E-2</v>
      </c>
      <c r="AA13" s="25">
        <f ca="1">IFERROR(OFFSET(INDEX(Data!$C$7:$C$1800,MATCH($A$3,Data!$C$7:$C$1800,0)),21,'Code list'!AB$1)/1000+OFFSET(INDEX(Data!$C$7:$C$1800,MATCH($A$3,Data!$C$7:$C$1800,0)),22,'Code list'!AB$1)/1000,":")</f>
        <v>3.0093000000000002E-2</v>
      </c>
      <c r="AB13" s="25">
        <f ca="1">IFERROR(OFFSET(INDEX(Data!$C$7:$C$1800,MATCH($A$3,Data!$C$7:$C$1800,0)),21,'Code list'!AC$1)/1000+OFFSET(INDEX(Data!$C$7:$C$1800,MATCH($A$3,Data!$C$7:$C$1800,0)),22,'Code list'!AC$1)/1000,":")</f>
        <v>3.0529000000000001E-2</v>
      </c>
      <c r="AC13" s="25">
        <f ca="1">IFERROR(OFFSET(INDEX(Data!$C$7:$C$1800,MATCH($A$3,Data!$C$7:$C$1800,0)),21,'Code list'!AD$1)/1000+OFFSET(INDEX(Data!$C$7:$C$1800,MATCH($A$3,Data!$C$7:$C$1800,0)),22,'Code list'!AD$1)/1000,":")</f>
        <v>2.9727999999999997E-2</v>
      </c>
      <c r="AD13" s="25">
        <f ca="1">IFERROR(OFFSET(INDEX(Data!$C$7:$C$1800,MATCH($A$3,Data!$C$7:$C$1800,0)),21,'Code list'!AE$1)/1000+OFFSET(INDEX(Data!$C$7:$C$1800,MATCH($A$3,Data!$C$7:$C$1800,0)),22,'Code list'!AE$1)/1000,":")</f>
        <v>3.1462000000000004E-2</v>
      </c>
      <c r="AE13" s="25">
        <f ca="1">IFERROR(OFFSET(INDEX(Data!$C$7:$C$1800,MATCH($A$3,Data!$C$7:$C$1800,0)),21,'Code list'!AF$1)/1000+OFFSET(INDEX(Data!$C$7:$C$1800,MATCH($A$3,Data!$C$7:$C$1800,0)),22,'Code list'!AF$1)/1000,":")</f>
        <v>3.6331000000000002E-2</v>
      </c>
      <c r="AF13" s="25">
        <f ca="1">IFERROR(OFFSET(INDEX(Data!$C$7:$C$1800,MATCH($A$3,Data!$C$7:$C$1800,0)),21,'Code list'!AG$1)/1000+OFFSET(INDEX(Data!$C$7:$C$1800,MATCH($A$3,Data!$C$7:$C$1800,0)),22,'Code list'!AG$1)/1000,":")</f>
        <v>5.3980000000000007E-2</v>
      </c>
      <c r="AG13" s="25">
        <f ca="1">IFERROR(OFFSET(INDEX(Data!$C$7:$C$1800,MATCH($A$3,Data!$C$7:$C$1800,0)),21,'Code list'!AH$1)/1000+OFFSET(INDEX(Data!$C$7:$C$1800,MATCH($A$3,Data!$C$7:$C$1800,0)),22,'Code list'!AH$1)/1000,":")</f>
        <v>5.4317999999999991E-2</v>
      </c>
      <c r="AH13" s="25">
        <f ca="1">IFERROR(OFFSET(INDEX(Data!$C$7:$C$1800,MATCH($A$3,Data!$C$7:$C$1800,0)),21,'Code list'!AI$1)/1000+OFFSET(INDEX(Data!$C$7:$C$1800,MATCH($A$3,Data!$C$7:$C$1800,0)),22,'Code list'!AI$1)/1000,":")</f>
        <v>4.6952000000000001E-2</v>
      </c>
      <c r="AI13" s="25">
        <f ca="1">IFERROR(OFFSET(INDEX(Data!$C$7:$C$1800,MATCH($A$3,Data!$C$7:$C$1800,0)),21,'Code list'!AJ$1)/1000+OFFSET(INDEX(Data!$C$7:$C$1800,MATCH($A$3,Data!$C$7:$C$1800,0)),22,'Code list'!AJ$1)/1000,":")</f>
        <v>4.3582999999999997E-2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1.2216999999999999E-2</v>
      </c>
      <c r="M14" s="25">
        <f ca="1">IFERROR(OFFSET(INDEX(Data!$C$7:$C$1800,MATCH($A$3,Data!$C$7:$C$1800,0)),31,'Code list'!N$1)/1000+OFFSET(INDEX(Data!$C$7:$C$1800,MATCH($A$3,Data!$C$7:$C$1800,0)),32,'Code list'!N$1)/1000,":")</f>
        <v>1.5224999999999999E-2</v>
      </c>
      <c r="N14" s="25">
        <f ca="1">IFERROR(OFFSET(INDEX(Data!$C$7:$C$1800,MATCH($A$3,Data!$C$7:$C$1800,0)),31,'Code list'!O$1)/1000+OFFSET(INDEX(Data!$C$7:$C$1800,MATCH($A$3,Data!$C$7:$C$1800,0)),32,'Code list'!O$1)/1000,":")</f>
        <v>2.5922000000000001E-2</v>
      </c>
      <c r="O14" s="25">
        <f ca="1">IFERROR(OFFSET(INDEX(Data!$C$7:$C$1800,MATCH($A$3,Data!$C$7:$C$1800,0)),31,'Code list'!P$1)/1000+OFFSET(INDEX(Data!$C$7:$C$1800,MATCH($A$3,Data!$C$7:$C$1800,0)),32,'Code list'!P$1)/1000,":")</f>
        <v>6.7494999999999999E-2</v>
      </c>
      <c r="P14" s="25">
        <f ca="1">IFERROR(OFFSET(INDEX(Data!$C$7:$C$1800,MATCH($A$3,Data!$C$7:$C$1800,0)),31,'Code list'!Q$1)/1000+OFFSET(INDEX(Data!$C$7:$C$1800,MATCH($A$3,Data!$C$7:$C$1800,0)),32,'Code list'!Q$1)/1000,":")</f>
        <v>7.3345999999999995E-2</v>
      </c>
      <c r="Q14" s="25">
        <f ca="1">IFERROR(OFFSET(INDEX(Data!$C$7:$C$1800,MATCH($A$3,Data!$C$7:$C$1800,0)),31,'Code list'!R$1)/1000+OFFSET(INDEX(Data!$C$7:$C$1800,MATCH($A$3,Data!$C$7:$C$1800,0)),32,'Code list'!R$1)/1000,":")</f>
        <v>7.3269000000000001E-2</v>
      </c>
      <c r="R14" s="25">
        <f ca="1">IFERROR(OFFSET(INDEX(Data!$C$7:$C$1800,MATCH($A$3,Data!$C$7:$C$1800,0)),31,'Code list'!S$1)/1000+OFFSET(INDEX(Data!$C$7:$C$1800,MATCH($A$3,Data!$C$7:$C$1800,0)),32,'Code list'!S$1)/1000,":")</f>
        <v>7.6977000000000004E-2</v>
      </c>
      <c r="S14" s="25">
        <f ca="1">IFERROR(OFFSET(INDEX(Data!$C$7:$C$1800,MATCH($A$3,Data!$C$7:$C$1800,0)),31,'Code list'!T$1)/1000+OFFSET(INDEX(Data!$C$7:$C$1800,MATCH($A$3,Data!$C$7:$C$1800,0)),32,'Code list'!T$1)/1000,":")</f>
        <v>6.1247999999999997E-2</v>
      </c>
      <c r="T14" s="25">
        <f ca="1">IFERROR(OFFSET(INDEX(Data!$C$7:$C$1800,MATCH($A$3,Data!$C$7:$C$1800,0)),31,'Code list'!U$1)/1000+OFFSET(INDEX(Data!$C$7:$C$1800,MATCH($A$3,Data!$C$7:$C$1800,0)),32,'Code list'!U$1)/1000,":")</f>
        <v>6.9289000000000003E-2</v>
      </c>
      <c r="U14" s="25">
        <f ca="1">IFERROR(OFFSET(INDEX(Data!$C$7:$C$1800,MATCH($A$3,Data!$C$7:$C$1800,0)),31,'Code list'!V$1)/1000+OFFSET(INDEX(Data!$C$7:$C$1800,MATCH($A$3,Data!$C$7:$C$1800,0)),32,'Code list'!V$1)/1000,":")</f>
        <v>5.7865E-2</v>
      </c>
      <c r="V14" s="25">
        <f ca="1">IFERROR(OFFSET(INDEX(Data!$C$7:$C$1800,MATCH($A$3,Data!$C$7:$C$1800,0)),31,'Code list'!W$1)/1000+OFFSET(INDEX(Data!$C$7:$C$1800,MATCH($A$3,Data!$C$7:$C$1800,0)),32,'Code list'!W$1)/1000,":")</f>
        <v>7.0914999999999992E-2</v>
      </c>
      <c r="W14" s="25">
        <f ca="1">IFERROR(OFFSET(INDEX(Data!$C$7:$C$1800,MATCH($A$3,Data!$C$7:$C$1800,0)),31,'Code list'!X$1)/1000+OFFSET(INDEX(Data!$C$7:$C$1800,MATCH($A$3,Data!$C$7:$C$1800,0)),32,'Code list'!X$1)/1000,":")</f>
        <v>7.1151999999999993E-2</v>
      </c>
      <c r="X14" s="25">
        <f ca="1">IFERROR(OFFSET(INDEX(Data!$C$7:$C$1800,MATCH($A$3,Data!$C$7:$C$1800,0)),31,'Code list'!Y$1)/1000+OFFSET(INDEX(Data!$C$7:$C$1800,MATCH($A$3,Data!$C$7:$C$1800,0)),32,'Code list'!Y$1)/1000,":")</f>
        <v>6.9639999999999994E-2</v>
      </c>
      <c r="Y14" s="25">
        <f ca="1">IFERROR(OFFSET(INDEX(Data!$C$7:$C$1800,MATCH($A$3,Data!$C$7:$C$1800,0)),31,'Code list'!Z$1)/1000+OFFSET(INDEX(Data!$C$7:$C$1800,MATCH($A$3,Data!$C$7:$C$1800,0)),32,'Code list'!Z$1)/1000,":")</f>
        <v>7.2662000000000004E-2</v>
      </c>
      <c r="Z14" s="25">
        <f ca="1">IFERROR(OFFSET(INDEX(Data!$C$7:$C$1800,MATCH($A$3,Data!$C$7:$C$1800,0)),31,'Code list'!AA$1)/1000+OFFSET(INDEX(Data!$C$7:$C$1800,MATCH($A$3,Data!$C$7:$C$1800,0)),32,'Code list'!AA$1)/1000,":")</f>
        <v>5.5617999999999994E-2</v>
      </c>
      <c r="AA14" s="25">
        <f ca="1">IFERROR(OFFSET(INDEX(Data!$C$7:$C$1800,MATCH($A$3,Data!$C$7:$C$1800,0)),31,'Code list'!AB$1)/1000+OFFSET(INDEX(Data!$C$7:$C$1800,MATCH($A$3,Data!$C$7:$C$1800,0)),32,'Code list'!AB$1)/1000,":")</f>
        <v>5.1352000000000002E-2</v>
      </c>
      <c r="AB14" s="25">
        <f ca="1">IFERROR(OFFSET(INDEX(Data!$C$7:$C$1800,MATCH($A$3,Data!$C$7:$C$1800,0)),31,'Code list'!AC$1)/1000+OFFSET(INDEX(Data!$C$7:$C$1800,MATCH($A$3,Data!$C$7:$C$1800,0)),32,'Code list'!AC$1)/1000,":")</f>
        <v>5.1522999999999999E-2</v>
      </c>
      <c r="AC14" s="25">
        <f ca="1">IFERROR(OFFSET(INDEX(Data!$C$7:$C$1800,MATCH($A$3,Data!$C$7:$C$1800,0)),31,'Code list'!AD$1)/1000+OFFSET(INDEX(Data!$C$7:$C$1800,MATCH($A$3,Data!$C$7:$C$1800,0)),32,'Code list'!AD$1)/1000,":")</f>
        <v>5.7210999999999998E-2</v>
      </c>
      <c r="AD14" s="25">
        <f ca="1">IFERROR(OFFSET(INDEX(Data!$C$7:$C$1800,MATCH($A$3,Data!$C$7:$C$1800,0)),31,'Code list'!AE$1)/1000+OFFSET(INDEX(Data!$C$7:$C$1800,MATCH($A$3,Data!$C$7:$C$1800,0)),32,'Code list'!AE$1)/1000,":")</f>
        <v>6.5555000000000002E-2</v>
      </c>
      <c r="AE14" s="25">
        <f ca="1">IFERROR(OFFSET(INDEX(Data!$C$7:$C$1800,MATCH($A$3,Data!$C$7:$C$1800,0)),31,'Code list'!AF$1)/1000+OFFSET(INDEX(Data!$C$7:$C$1800,MATCH($A$3,Data!$C$7:$C$1800,0)),32,'Code list'!AF$1)/1000,":")</f>
        <v>8.7292999999999996E-2</v>
      </c>
      <c r="AF14" s="25">
        <f ca="1">IFERROR(OFFSET(INDEX(Data!$C$7:$C$1800,MATCH($A$3,Data!$C$7:$C$1800,0)),31,'Code list'!AG$1)/1000+OFFSET(INDEX(Data!$C$7:$C$1800,MATCH($A$3,Data!$C$7:$C$1800,0)),32,'Code list'!AG$1)/1000,":")</f>
        <v>0.12623500000000001</v>
      </c>
      <c r="AG14" s="25">
        <f ca="1">IFERROR(OFFSET(INDEX(Data!$C$7:$C$1800,MATCH($A$3,Data!$C$7:$C$1800,0)),31,'Code list'!AH$1)/1000+OFFSET(INDEX(Data!$C$7:$C$1800,MATCH($A$3,Data!$C$7:$C$1800,0)),32,'Code list'!AH$1)/1000,":")</f>
        <v>0.13495499999999999</v>
      </c>
      <c r="AH14" s="25">
        <f ca="1">IFERROR(OFFSET(INDEX(Data!$C$7:$C$1800,MATCH($A$3,Data!$C$7:$C$1800,0)),31,'Code list'!AI$1)/1000+OFFSET(INDEX(Data!$C$7:$C$1800,MATCH($A$3,Data!$C$7:$C$1800,0)),32,'Code list'!AI$1)/1000,":")</f>
        <v>0.117658</v>
      </c>
      <c r="AI14" s="25">
        <f ca="1">IFERROR(OFFSET(INDEX(Data!$C$7:$C$1800,MATCH($A$3,Data!$C$7:$C$1800,0)),31,'Code list'!AJ$1)/1000+OFFSET(INDEX(Data!$C$7:$C$1800,MATCH($A$3,Data!$C$7:$C$1800,0)),32,'Code list'!AJ$1)/1000,":")</f>
        <v>0.110911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2.6672138991666938E-2</v>
      </c>
      <c r="M15" s="25">
        <f t="shared" ca="1" si="5"/>
        <v>3.2428845100902125E-2</v>
      </c>
      <c r="N15" s="25">
        <f t="shared" ca="1" si="5"/>
        <v>4.6294030967466371E-2</v>
      </c>
      <c r="O15" s="25">
        <f t="shared" ca="1" si="5"/>
        <v>7.5455621883206939E-2</v>
      </c>
      <c r="P15" s="25">
        <f t="shared" ca="1" si="5"/>
        <v>8.2991831638884891E-2</v>
      </c>
      <c r="Q15" s="25">
        <f t="shared" ca="1" si="5"/>
        <v>8.2658840376891626E-2</v>
      </c>
      <c r="R15" s="25">
        <f t="shared" ca="1" si="5"/>
        <v>8.7045375839726186E-2</v>
      </c>
      <c r="S15" s="25">
        <f t="shared" ca="1" si="5"/>
        <v>7.0269763610105271E-2</v>
      </c>
      <c r="T15" s="25">
        <f t="shared" ca="1" si="5"/>
        <v>7.9100714553599336E-2</v>
      </c>
      <c r="U15" s="25">
        <f t="shared" ca="1" si="5"/>
        <v>6.6546205516306134E-2</v>
      </c>
      <c r="V15" s="25">
        <f t="shared" ca="1" si="5"/>
        <v>8.1522440626207254E-2</v>
      </c>
      <c r="W15" s="25">
        <f t="shared" ca="1" si="5"/>
        <v>8.2322669902469739E-2</v>
      </c>
      <c r="X15" s="25">
        <f t="shared" ca="1" si="5"/>
        <v>8.1220162734991733E-2</v>
      </c>
      <c r="Y15" s="25">
        <f t="shared" ca="1" si="5"/>
        <v>8.5655407526832192E-2</v>
      </c>
      <c r="Z15" s="25">
        <f t="shared" ca="1" si="5"/>
        <v>6.8120710493275574E-2</v>
      </c>
      <c r="AA15" s="25">
        <f t="shared" ca="1" si="5"/>
        <v>6.4355036355822931E-2</v>
      </c>
      <c r="AB15" s="25">
        <f t="shared" ca="1" si="5"/>
        <v>6.3575508921171933E-2</v>
      </c>
      <c r="AC15" s="25">
        <f t="shared" ca="1" si="5"/>
        <v>7.039126569203695E-2</v>
      </c>
      <c r="AD15" s="25">
        <f t="shared" ca="1" si="5"/>
        <v>7.9917813527526096E-2</v>
      </c>
      <c r="AE15" s="25">
        <f t="shared" ca="1" si="5"/>
        <v>0.10623952960590176</v>
      </c>
      <c r="AF15" s="25">
        <f t="shared" ca="1" si="5"/>
        <v>0.1663809731709347</v>
      </c>
      <c r="AG15" s="25">
        <f t="shared" ca="1" si="5"/>
        <v>0.17744015992772344</v>
      </c>
      <c r="AH15" s="25">
        <f t="shared" ca="1" si="5"/>
        <v>0.15594241647530527</v>
      </c>
      <c r="AI15" s="25">
        <f t="shared" ref="AI15" ca="1" si="6">IF(AND(AI11=":",AI12=":"),":",IFERROR(AI12/(1+(AI13/AI14)),0))</f>
        <v>0.16805212551296492</v>
      </c>
    </row>
    <row r="16" spans="1:35" ht="15" customHeight="1" x14ac:dyDescent="0.25">
      <c r="A16" s="10" t="s">
        <v>25</v>
      </c>
      <c r="B16" s="7">
        <f ca="1">IFERROR(B11+B12-B15,":")</f>
        <v>0.19366599999999998</v>
      </c>
      <c r="C16" s="7">
        <f t="shared" ref="C16:AH16" ca="1" si="7">IFERROR(C11+C12-C15,":")</f>
        <v>0.20870799999999998</v>
      </c>
      <c r="D16" s="7">
        <f t="shared" ca="1" si="7"/>
        <v>0.20564399999999999</v>
      </c>
      <c r="E16" s="7">
        <f t="shared" ca="1" si="7"/>
        <v>0.20028699999999999</v>
      </c>
      <c r="F16" s="7">
        <f t="shared" ca="1" si="7"/>
        <v>0.167794</v>
      </c>
      <c r="G16" s="7">
        <f t="shared" ca="1" si="7"/>
        <v>0.14228099999999999</v>
      </c>
      <c r="H16" s="7">
        <f t="shared" ca="1" si="7"/>
        <v>0.126222</v>
      </c>
      <c r="I16" s="7">
        <f t="shared" ca="1" si="7"/>
        <v>0.100271</v>
      </c>
      <c r="J16" s="7">
        <f t="shared" ca="1" si="7"/>
        <v>7.6924999999999993E-2</v>
      </c>
      <c r="K16" s="7">
        <f t="shared" ca="1" si="7"/>
        <v>8.2867999999999997E-2</v>
      </c>
      <c r="L16" s="7">
        <f t="shared" ca="1" si="7"/>
        <v>8.2011861008333062E-2</v>
      </c>
      <c r="M16" s="7">
        <f t="shared" ca="1" si="7"/>
        <v>0.15319015489909787</v>
      </c>
      <c r="N16" s="7">
        <f t="shared" ca="1" si="7"/>
        <v>0.45228396903253365</v>
      </c>
      <c r="O16" s="7">
        <f t="shared" ca="1" si="7"/>
        <v>0.42775237811679306</v>
      </c>
      <c r="P16" s="7">
        <f t="shared" ca="1" si="7"/>
        <v>0.51597616836111504</v>
      </c>
      <c r="Q16" s="7">
        <f t="shared" ca="1" si="7"/>
        <v>0.50787215962310828</v>
      </c>
      <c r="R16" s="7">
        <f t="shared" ca="1" si="7"/>
        <v>0.53455362416027385</v>
      </c>
      <c r="S16" s="7">
        <f t="shared" ca="1" si="7"/>
        <v>0.4885772363898947</v>
      </c>
      <c r="T16" s="7">
        <f t="shared" ca="1" si="7"/>
        <v>0.41024528544640065</v>
      </c>
      <c r="U16" s="7">
        <f t="shared" ca="1" si="7"/>
        <v>0.48021779448369378</v>
      </c>
      <c r="V16" s="7">
        <f t="shared" ca="1" si="7"/>
        <v>0.48730255937379274</v>
      </c>
      <c r="W16" s="7">
        <f t="shared" ca="1" si="7"/>
        <v>0.39687233009753031</v>
      </c>
      <c r="X16" s="7">
        <f t="shared" ca="1" si="7"/>
        <v>0.41509783726500821</v>
      </c>
      <c r="Y16" s="7">
        <f t="shared" ca="1" si="7"/>
        <v>0.26568959247316781</v>
      </c>
      <c r="Z16" s="7">
        <f t="shared" ca="1" si="7"/>
        <v>0.27677528950672442</v>
      </c>
      <c r="AA16" s="7">
        <f t="shared" ca="1" si="7"/>
        <v>0.18859296364417708</v>
      </c>
      <c r="AB16" s="7">
        <f t="shared" ca="1" si="7"/>
        <v>0.10076349107882808</v>
      </c>
      <c r="AC16" s="7">
        <f t="shared" ca="1" si="7"/>
        <v>0.11064673430796305</v>
      </c>
      <c r="AD16" s="7">
        <f t="shared" ca="1" si="7"/>
        <v>0.1154911864724739</v>
      </c>
      <c r="AE16" s="7">
        <f t="shared" ca="1" si="7"/>
        <v>0.12623147039409827</v>
      </c>
      <c r="AF16" s="7">
        <f t="shared" ca="1" si="7"/>
        <v>0.1230810268290653</v>
      </c>
      <c r="AG16" s="7">
        <f t="shared" ca="1" si="7"/>
        <v>0.12312084007227653</v>
      </c>
      <c r="AH16" s="7">
        <f t="shared" ca="1" si="7"/>
        <v>0.12047758352469473</v>
      </c>
      <c r="AI16" s="7">
        <f t="shared" ref="AI16" ca="1" si="8">IFERROR(AI11+AI12-AI15,":")</f>
        <v>0.14381687448703503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Luxembourg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0.27704914646866252</v>
      </c>
      <c r="C20" s="15">
        <f t="shared" ref="C20:AH20" ca="1" si="10">IFERROR(C6/C16,":")</f>
        <v>0.28880062096325976</v>
      </c>
      <c r="D20" s="15">
        <f t="shared" ca="1" si="10"/>
        <v>0.2759574799167494</v>
      </c>
      <c r="E20" s="15">
        <f t="shared" ca="1" si="10"/>
        <v>0.28806163155871328</v>
      </c>
      <c r="F20" s="15">
        <f t="shared" ca="1" si="10"/>
        <v>0.29567803377951524</v>
      </c>
      <c r="G20" s="15">
        <f t="shared" ca="1" si="10"/>
        <v>0.29430493178990869</v>
      </c>
      <c r="H20" s="15">
        <f t="shared" ca="1" si="10"/>
        <v>0.29974172489740292</v>
      </c>
      <c r="I20" s="15">
        <f t="shared" ca="1" si="10"/>
        <v>0.34814652292287912</v>
      </c>
      <c r="J20" s="15">
        <f t="shared" ca="1" si="10"/>
        <v>0.40967175820604507</v>
      </c>
      <c r="K20" s="15">
        <f t="shared" ca="1" si="10"/>
        <v>0.37313558912970024</v>
      </c>
      <c r="L20" s="15">
        <f t="shared" ca="1" si="10"/>
        <v>0.43947301715708947</v>
      </c>
      <c r="M20" s="15">
        <f t="shared" ca="1" si="10"/>
        <v>0.48723757769657777</v>
      </c>
      <c r="N20" s="15">
        <f t="shared" ca="1" si="10"/>
        <v>0.53413345716576288</v>
      </c>
      <c r="O20" s="15">
        <f t="shared" ca="1" si="10"/>
        <v>0.56080576584077302</v>
      </c>
      <c r="P20" s="15">
        <f t="shared" ca="1" si="10"/>
        <v>0.56358223079109726</v>
      </c>
      <c r="Q20" s="15">
        <f t="shared" ca="1" si="10"/>
        <v>0.56625864314637409</v>
      </c>
      <c r="R20" s="15">
        <f t="shared" ca="1" si="10"/>
        <v>0.56742296056168351</v>
      </c>
      <c r="S20" s="15">
        <f t="shared" ca="1" si="10"/>
        <v>0.56312079136745163</v>
      </c>
      <c r="T20" s="15">
        <f t="shared" ca="1" si="10"/>
        <v>0.57096573272041529</v>
      </c>
      <c r="U20" s="15">
        <f t="shared" ca="1" si="10"/>
        <v>0.56428979332460238</v>
      </c>
      <c r="V20" s="15">
        <f t="shared" ca="1" si="10"/>
        <v>0.57010166406062346</v>
      </c>
      <c r="W20" s="15">
        <f t="shared" ca="1" si="10"/>
        <v>0.57387472677681961</v>
      </c>
      <c r="X20" s="15">
        <f t="shared" ca="1" si="10"/>
        <v>0.57085578079925903</v>
      </c>
      <c r="Y20" s="15">
        <f t="shared" ca="1" si="10"/>
        <v>0.59877016076971967</v>
      </c>
      <c r="Z20" s="15">
        <f t="shared" ca="1" si="10"/>
        <v>0.59163157336710737</v>
      </c>
      <c r="AA20" s="15">
        <f t="shared" ca="1" si="10"/>
        <v>0.60852747516353811</v>
      </c>
      <c r="AB20" s="15">
        <f t="shared" ca="1" si="10"/>
        <v>0.66972669642030092</v>
      </c>
      <c r="AC20" s="15">
        <f t="shared" ca="1" si="10"/>
        <v>0.69848423890119204</v>
      </c>
      <c r="AD20" s="15">
        <f t="shared" ca="1" si="10"/>
        <v>0.71153481499288074</v>
      </c>
      <c r="AE20" s="15">
        <f t="shared" ca="1" si="10"/>
        <v>0.72615806275425898</v>
      </c>
      <c r="AF20" s="15">
        <f t="shared" ca="1" si="10"/>
        <v>0.86053068233737251</v>
      </c>
      <c r="AG20" s="15">
        <f t="shared" ca="1" si="10"/>
        <v>0.86112147982227161</v>
      </c>
      <c r="AH20" s="15">
        <f t="shared" ca="1" si="10"/>
        <v>0.8554537448775672</v>
      </c>
      <c r="AI20" s="15">
        <f t="shared" ref="AI20" ca="1" si="11">IFERROR(AI6/AI16,":")</f>
        <v>0.82790702012324568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8" tint="-0.249977111117893"/>
  </sheetPr>
  <dimension ref="A1:AI20"/>
  <sheetViews>
    <sheetView workbookViewId="0">
      <selection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European Union - 27 countries (from 2020)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195.63700800000001</v>
      </c>
      <c r="C4" s="20">
        <f ca="1">IFERROR(OFFSET(INDEX(Data!$C$7:$C$1800,MATCH($A$3,Data!$C$7:$C$1800,0)),20,'Code list'!D$1)/1000,":")</f>
        <v>199.21614300000002</v>
      </c>
      <c r="D4" s="20">
        <f ca="1">IFERROR(OFFSET(INDEX(Data!$C$7:$C$1800,MATCH($A$3,Data!$C$7:$C$1800,0)),20,'Code list'!E$1)/1000,":")</f>
        <v>198.01512199999999</v>
      </c>
      <c r="E4" s="20">
        <f ca="1">IFERROR(OFFSET(INDEX(Data!$C$7:$C$1800,MATCH($A$3,Data!$C$7:$C$1800,0)),20,'Code list'!F$1)/1000,":")</f>
        <v>198.03556599999999</v>
      </c>
      <c r="F4" s="20">
        <f ca="1">IFERROR(OFFSET(INDEX(Data!$C$7:$C$1800,MATCH($A$3,Data!$C$7:$C$1800,0)),20,'Code list'!G$1)/1000,":")</f>
        <v>201.23287500000001</v>
      </c>
      <c r="G4" s="20">
        <f ca="1">IFERROR(OFFSET(INDEX(Data!$C$7:$C$1800,MATCH($A$3,Data!$C$7:$C$1800,0)),20,'Code list'!H$1)/1000,":")</f>
        <v>207.16772599999999</v>
      </c>
      <c r="H4" s="20">
        <f ca="1">IFERROR(OFFSET(INDEX(Data!$C$7:$C$1800,MATCH($A$3,Data!$C$7:$C$1800,0)),20,'Code list'!I$1)/1000,":")</f>
        <v>214.50942499999999</v>
      </c>
      <c r="I4" s="20">
        <f ca="1">IFERROR(OFFSET(INDEX(Data!$C$7:$C$1800,MATCH($A$3,Data!$C$7:$C$1800,0)),20,'Code list'!J$1)/1000,":")</f>
        <v>215.47840900000003</v>
      </c>
      <c r="J4" s="20">
        <f ca="1">IFERROR(OFFSET(INDEX(Data!$C$7:$C$1800,MATCH($A$3,Data!$C$7:$C$1800,0)),20,'Code list'!K$1)/1000,":")</f>
        <v>220.08316600000001</v>
      </c>
      <c r="K4" s="20">
        <f ca="1">IFERROR(OFFSET(INDEX(Data!$C$7:$C$1800,MATCH($A$3,Data!$C$7:$C$1800,0)),20,'Code list'!L$1)/1000,":")</f>
        <v>222.38367199999999</v>
      </c>
      <c r="L4" s="20">
        <f ca="1">IFERROR(OFFSET(INDEX(Data!$C$7:$C$1800,MATCH($A$3,Data!$C$7:$C$1800,0)),20,'Code list'!M$1)/1000,":")</f>
        <v>228.57292699999999</v>
      </c>
      <c r="M4" s="20">
        <f ca="1">IFERROR(OFFSET(INDEX(Data!$C$7:$C$1800,MATCH($A$3,Data!$C$7:$C$1800,0)),20,'Code list'!N$1)/1000,":")</f>
        <v>235.085792</v>
      </c>
      <c r="N4" s="20">
        <f ca="1">IFERROR(OFFSET(INDEX(Data!$C$7:$C$1800,MATCH($A$3,Data!$C$7:$C$1800,0)),20,'Code list'!O$1)/1000,":")</f>
        <v>237.034764</v>
      </c>
      <c r="O4" s="20">
        <f ca="1">IFERROR(OFFSET(INDEX(Data!$C$7:$C$1800,MATCH($A$3,Data!$C$7:$C$1800,0)),20,'Code list'!P$1)/1000,":")</f>
        <v>243.940924</v>
      </c>
      <c r="P4" s="20">
        <f ca="1">IFERROR(OFFSET(INDEX(Data!$C$7:$C$1800,MATCH($A$3,Data!$C$7:$C$1800,0)),20,'Code list'!Q$1)/1000,":")</f>
        <v>250.04601500000001</v>
      </c>
      <c r="Q4" s="20">
        <f ca="1">IFERROR(OFFSET(INDEX(Data!$C$7:$C$1800,MATCH($A$3,Data!$C$7:$C$1800,0)),20,'Code list'!R$1)/1000,":")</f>
        <v>251.64773300000002</v>
      </c>
      <c r="R4" s="20">
        <f ca="1">IFERROR(OFFSET(INDEX(Data!$C$7:$C$1800,MATCH($A$3,Data!$C$7:$C$1800,0)),20,'Code list'!S$1)/1000,":")</f>
        <v>255.70063200000001</v>
      </c>
      <c r="S4" s="20">
        <f ca="1">IFERROR(OFFSET(INDEX(Data!$C$7:$C$1800,MATCH($A$3,Data!$C$7:$C$1800,0)),20,'Code list'!T$1)/1000,":")</f>
        <v>256.90571999999997</v>
      </c>
      <c r="T4" s="20">
        <f ca="1">IFERROR(OFFSET(INDEX(Data!$C$7:$C$1800,MATCH($A$3,Data!$C$7:$C$1800,0)),20,'Code list'!U$1)/1000,":")</f>
        <v>257.84649899999999</v>
      </c>
      <c r="U4" s="20">
        <f ca="1">IFERROR(OFFSET(INDEX(Data!$C$7:$C$1800,MATCH($A$3,Data!$C$7:$C$1800,0)),20,'Code list'!V$1)/1000,":")</f>
        <v>244.754514</v>
      </c>
      <c r="V4" s="20">
        <f ca="1">IFERROR(OFFSET(INDEX(Data!$C$7:$C$1800,MATCH($A$3,Data!$C$7:$C$1800,0)),20,'Code list'!W$1)/1000,":")</f>
        <v>256.58715799999999</v>
      </c>
      <c r="W4" s="20">
        <f ca="1">IFERROR(OFFSET(INDEX(Data!$C$7:$C$1800,MATCH($A$3,Data!$C$7:$C$1800,0)),20,'Code list'!X$1)/1000,":")</f>
        <v>252.997961</v>
      </c>
      <c r="X4" s="20">
        <f ca="1">IFERROR(OFFSET(INDEX(Data!$C$7:$C$1800,MATCH($A$3,Data!$C$7:$C$1800,0)),20,'Code list'!Y$1)/1000,":")</f>
        <v>252.724211</v>
      </c>
      <c r="Y4" s="20">
        <f ca="1">IFERROR(OFFSET(INDEX(Data!$C$7:$C$1800,MATCH($A$3,Data!$C$7:$C$1800,0)),20,'Code list'!Z$1)/1000,":")</f>
        <v>251.16691299999999</v>
      </c>
      <c r="Z4" s="20">
        <f ca="1">IFERROR(OFFSET(INDEX(Data!$C$7:$C$1800,MATCH($A$3,Data!$C$7:$C$1800,0)),20,'Code list'!AA$1)/1000,":")</f>
        <v>246.03998100000001</v>
      </c>
      <c r="AA4" s="20">
        <f ca="1">IFERROR(OFFSET(INDEX(Data!$C$7:$C$1800,MATCH($A$3,Data!$C$7:$C$1800,0)),20,'Code list'!AB$1)/1000,":")</f>
        <v>249.93022200000001</v>
      </c>
      <c r="AB4" s="20">
        <f ca="1">IFERROR(OFFSET(INDEX(Data!$C$7:$C$1800,MATCH($A$3,Data!$C$7:$C$1800,0)),20,'Code list'!AC$1)/1000,":")</f>
        <v>251.78528400000002</v>
      </c>
      <c r="AC4" s="20">
        <f ca="1">IFERROR(OFFSET(INDEX(Data!$C$7:$C$1800,MATCH($A$3,Data!$C$7:$C$1800,0)),20,'Code list'!AD$1)/1000,":")</f>
        <v>254.60317000000001</v>
      </c>
      <c r="AD4" s="20">
        <f ca="1">IFERROR(OFFSET(INDEX(Data!$C$7:$C$1800,MATCH($A$3,Data!$C$7:$C$1800,0)),20,'Code list'!AE$1)/1000,":")</f>
        <v>253.06470899999999</v>
      </c>
      <c r="AE4" s="20">
        <f ca="1">IFERROR(OFFSET(INDEX(Data!$C$7:$C$1800,MATCH($A$3,Data!$C$7:$C$1800,0)),20,'Code list'!AF$1)/1000,":")</f>
        <v>249.97290700000002</v>
      </c>
      <c r="AF4" s="20">
        <f ca="1">IFERROR(OFFSET(INDEX(Data!$C$7:$C$1800,MATCH($A$3,Data!$C$7:$C$1800,0)),20,'Code list'!AG$1)/1000,":")</f>
        <v>239.871039</v>
      </c>
      <c r="AG4" s="20">
        <f ca="1">IFERROR(OFFSET(INDEX(Data!$C$7:$C$1800,MATCH($A$3,Data!$C$7:$C$1800,0)),20,'Code list'!AH$1)/1000,":")</f>
        <v>250.74172099999998</v>
      </c>
      <c r="AH4" s="20">
        <f ca="1">IFERROR(OFFSET(INDEX(Data!$C$7:$C$1800,MATCH($A$3,Data!$C$7:$C$1800,0)),20,'Code list'!AI$1)/1000,":")</f>
        <v>242.722814</v>
      </c>
      <c r="AI4" s="20">
        <f ca="1">IFERROR(OFFSET(INDEX(Data!$C$7:$C$1800,MATCH($A$3,Data!$C$7:$C$1800,0)),20,'Code list'!AJ$1)/1000,":")</f>
        <v>236.33345600000001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1.5370699999999999</v>
      </c>
      <c r="C5" s="22">
        <f ca="1">IFERROR(OFFSET(INDEX(Data!$C$7:$C$1800,MATCH($A$3,Data!$C$7:$C$1800,0)),23,'Code list'!D$1)/1000,":")</f>
        <v>1.7165570000000001</v>
      </c>
      <c r="D5" s="22">
        <f ca="1">IFERROR(OFFSET(INDEX(Data!$C$7:$C$1800,MATCH($A$3,Data!$C$7:$C$1800,0)),23,'Code list'!E$1)/1000,":")</f>
        <v>1.8515350000000002</v>
      </c>
      <c r="E5" s="22">
        <f ca="1">IFERROR(OFFSET(INDEX(Data!$C$7:$C$1800,MATCH($A$3,Data!$C$7:$C$1800,0)),23,'Code list'!F$1)/1000,":")</f>
        <v>1.6682560000000002</v>
      </c>
      <c r="F5" s="22">
        <f ca="1">IFERROR(OFFSET(INDEX(Data!$C$7:$C$1800,MATCH($A$3,Data!$C$7:$C$1800,0)),23,'Code list'!G$1)/1000,":")</f>
        <v>1.584233</v>
      </c>
      <c r="G5" s="22">
        <f ca="1">IFERROR(OFFSET(INDEX(Data!$C$7:$C$1800,MATCH($A$3,Data!$C$7:$C$1800,0)),23,'Code list'!H$1)/1000,":")</f>
        <v>1.8413079999999999</v>
      </c>
      <c r="H5" s="22">
        <f ca="1">IFERROR(OFFSET(INDEX(Data!$C$7:$C$1800,MATCH($A$3,Data!$C$7:$C$1800,0)),23,'Code list'!I$1)/1000,":")</f>
        <v>2.0079509999999998</v>
      </c>
      <c r="I5" s="22">
        <f ca="1">IFERROR(OFFSET(INDEX(Data!$C$7:$C$1800,MATCH($A$3,Data!$C$7:$C$1800,0)),23,'Code list'!J$1)/1000,":")</f>
        <v>1.8793389999999999</v>
      </c>
      <c r="J5" s="22">
        <f ca="1">IFERROR(OFFSET(INDEX(Data!$C$7:$C$1800,MATCH($A$3,Data!$C$7:$C$1800,0)),23,'Code list'!K$1)/1000,":")</f>
        <v>2.1090140000000002</v>
      </c>
      <c r="K5" s="22">
        <f ca="1">IFERROR(OFFSET(INDEX(Data!$C$7:$C$1800,MATCH($A$3,Data!$C$7:$C$1800,0)),23,'Code list'!L$1)/1000,":")</f>
        <v>2.2717610000000001</v>
      </c>
      <c r="L5" s="22">
        <f ca="1">IFERROR(OFFSET(INDEX(Data!$C$7:$C$1800,MATCH($A$3,Data!$C$7:$C$1800,0)),23,'Code list'!M$1)/1000,":")</f>
        <v>2.4866640000000002</v>
      </c>
      <c r="M5" s="22">
        <f ca="1">IFERROR(OFFSET(INDEX(Data!$C$7:$C$1800,MATCH($A$3,Data!$C$7:$C$1800,0)),23,'Code list'!N$1)/1000,":")</f>
        <v>2.4578389999999999</v>
      </c>
      <c r="N5" s="22">
        <f ca="1">IFERROR(OFFSET(INDEX(Data!$C$7:$C$1800,MATCH($A$3,Data!$C$7:$C$1800,0)),23,'Code list'!O$1)/1000,":")</f>
        <v>2.8441289999999997</v>
      </c>
      <c r="O5" s="22">
        <f ca="1">IFERROR(OFFSET(INDEX(Data!$C$7:$C$1800,MATCH($A$3,Data!$C$7:$C$1800,0)),23,'Code list'!P$1)/1000,":")</f>
        <v>2.6711670000000001</v>
      </c>
      <c r="P5" s="22">
        <f ca="1">IFERROR(OFFSET(INDEX(Data!$C$7:$C$1800,MATCH($A$3,Data!$C$7:$C$1800,0)),23,'Code list'!Q$1)/1000,":")</f>
        <v>2.756637</v>
      </c>
      <c r="Q5" s="22">
        <f ca="1">IFERROR(OFFSET(INDEX(Data!$C$7:$C$1800,MATCH($A$3,Data!$C$7:$C$1800,0)),23,'Code list'!R$1)/1000,":")</f>
        <v>2.8835809999999999</v>
      </c>
      <c r="R5" s="22">
        <f ca="1">IFERROR(OFFSET(INDEX(Data!$C$7:$C$1800,MATCH($A$3,Data!$C$7:$C$1800,0)),23,'Code list'!S$1)/1000,":")</f>
        <v>2.8134570000000001</v>
      </c>
      <c r="S5" s="22">
        <f ca="1">IFERROR(OFFSET(INDEX(Data!$C$7:$C$1800,MATCH($A$3,Data!$C$7:$C$1800,0)),23,'Code list'!T$1)/1000,":")</f>
        <v>2.6818010000000001</v>
      </c>
      <c r="T5" s="22">
        <f ca="1">IFERROR(OFFSET(INDEX(Data!$C$7:$C$1800,MATCH($A$3,Data!$C$7:$C$1800,0)),23,'Code list'!U$1)/1000,":")</f>
        <v>2.5171999999999999</v>
      </c>
      <c r="U5" s="22">
        <f ca="1">IFERROR(OFFSET(INDEX(Data!$C$7:$C$1800,MATCH($A$3,Data!$C$7:$C$1800,0)),23,'Code list'!V$1)/1000,":")</f>
        <v>2.464594</v>
      </c>
      <c r="V5" s="22">
        <f ca="1">IFERROR(OFFSET(INDEX(Data!$C$7:$C$1800,MATCH($A$3,Data!$C$7:$C$1800,0)),23,'Code list'!W$1)/1000,":")</f>
        <v>2.532645</v>
      </c>
      <c r="W5" s="22">
        <f ca="1">IFERROR(OFFSET(INDEX(Data!$C$7:$C$1800,MATCH($A$3,Data!$C$7:$C$1800,0)),23,'Code list'!X$1)/1000,":")</f>
        <v>2.1860200000000001</v>
      </c>
      <c r="X5" s="22">
        <f ca="1">IFERROR(OFFSET(INDEX(Data!$C$7:$C$1800,MATCH($A$3,Data!$C$7:$C$1800,0)),23,'Code list'!Y$1)/1000,":")</f>
        <v>2.3971430000000002</v>
      </c>
      <c r="Y5" s="22">
        <f ca="1">IFERROR(OFFSET(INDEX(Data!$C$7:$C$1800,MATCH($A$3,Data!$C$7:$C$1800,0)),23,'Code list'!Z$1)/1000,":")</f>
        <v>2.462377</v>
      </c>
      <c r="Z5" s="22">
        <f ca="1">IFERROR(OFFSET(INDEX(Data!$C$7:$C$1800,MATCH($A$3,Data!$C$7:$C$1800,0)),23,'Code list'!AA$1)/1000,":")</f>
        <v>2.4556550000000001</v>
      </c>
      <c r="AA5" s="22">
        <f ca="1">IFERROR(OFFSET(INDEX(Data!$C$7:$C$1800,MATCH($A$3,Data!$C$7:$C$1800,0)),23,'Code list'!AB$1)/1000,":")</f>
        <v>2.343029</v>
      </c>
      <c r="AB5" s="22">
        <f ca="1">IFERROR(OFFSET(INDEX(Data!$C$7:$C$1800,MATCH($A$3,Data!$C$7:$C$1800,0)),23,'Code list'!AC$1)/1000,":")</f>
        <v>2.3318449999999999</v>
      </c>
      <c r="AC5" s="22">
        <f ca="1">IFERROR(OFFSET(INDEX(Data!$C$7:$C$1800,MATCH($A$3,Data!$C$7:$C$1800,0)),23,'Code list'!AD$1)/1000,":")</f>
        <v>2.417665</v>
      </c>
      <c r="AD5" s="22">
        <f ca="1">IFERROR(OFFSET(INDEX(Data!$C$7:$C$1800,MATCH($A$3,Data!$C$7:$C$1800,0)),23,'Code list'!AE$1)/1000,":")</f>
        <v>2.2659499999999997</v>
      </c>
      <c r="AE5" s="22">
        <f ca="1">IFERROR(OFFSET(INDEX(Data!$C$7:$C$1800,MATCH($A$3,Data!$C$7:$C$1800,0)),23,'Code list'!AF$1)/1000,":")</f>
        <v>2.1825610000000002</v>
      </c>
      <c r="AF5" s="22">
        <f ca="1">IFERROR(OFFSET(INDEX(Data!$C$7:$C$1800,MATCH($A$3,Data!$C$7:$C$1800,0)),23,'Code list'!AG$1)/1000,":")</f>
        <v>2.4339119999999999</v>
      </c>
      <c r="AG5" s="22">
        <f ca="1">IFERROR(OFFSET(INDEX(Data!$C$7:$C$1800,MATCH($A$3,Data!$C$7:$C$1800,0)),23,'Code list'!AH$1)/1000,":")</f>
        <v>2.2812730000000001</v>
      </c>
      <c r="AH5" s="22">
        <f ca="1">IFERROR(OFFSET(INDEX(Data!$C$7:$C$1800,MATCH($A$3,Data!$C$7:$C$1800,0)),23,'Code list'!AI$1)/1000,":")</f>
        <v>2.690061</v>
      </c>
      <c r="AI5" s="22">
        <f ca="1">IFERROR(OFFSET(INDEX(Data!$C$7:$C$1800,MATCH($A$3,Data!$C$7:$C$1800,0)),23,'Code list'!AJ$1)/1000,":")</f>
        <v>2.6801300000000001</v>
      </c>
    </row>
    <row r="6" spans="1:35" ht="15" customHeight="1" x14ac:dyDescent="0.25">
      <c r="A6" s="4" t="s">
        <v>27</v>
      </c>
      <c r="B6" s="6">
        <f t="shared" ref="B6:AD6" ca="1" si="1">IFERROR(B4-B5,":")</f>
        <v>194.09993800000001</v>
      </c>
      <c r="C6" s="6">
        <f t="shared" ca="1" si="1"/>
        <v>197.49958600000002</v>
      </c>
      <c r="D6" s="6">
        <f t="shared" ca="1" si="1"/>
        <v>196.16358699999998</v>
      </c>
      <c r="E6" s="6">
        <f t="shared" ca="1" si="1"/>
        <v>196.36730999999997</v>
      </c>
      <c r="F6" s="6">
        <f t="shared" ca="1" si="1"/>
        <v>199.648642</v>
      </c>
      <c r="G6" s="6">
        <f t="shared" ca="1" si="1"/>
        <v>205.32641799999999</v>
      </c>
      <c r="H6" s="6">
        <f t="shared" ca="1" si="1"/>
        <v>212.501474</v>
      </c>
      <c r="I6" s="6">
        <f t="shared" ca="1" si="1"/>
        <v>213.59907000000004</v>
      </c>
      <c r="J6" s="6">
        <f t="shared" ca="1" si="1"/>
        <v>217.974152</v>
      </c>
      <c r="K6" s="6">
        <f t="shared" ca="1" si="1"/>
        <v>220.11191099999999</v>
      </c>
      <c r="L6" s="6">
        <f t="shared" ca="1" si="1"/>
        <v>226.086263</v>
      </c>
      <c r="M6" s="6">
        <f t="shared" ca="1" si="1"/>
        <v>232.62795299999999</v>
      </c>
      <c r="N6" s="6">
        <f t="shared" ca="1" si="1"/>
        <v>234.19063499999999</v>
      </c>
      <c r="O6" s="6">
        <f t="shared" ca="1" si="1"/>
        <v>241.269757</v>
      </c>
      <c r="P6" s="6">
        <f t="shared" ca="1" si="1"/>
        <v>247.289378</v>
      </c>
      <c r="Q6" s="6">
        <f t="shared" ca="1" si="1"/>
        <v>248.76415200000002</v>
      </c>
      <c r="R6" s="6">
        <f t="shared" ca="1" si="1"/>
        <v>252.88717500000001</v>
      </c>
      <c r="S6" s="6">
        <f t="shared" ca="1" si="1"/>
        <v>254.22391899999997</v>
      </c>
      <c r="T6" s="6">
        <f t="shared" ca="1" si="1"/>
        <v>255.32929899999999</v>
      </c>
      <c r="U6" s="6">
        <f t="shared" ca="1" si="1"/>
        <v>242.28992</v>
      </c>
      <c r="V6" s="6">
        <f t="shared" ca="1" si="1"/>
        <v>254.05451299999999</v>
      </c>
      <c r="W6" s="6">
        <f t="shared" ca="1" si="1"/>
        <v>250.81194099999999</v>
      </c>
      <c r="X6" s="6">
        <f t="shared" ca="1" si="1"/>
        <v>250.327068</v>
      </c>
      <c r="Y6" s="6">
        <f t="shared" ca="1" si="1"/>
        <v>248.70453599999999</v>
      </c>
      <c r="Z6" s="6">
        <f t="shared" ca="1" si="1"/>
        <v>243.584326</v>
      </c>
      <c r="AA6" s="6">
        <f t="shared" ca="1" si="1"/>
        <v>247.58719300000001</v>
      </c>
      <c r="AB6" s="6">
        <f t="shared" ca="1" si="1"/>
        <v>249.45343900000003</v>
      </c>
      <c r="AC6" s="6">
        <f t="shared" ca="1" si="1"/>
        <v>252.18550500000001</v>
      </c>
      <c r="AD6" s="6">
        <f t="shared" ca="1" si="1"/>
        <v>250.79875899999999</v>
      </c>
      <c r="AE6" s="6">
        <f ca="1">IFERROR(AE4-AE5,":")</f>
        <v>247.79034600000003</v>
      </c>
      <c r="AF6" s="6">
        <f t="shared" ref="AF6:AH6" ca="1" si="2">IFERROR(AF4-AF5,":")</f>
        <v>237.437127</v>
      </c>
      <c r="AG6" s="6">
        <f t="shared" ca="1" si="2"/>
        <v>248.46044799999999</v>
      </c>
      <c r="AH6" s="6">
        <f t="shared" ca="1" si="2"/>
        <v>240.03275300000001</v>
      </c>
      <c r="AI6" s="6">
        <f t="shared" ref="AI6" ca="1" si="3">IFERROR(AI4-AI5,":")</f>
        <v>233.65332600000002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European Union - 27 countries (from 2020)</v>
      </c>
      <c r="B10" s="53">
        <v>1990</v>
      </c>
      <c r="C10" s="53">
        <f>B10+1</f>
        <v>1991</v>
      </c>
      <c r="D10" s="53">
        <f t="shared" ref="D10:AI10" si="4">C10+1</f>
        <v>1992</v>
      </c>
      <c r="E10" s="53">
        <f t="shared" si="4"/>
        <v>1993</v>
      </c>
      <c r="F10" s="53">
        <f t="shared" si="4"/>
        <v>1994</v>
      </c>
      <c r="G10" s="53">
        <f t="shared" si="4"/>
        <v>1995</v>
      </c>
      <c r="H10" s="53">
        <f t="shared" si="4"/>
        <v>1996</v>
      </c>
      <c r="I10" s="53">
        <f t="shared" si="4"/>
        <v>1997</v>
      </c>
      <c r="J10" s="53">
        <f t="shared" si="4"/>
        <v>1998</v>
      </c>
      <c r="K10" s="53">
        <f t="shared" si="4"/>
        <v>1999</v>
      </c>
      <c r="L10" s="53">
        <f t="shared" si="4"/>
        <v>2000</v>
      </c>
      <c r="M10" s="53">
        <f t="shared" si="4"/>
        <v>2001</v>
      </c>
      <c r="N10" s="53">
        <f t="shared" si="4"/>
        <v>2002</v>
      </c>
      <c r="O10" s="53">
        <f t="shared" si="4"/>
        <v>2003</v>
      </c>
      <c r="P10" s="53">
        <f t="shared" si="4"/>
        <v>2004</v>
      </c>
      <c r="Q10" s="53">
        <f t="shared" si="4"/>
        <v>2005</v>
      </c>
      <c r="R10" s="53">
        <f t="shared" si="4"/>
        <v>2006</v>
      </c>
      <c r="S10" s="53">
        <f t="shared" si="4"/>
        <v>2007</v>
      </c>
      <c r="T10" s="53">
        <f t="shared" si="4"/>
        <v>2008</v>
      </c>
      <c r="U10" s="53">
        <f t="shared" si="4"/>
        <v>2009</v>
      </c>
      <c r="V10" s="53">
        <f t="shared" si="4"/>
        <v>2010</v>
      </c>
      <c r="W10" s="53">
        <f t="shared" si="4"/>
        <v>2011</v>
      </c>
      <c r="X10" s="53">
        <f t="shared" si="4"/>
        <v>2012</v>
      </c>
      <c r="Y10" s="53">
        <f t="shared" si="4"/>
        <v>2013</v>
      </c>
      <c r="Z10" s="53">
        <f t="shared" si="4"/>
        <v>2014</v>
      </c>
      <c r="AA10" s="53">
        <f t="shared" si="4"/>
        <v>2015</v>
      </c>
      <c r="AB10" s="53">
        <f t="shared" si="4"/>
        <v>2016</v>
      </c>
      <c r="AC10" s="53">
        <f t="shared" si="4"/>
        <v>2017</v>
      </c>
      <c r="AD10" s="53">
        <f t="shared" si="4"/>
        <v>2018</v>
      </c>
      <c r="AE10" s="53">
        <f t="shared" si="4"/>
        <v>2019</v>
      </c>
      <c r="AF10" s="53">
        <f t="shared" si="4"/>
        <v>2020</v>
      </c>
      <c r="AG10" s="53">
        <f t="shared" si="4"/>
        <v>2021</v>
      </c>
      <c r="AH10" s="53">
        <f t="shared" si="4"/>
        <v>2022</v>
      </c>
      <c r="AI10" s="53">
        <f t="shared" si="4"/>
        <v>2023</v>
      </c>
    </row>
    <row r="11" spans="1:35" ht="15" customHeight="1" x14ac:dyDescent="0.25">
      <c r="A11" s="23" t="s">
        <v>102</v>
      </c>
      <c r="B11" s="52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400.69753200000002</v>
      </c>
      <c r="C11" s="52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410.43258500000002</v>
      </c>
      <c r="D11" s="52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410.18867100000006</v>
      </c>
      <c r="E11" s="52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409.01350699999995</v>
      </c>
      <c r="F11" s="52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412.78349799999995</v>
      </c>
      <c r="G11" s="52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423.55452500000001</v>
      </c>
      <c r="H11" s="52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434.540933</v>
      </c>
      <c r="I11" s="52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437.05061799999999</v>
      </c>
      <c r="J11" s="52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448.79834800000003</v>
      </c>
      <c r="K11" s="52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453.85163599999998</v>
      </c>
      <c r="L11" s="52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460.04153400000001</v>
      </c>
      <c r="M11" s="52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472.313312</v>
      </c>
      <c r="N11" s="52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477.86586799999998</v>
      </c>
      <c r="O11" s="52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468.23835700000001</v>
      </c>
      <c r="P11" s="52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481.405483</v>
      </c>
      <c r="Q11" s="52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480.05543399999999</v>
      </c>
      <c r="R11" s="52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484.010651</v>
      </c>
      <c r="S11" s="52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481.167237</v>
      </c>
      <c r="T11" s="52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475.74823900000001</v>
      </c>
      <c r="U11" s="52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442.14394100000004</v>
      </c>
      <c r="V11" s="52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456.126329</v>
      </c>
      <c r="W11" s="52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452.73993299999995</v>
      </c>
      <c r="X11" s="52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451.07119600000004</v>
      </c>
      <c r="Y11" s="52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441.90666600000003</v>
      </c>
      <c r="Z11" s="52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436.90713199999999</v>
      </c>
      <c r="AA11" s="52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436.965531</v>
      </c>
      <c r="AB11" s="52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426.92635300000001</v>
      </c>
      <c r="AC11" s="52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430.390557</v>
      </c>
      <c r="AD11" s="52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423.40472299999999</v>
      </c>
      <c r="AE11" s="52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409.01880999999997</v>
      </c>
      <c r="AF11" s="52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374.448779</v>
      </c>
      <c r="AG11" s="52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394.74744300000003</v>
      </c>
      <c r="AH11" s="52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373.99235300000004</v>
      </c>
      <c r="AI11" s="52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355.98457300000001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147.07807</v>
      </c>
      <c r="C12" s="25">
        <f ca="1">IFERROR(OFFSET(INDEX(Data!$C$7:$C$1800,MATCH($A$3,Data!$C$7:$C$1800,0)),5,'Code list'!D$1)/1000+OFFSET(INDEX(Data!$C$7:$C$1800,MATCH($A$3,Data!$C$7:$C$1800,0)),7,'Code list'!D$1)/1000,":")</f>
        <v>143.44364400000001</v>
      </c>
      <c r="D12" s="25">
        <f ca="1">IFERROR(OFFSET(INDEX(Data!$C$7:$C$1800,MATCH($A$3,Data!$C$7:$C$1800,0)),5,'Code list'!E$1)/1000+OFFSET(INDEX(Data!$C$7:$C$1800,MATCH($A$3,Data!$C$7:$C$1800,0)),7,'Code list'!E$1)/1000,":")</f>
        <v>135.30982399999999</v>
      </c>
      <c r="E12" s="25">
        <f ca="1">IFERROR(OFFSET(INDEX(Data!$C$7:$C$1800,MATCH($A$3,Data!$C$7:$C$1800,0)),5,'Code list'!F$1)/1000+OFFSET(INDEX(Data!$C$7:$C$1800,MATCH($A$3,Data!$C$7:$C$1800,0)),7,'Code list'!F$1)/1000,":")</f>
        <v>134.50614400000001</v>
      </c>
      <c r="F12" s="25">
        <f ca="1">IFERROR(OFFSET(INDEX(Data!$C$7:$C$1800,MATCH($A$3,Data!$C$7:$C$1800,0)),5,'Code list'!G$1)/1000+OFFSET(INDEX(Data!$C$7:$C$1800,MATCH($A$3,Data!$C$7:$C$1800,0)),7,'Code list'!G$1)/1000,":")</f>
        <v>132.18733</v>
      </c>
      <c r="G12" s="25">
        <f ca="1">IFERROR(OFFSET(INDEX(Data!$C$7:$C$1800,MATCH($A$3,Data!$C$7:$C$1800,0)),5,'Code list'!H$1)/1000+OFFSET(INDEX(Data!$C$7:$C$1800,MATCH($A$3,Data!$C$7:$C$1800,0)),7,'Code list'!H$1)/1000,":")</f>
        <v>131.290087</v>
      </c>
      <c r="H12" s="25">
        <f ca="1">IFERROR(OFFSET(INDEX(Data!$C$7:$C$1800,MATCH($A$3,Data!$C$7:$C$1800,0)),5,'Code list'!I$1)/1000+OFFSET(INDEX(Data!$C$7:$C$1800,MATCH($A$3,Data!$C$7:$C$1800,0)),7,'Code list'!I$1)/1000,":")</f>
        <v>139.23297500000001</v>
      </c>
      <c r="I12" s="25">
        <f ca="1">IFERROR(OFFSET(INDEX(Data!$C$7:$C$1800,MATCH($A$3,Data!$C$7:$C$1800,0)),5,'Code list'!J$1)/1000+OFFSET(INDEX(Data!$C$7:$C$1800,MATCH($A$3,Data!$C$7:$C$1800,0)),7,'Code list'!J$1)/1000,":")</f>
        <v>132.64385300000001</v>
      </c>
      <c r="J12" s="25">
        <f ca="1">IFERROR(OFFSET(INDEX(Data!$C$7:$C$1800,MATCH($A$3,Data!$C$7:$C$1800,0)),5,'Code list'!K$1)/1000+OFFSET(INDEX(Data!$C$7:$C$1800,MATCH($A$3,Data!$C$7:$C$1800,0)),7,'Code list'!K$1)/1000,":")</f>
        <v>123.384778</v>
      </c>
      <c r="K12" s="25">
        <f ca="1">IFERROR(OFFSET(INDEX(Data!$C$7:$C$1800,MATCH($A$3,Data!$C$7:$C$1800,0)),5,'Code list'!L$1)/1000+OFFSET(INDEX(Data!$C$7:$C$1800,MATCH($A$3,Data!$C$7:$C$1800,0)),7,'Code list'!L$1)/1000,":")</f>
        <v>121.12813800000001</v>
      </c>
      <c r="L12" s="25">
        <f ca="1">IFERROR(OFFSET(INDEX(Data!$C$7:$C$1800,MATCH($A$3,Data!$C$7:$C$1800,0)),5,'Code list'!M$1)/1000+OFFSET(INDEX(Data!$C$7:$C$1800,MATCH($A$3,Data!$C$7:$C$1800,0)),7,'Code list'!M$1)/1000,":")</f>
        <v>123.38648200000002</v>
      </c>
      <c r="M12" s="25">
        <f ca="1">IFERROR(OFFSET(INDEX(Data!$C$7:$C$1800,MATCH($A$3,Data!$C$7:$C$1800,0)),5,'Code list'!N$1)/1000+OFFSET(INDEX(Data!$C$7:$C$1800,MATCH($A$3,Data!$C$7:$C$1800,0)),7,'Code list'!N$1)/1000,":")</f>
        <v>127.48429499999999</v>
      </c>
      <c r="N12" s="25">
        <f ca="1">IFERROR(OFFSET(INDEX(Data!$C$7:$C$1800,MATCH($A$3,Data!$C$7:$C$1800,0)),5,'Code list'!O$1)/1000+OFFSET(INDEX(Data!$C$7:$C$1800,MATCH($A$3,Data!$C$7:$C$1800,0)),7,'Code list'!O$1)/1000,":")</f>
        <v>130.81707900000001</v>
      </c>
      <c r="O12" s="25">
        <f ca="1">IFERROR(OFFSET(INDEX(Data!$C$7:$C$1800,MATCH($A$3,Data!$C$7:$C$1800,0)),5,'Code list'!P$1)/1000+OFFSET(INDEX(Data!$C$7:$C$1800,MATCH($A$3,Data!$C$7:$C$1800,0)),7,'Code list'!P$1)/1000,":")</f>
        <v>156.997851</v>
      </c>
      <c r="P12" s="25">
        <f ca="1">IFERROR(OFFSET(INDEX(Data!$C$7:$C$1800,MATCH($A$3,Data!$C$7:$C$1800,0)),5,'Code list'!Q$1)/1000+OFFSET(INDEX(Data!$C$7:$C$1800,MATCH($A$3,Data!$C$7:$C$1800,0)),7,'Code list'!Q$1)/1000,":")</f>
        <v>158.314029</v>
      </c>
      <c r="Q12" s="25">
        <f ca="1">IFERROR(OFFSET(INDEX(Data!$C$7:$C$1800,MATCH($A$3,Data!$C$7:$C$1800,0)),5,'Code list'!R$1)/1000+OFFSET(INDEX(Data!$C$7:$C$1800,MATCH($A$3,Data!$C$7:$C$1800,0)),7,'Code list'!R$1)/1000,":")</f>
        <v>160.614171</v>
      </c>
      <c r="R12" s="25">
        <f ca="1">IFERROR(OFFSET(INDEX(Data!$C$7:$C$1800,MATCH($A$3,Data!$C$7:$C$1800,0)),5,'Code list'!S$1)/1000+OFFSET(INDEX(Data!$C$7:$C$1800,MATCH($A$3,Data!$C$7:$C$1800,0)),7,'Code list'!S$1)/1000,":")</f>
        <v>166.41631000000001</v>
      </c>
      <c r="S12" s="25">
        <f ca="1">IFERROR(OFFSET(INDEX(Data!$C$7:$C$1800,MATCH($A$3,Data!$C$7:$C$1800,0)),5,'Code list'!T$1)/1000+OFFSET(INDEX(Data!$C$7:$C$1800,MATCH($A$3,Data!$C$7:$C$1800,0)),7,'Code list'!T$1)/1000,":")</f>
        <v>165.27594300000001</v>
      </c>
      <c r="T12" s="25">
        <f ca="1">IFERROR(OFFSET(INDEX(Data!$C$7:$C$1800,MATCH($A$3,Data!$C$7:$C$1800,0)),5,'Code list'!U$1)/1000+OFFSET(INDEX(Data!$C$7:$C$1800,MATCH($A$3,Data!$C$7:$C$1800,0)),7,'Code list'!U$1)/1000,":")</f>
        <v>164.31572500000001</v>
      </c>
      <c r="U12" s="25">
        <f ca="1">IFERROR(OFFSET(INDEX(Data!$C$7:$C$1800,MATCH($A$3,Data!$C$7:$C$1800,0)),5,'Code list'!V$1)/1000+OFFSET(INDEX(Data!$C$7:$C$1800,MATCH($A$3,Data!$C$7:$C$1800,0)),7,'Code list'!V$1)/1000,":")</f>
        <v>159.78669400000001</v>
      </c>
      <c r="V12" s="25">
        <f ca="1">IFERROR(OFFSET(INDEX(Data!$C$7:$C$1800,MATCH($A$3,Data!$C$7:$C$1800,0)),5,'Code list'!W$1)/1000+OFFSET(INDEX(Data!$C$7:$C$1800,MATCH($A$3,Data!$C$7:$C$1800,0)),7,'Code list'!W$1)/1000,":")</f>
        <v>167.58841399999997</v>
      </c>
      <c r="W12" s="25">
        <f ca="1">IFERROR(OFFSET(INDEX(Data!$C$7:$C$1800,MATCH($A$3,Data!$C$7:$C$1800,0)),5,'Code list'!X$1)/1000+OFFSET(INDEX(Data!$C$7:$C$1800,MATCH($A$3,Data!$C$7:$C$1800,0)),7,'Code list'!X$1)/1000,":")</f>
        <v>161.264433</v>
      </c>
      <c r="X12" s="25">
        <f ca="1">IFERROR(OFFSET(INDEX(Data!$C$7:$C$1800,MATCH($A$3,Data!$C$7:$C$1800,0)),5,'Code list'!Y$1)/1000+OFFSET(INDEX(Data!$C$7:$C$1800,MATCH($A$3,Data!$C$7:$C$1800,0)),7,'Code list'!Y$1)/1000,":")</f>
        <v>158.97601</v>
      </c>
      <c r="Y12" s="25">
        <f ca="1">IFERROR(OFFSET(INDEX(Data!$C$7:$C$1800,MATCH($A$3,Data!$C$7:$C$1800,0)),5,'Code list'!Z$1)/1000+OFFSET(INDEX(Data!$C$7:$C$1800,MATCH($A$3,Data!$C$7:$C$1800,0)),7,'Code list'!Z$1)/1000,":")</f>
        <v>154.18144100000001</v>
      </c>
      <c r="Z12" s="25">
        <f ca="1">IFERROR(OFFSET(INDEX(Data!$C$7:$C$1800,MATCH($A$3,Data!$C$7:$C$1800,0)),5,'Code list'!AA$1)/1000+OFFSET(INDEX(Data!$C$7:$C$1800,MATCH($A$3,Data!$C$7:$C$1800,0)),7,'Code list'!AA$1)/1000,":")</f>
        <v>146.02333900000002</v>
      </c>
      <c r="AA12" s="25">
        <f ca="1">IFERROR(OFFSET(INDEX(Data!$C$7:$C$1800,MATCH($A$3,Data!$C$7:$C$1800,0)),5,'Code list'!AB$1)/1000+OFFSET(INDEX(Data!$C$7:$C$1800,MATCH($A$3,Data!$C$7:$C$1800,0)),7,'Code list'!AB$1)/1000,":")</f>
        <v>149.65744699999999</v>
      </c>
      <c r="AB12" s="25">
        <f ca="1">IFERROR(OFFSET(INDEX(Data!$C$7:$C$1800,MATCH($A$3,Data!$C$7:$C$1800,0)),5,'Code list'!AC$1)/1000+OFFSET(INDEX(Data!$C$7:$C$1800,MATCH($A$3,Data!$C$7:$C$1800,0)),7,'Code list'!AC$1)/1000,":")</f>
        <v>154.471712</v>
      </c>
      <c r="AC12" s="25">
        <f ca="1">IFERROR(OFFSET(INDEX(Data!$C$7:$C$1800,MATCH($A$3,Data!$C$7:$C$1800,0)),5,'Code list'!AD$1)/1000+OFFSET(INDEX(Data!$C$7:$C$1800,MATCH($A$3,Data!$C$7:$C$1800,0)),7,'Code list'!AD$1)/1000,":")</f>
        <v>153.72433100000001</v>
      </c>
      <c r="AD12" s="25">
        <f ca="1">IFERROR(OFFSET(INDEX(Data!$C$7:$C$1800,MATCH($A$3,Data!$C$7:$C$1800,0)),5,'Code list'!AE$1)/1000+OFFSET(INDEX(Data!$C$7:$C$1800,MATCH($A$3,Data!$C$7:$C$1800,0)),7,'Code list'!AE$1)/1000,":")</f>
        <v>149.412994</v>
      </c>
      <c r="AE12" s="25">
        <f ca="1">IFERROR(OFFSET(INDEX(Data!$C$7:$C$1800,MATCH($A$3,Data!$C$7:$C$1800,0)),5,'Code list'!AF$1)/1000+OFFSET(INDEX(Data!$C$7:$C$1800,MATCH($A$3,Data!$C$7:$C$1800,0)),7,'Code list'!AF$1)/1000,":")</f>
        <v>145.96652499999999</v>
      </c>
      <c r="AF12" s="25">
        <f ca="1">IFERROR(OFFSET(INDEX(Data!$C$7:$C$1800,MATCH($A$3,Data!$C$7:$C$1800,0)),5,'Code list'!AG$1)/1000+OFFSET(INDEX(Data!$C$7:$C$1800,MATCH($A$3,Data!$C$7:$C$1800,0)),7,'Code list'!AG$1)/1000,":")</f>
        <v>139.48273399999999</v>
      </c>
      <c r="AG12" s="25">
        <f ca="1">IFERROR(OFFSET(INDEX(Data!$C$7:$C$1800,MATCH($A$3,Data!$C$7:$C$1800,0)),5,'Code list'!AH$1)/1000+OFFSET(INDEX(Data!$C$7:$C$1800,MATCH($A$3,Data!$C$7:$C$1800,0)),7,'Code list'!AH$1)/1000,":")</f>
        <v>144.33705</v>
      </c>
      <c r="AH12" s="25">
        <f ca="1">IFERROR(OFFSET(INDEX(Data!$C$7:$C$1800,MATCH($A$3,Data!$C$7:$C$1800,0)),5,'Code list'!AI$1)/1000+OFFSET(INDEX(Data!$C$7:$C$1800,MATCH($A$3,Data!$C$7:$C$1800,0)),7,'Code list'!AI$1)/1000,":")</f>
        <v>135.83331099999998</v>
      </c>
      <c r="AI12" s="25">
        <f ca="1">IFERROR(OFFSET(INDEX(Data!$C$7:$C$1800,MATCH($A$3,Data!$C$7:$C$1800,0)),5,'Code list'!AJ$1)/1000+OFFSET(INDEX(Data!$C$7:$C$1800,MATCH($A$3,Data!$C$7:$C$1800,0)),7,'Code list'!AJ$1)/1000,":")</f>
        <v>121.91545600000001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37.621698000000002</v>
      </c>
      <c r="C13" s="25">
        <f ca="1">IFERROR(OFFSET(INDEX(Data!$C$7:$C$1800,MATCH($A$3,Data!$C$7:$C$1800,0)),21,'Code list'!D$1)/1000+OFFSET(INDEX(Data!$C$7:$C$1800,MATCH($A$3,Data!$C$7:$C$1800,0)),22,'Code list'!D$1)/1000,":")</f>
        <v>38.187868000000002</v>
      </c>
      <c r="D13" s="25">
        <f ca="1">IFERROR(OFFSET(INDEX(Data!$C$7:$C$1800,MATCH($A$3,Data!$C$7:$C$1800,0)),21,'Code list'!E$1)/1000+OFFSET(INDEX(Data!$C$7:$C$1800,MATCH($A$3,Data!$C$7:$C$1800,0)),22,'Code list'!E$1)/1000,":")</f>
        <v>35.854844</v>
      </c>
      <c r="E13" s="25">
        <f ca="1">IFERROR(OFFSET(INDEX(Data!$C$7:$C$1800,MATCH($A$3,Data!$C$7:$C$1800,0)),21,'Code list'!F$1)/1000+OFFSET(INDEX(Data!$C$7:$C$1800,MATCH($A$3,Data!$C$7:$C$1800,0)),22,'Code list'!F$1)/1000,":")</f>
        <v>35.694314000000006</v>
      </c>
      <c r="F13" s="25">
        <f ca="1">IFERROR(OFFSET(INDEX(Data!$C$7:$C$1800,MATCH($A$3,Data!$C$7:$C$1800,0)),21,'Code list'!G$1)/1000+OFFSET(INDEX(Data!$C$7:$C$1800,MATCH($A$3,Data!$C$7:$C$1800,0)),22,'Code list'!G$1)/1000,":")</f>
        <v>36.766534</v>
      </c>
      <c r="G13" s="25">
        <f ca="1">IFERROR(OFFSET(INDEX(Data!$C$7:$C$1800,MATCH($A$3,Data!$C$7:$C$1800,0)),21,'Code list'!H$1)/1000+OFFSET(INDEX(Data!$C$7:$C$1800,MATCH($A$3,Data!$C$7:$C$1800,0)),22,'Code list'!H$1)/1000,":")</f>
        <v>37.993680000000005</v>
      </c>
      <c r="H13" s="25">
        <f ca="1">IFERROR(OFFSET(INDEX(Data!$C$7:$C$1800,MATCH($A$3,Data!$C$7:$C$1800,0)),21,'Code list'!I$1)/1000+OFFSET(INDEX(Data!$C$7:$C$1800,MATCH($A$3,Data!$C$7:$C$1800,0)),22,'Code list'!I$1)/1000,":")</f>
        <v>40.751753999999998</v>
      </c>
      <c r="I13" s="25">
        <f ca="1">IFERROR(OFFSET(INDEX(Data!$C$7:$C$1800,MATCH($A$3,Data!$C$7:$C$1800,0)),21,'Code list'!J$1)/1000+OFFSET(INDEX(Data!$C$7:$C$1800,MATCH($A$3,Data!$C$7:$C$1800,0)),22,'Code list'!J$1)/1000,":")</f>
        <v>40.483707000000003</v>
      </c>
      <c r="J13" s="25">
        <f ca="1">IFERROR(OFFSET(INDEX(Data!$C$7:$C$1800,MATCH($A$3,Data!$C$7:$C$1800,0)),21,'Code list'!K$1)/1000+OFFSET(INDEX(Data!$C$7:$C$1800,MATCH($A$3,Data!$C$7:$C$1800,0)),22,'Code list'!K$1)/1000,":")</f>
        <v>37.686971999999997</v>
      </c>
      <c r="K13" s="25">
        <f ca="1">IFERROR(OFFSET(INDEX(Data!$C$7:$C$1800,MATCH($A$3,Data!$C$7:$C$1800,0)),21,'Code list'!L$1)/1000+OFFSET(INDEX(Data!$C$7:$C$1800,MATCH($A$3,Data!$C$7:$C$1800,0)),22,'Code list'!L$1)/1000,":")</f>
        <v>37.670051000000001</v>
      </c>
      <c r="L13" s="25">
        <f ca="1">IFERROR(OFFSET(INDEX(Data!$C$7:$C$1800,MATCH($A$3,Data!$C$7:$C$1800,0)),21,'Code list'!M$1)/1000+OFFSET(INDEX(Data!$C$7:$C$1800,MATCH($A$3,Data!$C$7:$C$1800,0)),22,'Code list'!M$1)/1000,":")</f>
        <v>39.804794000000001</v>
      </c>
      <c r="M13" s="25">
        <f ca="1">IFERROR(OFFSET(INDEX(Data!$C$7:$C$1800,MATCH($A$3,Data!$C$7:$C$1800,0)),21,'Code list'!N$1)/1000+OFFSET(INDEX(Data!$C$7:$C$1800,MATCH($A$3,Data!$C$7:$C$1800,0)),22,'Code list'!N$1)/1000,":")</f>
        <v>42.042898000000001</v>
      </c>
      <c r="N13" s="25">
        <f ca="1">IFERROR(OFFSET(INDEX(Data!$C$7:$C$1800,MATCH($A$3,Data!$C$7:$C$1800,0)),21,'Code list'!O$1)/1000+OFFSET(INDEX(Data!$C$7:$C$1800,MATCH($A$3,Data!$C$7:$C$1800,0)),22,'Code list'!O$1)/1000,":")</f>
        <v>43.587755999999999</v>
      </c>
      <c r="O13" s="25">
        <f ca="1">IFERROR(OFFSET(INDEX(Data!$C$7:$C$1800,MATCH($A$3,Data!$C$7:$C$1800,0)),21,'Code list'!P$1)/1000+OFFSET(INDEX(Data!$C$7:$C$1800,MATCH($A$3,Data!$C$7:$C$1800,0)),22,'Code list'!P$1)/1000,":")</f>
        <v>52.679597999999999</v>
      </c>
      <c r="P13" s="25">
        <f ca="1">IFERROR(OFFSET(INDEX(Data!$C$7:$C$1800,MATCH($A$3,Data!$C$7:$C$1800,0)),21,'Code list'!Q$1)/1000+OFFSET(INDEX(Data!$C$7:$C$1800,MATCH($A$3,Data!$C$7:$C$1800,0)),22,'Code list'!Q$1)/1000,":")</f>
        <v>53.483532999999994</v>
      </c>
      <c r="Q13" s="25">
        <f ca="1">IFERROR(OFFSET(INDEX(Data!$C$7:$C$1800,MATCH($A$3,Data!$C$7:$C$1800,0)),21,'Code list'!R$1)/1000+OFFSET(INDEX(Data!$C$7:$C$1800,MATCH($A$3,Data!$C$7:$C$1800,0)),22,'Code list'!R$1)/1000,":")</f>
        <v>54.983506000000006</v>
      </c>
      <c r="R13" s="25">
        <f ca="1">IFERROR(OFFSET(INDEX(Data!$C$7:$C$1800,MATCH($A$3,Data!$C$7:$C$1800,0)),21,'Code list'!S$1)/1000+OFFSET(INDEX(Data!$C$7:$C$1800,MATCH($A$3,Data!$C$7:$C$1800,0)),22,'Code list'!S$1)/1000,":")</f>
        <v>57.095142999999993</v>
      </c>
      <c r="S13" s="25">
        <f ca="1">IFERROR(OFFSET(INDEX(Data!$C$7:$C$1800,MATCH($A$3,Data!$C$7:$C$1800,0)),21,'Code list'!T$1)/1000+OFFSET(INDEX(Data!$C$7:$C$1800,MATCH($A$3,Data!$C$7:$C$1800,0)),22,'Code list'!T$1)/1000,":")</f>
        <v>57.502090000000003</v>
      </c>
      <c r="T13" s="25">
        <f ca="1">IFERROR(OFFSET(INDEX(Data!$C$7:$C$1800,MATCH($A$3,Data!$C$7:$C$1800,0)),21,'Code list'!U$1)/1000+OFFSET(INDEX(Data!$C$7:$C$1800,MATCH($A$3,Data!$C$7:$C$1800,0)),22,'Code list'!U$1)/1000,":")</f>
        <v>57.214717</v>
      </c>
      <c r="U13" s="25">
        <f ca="1">IFERROR(OFFSET(INDEX(Data!$C$7:$C$1800,MATCH($A$3,Data!$C$7:$C$1800,0)),21,'Code list'!V$1)/1000+OFFSET(INDEX(Data!$C$7:$C$1800,MATCH($A$3,Data!$C$7:$C$1800,0)),22,'Code list'!V$1)/1000,":")</f>
        <v>56.047268000000003</v>
      </c>
      <c r="V13" s="25">
        <f ca="1">IFERROR(OFFSET(INDEX(Data!$C$7:$C$1800,MATCH($A$3,Data!$C$7:$C$1800,0)),21,'Code list'!W$1)/1000+OFFSET(INDEX(Data!$C$7:$C$1800,MATCH($A$3,Data!$C$7:$C$1800,0)),22,'Code list'!W$1)/1000,":")</f>
        <v>58.999987000000004</v>
      </c>
      <c r="W13" s="25">
        <f ca="1">IFERROR(OFFSET(INDEX(Data!$C$7:$C$1800,MATCH($A$3,Data!$C$7:$C$1800,0)),21,'Code list'!X$1)/1000+OFFSET(INDEX(Data!$C$7:$C$1800,MATCH($A$3,Data!$C$7:$C$1800,0)),22,'Code list'!X$1)/1000,":")</f>
        <v>56.940469</v>
      </c>
      <c r="X13" s="25">
        <f ca="1">IFERROR(OFFSET(INDEX(Data!$C$7:$C$1800,MATCH($A$3,Data!$C$7:$C$1800,0)),21,'Code list'!Y$1)/1000+OFFSET(INDEX(Data!$C$7:$C$1800,MATCH($A$3,Data!$C$7:$C$1800,0)),22,'Code list'!Y$1)/1000,":")</f>
        <v>55.720967000000002</v>
      </c>
      <c r="Y13" s="25">
        <f ca="1">IFERROR(OFFSET(INDEX(Data!$C$7:$C$1800,MATCH($A$3,Data!$C$7:$C$1800,0)),21,'Code list'!Z$1)/1000+OFFSET(INDEX(Data!$C$7:$C$1800,MATCH($A$3,Data!$C$7:$C$1800,0)),22,'Code list'!Z$1)/1000,":")</f>
        <v>54.200958999999997</v>
      </c>
      <c r="Z13" s="25">
        <f ca="1">IFERROR(OFFSET(INDEX(Data!$C$7:$C$1800,MATCH($A$3,Data!$C$7:$C$1800,0)),21,'Code list'!AA$1)/1000+OFFSET(INDEX(Data!$C$7:$C$1800,MATCH($A$3,Data!$C$7:$C$1800,0)),22,'Code list'!AA$1)/1000,":")</f>
        <v>50.957281999999999</v>
      </c>
      <c r="AA13" s="25">
        <f ca="1">IFERROR(OFFSET(INDEX(Data!$C$7:$C$1800,MATCH($A$3,Data!$C$7:$C$1800,0)),21,'Code list'!AB$1)/1000+OFFSET(INDEX(Data!$C$7:$C$1800,MATCH($A$3,Data!$C$7:$C$1800,0)),22,'Code list'!AB$1)/1000,":")</f>
        <v>53.021735</v>
      </c>
      <c r="AB13" s="25">
        <f ca="1">IFERROR(OFFSET(INDEX(Data!$C$7:$C$1800,MATCH($A$3,Data!$C$7:$C$1800,0)),21,'Code list'!AC$1)/1000+OFFSET(INDEX(Data!$C$7:$C$1800,MATCH($A$3,Data!$C$7:$C$1800,0)),22,'Code list'!AC$1)/1000,":")</f>
        <v>55.372678999999998</v>
      </c>
      <c r="AC13" s="25">
        <f ca="1">IFERROR(OFFSET(INDEX(Data!$C$7:$C$1800,MATCH($A$3,Data!$C$7:$C$1800,0)),21,'Code list'!AD$1)/1000+OFFSET(INDEX(Data!$C$7:$C$1800,MATCH($A$3,Data!$C$7:$C$1800,0)),22,'Code list'!AD$1)/1000,":")</f>
        <v>55.988210000000002</v>
      </c>
      <c r="AD13" s="25">
        <f ca="1">IFERROR(OFFSET(INDEX(Data!$C$7:$C$1800,MATCH($A$3,Data!$C$7:$C$1800,0)),21,'Code list'!AE$1)/1000+OFFSET(INDEX(Data!$C$7:$C$1800,MATCH($A$3,Data!$C$7:$C$1800,0)),22,'Code list'!AE$1)/1000,":")</f>
        <v>54.879740999999996</v>
      </c>
      <c r="AE13" s="25">
        <f ca="1">IFERROR(OFFSET(INDEX(Data!$C$7:$C$1800,MATCH($A$3,Data!$C$7:$C$1800,0)),21,'Code list'!AF$1)/1000+OFFSET(INDEX(Data!$C$7:$C$1800,MATCH($A$3,Data!$C$7:$C$1800,0)),22,'Code list'!AF$1)/1000,":")</f>
        <v>54.071949000000004</v>
      </c>
      <c r="AF13" s="25">
        <f ca="1">IFERROR(OFFSET(INDEX(Data!$C$7:$C$1800,MATCH($A$3,Data!$C$7:$C$1800,0)),21,'Code list'!AG$1)/1000+OFFSET(INDEX(Data!$C$7:$C$1800,MATCH($A$3,Data!$C$7:$C$1800,0)),22,'Code list'!AG$1)/1000,":")</f>
        <v>51.933953000000002</v>
      </c>
      <c r="AG13" s="25">
        <f ca="1">IFERROR(OFFSET(INDEX(Data!$C$7:$C$1800,MATCH($A$3,Data!$C$7:$C$1800,0)),21,'Code list'!AH$1)/1000+OFFSET(INDEX(Data!$C$7:$C$1800,MATCH($A$3,Data!$C$7:$C$1800,0)),22,'Code list'!AH$1)/1000,":")</f>
        <v>54.789966</v>
      </c>
      <c r="AH13" s="25">
        <f ca="1">IFERROR(OFFSET(INDEX(Data!$C$7:$C$1800,MATCH($A$3,Data!$C$7:$C$1800,0)),21,'Code list'!AI$1)/1000+OFFSET(INDEX(Data!$C$7:$C$1800,MATCH($A$3,Data!$C$7:$C$1800,0)),22,'Code list'!AI$1)/1000,":")</f>
        <v>51.176479</v>
      </c>
      <c r="AI13" s="25">
        <f ca="1">IFERROR(OFFSET(INDEX(Data!$C$7:$C$1800,MATCH($A$3,Data!$C$7:$C$1800,0)),21,'Code list'!AJ$1)/1000+OFFSET(INDEX(Data!$C$7:$C$1800,MATCH($A$3,Data!$C$7:$C$1800,0)),22,'Code list'!AJ$1)/1000,":")</f>
        <v>46.168360999999997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42.199148000000001</v>
      </c>
      <c r="C14" s="25">
        <f ca="1">IFERROR(OFFSET(INDEX(Data!$C$7:$C$1800,MATCH($A$3,Data!$C$7:$C$1800,0)),31,'Code list'!D$1)/1000+OFFSET(INDEX(Data!$C$7:$C$1800,MATCH($A$3,Data!$C$7:$C$1800,0)),32,'Code list'!D$1)/1000,":")</f>
        <v>40.618513999999998</v>
      </c>
      <c r="D14" s="25">
        <f ca="1">IFERROR(OFFSET(INDEX(Data!$C$7:$C$1800,MATCH($A$3,Data!$C$7:$C$1800,0)),31,'Code list'!E$1)/1000+OFFSET(INDEX(Data!$C$7:$C$1800,MATCH($A$3,Data!$C$7:$C$1800,0)),32,'Code list'!E$1)/1000,":")</f>
        <v>41.925383999999994</v>
      </c>
      <c r="E14" s="25">
        <f ca="1">IFERROR(OFFSET(INDEX(Data!$C$7:$C$1800,MATCH($A$3,Data!$C$7:$C$1800,0)),31,'Code list'!F$1)/1000+OFFSET(INDEX(Data!$C$7:$C$1800,MATCH($A$3,Data!$C$7:$C$1800,0)),32,'Code list'!F$1)/1000,":")</f>
        <v>41.670563000000001</v>
      </c>
      <c r="F14" s="25">
        <f ca="1">IFERROR(OFFSET(INDEX(Data!$C$7:$C$1800,MATCH($A$3,Data!$C$7:$C$1800,0)),31,'Code list'!G$1)/1000+OFFSET(INDEX(Data!$C$7:$C$1800,MATCH($A$3,Data!$C$7:$C$1800,0)),32,'Code list'!G$1)/1000,":")</f>
        <v>39.474803000000001</v>
      </c>
      <c r="G14" s="25">
        <f ca="1">IFERROR(OFFSET(INDEX(Data!$C$7:$C$1800,MATCH($A$3,Data!$C$7:$C$1800,0)),31,'Code list'!H$1)/1000+OFFSET(INDEX(Data!$C$7:$C$1800,MATCH($A$3,Data!$C$7:$C$1800,0)),32,'Code list'!H$1)/1000,":")</f>
        <v>36.029161000000002</v>
      </c>
      <c r="H14" s="25">
        <f ca="1">IFERROR(OFFSET(INDEX(Data!$C$7:$C$1800,MATCH($A$3,Data!$C$7:$C$1800,0)),31,'Code list'!I$1)/1000+OFFSET(INDEX(Data!$C$7:$C$1800,MATCH($A$3,Data!$C$7:$C$1800,0)),32,'Code list'!I$1)/1000,":")</f>
        <v>38.673306000000004</v>
      </c>
      <c r="I14" s="25">
        <f ca="1">IFERROR(OFFSET(INDEX(Data!$C$7:$C$1800,MATCH($A$3,Data!$C$7:$C$1800,0)),31,'Code list'!J$1)/1000+OFFSET(INDEX(Data!$C$7:$C$1800,MATCH($A$3,Data!$C$7:$C$1800,0)),32,'Code list'!J$1)/1000,":")</f>
        <v>36.960372999999997</v>
      </c>
      <c r="J14" s="25">
        <f ca="1">IFERROR(OFFSET(INDEX(Data!$C$7:$C$1800,MATCH($A$3,Data!$C$7:$C$1800,0)),31,'Code list'!K$1)/1000+OFFSET(INDEX(Data!$C$7:$C$1800,MATCH($A$3,Data!$C$7:$C$1800,0)),32,'Code list'!K$1)/1000,":")</f>
        <v>36.289168000000004</v>
      </c>
      <c r="K14" s="25">
        <f ca="1">IFERROR(OFFSET(INDEX(Data!$C$7:$C$1800,MATCH($A$3,Data!$C$7:$C$1800,0)),31,'Code list'!L$1)/1000+OFFSET(INDEX(Data!$C$7:$C$1800,MATCH($A$3,Data!$C$7:$C$1800,0)),32,'Code list'!L$1)/1000,":")</f>
        <v>34.544495000000005</v>
      </c>
      <c r="L14" s="25">
        <f ca="1">IFERROR(OFFSET(INDEX(Data!$C$7:$C$1800,MATCH($A$3,Data!$C$7:$C$1800,0)),31,'Code list'!M$1)/1000+OFFSET(INDEX(Data!$C$7:$C$1800,MATCH($A$3,Data!$C$7:$C$1800,0)),32,'Code list'!M$1)/1000,":")</f>
        <v>34.866880000000002</v>
      </c>
      <c r="M14" s="25">
        <f ca="1">IFERROR(OFFSET(INDEX(Data!$C$7:$C$1800,MATCH($A$3,Data!$C$7:$C$1800,0)),31,'Code list'!N$1)/1000+OFFSET(INDEX(Data!$C$7:$C$1800,MATCH($A$3,Data!$C$7:$C$1800,0)),32,'Code list'!N$1)/1000,":")</f>
        <v>37.530415000000005</v>
      </c>
      <c r="N14" s="25">
        <f ca="1">IFERROR(OFFSET(INDEX(Data!$C$7:$C$1800,MATCH($A$3,Data!$C$7:$C$1800,0)),31,'Code list'!O$1)/1000+OFFSET(INDEX(Data!$C$7:$C$1800,MATCH($A$3,Data!$C$7:$C$1800,0)),32,'Code list'!O$1)/1000,":")</f>
        <v>36.893242000000001</v>
      </c>
      <c r="O14" s="25">
        <f ca="1">IFERROR(OFFSET(INDEX(Data!$C$7:$C$1800,MATCH($A$3,Data!$C$7:$C$1800,0)),31,'Code list'!P$1)/1000+OFFSET(INDEX(Data!$C$7:$C$1800,MATCH($A$3,Data!$C$7:$C$1800,0)),32,'Code list'!P$1)/1000,":")</f>
        <v>39.760173000000002</v>
      </c>
      <c r="P14" s="25">
        <f ca="1">IFERROR(OFFSET(INDEX(Data!$C$7:$C$1800,MATCH($A$3,Data!$C$7:$C$1800,0)),31,'Code list'!Q$1)/1000+OFFSET(INDEX(Data!$C$7:$C$1800,MATCH($A$3,Data!$C$7:$C$1800,0)),32,'Code list'!Q$1)/1000,":")</f>
        <v>44.814373999999994</v>
      </c>
      <c r="Q14" s="25">
        <f ca="1">IFERROR(OFFSET(INDEX(Data!$C$7:$C$1800,MATCH($A$3,Data!$C$7:$C$1800,0)),31,'Code list'!R$1)/1000+OFFSET(INDEX(Data!$C$7:$C$1800,MATCH($A$3,Data!$C$7:$C$1800,0)),32,'Code list'!R$1)/1000,":")</f>
        <v>44.779642999999993</v>
      </c>
      <c r="R14" s="25">
        <f ca="1">IFERROR(OFFSET(INDEX(Data!$C$7:$C$1800,MATCH($A$3,Data!$C$7:$C$1800,0)),31,'Code list'!S$1)/1000+OFFSET(INDEX(Data!$C$7:$C$1800,MATCH($A$3,Data!$C$7:$C$1800,0)),32,'Code list'!S$1)/1000,":")</f>
        <v>45.048062000000002</v>
      </c>
      <c r="S14" s="25">
        <f ca="1">IFERROR(OFFSET(INDEX(Data!$C$7:$C$1800,MATCH($A$3,Data!$C$7:$C$1800,0)),31,'Code list'!T$1)/1000+OFFSET(INDEX(Data!$C$7:$C$1800,MATCH($A$3,Data!$C$7:$C$1800,0)),32,'Code list'!T$1)/1000,":")</f>
        <v>42.743507000000001</v>
      </c>
      <c r="T14" s="25">
        <f ca="1">IFERROR(OFFSET(INDEX(Data!$C$7:$C$1800,MATCH($A$3,Data!$C$7:$C$1800,0)),31,'Code list'!U$1)/1000+OFFSET(INDEX(Data!$C$7:$C$1800,MATCH($A$3,Data!$C$7:$C$1800,0)),32,'Code list'!U$1)/1000,":")</f>
        <v>42.673758999999997</v>
      </c>
      <c r="U14" s="25">
        <f ca="1">IFERROR(OFFSET(INDEX(Data!$C$7:$C$1800,MATCH($A$3,Data!$C$7:$C$1800,0)),31,'Code list'!V$1)/1000+OFFSET(INDEX(Data!$C$7:$C$1800,MATCH($A$3,Data!$C$7:$C$1800,0)),32,'Code list'!V$1)/1000,":")</f>
        <v>41.153803999999994</v>
      </c>
      <c r="V14" s="25">
        <f ca="1">IFERROR(OFFSET(INDEX(Data!$C$7:$C$1800,MATCH($A$3,Data!$C$7:$C$1800,0)),31,'Code list'!W$1)/1000+OFFSET(INDEX(Data!$C$7:$C$1800,MATCH($A$3,Data!$C$7:$C$1800,0)),32,'Code list'!W$1)/1000,":")</f>
        <v>44.783310999999998</v>
      </c>
      <c r="W14" s="25">
        <f ca="1">IFERROR(OFFSET(INDEX(Data!$C$7:$C$1800,MATCH($A$3,Data!$C$7:$C$1800,0)),31,'Code list'!X$1)/1000+OFFSET(INDEX(Data!$C$7:$C$1800,MATCH($A$3,Data!$C$7:$C$1800,0)),32,'Code list'!X$1)/1000,":")</f>
        <v>42.084508</v>
      </c>
      <c r="X14" s="25">
        <f ca="1">IFERROR(OFFSET(INDEX(Data!$C$7:$C$1800,MATCH($A$3,Data!$C$7:$C$1800,0)),31,'Code list'!Y$1)/1000+OFFSET(INDEX(Data!$C$7:$C$1800,MATCH($A$3,Data!$C$7:$C$1800,0)),32,'Code list'!Y$1)/1000,":")</f>
        <v>42.255484999999993</v>
      </c>
      <c r="Y14" s="25">
        <f ca="1">IFERROR(OFFSET(INDEX(Data!$C$7:$C$1800,MATCH($A$3,Data!$C$7:$C$1800,0)),31,'Code list'!Z$1)/1000+OFFSET(INDEX(Data!$C$7:$C$1800,MATCH($A$3,Data!$C$7:$C$1800,0)),32,'Code list'!Z$1)/1000,":")</f>
        <v>42.174723999999998</v>
      </c>
      <c r="Z14" s="25">
        <f ca="1">IFERROR(OFFSET(INDEX(Data!$C$7:$C$1800,MATCH($A$3,Data!$C$7:$C$1800,0)),31,'Code list'!AA$1)/1000+OFFSET(INDEX(Data!$C$7:$C$1800,MATCH($A$3,Data!$C$7:$C$1800,0)),32,'Code list'!AA$1)/1000,":")</f>
        <v>38.807755000000007</v>
      </c>
      <c r="AA14" s="25">
        <f ca="1">IFERROR(OFFSET(INDEX(Data!$C$7:$C$1800,MATCH($A$3,Data!$C$7:$C$1800,0)),31,'Code list'!AB$1)/1000+OFFSET(INDEX(Data!$C$7:$C$1800,MATCH($A$3,Data!$C$7:$C$1800,0)),32,'Code list'!AB$1)/1000,":")</f>
        <v>39.049973999999992</v>
      </c>
      <c r="AB14" s="25">
        <f ca="1">IFERROR(OFFSET(INDEX(Data!$C$7:$C$1800,MATCH($A$3,Data!$C$7:$C$1800,0)),31,'Code list'!AC$1)/1000+OFFSET(INDEX(Data!$C$7:$C$1800,MATCH($A$3,Data!$C$7:$C$1800,0)),32,'Code list'!AC$1)/1000,":")</f>
        <v>40.484904</v>
      </c>
      <c r="AC14" s="25">
        <f ca="1">IFERROR(OFFSET(INDEX(Data!$C$7:$C$1800,MATCH($A$3,Data!$C$7:$C$1800,0)),31,'Code list'!AD$1)/1000+OFFSET(INDEX(Data!$C$7:$C$1800,MATCH($A$3,Data!$C$7:$C$1800,0)),32,'Code list'!AD$1)/1000,":")</f>
        <v>40.036033999999994</v>
      </c>
      <c r="AD14" s="25">
        <f ca="1">IFERROR(OFFSET(INDEX(Data!$C$7:$C$1800,MATCH($A$3,Data!$C$7:$C$1800,0)),31,'Code list'!AE$1)/1000+OFFSET(INDEX(Data!$C$7:$C$1800,MATCH($A$3,Data!$C$7:$C$1800,0)),32,'Code list'!AE$1)/1000,":")</f>
        <v>39.301667000000002</v>
      </c>
      <c r="AE14" s="25">
        <f ca="1">IFERROR(OFFSET(INDEX(Data!$C$7:$C$1800,MATCH($A$3,Data!$C$7:$C$1800,0)),31,'Code list'!AF$1)/1000+OFFSET(INDEX(Data!$C$7:$C$1800,MATCH($A$3,Data!$C$7:$C$1800,0)),32,'Code list'!AF$1)/1000,":")</f>
        <v>38.823096</v>
      </c>
      <c r="AF14" s="25">
        <f ca="1">IFERROR(OFFSET(INDEX(Data!$C$7:$C$1800,MATCH($A$3,Data!$C$7:$C$1800,0)),31,'Code list'!AG$1)/1000+OFFSET(INDEX(Data!$C$7:$C$1800,MATCH($A$3,Data!$C$7:$C$1800,0)),32,'Code list'!AG$1)/1000,":")</f>
        <v>36.782983000000002</v>
      </c>
      <c r="AG14" s="25">
        <f ca="1">IFERROR(OFFSET(INDEX(Data!$C$7:$C$1800,MATCH($A$3,Data!$C$7:$C$1800,0)),31,'Code list'!AH$1)/1000+OFFSET(INDEX(Data!$C$7:$C$1800,MATCH($A$3,Data!$C$7:$C$1800,0)),32,'Code list'!AH$1)/1000,":")</f>
        <v>35.807473000000002</v>
      </c>
      <c r="AH14" s="25">
        <f ca="1">IFERROR(OFFSET(INDEX(Data!$C$7:$C$1800,MATCH($A$3,Data!$C$7:$C$1800,0)),31,'Code list'!AI$1)/1000+OFFSET(INDEX(Data!$C$7:$C$1800,MATCH($A$3,Data!$C$7:$C$1800,0)),32,'Code list'!AI$1)/1000,":")</f>
        <v>32.850250000000003</v>
      </c>
      <c r="AI14" s="25">
        <f ca="1">IFERROR(OFFSET(INDEX(Data!$C$7:$C$1800,MATCH($A$3,Data!$C$7:$C$1800,0)),31,'Code list'!AJ$1)/1000+OFFSET(INDEX(Data!$C$7:$C$1800,MATCH($A$3,Data!$C$7:$C$1800,0)),32,'Code list'!AJ$1)/1000,":")</f>
        <v>29.790644</v>
      </c>
    </row>
    <row r="15" spans="1:35" ht="15" customHeight="1" x14ac:dyDescent="0.25">
      <c r="A15" s="26" t="s">
        <v>28</v>
      </c>
      <c r="B15" s="22">
        <f ca="1">IF(AND(B11=":",B12=":"),":",IFERROR(B12/(1+(B13/B14)),0))</f>
        <v>77.756244822115264</v>
      </c>
      <c r="C15" s="22">
        <f t="shared" ref="C15:AH15" ca="1" si="5">IF(AND(C11=":",C12=":"),":",IFERROR(C12/(1+(C13/C14)),0))</f>
        <v>73.933957049633563</v>
      </c>
      <c r="D15" s="22">
        <f t="shared" ca="1" si="5"/>
        <v>72.935198006521858</v>
      </c>
      <c r="E15" s="22">
        <f t="shared" ca="1" si="5"/>
        <v>72.44820860296943</v>
      </c>
      <c r="F15" s="22">
        <f t="shared" ca="1" si="5"/>
        <v>68.441465170606733</v>
      </c>
      <c r="G15" s="22">
        <f t="shared" ca="1" si="5"/>
        <v>63.902865903606781</v>
      </c>
      <c r="H15" s="22">
        <f t="shared" ca="1" si="5"/>
        <v>67.794716774093104</v>
      </c>
      <c r="I15" s="22">
        <f t="shared" ca="1" si="5"/>
        <v>63.304597111066059</v>
      </c>
      <c r="J15" s="22">
        <f t="shared" ca="1" si="5"/>
        <v>60.526690598951291</v>
      </c>
      <c r="K15" s="22">
        <f t="shared" ca="1" si="5"/>
        <v>57.942763463476041</v>
      </c>
      <c r="L15" s="22">
        <f t="shared" ca="1" si="5"/>
        <v>57.613569256746011</v>
      </c>
      <c r="M15" s="22">
        <f t="shared" ca="1" si="5"/>
        <v>60.127426104935779</v>
      </c>
      <c r="N15" s="22">
        <f t="shared" ca="1" si="5"/>
        <v>59.967772184933878</v>
      </c>
      <c r="O15" s="22">
        <f t="shared" ca="1" si="5"/>
        <v>67.527879492347765</v>
      </c>
      <c r="P15" s="22">
        <f t="shared" ca="1" si="5"/>
        <v>72.175942719236602</v>
      </c>
      <c r="Q15" s="22">
        <f t="shared" ca="1" si="5"/>
        <v>72.093205860221516</v>
      </c>
      <c r="R15" s="22">
        <f t="shared" ca="1" si="5"/>
        <v>73.394331523973818</v>
      </c>
      <c r="S15" s="22">
        <f t="shared" ca="1" si="5"/>
        <v>70.471657987653074</v>
      </c>
      <c r="T15" s="22">
        <f t="shared" ca="1" si="5"/>
        <v>70.197984085374131</v>
      </c>
      <c r="U15" s="22">
        <f t="shared" ca="1" si="5"/>
        <v>67.651828846949087</v>
      </c>
      <c r="V15" s="22">
        <f t="shared" ca="1" si="5"/>
        <v>72.315721400169338</v>
      </c>
      <c r="W15" s="22">
        <f t="shared" ca="1" si="5"/>
        <v>68.53558088384068</v>
      </c>
      <c r="X15" s="22">
        <f t="shared" ca="1" si="5"/>
        <v>68.563499379573869</v>
      </c>
      <c r="Y15" s="22">
        <f t="shared" ca="1" si="5"/>
        <v>67.470958624462185</v>
      </c>
      <c r="Z15" s="22">
        <f t="shared" ca="1" si="5"/>
        <v>63.129678921582197</v>
      </c>
      <c r="AA15" s="22">
        <f t="shared" ca="1" si="5"/>
        <v>63.473562918837281</v>
      </c>
      <c r="AB15" s="22">
        <f t="shared" ca="1" si="5"/>
        <v>65.240247409906502</v>
      </c>
      <c r="AC15" s="22">
        <f t="shared" ca="1" si="5"/>
        <v>64.093319417784258</v>
      </c>
      <c r="AD15" s="22">
        <f t="shared" ca="1" si="5"/>
        <v>62.349670283767665</v>
      </c>
      <c r="AE15" s="22">
        <f t="shared" ca="1" si="5"/>
        <v>61.002956754705266</v>
      </c>
      <c r="AF15" s="22">
        <f t="shared" ca="1" si="5"/>
        <v>57.831021503216945</v>
      </c>
      <c r="AG15" s="22">
        <f t="shared" ca="1" si="5"/>
        <v>57.047363345167525</v>
      </c>
      <c r="AH15" s="22">
        <f t="shared" ca="1" si="5"/>
        <v>53.104033416292445</v>
      </c>
      <c r="AI15" s="22">
        <f t="shared" ref="AI15" ca="1" si="6">IF(AND(AI11=":",AI12=":"),":",IFERROR(AI12/(1+(AI13/AI14)),0))</f>
        <v>47.814475028914131</v>
      </c>
    </row>
    <row r="16" spans="1:35" ht="15" customHeight="1" x14ac:dyDescent="0.25">
      <c r="A16" s="10" t="s">
        <v>25</v>
      </c>
      <c r="B16" s="54">
        <f ca="1">IFERROR(B11+B12-B15,":")</f>
        <v>470.01935717788479</v>
      </c>
      <c r="C16" s="54">
        <f t="shared" ref="C16:AH16" ca="1" si="7">IFERROR(C11+C12-C15,":")</f>
        <v>479.94227195036638</v>
      </c>
      <c r="D16" s="54">
        <f t="shared" ca="1" si="7"/>
        <v>472.56329699347816</v>
      </c>
      <c r="E16" s="54">
        <f t="shared" ca="1" si="7"/>
        <v>471.07144239703052</v>
      </c>
      <c r="F16" s="54">
        <f t="shared" ca="1" si="7"/>
        <v>476.52936282939322</v>
      </c>
      <c r="G16" s="54">
        <f t="shared" ca="1" si="7"/>
        <v>490.94174609639322</v>
      </c>
      <c r="H16" s="54">
        <f t="shared" ca="1" si="7"/>
        <v>505.9791912259069</v>
      </c>
      <c r="I16" s="54">
        <f t="shared" ca="1" si="7"/>
        <v>506.38987388893395</v>
      </c>
      <c r="J16" s="54">
        <f t="shared" ca="1" si="7"/>
        <v>511.65643540104872</v>
      </c>
      <c r="K16" s="54">
        <f t="shared" ca="1" si="7"/>
        <v>517.03701053652401</v>
      </c>
      <c r="L16" s="54">
        <f t="shared" ca="1" si="7"/>
        <v>525.81444674325405</v>
      </c>
      <c r="M16" s="54">
        <f t="shared" ca="1" si="7"/>
        <v>539.67018089506416</v>
      </c>
      <c r="N16" s="54">
        <f t="shared" ca="1" si="7"/>
        <v>548.71517481506612</v>
      </c>
      <c r="O16" s="54">
        <f t="shared" ca="1" si="7"/>
        <v>557.70832850765225</v>
      </c>
      <c r="P16" s="54">
        <f t="shared" ca="1" si="7"/>
        <v>567.54356928076345</v>
      </c>
      <c r="Q16" s="54">
        <f t="shared" ca="1" si="7"/>
        <v>568.57639913977857</v>
      </c>
      <c r="R16" s="54">
        <f t="shared" ca="1" si="7"/>
        <v>577.03262947602616</v>
      </c>
      <c r="S16" s="54">
        <f t="shared" ca="1" si="7"/>
        <v>575.9715220123469</v>
      </c>
      <c r="T16" s="54">
        <f t="shared" ca="1" si="7"/>
        <v>569.86597991462588</v>
      </c>
      <c r="U16" s="54">
        <f t="shared" ca="1" si="7"/>
        <v>534.27880615305094</v>
      </c>
      <c r="V16" s="54">
        <f t="shared" ca="1" si="7"/>
        <v>551.39902159983069</v>
      </c>
      <c r="W16" s="54">
        <f t="shared" ca="1" si="7"/>
        <v>545.46878511615921</v>
      </c>
      <c r="X16" s="54">
        <f t="shared" ca="1" si="7"/>
        <v>541.48370662042623</v>
      </c>
      <c r="Y16" s="54">
        <f t="shared" ca="1" si="7"/>
        <v>528.61714837553791</v>
      </c>
      <c r="Z16" s="54">
        <f t="shared" ca="1" si="7"/>
        <v>519.80079207841777</v>
      </c>
      <c r="AA16" s="54">
        <f t="shared" ca="1" si="7"/>
        <v>523.14941508116272</v>
      </c>
      <c r="AB16" s="54">
        <f t="shared" ca="1" si="7"/>
        <v>516.15781759009349</v>
      </c>
      <c r="AC16" s="54">
        <f t="shared" ca="1" si="7"/>
        <v>520.02156858221576</v>
      </c>
      <c r="AD16" s="54">
        <f t="shared" ca="1" si="7"/>
        <v>510.46804671623238</v>
      </c>
      <c r="AE16" s="54">
        <f t="shared" ca="1" si="7"/>
        <v>493.98237824529468</v>
      </c>
      <c r="AF16" s="54">
        <f t="shared" ca="1" si="7"/>
        <v>456.10049149678304</v>
      </c>
      <c r="AG16" s="54">
        <f t="shared" ca="1" si="7"/>
        <v>482.03712965483254</v>
      </c>
      <c r="AH16" s="54">
        <f t="shared" ca="1" si="7"/>
        <v>456.72163058370757</v>
      </c>
      <c r="AI16" s="54">
        <f t="shared" ref="AI16" ca="1" si="8">IFERROR(AI11+AI12-AI15,":")</f>
        <v>430.08555397108591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European Union - 27 countries (from 2020)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0.41296158346631762</v>
      </c>
      <c r="C20" s="15">
        <f t="shared" ref="C20:AI20" ca="1" si="10">IFERROR(C6/C16,":")</f>
        <v>0.41150696144644788</v>
      </c>
      <c r="D20" s="15">
        <f t="shared" ca="1" si="10"/>
        <v>0.41510542238050119</v>
      </c>
      <c r="E20" s="15">
        <f t="shared" ca="1" si="10"/>
        <v>0.41685250330776114</v>
      </c>
      <c r="F20" s="15">
        <f t="shared" ca="1" si="10"/>
        <v>0.41896398747516023</v>
      </c>
      <c r="G20" s="15">
        <f t="shared" ca="1" si="10"/>
        <v>0.41822969758144274</v>
      </c>
      <c r="H20" s="15">
        <f t="shared" ca="1" si="10"/>
        <v>0.41998065866136275</v>
      </c>
      <c r="I20" s="15">
        <f t="shared" ca="1" si="10"/>
        <v>0.42180754595193293</v>
      </c>
      <c r="J20" s="15">
        <f t="shared" ca="1" si="10"/>
        <v>0.42601663326905403</v>
      </c>
      <c r="K20" s="15">
        <f t="shared" ca="1" si="10"/>
        <v>0.42571790126125036</v>
      </c>
      <c r="L20" s="15">
        <f t="shared" ca="1" si="10"/>
        <v>0.42997347144095099</v>
      </c>
      <c r="M20" s="15">
        <f t="shared" ca="1" si="10"/>
        <v>0.43105578413500151</v>
      </c>
      <c r="N20" s="15">
        <f t="shared" ca="1" si="10"/>
        <v>0.42679817462480318</v>
      </c>
      <c r="O20" s="15">
        <f t="shared" ca="1" si="10"/>
        <v>0.43260920568570915</v>
      </c>
      <c r="P20" s="15">
        <f t="shared" ca="1" si="10"/>
        <v>0.43571875603028126</v>
      </c>
      <c r="Q20" s="15">
        <f t="shared" ca="1" si="10"/>
        <v>0.43752106555313414</v>
      </c>
      <c r="R20" s="15">
        <f t="shared" ca="1" si="10"/>
        <v>0.43825454936514413</v>
      </c>
      <c r="S20" s="15">
        <f t="shared" ca="1" si="10"/>
        <v>0.44138279287105148</v>
      </c>
      <c r="T20" s="15">
        <f t="shared" ca="1" si="10"/>
        <v>0.44805148578662651</v>
      </c>
      <c r="U20" s="15">
        <f t="shared" ca="1" si="10"/>
        <v>0.45348967095391945</v>
      </c>
      <c r="V20" s="15">
        <f t="shared" ca="1" si="10"/>
        <v>0.46074530974481148</v>
      </c>
      <c r="W20" s="15">
        <f t="shared" ca="1" si="10"/>
        <v>0.4598098880151113</v>
      </c>
      <c r="X20" s="15">
        <f t="shared" ca="1" si="10"/>
        <v>0.4622984310319726</v>
      </c>
      <c r="Y20" s="15">
        <f t="shared" ca="1" si="10"/>
        <v>0.47048139993997395</v>
      </c>
      <c r="Z20" s="15">
        <f t="shared" ca="1" si="10"/>
        <v>0.46861091732090432</v>
      </c>
      <c r="AA20" s="15">
        <f t="shared" ca="1" si="10"/>
        <v>0.47326286881461715</v>
      </c>
      <c r="AB20" s="15">
        <f t="shared" ca="1" si="10"/>
        <v>0.4832890842662842</v>
      </c>
      <c r="AC20" s="15">
        <f t="shared" ca="1" si="10"/>
        <v>0.48495201013980499</v>
      </c>
      <c r="AD20" s="15">
        <f t="shared" ca="1" si="10"/>
        <v>0.49131137710450712</v>
      </c>
      <c r="AE20" s="15">
        <f t="shared" ca="1" si="10"/>
        <v>0.50161778418127267</v>
      </c>
      <c r="AF20" s="15">
        <f t="shared" ca="1" si="10"/>
        <v>0.52058073040176644</v>
      </c>
      <c r="AG20" s="15">
        <f t="shared" ca="1" si="10"/>
        <v>0.51543840238595839</v>
      </c>
      <c r="AH20" s="15">
        <f t="shared" ca="1" si="10"/>
        <v>0.52555591179955508</v>
      </c>
      <c r="AI20" s="15">
        <f t="shared" ca="1" si="10"/>
        <v>0.54327173708259036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4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Hungary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2.4450560000000001</v>
      </c>
      <c r="C4" s="20">
        <f ca="1">IFERROR(OFFSET(INDEX(Data!$C$7:$C$1800,MATCH($A$3,Data!$C$7:$C$1800,0)),20,'Code list'!D$1)/1000,":")</f>
        <v>2.5763539999999998</v>
      </c>
      <c r="D4" s="20">
        <f ca="1">IFERROR(OFFSET(INDEX(Data!$C$7:$C$1800,MATCH($A$3,Data!$C$7:$C$1800,0)),20,'Code list'!E$1)/1000,":")</f>
        <v>2.7244200000000003</v>
      </c>
      <c r="E4" s="20">
        <f ca="1">IFERROR(OFFSET(INDEX(Data!$C$7:$C$1800,MATCH($A$3,Data!$C$7:$C$1800,0)),20,'Code list'!F$1)/1000,":")</f>
        <v>2.8301810000000001</v>
      </c>
      <c r="F4" s="20">
        <f ca="1">IFERROR(OFFSET(INDEX(Data!$C$7:$C$1800,MATCH($A$3,Data!$C$7:$C$1800,0)),20,'Code list'!G$1)/1000,":")</f>
        <v>2.8817710000000001</v>
      </c>
      <c r="G4" s="20">
        <f ca="1">IFERROR(OFFSET(INDEX(Data!$C$7:$C$1800,MATCH($A$3,Data!$C$7:$C$1800,0)),20,'Code list'!H$1)/1000,":")</f>
        <v>2.925055</v>
      </c>
      <c r="H4" s="20">
        <f ca="1">IFERROR(OFFSET(INDEX(Data!$C$7:$C$1800,MATCH($A$3,Data!$C$7:$C$1800,0)),20,'Code list'!I$1)/1000,":")</f>
        <v>3.0171920000000001</v>
      </c>
      <c r="I4" s="20">
        <f ca="1">IFERROR(OFFSET(INDEX(Data!$C$7:$C$1800,MATCH($A$3,Data!$C$7:$C$1800,0)),20,'Code list'!J$1)/1000,":")</f>
        <v>3.0435889999999999</v>
      </c>
      <c r="J4" s="20">
        <f ca="1">IFERROR(OFFSET(INDEX(Data!$C$7:$C$1800,MATCH($A$3,Data!$C$7:$C$1800,0)),20,'Code list'!K$1)/1000,":")</f>
        <v>3.197778</v>
      </c>
      <c r="K4" s="20">
        <f ca="1">IFERROR(OFFSET(INDEX(Data!$C$7:$C$1800,MATCH($A$3,Data!$C$7:$C$1800,0)),20,'Code list'!L$1)/1000,":")</f>
        <v>3.2529340000000002</v>
      </c>
      <c r="L4" s="20">
        <f ca="1">IFERROR(OFFSET(INDEX(Data!$C$7:$C$1800,MATCH($A$3,Data!$C$7:$C$1800,0)),20,'Code list'!M$1)/1000,":")</f>
        <v>3.0258620000000001</v>
      </c>
      <c r="M4" s="20">
        <f ca="1">IFERROR(OFFSET(INDEX(Data!$C$7:$C$1800,MATCH($A$3,Data!$C$7:$C$1800,0)),20,'Code list'!N$1)/1000,":")</f>
        <v>3.1311460000000002</v>
      </c>
      <c r="N4" s="20">
        <f ca="1">IFERROR(OFFSET(INDEX(Data!$C$7:$C$1800,MATCH($A$3,Data!$C$7:$C$1800,0)),20,'Code list'!O$1)/1000,":")</f>
        <v>3.10894</v>
      </c>
      <c r="O4" s="20">
        <f ca="1">IFERROR(OFFSET(INDEX(Data!$C$7:$C$1800,MATCH($A$3,Data!$C$7:$C$1800,0)),20,'Code list'!P$1)/1000,":")</f>
        <v>2.9359140000000004</v>
      </c>
      <c r="P4" s="20">
        <f ca="1">IFERROR(OFFSET(INDEX(Data!$C$7:$C$1800,MATCH($A$3,Data!$C$7:$C$1800,0)),20,'Code list'!Q$1)/1000,":")</f>
        <v>2.8983129999999999</v>
      </c>
      <c r="Q4" s="20">
        <f ca="1">IFERROR(OFFSET(INDEX(Data!$C$7:$C$1800,MATCH($A$3,Data!$C$7:$C$1800,0)),20,'Code list'!R$1)/1000,":")</f>
        <v>3.0744000000000002</v>
      </c>
      <c r="R4" s="20">
        <f ca="1">IFERROR(OFFSET(INDEX(Data!$C$7:$C$1800,MATCH($A$3,Data!$C$7:$C$1800,0)),20,'Code list'!S$1)/1000,":")</f>
        <v>3.083323</v>
      </c>
      <c r="S4" s="20">
        <f ca="1">IFERROR(OFFSET(INDEX(Data!$C$7:$C$1800,MATCH($A$3,Data!$C$7:$C$1800,0)),20,'Code list'!T$1)/1000,":")</f>
        <v>3.435905</v>
      </c>
      <c r="T4" s="20">
        <f ca="1">IFERROR(OFFSET(INDEX(Data!$C$7:$C$1800,MATCH($A$3,Data!$C$7:$C$1800,0)),20,'Code list'!U$1)/1000,":")</f>
        <v>3.4415819999999999</v>
      </c>
      <c r="U4" s="20">
        <f ca="1">IFERROR(OFFSET(INDEX(Data!$C$7:$C$1800,MATCH($A$3,Data!$C$7:$C$1800,0)),20,'Code list'!V$1)/1000,":")</f>
        <v>3.0875340000000002</v>
      </c>
      <c r="V4" s="20">
        <f ca="1">IFERROR(OFFSET(INDEX(Data!$C$7:$C$1800,MATCH($A$3,Data!$C$7:$C$1800,0)),20,'Code list'!W$1)/1000,":")</f>
        <v>3.2132540000000001</v>
      </c>
      <c r="W4" s="20">
        <f ca="1">IFERROR(OFFSET(INDEX(Data!$C$7:$C$1800,MATCH($A$3,Data!$C$7:$C$1800,0)),20,'Code list'!X$1)/1000,":")</f>
        <v>3.097092</v>
      </c>
      <c r="X4" s="20">
        <f ca="1">IFERROR(OFFSET(INDEX(Data!$C$7:$C$1800,MATCH($A$3,Data!$C$7:$C$1800,0)),20,'Code list'!Y$1)/1000,":")</f>
        <v>2.9779979999999999</v>
      </c>
      <c r="Y4" s="20">
        <f ca="1">IFERROR(OFFSET(INDEX(Data!$C$7:$C$1800,MATCH($A$3,Data!$C$7:$C$1800,0)),20,'Code list'!Z$1)/1000,":")</f>
        <v>2.6046670000000001</v>
      </c>
      <c r="Z4" s="20">
        <f ca="1">IFERROR(OFFSET(INDEX(Data!$C$7:$C$1800,MATCH($A$3,Data!$C$7:$C$1800,0)),20,'Code list'!AA$1)/1000,":")</f>
        <v>2.5281979999999997</v>
      </c>
      <c r="AA4" s="20">
        <f ca="1">IFERROR(OFFSET(INDEX(Data!$C$7:$C$1800,MATCH($A$3,Data!$C$7:$C$1800,0)),20,'Code list'!AB$1)/1000,":")</f>
        <v>2.61056</v>
      </c>
      <c r="AB4" s="20">
        <f ca="1">IFERROR(OFFSET(INDEX(Data!$C$7:$C$1800,MATCH($A$3,Data!$C$7:$C$1800,0)),20,'Code list'!AC$1)/1000,":")</f>
        <v>2.7430369999999997</v>
      </c>
      <c r="AC4" s="20">
        <f ca="1">IFERROR(OFFSET(INDEX(Data!$C$7:$C$1800,MATCH($A$3,Data!$C$7:$C$1800,0)),20,'Code list'!AD$1)/1000,":")</f>
        <v>2.8301810000000001</v>
      </c>
      <c r="AD4" s="20">
        <f ca="1">IFERROR(OFFSET(INDEX(Data!$C$7:$C$1800,MATCH($A$3,Data!$C$7:$C$1800,0)),20,'Code list'!AE$1)/1000,":")</f>
        <v>2.757266</v>
      </c>
      <c r="AE4" s="20">
        <f ca="1">IFERROR(OFFSET(INDEX(Data!$C$7:$C$1800,MATCH($A$3,Data!$C$7:$C$1800,0)),20,'Code list'!AF$1)/1000,":")</f>
        <v>2.9484949999999999</v>
      </c>
      <c r="AF4" s="20">
        <f ca="1">IFERROR(OFFSET(INDEX(Data!$C$7:$C$1800,MATCH($A$3,Data!$C$7:$C$1800,0)),20,'Code list'!AG$1)/1000,":")</f>
        <v>3.0034389999999997</v>
      </c>
      <c r="AG4" s="20">
        <f ca="1">IFERROR(OFFSET(INDEX(Data!$C$7:$C$1800,MATCH($A$3,Data!$C$7:$C$1800,0)),20,'Code list'!AH$1)/1000,":")</f>
        <v>3.1057869999999999</v>
      </c>
      <c r="AH4" s="20">
        <f ca="1">IFERROR(OFFSET(INDEX(Data!$C$7:$C$1800,MATCH($A$3,Data!$C$7:$C$1800,0)),20,'Code list'!AI$1)/1000,":")</f>
        <v>3.0783969999999998</v>
      </c>
      <c r="AI4" s="20">
        <f ca="1">IFERROR(OFFSET(INDEX(Data!$C$7:$C$1800,MATCH($A$3,Data!$C$7:$C$1800,0)),20,'Code list'!AJ$1)/1000,":")</f>
        <v>3.0563910000000001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2.4450560000000001</v>
      </c>
      <c r="C6" s="6">
        <f t="shared" ca="1" si="1"/>
        <v>2.5763539999999998</v>
      </c>
      <c r="D6" s="6">
        <f t="shared" ca="1" si="1"/>
        <v>2.7244200000000003</v>
      </c>
      <c r="E6" s="6">
        <f t="shared" ca="1" si="1"/>
        <v>2.8301810000000001</v>
      </c>
      <c r="F6" s="6">
        <f t="shared" ca="1" si="1"/>
        <v>2.8817710000000001</v>
      </c>
      <c r="G6" s="6">
        <f t="shared" ca="1" si="1"/>
        <v>2.925055</v>
      </c>
      <c r="H6" s="6">
        <f t="shared" ca="1" si="1"/>
        <v>3.0171920000000001</v>
      </c>
      <c r="I6" s="6">
        <f t="shared" ca="1" si="1"/>
        <v>3.0435889999999999</v>
      </c>
      <c r="J6" s="6">
        <f t="shared" ca="1" si="1"/>
        <v>3.197778</v>
      </c>
      <c r="K6" s="6">
        <f t="shared" ca="1" si="1"/>
        <v>3.2529340000000002</v>
      </c>
      <c r="L6" s="6">
        <f t="shared" ca="1" si="1"/>
        <v>3.0258620000000001</v>
      </c>
      <c r="M6" s="6">
        <f t="shared" ca="1" si="1"/>
        <v>3.1311460000000002</v>
      </c>
      <c r="N6" s="6">
        <f t="shared" ca="1" si="1"/>
        <v>3.10894</v>
      </c>
      <c r="O6" s="6">
        <f t="shared" ca="1" si="1"/>
        <v>2.9359140000000004</v>
      </c>
      <c r="P6" s="6">
        <f t="shared" ca="1" si="1"/>
        <v>2.8983129999999999</v>
      </c>
      <c r="Q6" s="6">
        <f t="shared" ca="1" si="1"/>
        <v>3.0744000000000002</v>
      </c>
      <c r="R6" s="6">
        <f t="shared" ca="1" si="1"/>
        <v>3.083323</v>
      </c>
      <c r="S6" s="6">
        <f t="shared" ca="1" si="1"/>
        <v>3.435905</v>
      </c>
      <c r="T6" s="6">
        <f t="shared" ca="1" si="1"/>
        <v>3.4415819999999999</v>
      </c>
      <c r="U6" s="6">
        <f t="shared" ca="1" si="1"/>
        <v>3.0875340000000002</v>
      </c>
      <c r="V6" s="6">
        <f t="shared" ca="1" si="1"/>
        <v>3.2132540000000001</v>
      </c>
      <c r="W6" s="6">
        <f t="shared" ca="1" si="1"/>
        <v>3.097092</v>
      </c>
      <c r="X6" s="6">
        <f t="shared" ca="1" si="1"/>
        <v>2.9779979999999999</v>
      </c>
      <c r="Y6" s="6">
        <f t="shared" ca="1" si="1"/>
        <v>2.6046670000000001</v>
      </c>
      <c r="Z6" s="6">
        <f t="shared" ca="1" si="1"/>
        <v>2.5281979999999997</v>
      </c>
      <c r="AA6" s="6">
        <f t="shared" ca="1" si="1"/>
        <v>2.61056</v>
      </c>
      <c r="AB6" s="6">
        <f t="shared" ca="1" si="1"/>
        <v>2.7430369999999997</v>
      </c>
      <c r="AC6" s="6">
        <f t="shared" ca="1" si="1"/>
        <v>2.8301810000000001</v>
      </c>
      <c r="AD6" s="6">
        <f t="shared" ca="1" si="1"/>
        <v>2.757266</v>
      </c>
      <c r="AE6" s="6">
        <f ca="1">IFERROR(AE4-AE5,":")</f>
        <v>2.9484949999999999</v>
      </c>
      <c r="AF6" s="6">
        <f t="shared" ref="AF6:AH6" ca="1" si="2">IFERROR(AF4-AF5,":")</f>
        <v>3.0034389999999997</v>
      </c>
      <c r="AG6" s="6">
        <f t="shared" ca="1" si="2"/>
        <v>3.1057869999999999</v>
      </c>
      <c r="AH6" s="6">
        <f t="shared" ca="1" si="2"/>
        <v>3.0783969999999998</v>
      </c>
      <c r="AI6" s="6">
        <f t="shared" ref="AI6" ca="1" si="3">IFERROR(AI4-AI5,":")</f>
        <v>3.0563910000000001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Hungary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3.7074959999999999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3.9863459999999997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4.4075340000000001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4.345631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4.2944130000000005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4.4550659999999995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4.5571079999999995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4.6333860000000007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4.7294040000000006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4.7887810000000002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3.9481200000000003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4.0191619999999997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3.7798310000000002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3.9336869999999999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3.6514259999999998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3.3844439999999998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3.3799760000000001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3.8719130000000002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3.9191660000000001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3.1712370000000001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3.3577939999999997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2.8513180000000005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2.8025659999999997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2.1940049999999998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2.1570930000000001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2.1839769999999996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2.2806059999999997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5.0053320000000001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4.8637640000000006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5.2358520000000004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5.267868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5.3341770000000004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5.3067090000000006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5.3464409999999996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5.1854979999999999</v>
      </c>
      <c r="C12" s="25">
        <f ca="1">IFERROR(OFFSET(INDEX(Data!$C$7:$C$1800,MATCH($A$3,Data!$C$7:$C$1800,0)),5,'Code list'!D$1)/1000+OFFSET(INDEX(Data!$C$7:$C$1800,MATCH($A$3,Data!$C$7:$C$1800,0)),7,'Code list'!D$1)/1000,":")</f>
        <v>5.2752539999999994</v>
      </c>
      <c r="D12" s="25">
        <f ca="1">IFERROR(OFFSET(INDEX(Data!$C$7:$C$1800,MATCH($A$3,Data!$C$7:$C$1800,0)),5,'Code list'!E$1)/1000+OFFSET(INDEX(Data!$C$7:$C$1800,MATCH($A$3,Data!$C$7:$C$1800,0)),7,'Code list'!E$1)/1000,":")</f>
        <v>5.310365</v>
      </c>
      <c r="E12" s="25">
        <f ca="1">IFERROR(OFFSET(INDEX(Data!$C$7:$C$1800,MATCH($A$3,Data!$C$7:$C$1800,0)),5,'Code list'!F$1)/1000+OFFSET(INDEX(Data!$C$7:$C$1800,MATCH($A$3,Data!$C$7:$C$1800,0)),7,'Code list'!F$1)/1000,":")</f>
        <v>5.0957699999999999</v>
      </c>
      <c r="F12" s="25">
        <f ca="1">IFERROR(OFFSET(INDEX(Data!$C$7:$C$1800,MATCH($A$3,Data!$C$7:$C$1800,0)),5,'Code list'!G$1)/1000+OFFSET(INDEX(Data!$C$7:$C$1800,MATCH($A$3,Data!$C$7:$C$1800,0)),7,'Code list'!G$1)/1000,":")</f>
        <v>5.0486050000000002</v>
      </c>
      <c r="G12" s="25">
        <f ca="1">IFERROR(OFFSET(INDEX(Data!$C$7:$C$1800,MATCH($A$3,Data!$C$7:$C$1800,0)),5,'Code list'!H$1)/1000+OFFSET(INDEX(Data!$C$7:$C$1800,MATCH($A$3,Data!$C$7:$C$1800,0)),7,'Code list'!H$1)/1000,":")</f>
        <v>4.9972170000000009</v>
      </c>
      <c r="H12" s="25">
        <f ca="1">IFERROR(OFFSET(INDEX(Data!$C$7:$C$1800,MATCH($A$3,Data!$C$7:$C$1800,0)),5,'Code list'!I$1)/1000+OFFSET(INDEX(Data!$C$7:$C$1800,MATCH($A$3,Data!$C$7:$C$1800,0)),7,'Code list'!I$1)/1000,":")</f>
        <v>5.1047659999999997</v>
      </c>
      <c r="I12" s="25">
        <f ca="1">IFERROR(OFFSET(INDEX(Data!$C$7:$C$1800,MATCH($A$3,Data!$C$7:$C$1800,0)),5,'Code list'!J$1)/1000+OFFSET(INDEX(Data!$C$7:$C$1800,MATCH($A$3,Data!$C$7:$C$1800,0)),7,'Code list'!J$1)/1000,":")</f>
        <v>5.2449959999999995</v>
      </c>
      <c r="J12" s="25">
        <f ca="1">IFERROR(OFFSET(INDEX(Data!$C$7:$C$1800,MATCH($A$3,Data!$C$7:$C$1800,0)),5,'Code list'!K$1)/1000+OFFSET(INDEX(Data!$C$7:$C$1800,MATCH($A$3,Data!$C$7:$C$1800,0)),7,'Code list'!K$1)/1000,":")</f>
        <v>5.4731450000000006</v>
      </c>
      <c r="K12" s="25">
        <f ca="1">IFERROR(OFFSET(INDEX(Data!$C$7:$C$1800,MATCH($A$3,Data!$C$7:$C$1800,0)),5,'Code list'!L$1)/1000+OFFSET(INDEX(Data!$C$7:$C$1800,MATCH($A$3,Data!$C$7:$C$1800,0)),7,'Code list'!L$1)/1000,":")</f>
        <v>5.5402220000000009</v>
      </c>
      <c r="L12" s="25">
        <f ca="1">IFERROR(OFFSET(INDEX(Data!$C$7:$C$1800,MATCH($A$3,Data!$C$7:$C$1800,0)),5,'Code list'!M$1)/1000+OFFSET(INDEX(Data!$C$7:$C$1800,MATCH($A$3,Data!$C$7:$C$1800,0)),7,'Code list'!M$1)/1000,":")</f>
        <v>5.7766219999999997</v>
      </c>
      <c r="M12" s="25">
        <f ca="1">IFERROR(OFFSET(INDEX(Data!$C$7:$C$1800,MATCH($A$3,Data!$C$7:$C$1800,0)),5,'Code list'!N$1)/1000+OFFSET(INDEX(Data!$C$7:$C$1800,MATCH($A$3,Data!$C$7:$C$1800,0)),7,'Code list'!N$1)/1000,":")</f>
        <v>5.8555249999999992</v>
      </c>
      <c r="N12" s="25">
        <f ca="1">IFERROR(OFFSET(INDEX(Data!$C$7:$C$1800,MATCH($A$3,Data!$C$7:$C$1800,0)),5,'Code list'!O$1)/1000+OFFSET(INDEX(Data!$C$7:$C$1800,MATCH($A$3,Data!$C$7:$C$1800,0)),7,'Code list'!O$1)/1000,":")</f>
        <v>5.7284579999999998</v>
      </c>
      <c r="O12" s="25">
        <f ca="1">IFERROR(OFFSET(INDEX(Data!$C$7:$C$1800,MATCH($A$3,Data!$C$7:$C$1800,0)),5,'Code list'!P$1)/1000+OFFSET(INDEX(Data!$C$7:$C$1800,MATCH($A$3,Data!$C$7:$C$1800,0)),7,'Code list'!P$1)/1000,":")</f>
        <v>5.2312520000000005</v>
      </c>
      <c r="P12" s="25">
        <f ca="1">IFERROR(OFFSET(INDEX(Data!$C$7:$C$1800,MATCH($A$3,Data!$C$7:$C$1800,0)),5,'Code list'!Q$1)/1000+OFFSET(INDEX(Data!$C$7:$C$1800,MATCH($A$3,Data!$C$7:$C$1800,0)),7,'Code list'!Q$1)/1000,":")</f>
        <v>5.2389169999999998</v>
      </c>
      <c r="Q12" s="25">
        <f ca="1">IFERROR(OFFSET(INDEX(Data!$C$7:$C$1800,MATCH($A$3,Data!$C$7:$C$1800,0)),5,'Code list'!R$1)/1000+OFFSET(INDEX(Data!$C$7:$C$1800,MATCH($A$3,Data!$C$7:$C$1800,0)),7,'Code list'!R$1)/1000,":")</f>
        <v>5.8961490000000003</v>
      </c>
      <c r="R12" s="25">
        <f ca="1">IFERROR(OFFSET(INDEX(Data!$C$7:$C$1800,MATCH($A$3,Data!$C$7:$C$1800,0)),5,'Code list'!S$1)/1000+OFFSET(INDEX(Data!$C$7:$C$1800,MATCH($A$3,Data!$C$7:$C$1800,0)),7,'Code list'!S$1)/1000,":")</f>
        <v>5.7750510000000004</v>
      </c>
      <c r="S12" s="25">
        <f ca="1">IFERROR(OFFSET(INDEX(Data!$C$7:$C$1800,MATCH($A$3,Data!$C$7:$C$1800,0)),5,'Code list'!T$1)/1000+OFFSET(INDEX(Data!$C$7:$C$1800,MATCH($A$3,Data!$C$7:$C$1800,0)),7,'Code list'!T$1)/1000,":")</f>
        <v>6.1024620000000001</v>
      </c>
      <c r="T12" s="25">
        <f ca="1">IFERROR(OFFSET(INDEX(Data!$C$7:$C$1800,MATCH($A$3,Data!$C$7:$C$1800,0)),5,'Code list'!U$1)/1000+OFFSET(INDEX(Data!$C$7:$C$1800,MATCH($A$3,Data!$C$7:$C$1800,0)),7,'Code list'!U$1)/1000,":")</f>
        <v>6.0648850000000003</v>
      </c>
      <c r="U12" s="25">
        <f ca="1">IFERROR(OFFSET(INDEX(Data!$C$7:$C$1800,MATCH($A$3,Data!$C$7:$C$1800,0)),5,'Code list'!V$1)/1000+OFFSET(INDEX(Data!$C$7:$C$1800,MATCH($A$3,Data!$C$7:$C$1800,0)),7,'Code list'!V$1)/1000,":")</f>
        <v>5.825183</v>
      </c>
      <c r="V12" s="25">
        <f ca="1">IFERROR(OFFSET(INDEX(Data!$C$7:$C$1800,MATCH($A$3,Data!$C$7:$C$1800,0)),5,'Code list'!W$1)/1000+OFFSET(INDEX(Data!$C$7:$C$1800,MATCH($A$3,Data!$C$7:$C$1800,0)),7,'Code list'!W$1)/1000,":")</f>
        <v>5.8968880000000006</v>
      </c>
      <c r="W12" s="25">
        <f ca="1">IFERROR(OFFSET(INDEX(Data!$C$7:$C$1800,MATCH($A$3,Data!$C$7:$C$1800,0)),5,'Code list'!X$1)/1000+OFFSET(INDEX(Data!$C$7:$C$1800,MATCH($A$3,Data!$C$7:$C$1800,0)),7,'Code list'!X$1)/1000,":")</f>
        <v>5.9218510000000002</v>
      </c>
      <c r="X12" s="25">
        <f ca="1">IFERROR(OFFSET(INDEX(Data!$C$7:$C$1800,MATCH($A$3,Data!$C$7:$C$1800,0)),5,'Code list'!Y$1)/1000+OFFSET(INDEX(Data!$C$7:$C$1800,MATCH($A$3,Data!$C$7:$C$1800,0)),7,'Code list'!Y$1)/1000,":")</f>
        <v>5.5921459999999996</v>
      </c>
      <c r="Y12" s="25">
        <f ca="1">IFERROR(OFFSET(INDEX(Data!$C$7:$C$1800,MATCH($A$3,Data!$C$7:$C$1800,0)),5,'Code list'!Z$1)/1000+OFFSET(INDEX(Data!$C$7:$C$1800,MATCH($A$3,Data!$C$7:$C$1800,0)),7,'Code list'!Z$1)/1000,":")</f>
        <v>5.2689849999999998</v>
      </c>
      <c r="Z12" s="25">
        <f ca="1">IFERROR(OFFSET(INDEX(Data!$C$7:$C$1800,MATCH($A$3,Data!$C$7:$C$1800,0)),5,'Code list'!AA$1)/1000+OFFSET(INDEX(Data!$C$7:$C$1800,MATCH($A$3,Data!$C$7:$C$1800,0)),7,'Code list'!AA$1)/1000,":")</f>
        <v>5.1495990000000003</v>
      </c>
      <c r="AA12" s="25">
        <f ca="1">IFERROR(OFFSET(INDEX(Data!$C$7:$C$1800,MATCH($A$3,Data!$C$7:$C$1800,0)),5,'Code list'!AB$1)/1000+OFFSET(INDEX(Data!$C$7:$C$1800,MATCH($A$3,Data!$C$7:$C$1800,0)),7,'Code list'!AB$1)/1000,":")</f>
        <v>5.2261660000000001</v>
      </c>
      <c r="AB12" s="25">
        <f ca="1">IFERROR(OFFSET(INDEX(Data!$C$7:$C$1800,MATCH($A$3,Data!$C$7:$C$1800,0)),5,'Code list'!AC$1)/1000+OFFSET(INDEX(Data!$C$7:$C$1800,MATCH($A$3,Data!$C$7:$C$1800,0)),7,'Code list'!AC$1)/1000,":")</f>
        <v>5.4134959999999994</v>
      </c>
      <c r="AC12" s="25">
        <f ca="1">IFERROR(OFFSET(INDEX(Data!$C$7:$C$1800,MATCH($A$3,Data!$C$7:$C$1800,0)),5,'Code list'!AD$1)/1000+OFFSET(INDEX(Data!$C$7:$C$1800,MATCH($A$3,Data!$C$7:$C$1800,0)),7,'Code list'!AD$1)/1000,":")</f>
        <v>2.716116</v>
      </c>
      <c r="AD12" s="25">
        <f ca="1">IFERROR(OFFSET(INDEX(Data!$C$7:$C$1800,MATCH($A$3,Data!$C$7:$C$1800,0)),5,'Code list'!AE$1)/1000+OFFSET(INDEX(Data!$C$7:$C$1800,MATCH($A$3,Data!$C$7:$C$1800,0)),7,'Code list'!AE$1)/1000,":")</f>
        <v>2.6294330000000001</v>
      </c>
      <c r="AE12" s="25">
        <f ca="1">IFERROR(OFFSET(INDEX(Data!$C$7:$C$1800,MATCH($A$3,Data!$C$7:$C$1800,0)),5,'Code list'!AF$1)/1000+OFFSET(INDEX(Data!$C$7:$C$1800,MATCH($A$3,Data!$C$7:$C$1800,0)),7,'Code list'!AF$1)/1000,":")</f>
        <v>2.484477</v>
      </c>
      <c r="AF12" s="25">
        <f ca="1">IFERROR(OFFSET(INDEX(Data!$C$7:$C$1800,MATCH($A$3,Data!$C$7:$C$1800,0)),5,'Code list'!AG$1)/1000+OFFSET(INDEX(Data!$C$7:$C$1800,MATCH($A$3,Data!$C$7:$C$1800,0)),7,'Code list'!AG$1)/1000,":")</f>
        <v>2.465757</v>
      </c>
      <c r="AG12" s="25">
        <f ca="1">IFERROR(OFFSET(INDEX(Data!$C$7:$C$1800,MATCH($A$3,Data!$C$7:$C$1800,0)),5,'Code list'!AH$1)/1000+OFFSET(INDEX(Data!$C$7:$C$1800,MATCH($A$3,Data!$C$7:$C$1800,0)),7,'Code list'!AH$1)/1000,":")</f>
        <v>2.4756080000000003</v>
      </c>
      <c r="AH12" s="25">
        <f ca="1">IFERROR(OFFSET(INDEX(Data!$C$7:$C$1800,MATCH($A$3,Data!$C$7:$C$1800,0)),5,'Code list'!AI$1)/1000+OFFSET(INDEX(Data!$C$7:$C$1800,MATCH($A$3,Data!$C$7:$C$1800,0)),7,'Code list'!AI$1)/1000,":")</f>
        <v>2.330495</v>
      </c>
      <c r="AI12" s="25">
        <f ca="1">IFERROR(OFFSET(INDEX(Data!$C$7:$C$1800,MATCH($A$3,Data!$C$7:$C$1800,0)),5,'Code list'!AJ$1)/1000+OFFSET(INDEX(Data!$C$7:$C$1800,MATCH($A$3,Data!$C$7:$C$1800,0)),7,'Code list'!AJ$1)/1000,":")</f>
        <v>1.9367169999999998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1.4078250000000001</v>
      </c>
      <c r="C13" s="25">
        <f ca="1">IFERROR(OFFSET(INDEX(Data!$C$7:$C$1800,MATCH($A$3,Data!$C$7:$C$1800,0)),21,'Code list'!D$1)/1000+OFFSET(INDEX(Data!$C$7:$C$1800,MATCH($A$3,Data!$C$7:$C$1800,0)),22,'Code list'!D$1)/1000,":")</f>
        <v>1.4202919999999999</v>
      </c>
      <c r="D13" s="25">
        <f ca="1">IFERROR(OFFSET(INDEX(Data!$C$7:$C$1800,MATCH($A$3,Data!$C$7:$C$1800,0)),21,'Code list'!E$1)/1000+OFFSET(INDEX(Data!$C$7:$C$1800,MATCH($A$3,Data!$C$7:$C$1800,0)),22,'Code list'!E$1)/1000,":")</f>
        <v>1.441273</v>
      </c>
      <c r="E13" s="25">
        <f ca="1">IFERROR(OFFSET(INDEX(Data!$C$7:$C$1800,MATCH($A$3,Data!$C$7:$C$1800,0)),21,'Code list'!F$1)/1000+OFFSET(INDEX(Data!$C$7:$C$1800,MATCH($A$3,Data!$C$7:$C$1800,0)),22,'Code list'!F$1)/1000,":")</f>
        <v>1.3908860000000001</v>
      </c>
      <c r="F13" s="25">
        <f ca="1">IFERROR(OFFSET(INDEX(Data!$C$7:$C$1800,MATCH($A$3,Data!$C$7:$C$1800,0)),21,'Code list'!G$1)/1000+OFFSET(INDEX(Data!$C$7:$C$1800,MATCH($A$3,Data!$C$7:$C$1800,0)),22,'Code list'!G$1)/1000,":")</f>
        <v>1.3927770000000002</v>
      </c>
      <c r="G13" s="25">
        <f ca="1">IFERROR(OFFSET(INDEX(Data!$C$7:$C$1800,MATCH($A$3,Data!$C$7:$C$1800,0)),21,'Code list'!H$1)/1000+OFFSET(INDEX(Data!$C$7:$C$1800,MATCH($A$3,Data!$C$7:$C$1800,0)),22,'Code list'!H$1)/1000,":")</f>
        <v>1.3849860000000001</v>
      </c>
      <c r="H13" s="25">
        <f ca="1">IFERROR(OFFSET(INDEX(Data!$C$7:$C$1800,MATCH($A$3,Data!$C$7:$C$1800,0)),21,'Code list'!I$1)/1000+OFFSET(INDEX(Data!$C$7:$C$1800,MATCH($A$3,Data!$C$7:$C$1800,0)),22,'Code list'!I$1)/1000,":")</f>
        <v>1.3926000000000001</v>
      </c>
      <c r="I13" s="25">
        <f ca="1">IFERROR(OFFSET(INDEX(Data!$C$7:$C$1800,MATCH($A$3,Data!$C$7:$C$1800,0)),21,'Code list'!J$1)/1000+OFFSET(INDEX(Data!$C$7:$C$1800,MATCH($A$3,Data!$C$7:$C$1800,0)),22,'Code list'!J$1)/1000,":")</f>
        <v>1.4087649999999998</v>
      </c>
      <c r="J13" s="25">
        <f ca="1">IFERROR(OFFSET(INDEX(Data!$C$7:$C$1800,MATCH($A$3,Data!$C$7:$C$1800,0)),21,'Code list'!K$1)/1000+OFFSET(INDEX(Data!$C$7:$C$1800,MATCH($A$3,Data!$C$7:$C$1800,0)),22,'Code list'!K$1)/1000,":")</f>
        <v>1.5645009999999999</v>
      </c>
      <c r="K13" s="25">
        <f ca="1">IFERROR(OFFSET(INDEX(Data!$C$7:$C$1800,MATCH($A$3,Data!$C$7:$C$1800,0)),21,'Code list'!L$1)/1000+OFFSET(INDEX(Data!$C$7:$C$1800,MATCH($A$3,Data!$C$7:$C$1800,0)),22,'Code list'!L$1)/1000,":")</f>
        <v>1.5642839999999998</v>
      </c>
      <c r="L13" s="25">
        <f ca="1">IFERROR(OFFSET(INDEX(Data!$C$7:$C$1800,MATCH($A$3,Data!$C$7:$C$1800,0)),21,'Code list'!M$1)/1000+OFFSET(INDEX(Data!$C$7:$C$1800,MATCH($A$3,Data!$C$7:$C$1800,0)),22,'Code list'!M$1)/1000,":")</f>
        <v>1.6297309999999998</v>
      </c>
      <c r="M13" s="25">
        <f ca="1">IFERROR(OFFSET(INDEX(Data!$C$7:$C$1800,MATCH($A$3,Data!$C$7:$C$1800,0)),21,'Code list'!N$1)/1000+OFFSET(INDEX(Data!$C$7:$C$1800,MATCH($A$3,Data!$C$7:$C$1800,0)),22,'Code list'!N$1)/1000,":")</f>
        <v>1.7619279999999999</v>
      </c>
      <c r="N13" s="25">
        <f ca="1">IFERROR(OFFSET(INDEX(Data!$C$7:$C$1800,MATCH($A$3,Data!$C$7:$C$1800,0)),21,'Code list'!O$1)/1000+OFFSET(INDEX(Data!$C$7:$C$1800,MATCH($A$3,Data!$C$7:$C$1800,0)),22,'Code list'!O$1)/1000,":")</f>
        <v>1.7975040000000002</v>
      </c>
      <c r="O13" s="25">
        <f ca="1">IFERROR(OFFSET(INDEX(Data!$C$7:$C$1800,MATCH($A$3,Data!$C$7:$C$1800,0)),21,'Code list'!P$1)/1000+OFFSET(INDEX(Data!$C$7:$C$1800,MATCH($A$3,Data!$C$7:$C$1800,0)),22,'Code list'!P$1)/1000,":")</f>
        <v>1.599715</v>
      </c>
      <c r="P13" s="25">
        <f ca="1">IFERROR(OFFSET(INDEX(Data!$C$7:$C$1800,MATCH($A$3,Data!$C$7:$C$1800,0)),21,'Code list'!Q$1)/1000+OFFSET(INDEX(Data!$C$7:$C$1800,MATCH($A$3,Data!$C$7:$C$1800,0)),22,'Code list'!Q$1)/1000,":")</f>
        <v>1.689667</v>
      </c>
      <c r="Q13" s="25">
        <f ca="1">IFERROR(OFFSET(INDEX(Data!$C$7:$C$1800,MATCH($A$3,Data!$C$7:$C$1800,0)),21,'Code list'!R$1)/1000+OFFSET(INDEX(Data!$C$7:$C$1800,MATCH($A$3,Data!$C$7:$C$1800,0)),22,'Code list'!R$1)/1000,":")</f>
        <v>1.94004</v>
      </c>
      <c r="R13" s="25">
        <f ca="1">IFERROR(OFFSET(INDEX(Data!$C$7:$C$1800,MATCH($A$3,Data!$C$7:$C$1800,0)),21,'Code list'!S$1)/1000+OFFSET(INDEX(Data!$C$7:$C$1800,MATCH($A$3,Data!$C$7:$C$1800,0)),22,'Code list'!S$1)/1000,":")</f>
        <v>1.8484499999999999</v>
      </c>
      <c r="S13" s="25">
        <f ca="1">IFERROR(OFFSET(INDEX(Data!$C$7:$C$1800,MATCH($A$3,Data!$C$7:$C$1800,0)),21,'Code list'!T$1)/1000+OFFSET(INDEX(Data!$C$7:$C$1800,MATCH($A$3,Data!$C$7:$C$1800,0)),22,'Code list'!T$1)/1000,":")</f>
        <v>2.0107029999999999</v>
      </c>
      <c r="T13" s="25">
        <f ca="1">IFERROR(OFFSET(INDEX(Data!$C$7:$C$1800,MATCH($A$3,Data!$C$7:$C$1800,0)),21,'Code list'!U$1)/1000+OFFSET(INDEX(Data!$C$7:$C$1800,MATCH($A$3,Data!$C$7:$C$1800,0)),22,'Code list'!U$1)/1000,":")</f>
        <v>2.0218820000000002</v>
      </c>
      <c r="U13" s="25">
        <f ca="1">IFERROR(OFFSET(INDEX(Data!$C$7:$C$1800,MATCH($A$3,Data!$C$7:$C$1800,0)),21,'Code list'!V$1)/1000+OFFSET(INDEX(Data!$C$7:$C$1800,MATCH($A$3,Data!$C$7:$C$1800,0)),22,'Code list'!V$1)/1000,":")</f>
        <v>1.9588509999999999</v>
      </c>
      <c r="V13" s="25">
        <f ca="1">IFERROR(OFFSET(INDEX(Data!$C$7:$C$1800,MATCH($A$3,Data!$C$7:$C$1800,0)),21,'Code list'!W$1)/1000+OFFSET(INDEX(Data!$C$7:$C$1800,MATCH($A$3,Data!$C$7:$C$1800,0)),22,'Code list'!W$1)/1000,":")</f>
        <v>1.9965090000000001</v>
      </c>
      <c r="W13" s="25">
        <f ca="1">IFERROR(OFFSET(INDEX(Data!$C$7:$C$1800,MATCH($A$3,Data!$C$7:$C$1800,0)),21,'Code list'!X$1)/1000+OFFSET(INDEX(Data!$C$7:$C$1800,MATCH($A$3,Data!$C$7:$C$1800,0)),22,'Code list'!X$1)/1000,":")</f>
        <v>2.0118969999999998</v>
      </c>
      <c r="X13" s="25">
        <f ca="1">IFERROR(OFFSET(INDEX(Data!$C$7:$C$1800,MATCH($A$3,Data!$C$7:$C$1800,0)),21,'Code list'!Y$1)/1000+OFFSET(INDEX(Data!$C$7:$C$1800,MATCH($A$3,Data!$C$7:$C$1800,0)),22,'Code list'!Y$1)/1000,":")</f>
        <v>1.9026180000000001</v>
      </c>
      <c r="Y13" s="25">
        <f ca="1">IFERROR(OFFSET(INDEX(Data!$C$7:$C$1800,MATCH($A$3,Data!$C$7:$C$1800,0)),21,'Code list'!Z$1)/1000+OFFSET(INDEX(Data!$C$7:$C$1800,MATCH($A$3,Data!$C$7:$C$1800,0)),22,'Code list'!Z$1)/1000,":")</f>
        <v>1.764459</v>
      </c>
      <c r="Z13" s="25">
        <f ca="1">IFERROR(OFFSET(INDEX(Data!$C$7:$C$1800,MATCH($A$3,Data!$C$7:$C$1800,0)),21,'Code list'!AA$1)/1000+OFFSET(INDEX(Data!$C$7:$C$1800,MATCH($A$3,Data!$C$7:$C$1800,0)),22,'Code list'!AA$1)/1000,":")</f>
        <v>1.719991</v>
      </c>
      <c r="AA13" s="25">
        <f ca="1">IFERROR(OFFSET(INDEX(Data!$C$7:$C$1800,MATCH($A$3,Data!$C$7:$C$1800,0)),21,'Code list'!AB$1)/1000+OFFSET(INDEX(Data!$C$7:$C$1800,MATCH($A$3,Data!$C$7:$C$1800,0)),22,'Code list'!AB$1)/1000,":")</f>
        <v>1.7587869999999999</v>
      </c>
      <c r="AB13" s="25">
        <f ca="1">IFERROR(OFFSET(INDEX(Data!$C$7:$C$1800,MATCH($A$3,Data!$C$7:$C$1800,0)),21,'Code list'!AC$1)/1000+OFFSET(INDEX(Data!$C$7:$C$1800,MATCH($A$3,Data!$C$7:$C$1800,0)),22,'Code list'!AC$1)/1000,":")</f>
        <v>1.8153520000000003</v>
      </c>
      <c r="AC13" s="25">
        <f ca="1">IFERROR(OFFSET(INDEX(Data!$C$7:$C$1800,MATCH($A$3,Data!$C$7:$C$1800,0)),21,'Code list'!AD$1)/1000+OFFSET(INDEX(Data!$C$7:$C$1800,MATCH($A$3,Data!$C$7:$C$1800,0)),22,'Code list'!AD$1)/1000,":")</f>
        <v>0.93172900000000003</v>
      </c>
      <c r="AD13" s="25">
        <f ca="1">IFERROR(OFFSET(INDEX(Data!$C$7:$C$1800,MATCH($A$3,Data!$C$7:$C$1800,0)),21,'Code list'!AE$1)/1000+OFFSET(INDEX(Data!$C$7:$C$1800,MATCH($A$3,Data!$C$7:$C$1800,0)),22,'Code list'!AE$1)/1000,":")</f>
        <v>0.91358600000000001</v>
      </c>
      <c r="AE13" s="25">
        <f ca="1">IFERROR(OFFSET(INDEX(Data!$C$7:$C$1800,MATCH($A$3,Data!$C$7:$C$1800,0)),21,'Code list'!AF$1)/1000+OFFSET(INDEX(Data!$C$7:$C$1800,MATCH($A$3,Data!$C$7:$C$1800,0)),22,'Code list'!AF$1)/1000,":")</f>
        <v>0.87747200000000003</v>
      </c>
      <c r="AF13" s="25">
        <f ca="1">IFERROR(OFFSET(INDEX(Data!$C$7:$C$1800,MATCH($A$3,Data!$C$7:$C$1800,0)),21,'Code list'!AG$1)/1000+OFFSET(INDEX(Data!$C$7:$C$1800,MATCH($A$3,Data!$C$7:$C$1800,0)),22,'Code list'!AG$1)/1000,":")</f>
        <v>0.87239899999999992</v>
      </c>
      <c r="AG13" s="25">
        <f ca="1">IFERROR(OFFSET(INDEX(Data!$C$7:$C$1800,MATCH($A$3,Data!$C$7:$C$1800,0)),21,'Code list'!AH$1)/1000+OFFSET(INDEX(Data!$C$7:$C$1800,MATCH($A$3,Data!$C$7:$C$1800,0)),22,'Code list'!AH$1)/1000,":")</f>
        <v>0.88291499999999989</v>
      </c>
      <c r="AH13" s="25">
        <f ca="1">IFERROR(OFFSET(INDEX(Data!$C$7:$C$1800,MATCH($A$3,Data!$C$7:$C$1800,0)),21,'Code list'!AI$1)/1000+OFFSET(INDEX(Data!$C$7:$C$1800,MATCH($A$3,Data!$C$7:$C$1800,0)),22,'Code list'!AI$1)/1000,":")</f>
        <v>0.83154700000000004</v>
      </c>
      <c r="AI13" s="25">
        <f ca="1">IFERROR(OFFSET(INDEX(Data!$C$7:$C$1800,MATCH($A$3,Data!$C$7:$C$1800,0)),21,'Code list'!AJ$1)/1000+OFFSET(INDEX(Data!$C$7:$C$1800,MATCH($A$3,Data!$C$7:$C$1800,0)),22,'Code list'!AJ$1)/1000,":")</f>
        <v>0.67239899999999997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0.94375100000000001</v>
      </c>
      <c r="C14" s="25">
        <f ca="1">IFERROR(OFFSET(INDEX(Data!$C$7:$C$1800,MATCH($A$3,Data!$C$7:$C$1800,0)),31,'Code list'!D$1)/1000+OFFSET(INDEX(Data!$C$7:$C$1800,MATCH($A$3,Data!$C$7:$C$1800,0)),32,'Code list'!D$1)/1000,":")</f>
        <v>1.0070460000000001</v>
      </c>
      <c r="D14" s="25">
        <f ca="1">IFERROR(OFFSET(INDEX(Data!$C$7:$C$1800,MATCH($A$3,Data!$C$7:$C$1800,0)),31,'Code list'!E$1)/1000+OFFSET(INDEX(Data!$C$7:$C$1800,MATCH($A$3,Data!$C$7:$C$1800,0)),32,'Code list'!E$1)/1000,":")</f>
        <v>0.96875900000000004</v>
      </c>
      <c r="E14" s="25">
        <f ca="1">IFERROR(OFFSET(INDEX(Data!$C$7:$C$1800,MATCH($A$3,Data!$C$7:$C$1800,0)),31,'Code list'!F$1)/1000+OFFSET(INDEX(Data!$C$7:$C$1800,MATCH($A$3,Data!$C$7:$C$1800,0)),32,'Code list'!F$1)/1000,":")</f>
        <v>0.9224230000000001</v>
      </c>
      <c r="F14" s="25">
        <f ca="1">IFERROR(OFFSET(INDEX(Data!$C$7:$C$1800,MATCH($A$3,Data!$C$7:$C$1800,0)),31,'Code list'!G$1)/1000+OFFSET(INDEX(Data!$C$7:$C$1800,MATCH($A$3,Data!$C$7:$C$1800,0)),32,'Code list'!G$1)/1000,":")</f>
        <v>0.87455800000000006</v>
      </c>
      <c r="G14" s="25">
        <f ca="1">IFERROR(OFFSET(INDEX(Data!$C$7:$C$1800,MATCH($A$3,Data!$C$7:$C$1800,0)),31,'Code list'!H$1)/1000+OFFSET(INDEX(Data!$C$7:$C$1800,MATCH($A$3,Data!$C$7:$C$1800,0)),32,'Code list'!H$1)/1000,":")</f>
        <v>0.86127799999999999</v>
      </c>
      <c r="H14" s="25">
        <f ca="1">IFERROR(OFFSET(INDEX(Data!$C$7:$C$1800,MATCH($A$3,Data!$C$7:$C$1800,0)),31,'Code list'!I$1)/1000+OFFSET(INDEX(Data!$C$7:$C$1800,MATCH($A$3,Data!$C$7:$C$1800,0)),32,'Code list'!I$1)/1000,":")</f>
        <v>0.88377700000000003</v>
      </c>
      <c r="I14" s="25">
        <f ca="1">IFERROR(OFFSET(INDEX(Data!$C$7:$C$1800,MATCH($A$3,Data!$C$7:$C$1800,0)),31,'Code list'!J$1)/1000+OFFSET(INDEX(Data!$C$7:$C$1800,MATCH($A$3,Data!$C$7:$C$1800,0)),32,'Code list'!J$1)/1000,":")</f>
        <v>1.0926</v>
      </c>
      <c r="J14" s="25">
        <f ca="1">IFERROR(OFFSET(INDEX(Data!$C$7:$C$1800,MATCH($A$3,Data!$C$7:$C$1800,0)),31,'Code list'!K$1)/1000+OFFSET(INDEX(Data!$C$7:$C$1800,MATCH($A$3,Data!$C$7:$C$1800,0)),32,'Code list'!K$1)/1000,":")</f>
        <v>1.2427160000000002</v>
      </c>
      <c r="K14" s="25">
        <f ca="1">IFERROR(OFFSET(INDEX(Data!$C$7:$C$1800,MATCH($A$3,Data!$C$7:$C$1800,0)),31,'Code list'!L$1)/1000+OFFSET(INDEX(Data!$C$7:$C$1800,MATCH($A$3,Data!$C$7:$C$1800,0)),32,'Code list'!L$1)/1000,":")</f>
        <v>1.2907230000000001</v>
      </c>
      <c r="L14" s="25">
        <f ca="1">IFERROR(OFFSET(INDEX(Data!$C$7:$C$1800,MATCH($A$3,Data!$C$7:$C$1800,0)),31,'Code list'!M$1)/1000+OFFSET(INDEX(Data!$C$7:$C$1800,MATCH($A$3,Data!$C$7:$C$1800,0)),32,'Code list'!M$1)/1000,":")</f>
        <v>1.225279</v>
      </c>
      <c r="M14" s="25">
        <f ca="1">IFERROR(OFFSET(INDEX(Data!$C$7:$C$1800,MATCH($A$3,Data!$C$7:$C$1800,0)),31,'Code list'!N$1)/1000+OFFSET(INDEX(Data!$C$7:$C$1800,MATCH($A$3,Data!$C$7:$C$1800,0)),32,'Code list'!N$1)/1000,":")</f>
        <v>1.2239659999999999</v>
      </c>
      <c r="N14" s="25">
        <f ca="1">IFERROR(OFFSET(INDEX(Data!$C$7:$C$1800,MATCH($A$3,Data!$C$7:$C$1800,0)),31,'Code list'!O$1)/1000+OFFSET(INDEX(Data!$C$7:$C$1800,MATCH($A$3,Data!$C$7:$C$1800,0)),32,'Code list'!O$1)/1000,":")</f>
        <v>1.0125389999999999</v>
      </c>
      <c r="O14" s="25">
        <f ca="1">IFERROR(OFFSET(INDEX(Data!$C$7:$C$1800,MATCH($A$3,Data!$C$7:$C$1800,0)),31,'Code list'!P$1)/1000+OFFSET(INDEX(Data!$C$7:$C$1800,MATCH($A$3,Data!$C$7:$C$1800,0)),32,'Code list'!P$1)/1000,":")</f>
        <v>1.0516620000000001</v>
      </c>
      <c r="P14" s="25">
        <f ca="1">IFERROR(OFFSET(INDEX(Data!$C$7:$C$1800,MATCH($A$3,Data!$C$7:$C$1800,0)),31,'Code list'!Q$1)/1000+OFFSET(INDEX(Data!$C$7:$C$1800,MATCH($A$3,Data!$C$7:$C$1800,0)),32,'Code list'!Q$1)/1000,":")</f>
        <v>0.97547100000000009</v>
      </c>
      <c r="Q14" s="25">
        <f ca="1">IFERROR(OFFSET(INDEX(Data!$C$7:$C$1800,MATCH($A$3,Data!$C$7:$C$1800,0)),31,'Code list'!R$1)/1000+OFFSET(INDEX(Data!$C$7:$C$1800,MATCH($A$3,Data!$C$7:$C$1800,0)),32,'Code list'!R$1)/1000,":")</f>
        <v>0.99548599999999998</v>
      </c>
      <c r="R14" s="25">
        <f ca="1">IFERROR(OFFSET(INDEX(Data!$C$7:$C$1800,MATCH($A$3,Data!$C$7:$C$1800,0)),31,'Code list'!S$1)/1000+OFFSET(INDEX(Data!$C$7:$C$1800,MATCH($A$3,Data!$C$7:$C$1800,0)),32,'Code list'!S$1)/1000,":")</f>
        <v>0.97967400000000004</v>
      </c>
      <c r="S14" s="25">
        <f ca="1">IFERROR(OFFSET(INDEX(Data!$C$7:$C$1800,MATCH($A$3,Data!$C$7:$C$1800,0)),31,'Code list'!T$1)/1000+OFFSET(INDEX(Data!$C$7:$C$1800,MATCH($A$3,Data!$C$7:$C$1800,0)),32,'Code list'!T$1)/1000,":")</f>
        <v>0.92282900000000012</v>
      </c>
      <c r="T14" s="25">
        <f ca="1">IFERROR(OFFSET(INDEX(Data!$C$7:$C$1800,MATCH($A$3,Data!$C$7:$C$1800,0)),31,'Code list'!U$1)/1000+OFFSET(INDEX(Data!$C$7:$C$1800,MATCH($A$3,Data!$C$7:$C$1800,0)),32,'Code list'!U$1)/1000,":")</f>
        <v>0.94208000000000003</v>
      </c>
      <c r="U14" s="25">
        <f ca="1">IFERROR(OFFSET(INDEX(Data!$C$7:$C$1800,MATCH($A$3,Data!$C$7:$C$1800,0)),31,'Code list'!V$1)/1000+OFFSET(INDEX(Data!$C$7:$C$1800,MATCH($A$3,Data!$C$7:$C$1800,0)),32,'Code list'!V$1)/1000,":")</f>
        <v>0.922543</v>
      </c>
      <c r="V14" s="25">
        <f ca="1">IFERROR(OFFSET(INDEX(Data!$C$7:$C$1800,MATCH($A$3,Data!$C$7:$C$1800,0)),31,'Code list'!W$1)/1000+OFFSET(INDEX(Data!$C$7:$C$1800,MATCH($A$3,Data!$C$7:$C$1800,0)),32,'Code list'!W$1)/1000,":")</f>
        <v>0.90171499999999993</v>
      </c>
      <c r="W14" s="25">
        <f ca="1">IFERROR(OFFSET(INDEX(Data!$C$7:$C$1800,MATCH($A$3,Data!$C$7:$C$1800,0)),31,'Code list'!X$1)/1000+OFFSET(INDEX(Data!$C$7:$C$1800,MATCH($A$3,Data!$C$7:$C$1800,0)),32,'Code list'!X$1)/1000,":")</f>
        <v>0.73801000000000005</v>
      </c>
      <c r="X14" s="25">
        <f ca="1">IFERROR(OFFSET(INDEX(Data!$C$7:$C$1800,MATCH($A$3,Data!$C$7:$C$1800,0)),31,'Code list'!Y$1)/1000+OFFSET(INDEX(Data!$C$7:$C$1800,MATCH($A$3,Data!$C$7:$C$1800,0)),32,'Code list'!Y$1)/1000,":")</f>
        <v>0.60879499999999998</v>
      </c>
      <c r="Y14" s="25">
        <f ca="1">IFERROR(OFFSET(INDEX(Data!$C$7:$C$1800,MATCH($A$3,Data!$C$7:$C$1800,0)),31,'Code list'!Z$1)/1000+OFFSET(INDEX(Data!$C$7:$C$1800,MATCH($A$3,Data!$C$7:$C$1800,0)),32,'Code list'!Z$1)/1000,":")</f>
        <v>0.55347800000000003</v>
      </c>
      <c r="Z14" s="25">
        <f ca="1">IFERROR(OFFSET(INDEX(Data!$C$7:$C$1800,MATCH($A$3,Data!$C$7:$C$1800,0)),31,'Code list'!AA$1)/1000+OFFSET(INDEX(Data!$C$7:$C$1800,MATCH($A$3,Data!$C$7:$C$1800,0)),32,'Code list'!AA$1)/1000,":")</f>
        <v>0.52641700000000002</v>
      </c>
      <c r="AA14" s="25">
        <f ca="1">IFERROR(OFFSET(INDEX(Data!$C$7:$C$1800,MATCH($A$3,Data!$C$7:$C$1800,0)),31,'Code list'!AB$1)/1000+OFFSET(INDEX(Data!$C$7:$C$1800,MATCH($A$3,Data!$C$7:$C$1800,0)),32,'Code list'!AB$1)/1000,":")</f>
        <v>0.48574100000000003</v>
      </c>
      <c r="AB14" s="25">
        <f ca="1">IFERROR(OFFSET(INDEX(Data!$C$7:$C$1800,MATCH($A$3,Data!$C$7:$C$1800,0)),31,'Code list'!AC$1)/1000+OFFSET(INDEX(Data!$C$7:$C$1800,MATCH($A$3,Data!$C$7:$C$1800,0)),32,'Code list'!AC$1)/1000,":")</f>
        <v>0.54972799999999999</v>
      </c>
      <c r="AC14" s="25">
        <f ca="1">IFERROR(OFFSET(INDEX(Data!$C$7:$C$1800,MATCH($A$3,Data!$C$7:$C$1800,0)),31,'Code list'!AD$1)/1000+OFFSET(INDEX(Data!$C$7:$C$1800,MATCH($A$3,Data!$C$7:$C$1800,0)),32,'Code list'!AD$1)/1000,":")</f>
        <v>0.47229400000000005</v>
      </c>
      <c r="AD14" s="25">
        <f ca="1">IFERROR(OFFSET(INDEX(Data!$C$7:$C$1800,MATCH($A$3,Data!$C$7:$C$1800,0)),31,'Code list'!AE$1)/1000+OFFSET(INDEX(Data!$C$7:$C$1800,MATCH($A$3,Data!$C$7:$C$1800,0)),32,'Code list'!AE$1)/1000,":")</f>
        <v>0.46491300000000002</v>
      </c>
      <c r="AE14" s="25">
        <f ca="1">IFERROR(OFFSET(INDEX(Data!$C$7:$C$1800,MATCH($A$3,Data!$C$7:$C$1800,0)),31,'Code list'!AF$1)/1000+OFFSET(INDEX(Data!$C$7:$C$1800,MATCH($A$3,Data!$C$7:$C$1800,0)),32,'Code list'!AF$1)/1000,":")</f>
        <v>0.47332099999999999</v>
      </c>
      <c r="AF14" s="25">
        <f ca="1">IFERROR(OFFSET(INDEX(Data!$C$7:$C$1800,MATCH($A$3,Data!$C$7:$C$1800,0)),31,'Code list'!AG$1)/1000+OFFSET(INDEX(Data!$C$7:$C$1800,MATCH($A$3,Data!$C$7:$C$1800,0)),32,'Code list'!AG$1)/1000,":")</f>
        <v>0.48798599999999998</v>
      </c>
      <c r="AG14" s="25">
        <f ca="1">IFERROR(OFFSET(INDEX(Data!$C$7:$C$1800,MATCH($A$3,Data!$C$7:$C$1800,0)),31,'Code list'!AH$1)/1000+OFFSET(INDEX(Data!$C$7:$C$1800,MATCH($A$3,Data!$C$7:$C$1800,0)),32,'Code list'!AH$1)/1000,":")</f>
        <v>0.55203500000000005</v>
      </c>
      <c r="AH14" s="25">
        <f ca="1">IFERROR(OFFSET(INDEX(Data!$C$7:$C$1800,MATCH($A$3,Data!$C$7:$C$1800,0)),31,'Code list'!AI$1)/1000+OFFSET(INDEX(Data!$C$7:$C$1800,MATCH($A$3,Data!$C$7:$C$1800,0)),32,'Code list'!AI$1)/1000,":")</f>
        <v>0.49337900000000007</v>
      </c>
      <c r="AI14" s="25">
        <f ca="1">IFERROR(OFFSET(INDEX(Data!$C$7:$C$1800,MATCH($A$3,Data!$C$7:$C$1800,0)),31,'Code list'!AJ$1)/1000+OFFSET(INDEX(Data!$C$7:$C$1800,MATCH($A$3,Data!$C$7:$C$1800,0)),32,'Code list'!AJ$1)/1000,":")</f>
        <v>0.446849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2.0810804851716465</v>
      </c>
      <c r="C15" s="25">
        <f t="shared" ref="C15:AH15" ca="1" si="5">IF(AND(C11=":",C12=":"),":",IFERROR(C12/(1+(C13/C14)),0))</f>
        <v>2.188580016332295</v>
      </c>
      <c r="D15" s="25">
        <f t="shared" ca="1" si="5"/>
        <v>2.1346039749824901</v>
      </c>
      <c r="E15" s="25">
        <f t="shared" ca="1" si="5"/>
        <v>2.0319185421013795</v>
      </c>
      <c r="F15" s="25">
        <f t="shared" ca="1" si="5"/>
        <v>1.9473513581319037</v>
      </c>
      <c r="G15" s="25">
        <f t="shared" ca="1" si="5"/>
        <v>1.9160673292747425</v>
      </c>
      <c r="H15" s="25">
        <f t="shared" ca="1" si="5"/>
        <v>1.9818662643235279</v>
      </c>
      <c r="I15" s="25">
        <f t="shared" ca="1" si="5"/>
        <v>2.2910221537440556</v>
      </c>
      <c r="J15" s="25">
        <f t="shared" ca="1" si="5"/>
        <v>2.4228853208782941</v>
      </c>
      <c r="K15" s="25">
        <f t="shared" ca="1" si="5"/>
        <v>2.5046845631222627</v>
      </c>
      <c r="L15" s="25">
        <f t="shared" ca="1" si="5"/>
        <v>2.4791414487297767</v>
      </c>
      <c r="M15" s="25">
        <f t="shared" ca="1" si="5"/>
        <v>2.4002739253804717</v>
      </c>
      <c r="N15" s="25">
        <f t="shared" ca="1" si="5"/>
        <v>2.0641275364334279</v>
      </c>
      <c r="O15" s="25">
        <f t="shared" ca="1" si="5"/>
        <v>2.0749629120355202</v>
      </c>
      <c r="P15" s="25">
        <f t="shared" ca="1" si="5"/>
        <v>1.9175035607563287</v>
      </c>
      <c r="Q15" s="25">
        <f t="shared" ca="1" si="5"/>
        <v>1.9994828127613247</v>
      </c>
      <c r="R15" s="25">
        <f t="shared" ca="1" si="5"/>
        <v>2.0005018568400823</v>
      </c>
      <c r="S15" s="25">
        <f t="shared" ca="1" si="5"/>
        <v>1.9197093827502139</v>
      </c>
      <c r="T15" s="25">
        <f t="shared" ca="1" si="5"/>
        <v>1.9276923458532869</v>
      </c>
      <c r="U15" s="25">
        <f t="shared" ca="1" si="5"/>
        <v>1.8650631605288968</v>
      </c>
      <c r="V15" s="25">
        <f t="shared" ca="1" si="5"/>
        <v>1.834679570288563</v>
      </c>
      <c r="W15" s="25">
        <f t="shared" ca="1" si="5"/>
        <v>1.5892847490878783</v>
      </c>
      <c r="X15" s="25">
        <f t="shared" ca="1" si="5"/>
        <v>1.3555996262144059</v>
      </c>
      <c r="Y15" s="25">
        <f t="shared" ca="1" si="5"/>
        <v>1.2581305185731966</v>
      </c>
      <c r="Z15" s="25">
        <f t="shared" ca="1" si="5"/>
        <v>1.2067427006950653</v>
      </c>
      <c r="AA15" s="25">
        <f t="shared" ca="1" si="5"/>
        <v>1.1310008603171804</v>
      </c>
      <c r="AB15" s="25">
        <f t="shared" ca="1" si="5"/>
        <v>1.2582873852419365</v>
      </c>
      <c r="AC15" s="25">
        <f t="shared" ca="1" si="5"/>
        <v>0.91366401412512466</v>
      </c>
      <c r="AD15" s="25">
        <f t="shared" ca="1" si="5"/>
        <v>0.88680338856176177</v>
      </c>
      <c r="AE15" s="25">
        <f t="shared" ca="1" si="5"/>
        <v>0.87056650287423754</v>
      </c>
      <c r="AF15" s="25">
        <f t="shared" ca="1" si="5"/>
        <v>0.88449585624804739</v>
      </c>
      <c r="AG15" s="25">
        <f t="shared" ca="1" si="5"/>
        <v>0.9523831926408588</v>
      </c>
      <c r="AH15" s="25">
        <f t="shared" ca="1" si="5"/>
        <v>0.86783510370013128</v>
      </c>
      <c r="AI15" s="25">
        <f t="shared" ref="AI15" ca="1" si="6">IF(AND(AI11=":",AI12=":"),":",IFERROR(AI12/(1+(AI13/AI14)),0))</f>
        <v>0.77321563651040692</v>
      </c>
    </row>
    <row r="16" spans="1:35" ht="15" customHeight="1" x14ac:dyDescent="0.25">
      <c r="A16" s="10" t="s">
        <v>25</v>
      </c>
      <c r="B16" s="7">
        <f ca="1">IFERROR(B11+B12-B15,":")</f>
        <v>6.8119135148283529</v>
      </c>
      <c r="C16" s="7">
        <f t="shared" ref="C16:AH16" ca="1" si="7">IFERROR(C11+C12-C15,":")</f>
        <v>7.0730199836677041</v>
      </c>
      <c r="D16" s="7">
        <f t="shared" ca="1" si="7"/>
        <v>7.5832950250175095</v>
      </c>
      <c r="E16" s="7">
        <f t="shared" ca="1" si="7"/>
        <v>7.4094824578986191</v>
      </c>
      <c r="F16" s="7">
        <f t="shared" ca="1" si="7"/>
        <v>7.3956666418680967</v>
      </c>
      <c r="G16" s="7">
        <f t="shared" ca="1" si="7"/>
        <v>7.5362156707252588</v>
      </c>
      <c r="H16" s="7">
        <f t="shared" ca="1" si="7"/>
        <v>7.6800077356764715</v>
      </c>
      <c r="I16" s="7">
        <f t="shared" ca="1" si="7"/>
        <v>7.5873598462559446</v>
      </c>
      <c r="J16" s="7">
        <f t="shared" ca="1" si="7"/>
        <v>7.7796636791217075</v>
      </c>
      <c r="K16" s="7">
        <f t="shared" ca="1" si="7"/>
        <v>7.8243184368777374</v>
      </c>
      <c r="L16" s="7">
        <f t="shared" ca="1" si="7"/>
        <v>7.245600551270222</v>
      </c>
      <c r="M16" s="7">
        <f t="shared" ca="1" si="7"/>
        <v>7.4744130746195268</v>
      </c>
      <c r="N16" s="7">
        <f t="shared" ca="1" si="7"/>
        <v>7.4441614635665712</v>
      </c>
      <c r="O16" s="7">
        <f t="shared" ca="1" si="7"/>
        <v>7.0899760879644802</v>
      </c>
      <c r="P16" s="7">
        <f t="shared" ca="1" si="7"/>
        <v>6.9728394392436712</v>
      </c>
      <c r="Q16" s="7">
        <f t="shared" ca="1" si="7"/>
        <v>7.2811101872386752</v>
      </c>
      <c r="R16" s="7">
        <f t="shared" ca="1" si="7"/>
        <v>7.1545251431599182</v>
      </c>
      <c r="S16" s="7">
        <f t="shared" ca="1" si="7"/>
        <v>8.0546656172497855</v>
      </c>
      <c r="T16" s="7">
        <f t="shared" ca="1" si="7"/>
        <v>8.0563586541467131</v>
      </c>
      <c r="U16" s="7">
        <f t="shared" ca="1" si="7"/>
        <v>7.1313568394711035</v>
      </c>
      <c r="V16" s="7">
        <f t="shared" ca="1" si="7"/>
        <v>7.4200024297114382</v>
      </c>
      <c r="W16" s="7">
        <f t="shared" ca="1" si="7"/>
        <v>7.183884250912123</v>
      </c>
      <c r="X16" s="7">
        <f t="shared" ca="1" si="7"/>
        <v>7.0391123737855921</v>
      </c>
      <c r="Y16" s="7">
        <f t="shared" ca="1" si="7"/>
        <v>6.2048594814268032</v>
      </c>
      <c r="Z16" s="7">
        <f t="shared" ca="1" si="7"/>
        <v>6.0999492993049351</v>
      </c>
      <c r="AA16" s="7">
        <f t="shared" ca="1" si="7"/>
        <v>6.2791421396828193</v>
      </c>
      <c r="AB16" s="7">
        <f t="shared" ca="1" si="7"/>
        <v>6.4358146147580628</v>
      </c>
      <c r="AC16" s="7">
        <f t="shared" ca="1" si="7"/>
        <v>6.8077839858748757</v>
      </c>
      <c r="AD16" s="7">
        <f t="shared" ca="1" si="7"/>
        <v>6.6063936114382384</v>
      </c>
      <c r="AE16" s="7">
        <f t="shared" ca="1" si="7"/>
        <v>6.8497624971257629</v>
      </c>
      <c r="AF16" s="7">
        <f t="shared" ca="1" si="7"/>
        <v>6.8491291437519521</v>
      </c>
      <c r="AG16" s="7">
        <f t="shared" ca="1" si="7"/>
        <v>6.8574018073591416</v>
      </c>
      <c r="AH16" s="7">
        <f t="shared" ca="1" si="7"/>
        <v>6.769368896299869</v>
      </c>
      <c r="AI16" s="7">
        <f t="shared" ref="AI16" ca="1" si="8">IFERROR(AI11+AI12-AI15,":")</f>
        <v>6.5099423634895928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Hungary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0.35893820358663359</v>
      </c>
      <c r="C20" s="15">
        <f t="shared" ref="C20:AH20" ca="1" si="10">IFERROR(C6/C16,":")</f>
        <v>0.36425091487781081</v>
      </c>
      <c r="D20" s="15">
        <f t="shared" ca="1" si="10"/>
        <v>0.35926599070879611</v>
      </c>
      <c r="E20" s="15">
        <f t="shared" ca="1" si="10"/>
        <v>0.38196743376900566</v>
      </c>
      <c r="F20" s="15">
        <f t="shared" ca="1" si="10"/>
        <v>0.38965669216157151</v>
      </c>
      <c r="G20" s="15">
        <f t="shared" ca="1" si="10"/>
        <v>0.38813313310054237</v>
      </c>
      <c r="H20" s="15">
        <f t="shared" ca="1" si="10"/>
        <v>0.39286314595544342</v>
      </c>
      <c r="I20" s="15">
        <f t="shared" ca="1" si="10"/>
        <v>0.4011394031221398</v>
      </c>
      <c r="J20" s="15">
        <f t="shared" ca="1" si="10"/>
        <v>0.41104321881958478</v>
      </c>
      <c r="K20" s="15">
        <f t="shared" ca="1" si="10"/>
        <v>0.41574662716540334</v>
      </c>
      <c r="L20" s="15">
        <f t="shared" ca="1" si="10"/>
        <v>0.41761369241774415</v>
      </c>
      <c r="M20" s="15">
        <f t="shared" ca="1" si="10"/>
        <v>0.41891530060497578</v>
      </c>
      <c r="N20" s="15">
        <f t="shared" ca="1" si="10"/>
        <v>0.4176346812486354</v>
      </c>
      <c r="O20" s="15">
        <f t="shared" ca="1" si="10"/>
        <v>0.41409363918502246</v>
      </c>
      <c r="P20" s="15">
        <f t="shared" ca="1" si="10"/>
        <v>0.4156574986780957</v>
      </c>
      <c r="Q20" s="15">
        <f t="shared" ca="1" si="10"/>
        <v>0.42224330094446094</v>
      </c>
      <c r="R20" s="15">
        <f t="shared" ca="1" si="10"/>
        <v>0.4309612361832022</v>
      </c>
      <c r="S20" s="15">
        <f t="shared" ca="1" si="10"/>
        <v>0.42657326365500547</v>
      </c>
      <c r="T20" s="15">
        <f t="shared" ca="1" si="10"/>
        <v>0.4271882804309578</v>
      </c>
      <c r="U20" s="15">
        <f t="shared" ca="1" si="10"/>
        <v>0.43295183083686317</v>
      </c>
      <c r="V20" s="15">
        <f t="shared" ca="1" si="10"/>
        <v>0.43305295792537396</v>
      </c>
      <c r="W20" s="15">
        <f t="shared" ca="1" si="10"/>
        <v>0.43111663437600189</v>
      </c>
      <c r="X20" s="15">
        <f t="shared" ca="1" si="10"/>
        <v>0.42306442089067697</v>
      </c>
      <c r="Y20" s="15">
        <f t="shared" ca="1" si="10"/>
        <v>0.41977856352696302</v>
      </c>
      <c r="Z20" s="15">
        <f t="shared" ca="1" si="10"/>
        <v>0.41446213336364579</v>
      </c>
      <c r="AA20" s="15">
        <f t="shared" ca="1" si="10"/>
        <v>0.41575105992613637</v>
      </c>
      <c r="AB20" s="15">
        <f t="shared" ca="1" si="10"/>
        <v>0.42621442104778789</v>
      </c>
      <c r="AC20" s="15">
        <f t="shared" ca="1" si="10"/>
        <v>0.41572720372329652</v>
      </c>
      <c r="AD20" s="15">
        <f t="shared" ca="1" si="10"/>
        <v>0.41736326385792383</v>
      </c>
      <c r="AE20" s="15">
        <f t="shared" ca="1" si="10"/>
        <v>0.43045215089387717</v>
      </c>
      <c r="AF20" s="15">
        <f t="shared" ca="1" si="10"/>
        <v>0.43851399746781766</v>
      </c>
      <c r="AG20" s="15">
        <f t="shared" ca="1" si="10"/>
        <v>0.45291016732707273</v>
      </c>
      <c r="AH20" s="15">
        <f t="shared" ca="1" si="10"/>
        <v>0.45475391386671937</v>
      </c>
      <c r="AI20" s="15">
        <f t="shared" ref="AI20" ca="1" si="11">IFERROR(AI6/AI16,":")</f>
        <v>0.46949586176699276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65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Malta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9.4583E-2</v>
      </c>
      <c r="C4" s="20">
        <f ca="1">IFERROR(OFFSET(INDEX(Data!$C$7:$C$1800,MATCH($A$3,Data!$C$7:$C$1800,0)),20,'Code list'!D$1)/1000,":")</f>
        <v>0.122012</v>
      </c>
      <c r="D4" s="20">
        <f ca="1">IFERROR(OFFSET(INDEX(Data!$C$7:$C$1800,MATCH($A$3,Data!$C$7:$C$1800,0)),20,'Code list'!E$1)/1000,":")</f>
        <v>0.12811699999999998</v>
      </c>
      <c r="E4" s="20">
        <f ca="1">IFERROR(OFFSET(INDEX(Data!$C$7:$C$1800,MATCH($A$3,Data!$C$7:$C$1800,0)),20,'Code list'!F$1)/1000,":")</f>
        <v>0.12897700000000001</v>
      </c>
      <c r="F4" s="20">
        <f ca="1">IFERROR(OFFSET(INDEX(Data!$C$7:$C$1800,MATCH($A$3,Data!$C$7:$C$1800,0)),20,'Code list'!G$1)/1000,":")</f>
        <v>0.13250200000000001</v>
      </c>
      <c r="G4" s="20">
        <f ca="1">IFERROR(OFFSET(INDEX(Data!$C$7:$C$1800,MATCH($A$3,Data!$C$7:$C$1800,0)),20,'Code list'!H$1)/1000,":")</f>
        <v>0.14032700000000001</v>
      </c>
      <c r="H4" s="20">
        <f ca="1">IFERROR(OFFSET(INDEX(Data!$C$7:$C$1800,MATCH($A$3,Data!$C$7:$C$1800,0)),20,'Code list'!I$1)/1000,":")</f>
        <v>0.14256200000000002</v>
      </c>
      <c r="I4" s="20">
        <f ca="1">IFERROR(OFFSET(INDEX(Data!$C$7:$C$1800,MATCH($A$3,Data!$C$7:$C$1800,0)),20,'Code list'!J$1)/1000,":")</f>
        <v>0.14496999999999999</v>
      </c>
      <c r="J4" s="20">
        <f ca="1">IFERROR(OFFSET(INDEX(Data!$C$7:$C$1800,MATCH($A$3,Data!$C$7:$C$1800,0)),20,'Code list'!K$1)/1000,":")</f>
        <v>0.14797900000000003</v>
      </c>
      <c r="K4" s="20">
        <f ca="1">IFERROR(OFFSET(INDEX(Data!$C$7:$C$1800,MATCH($A$3,Data!$C$7:$C$1800,0)),20,'Code list'!L$1)/1000,":")</f>
        <v>0.159415</v>
      </c>
      <c r="L4" s="20">
        <f ca="1">IFERROR(OFFSET(INDEX(Data!$C$7:$C$1800,MATCH($A$3,Data!$C$7:$C$1800,0)),20,'Code list'!M$1)/1000,":")</f>
        <v>0.16483200000000001</v>
      </c>
      <c r="M4" s="20">
        <f ca="1">IFERROR(OFFSET(INDEX(Data!$C$7:$C$1800,MATCH($A$3,Data!$C$7:$C$1800,0)),20,'Code list'!N$1)/1000,":")</f>
        <v>0.16706800000000002</v>
      </c>
      <c r="N4" s="20">
        <f ca="1">IFERROR(OFFSET(INDEX(Data!$C$7:$C$1800,MATCH($A$3,Data!$C$7:$C$1800,0)),20,'Code list'!O$1)/1000,":")</f>
        <v>0.17643999999999999</v>
      </c>
      <c r="O4" s="20">
        <f ca="1">IFERROR(OFFSET(INDEX(Data!$C$7:$C$1800,MATCH($A$3,Data!$C$7:$C$1800,0)),20,'Code list'!P$1)/1000,":")</f>
        <v>0.19226099999999999</v>
      </c>
      <c r="P4" s="20">
        <f ca="1">IFERROR(OFFSET(INDEX(Data!$C$7:$C$1800,MATCH($A$3,Data!$C$7:$C$1800,0)),20,'Code list'!Q$1)/1000,":")</f>
        <v>0.19054199999999999</v>
      </c>
      <c r="Q4" s="20">
        <f ca="1">IFERROR(OFFSET(INDEX(Data!$C$7:$C$1800,MATCH($A$3,Data!$C$7:$C$1800,0)),20,'Code list'!R$1)/1000,":")</f>
        <v>0.192605</v>
      </c>
      <c r="R4" s="20">
        <f ca="1">IFERROR(OFFSET(INDEX(Data!$C$7:$C$1800,MATCH($A$3,Data!$C$7:$C$1800,0)),20,'Code list'!S$1)/1000,":")</f>
        <v>0.194411</v>
      </c>
      <c r="S4" s="20">
        <f ca="1">IFERROR(OFFSET(INDEX(Data!$C$7:$C$1800,MATCH($A$3,Data!$C$7:$C$1800,0)),20,'Code list'!T$1)/1000,":")</f>
        <v>0.19741999999999998</v>
      </c>
      <c r="T4" s="20">
        <f ca="1">IFERROR(OFFSET(INDEX(Data!$C$7:$C$1800,MATCH($A$3,Data!$C$7:$C$1800,0)),20,'Code list'!U$1)/1000,":")</f>
        <v>0.198796</v>
      </c>
      <c r="U4" s="20">
        <f ca="1">IFERROR(OFFSET(INDEX(Data!$C$7:$C$1800,MATCH($A$3,Data!$C$7:$C$1800,0)),20,'Code list'!V$1)/1000,":")</f>
        <v>0.186414</v>
      </c>
      <c r="V4" s="20">
        <f ca="1">IFERROR(OFFSET(INDEX(Data!$C$7:$C$1800,MATCH($A$3,Data!$C$7:$C$1800,0)),20,'Code list'!W$1)/1000,":")</f>
        <v>0.18174399999999999</v>
      </c>
      <c r="W4" s="20">
        <f ca="1">IFERROR(OFFSET(INDEX(Data!$C$7:$C$1800,MATCH($A$3,Data!$C$7:$C$1800,0)),20,'Code list'!X$1)/1000,":")</f>
        <v>0.18735199999999999</v>
      </c>
      <c r="X4" s="20">
        <f ca="1">IFERROR(OFFSET(INDEX(Data!$C$7:$C$1800,MATCH($A$3,Data!$C$7:$C$1800,0)),20,'Code list'!Y$1)/1000,":")</f>
        <v>0.19721900000000001</v>
      </c>
      <c r="Y4" s="20">
        <f ca="1">IFERROR(OFFSET(INDEX(Data!$C$7:$C$1800,MATCH($A$3,Data!$C$7:$C$1800,0)),20,'Code list'!Z$1)/1000,":")</f>
        <v>0.19359000000000001</v>
      </c>
      <c r="Z4" s="20">
        <f ca="1">IFERROR(OFFSET(INDEX(Data!$C$7:$C$1800,MATCH($A$3,Data!$C$7:$C$1800,0)),20,'Code list'!AA$1)/1000,":")</f>
        <v>0.193026</v>
      </c>
      <c r="AA4" s="20">
        <f ca="1">IFERROR(OFFSET(INDEX(Data!$C$7:$C$1800,MATCH($A$3,Data!$C$7:$C$1800,0)),20,'Code list'!AB$1)/1000,":")</f>
        <v>0.112183</v>
      </c>
      <c r="AB4" s="20">
        <f ca="1">IFERROR(OFFSET(INDEX(Data!$C$7:$C$1800,MATCH($A$3,Data!$C$7:$C$1800,0)),20,'Code list'!AC$1)/1000,":")</f>
        <v>7.3695999999999998E-2</v>
      </c>
      <c r="AC4" s="20">
        <f ca="1">IFERROR(OFFSET(INDEX(Data!$C$7:$C$1800,MATCH($A$3,Data!$C$7:$C$1800,0)),20,'Code list'!AD$1)/1000,":")</f>
        <v>0.14202699999999999</v>
      </c>
      <c r="AD4" s="20">
        <f ca="1">IFERROR(OFFSET(INDEX(Data!$C$7:$C$1800,MATCH($A$3,Data!$C$7:$C$1800,0)),20,'Code list'!AE$1)/1000,":")</f>
        <v>0.168743</v>
      </c>
      <c r="AE4" s="20">
        <f ca="1">IFERROR(OFFSET(INDEX(Data!$C$7:$C$1800,MATCH($A$3,Data!$C$7:$C$1800,0)),20,'Code list'!AF$1)/1000,":")</f>
        <v>0.17711299999999999</v>
      </c>
      <c r="AF4" s="20">
        <f ca="1">IFERROR(OFFSET(INDEX(Data!$C$7:$C$1800,MATCH($A$3,Data!$C$7:$C$1800,0)),20,'Code list'!AG$1)/1000,":")</f>
        <v>0.18427099999999999</v>
      </c>
      <c r="AG4" s="20">
        <f ca="1">IFERROR(OFFSET(INDEX(Data!$C$7:$C$1800,MATCH($A$3,Data!$C$7:$C$1800,0)),20,'Code list'!AH$1)/1000,":")</f>
        <v>0.190444</v>
      </c>
      <c r="AH4" s="20">
        <f ca="1">IFERROR(OFFSET(INDEX(Data!$C$7:$C$1800,MATCH($A$3,Data!$C$7:$C$1800,0)),20,'Code list'!AI$1)/1000,":")</f>
        <v>0.19719300000000001</v>
      </c>
      <c r="AI4" s="20">
        <f ca="1">IFERROR(OFFSET(INDEX(Data!$C$7:$C$1800,MATCH($A$3,Data!$C$7:$C$1800,0)),20,'Code list'!AJ$1)/1000,":")</f>
        <v>0.201602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9.4583E-2</v>
      </c>
      <c r="C6" s="6">
        <f t="shared" ca="1" si="1"/>
        <v>0.122012</v>
      </c>
      <c r="D6" s="6">
        <f t="shared" ca="1" si="1"/>
        <v>0.12811699999999998</v>
      </c>
      <c r="E6" s="6">
        <f t="shared" ca="1" si="1"/>
        <v>0.12897700000000001</v>
      </c>
      <c r="F6" s="6">
        <f t="shared" ca="1" si="1"/>
        <v>0.13250200000000001</v>
      </c>
      <c r="G6" s="6">
        <f t="shared" ca="1" si="1"/>
        <v>0.14032700000000001</v>
      </c>
      <c r="H6" s="6">
        <f t="shared" ca="1" si="1"/>
        <v>0.14256200000000002</v>
      </c>
      <c r="I6" s="6">
        <f t="shared" ca="1" si="1"/>
        <v>0.14496999999999999</v>
      </c>
      <c r="J6" s="6">
        <f t="shared" ca="1" si="1"/>
        <v>0.14797900000000003</v>
      </c>
      <c r="K6" s="6">
        <f t="shared" ca="1" si="1"/>
        <v>0.159415</v>
      </c>
      <c r="L6" s="6">
        <f t="shared" ca="1" si="1"/>
        <v>0.16483200000000001</v>
      </c>
      <c r="M6" s="6">
        <f t="shared" ca="1" si="1"/>
        <v>0.16706800000000002</v>
      </c>
      <c r="N6" s="6">
        <f t="shared" ca="1" si="1"/>
        <v>0.17643999999999999</v>
      </c>
      <c r="O6" s="6">
        <f t="shared" ca="1" si="1"/>
        <v>0.19226099999999999</v>
      </c>
      <c r="P6" s="6">
        <f t="shared" ca="1" si="1"/>
        <v>0.19054199999999999</v>
      </c>
      <c r="Q6" s="6">
        <f t="shared" ca="1" si="1"/>
        <v>0.192605</v>
      </c>
      <c r="R6" s="6">
        <f t="shared" ca="1" si="1"/>
        <v>0.194411</v>
      </c>
      <c r="S6" s="6">
        <f t="shared" ca="1" si="1"/>
        <v>0.19741999999999998</v>
      </c>
      <c r="T6" s="6">
        <f t="shared" ca="1" si="1"/>
        <v>0.198796</v>
      </c>
      <c r="U6" s="6">
        <f t="shared" ca="1" si="1"/>
        <v>0.186414</v>
      </c>
      <c r="V6" s="6">
        <f t="shared" ca="1" si="1"/>
        <v>0.18174399999999999</v>
      </c>
      <c r="W6" s="6">
        <f t="shared" ca="1" si="1"/>
        <v>0.18735199999999999</v>
      </c>
      <c r="X6" s="6">
        <f t="shared" ca="1" si="1"/>
        <v>0.19721900000000001</v>
      </c>
      <c r="Y6" s="6">
        <f t="shared" ca="1" si="1"/>
        <v>0.19359000000000001</v>
      </c>
      <c r="Z6" s="6">
        <f t="shared" ca="1" si="1"/>
        <v>0.193026</v>
      </c>
      <c r="AA6" s="6">
        <f t="shared" ca="1" si="1"/>
        <v>0.112183</v>
      </c>
      <c r="AB6" s="6">
        <f t="shared" ca="1" si="1"/>
        <v>7.3695999999999998E-2</v>
      </c>
      <c r="AC6" s="6">
        <f t="shared" ca="1" si="1"/>
        <v>0.14202699999999999</v>
      </c>
      <c r="AD6" s="6">
        <f t="shared" ca="1" si="1"/>
        <v>0.168743</v>
      </c>
      <c r="AE6" s="6">
        <f ca="1">IFERROR(AE4-AE5,":")</f>
        <v>0.17711299999999999</v>
      </c>
      <c r="AF6" s="6">
        <f t="shared" ref="AF6:AH6" ca="1" si="2">IFERROR(AF4-AF5,":")</f>
        <v>0.18427099999999999</v>
      </c>
      <c r="AG6" s="6">
        <f t="shared" ca="1" si="2"/>
        <v>0.190444</v>
      </c>
      <c r="AH6" s="6">
        <f t="shared" ca="1" si="2"/>
        <v>0.19719300000000001</v>
      </c>
      <c r="AI6" s="6">
        <f t="shared" ref="AI6" ca="1" si="3">IFERROR(AI4-AI5,":")</f>
        <v>0.201602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Malta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0.50394099999999997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0.46255900000000005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0.44743500000000003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0.60940099999999997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0.53181400000000001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0.484599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0.50985500000000006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0.498247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0.505718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0.52915400000000001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0.49774099999999999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0.62031599999999998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0.60802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0.67257100000000003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0.64098599999999994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0.61113499999999998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0.61760799999999993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0.62790200000000007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0.61636599999999997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0.57874700000000001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0.57828000000000002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0.59226500000000004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0.62767200000000012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0.51563000000000003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0.5071460000000001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0.27138100000000004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0.18318500000000001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0.29685400000000001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0.31407099999999999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0.33219700000000002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0.36230600000000002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0.35012100000000002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0.36341099999999998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0.36876900000000001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</v>
      </c>
      <c r="C12" s="25">
        <f ca="1">IFERROR(OFFSET(INDEX(Data!$C$7:$C$1800,MATCH($A$3,Data!$C$7:$C$1800,0)),5,'Code list'!D$1)/1000+OFFSET(INDEX(Data!$C$7:$C$1800,MATCH($A$3,Data!$C$7:$C$1800,0)),7,'Code list'!D$1)/1000,":")</f>
        <v>0</v>
      </c>
      <c r="D12" s="25">
        <f ca="1">IFERROR(OFFSET(INDEX(Data!$C$7:$C$1800,MATCH($A$3,Data!$C$7:$C$1800,0)),5,'Code list'!E$1)/1000+OFFSET(INDEX(Data!$C$7:$C$1800,MATCH($A$3,Data!$C$7:$C$1800,0)),7,'Code list'!E$1)/1000,":")</f>
        <v>0</v>
      </c>
      <c r="E12" s="25">
        <f ca="1">IFERROR(OFFSET(INDEX(Data!$C$7:$C$1800,MATCH($A$3,Data!$C$7:$C$1800,0)),5,'Code list'!F$1)/1000+OFFSET(INDEX(Data!$C$7:$C$1800,MATCH($A$3,Data!$C$7:$C$1800,0)),7,'Code list'!F$1)/1000,":")</f>
        <v>0</v>
      </c>
      <c r="F12" s="25">
        <f ca="1">IFERROR(OFFSET(INDEX(Data!$C$7:$C$1800,MATCH($A$3,Data!$C$7:$C$1800,0)),5,'Code list'!G$1)/1000+OFFSET(INDEX(Data!$C$7:$C$1800,MATCH($A$3,Data!$C$7:$C$1800,0)),7,'Code list'!G$1)/1000,":")</f>
        <v>0</v>
      </c>
      <c r="G12" s="25">
        <f ca="1">IFERROR(OFFSET(INDEX(Data!$C$7:$C$1800,MATCH($A$3,Data!$C$7:$C$1800,0)),5,'Code list'!H$1)/1000+OFFSET(INDEX(Data!$C$7:$C$1800,MATCH($A$3,Data!$C$7:$C$1800,0)),7,'Code list'!H$1)/1000,":")</f>
        <v>0</v>
      </c>
      <c r="H12" s="25">
        <f ca="1">IFERROR(OFFSET(INDEX(Data!$C$7:$C$1800,MATCH($A$3,Data!$C$7:$C$1800,0)),5,'Code list'!I$1)/1000+OFFSET(INDEX(Data!$C$7:$C$1800,MATCH($A$3,Data!$C$7:$C$1800,0)),7,'Code list'!I$1)/1000,":")</f>
        <v>0</v>
      </c>
      <c r="I12" s="25">
        <f ca="1">IFERROR(OFFSET(INDEX(Data!$C$7:$C$1800,MATCH($A$3,Data!$C$7:$C$1800,0)),5,'Code list'!J$1)/1000+OFFSET(INDEX(Data!$C$7:$C$1800,MATCH($A$3,Data!$C$7:$C$1800,0)),7,'Code list'!J$1)/1000,":")</f>
        <v>0</v>
      </c>
      <c r="J12" s="25">
        <f ca="1">IFERROR(OFFSET(INDEX(Data!$C$7:$C$1800,MATCH($A$3,Data!$C$7:$C$1800,0)),5,'Code list'!K$1)/1000+OFFSET(INDEX(Data!$C$7:$C$1800,MATCH($A$3,Data!$C$7:$C$1800,0)),7,'Code list'!K$1)/1000,":")</f>
        <v>0</v>
      </c>
      <c r="K12" s="25">
        <f ca="1">IFERROR(OFFSET(INDEX(Data!$C$7:$C$1800,MATCH($A$3,Data!$C$7:$C$1800,0)),5,'Code list'!L$1)/1000+OFFSET(INDEX(Data!$C$7:$C$1800,MATCH($A$3,Data!$C$7:$C$1800,0)),7,'Code list'!L$1)/1000,":")</f>
        <v>0</v>
      </c>
      <c r="L12" s="25">
        <f ca="1">IFERROR(OFFSET(INDEX(Data!$C$7:$C$1800,MATCH($A$3,Data!$C$7:$C$1800,0)),5,'Code list'!M$1)/1000+OFFSET(INDEX(Data!$C$7:$C$1800,MATCH($A$3,Data!$C$7:$C$1800,0)),7,'Code list'!M$1)/1000,":")</f>
        <v>0</v>
      </c>
      <c r="M12" s="25">
        <f ca="1">IFERROR(OFFSET(INDEX(Data!$C$7:$C$1800,MATCH($A$3,Data!$C$7:$C$1800,0)),5,'Code list'!N$1)/1000+OFFSET(INDEX(Data!$C$7:$C$1800,MATCH($A$3,Data!$C$7:$C$1800,0)),7,'Code list'!N$1)/1000,":")</f>
        <v>0</v>
      </c>
      <c r="N12" s="25">
        <f ca="1">IFERROR(OFFSET(INDEX(Data!$C$7:$C$1800,MATCH($A$3,Data!$C$7:$C$1800,0)),5,'Code list'!O$1)/1000+OFFSET(INDEX(Data!$C$7:$C$1800,MATCH($A$3,Data!$C$7:$C$1800,0)),7,'Code list'!O$1)/1000,":")</f>
        <v>0</v>
      </c>
      <c r="O12" s="25">
        <f ca="1">IFERROR(OFFSET(INDEX(Data!$C$7:$C$1800,MATCH($A$3,Data!$C$7:$C$1800,0)),5,'Code list'!P$1)/1000+OFFSET(INDEX(Data!$C$7:$C$1800,MATCH($A$3,Data!$C$7:$C$1800,0)),7,'Code list'!P$1)/1000,":")</f>
        <v>0</v>
      </c>
      <c r="P12" s="25">
        <f ca="1">IFERROR(OFFSET(INDEX(Data!$C$7:$C$1800,MATCH($A$3,Data!$C$7:$C$1800,0)),5,'Code list'!Q$1)/1000+OFFSET(INDEX(Data!$C$7:$C$1800,MATCH($A$3,Data!$C$7:$C$1800,0)),7,'Code list'!Q$1)/1000,":")</f>
        <v>0</v>
      </c>
      <c r="Q12" s="25">
        <f ca="1">IFERROR(OFFSET(INDEX(Data!$C$7:$C$1800,MATCH($A$3,Data!$C$7:$C$1800,0)),5,'Code list'!R$1)/1000+OFFSET(INDEX(Data!$C$7:$C$1800,MATCH($A$3,Data!$C$7:$C$1800,0)),7,'Code list'!R$1)/1000,":")</f>
        <v>0</v>
      </c>
      <c r="R12" s="25">
        <f ca="1">IFERROR(OFFSET(INDEX(Data!$C$7:$C$1800,MATCH($A$3,Data!$C$7:$C$1800,0)),5,'Code list'!S$1)/1000+OFFSET(INDEX(Data!$C$7:$C$1800,MATCH($A$3,Data!$C$7:$C$1800,0)),7,'Code list'!S$1)/1000,":")</f>
        <v>0</v>
      </c>
      <c r="S12" s="25">
        <f ca="1">IFERROR(OFFSET(INDEX(Data!$C$7:$C$1800,MATCH($A$3,Data!$C$7:$C$1800,0)),5,'Code list'!T$1)/1000+OFFSET(INDEX(Data!$C$7:$C$1800,MATCH($A$3,Data!$C$7:$C$1800,0)),7,'Code list'!T$1)/1000,":")</f>
        <v>0</v>
      </c>
      <c r="T12" s="25">
        <f ca="1">IFERROR(OFFSET(INDEX(Data!$C$7:$C$1800,MATCH($A$3,Data!$C$7:$C$1800,0)),5,'Code list'!U$1)/1000+OFFSET(INDEX(Data!$C$7:$C$1800,MATCH($A$3,Data!$C$7:$C$1800,0)),7,'Code list'!U$1)/1000,":")</f>
        <v>0</v>
      </c>
      <c r="U12" s="25">
        <f ca="1">IFERROR(OFFSET(INDEX(Data!$C$7:$C$1800,MATCH($A$3,Data!$C$7:$C$1800,0)),5,'Code list'!V$1)/1000+OFFSET(INDEX(Data!$C$7:$C$1800,MATCH($A$3,Data!$C$7:$C$1800,0)),7,'Code list'!V$1)/1000,":")</f>
        <v>0</v>
      </c>
      <c r="V12" s="25">
        <f ca="1">IFERROR(OFFSET(INDEX(Data!$C$7:$C$1800,MATCH($A$3,Data!$C$7:$C$1800,0)),5,'Code list'!W$1)/1000+OFFSET(INDEX(Data!$C$7:$C$1800,MATCH($A$3,Data!$C$7:$C$1800,0)),7,'Code list'!W$1)/1000,":")</f>
        <v>0</v>
      </c>
      <c r="W12" s="25">
        <f ca="1">IFERROR(OFFSET(INDEX(Data!$C$7:$C$1800,MATCH($A$3,Data!$C$7:$C$1800,0)),5,'Code list'!X$1)/1000+OFFSET(INDEX(Data!$C$7:$C$1800,MATCH($A$3,Data!$C$7:$C$1800,0)),7,'Code list'!X$1)/1000,":")</f>
        <v>7.6400000000000003E-4</v>
      </c>
      <c r="X12" s="25">
        <f ca="1">IFERROR(OFFSET(INDEX(Data!$C$7:$C$1800,MATCH($A$3,Data!$C$7:$C$1800,0)),5,'Code list'!Y$1)/1000+OFFSET(INDEX(Data!$C$7:$C$1800,MATCH($A$3,Data!$C$7:$C$1800,0)),7,'Code list'!Y$1)/1000,":")</f>
        <v>1.361E-3</v>
      </c>
      <c r="Y12" s="25">
        <f ca="1">IFERROR(OFFSET(INDEX(Data!$C$7:$C$1800,MATCH($A$3,Data!$C$7:$C$1800,0)),5,'Code list'!Z$1)/1000+OFFSET(INDEX(Data!$C$7:$C$1800,MATCH($A$3,Data!$C$7:$C$1800,0)),7,'Code list'!Z$1)/1000,":")</f>
        <v>8.12E-4</v>
      </c>
      <c r="Z12" s="25">
        <f ca="1">IFERROR(OFFSET(INDEX(Data!$C$7:$C$1800,MATCH($A$3,Data!$C$7:$C$1800,0)),5,'Code list'!AA$1)/1000+OFFSET(INDEX(Data!$C$7:$C$1800,MATCH($A$3,Data!$C$7:$C$1800,0)),7,'Code list'!AA$1)/1000,":")</f>
        <v>8.8400000000000002E-4</v>
      </c>
      <c r="AA12" s="25">
        <f ca="1">IFERROR(OFFSET(INDEX(Data!$C$7:$C$1800,MATCH($A$3,Data!$C$7:$C$1800,0)),5,'Code list'!AB$1)/1000+OFFSET(INDEX(Data!$C$7:$C$1800,MATCH($A$3,Data!$C$7:$C$1800,0)),7,'Code list'!AB$1)/1000,":")</f>
        <v>1.0989999999999999E-3</v>
      </c>
      <c r="AB12" s="25">
        <f ca="1">IFERROR(OFFSET(INDEX(Data!$C$7:$C$1800,MATCH($A$3,Data!$C$7:$C$1800,0)),5,'Code list'!AC$1)/1000+OFFSET(INDEX(Data!$C$7:$C$1800,MATCH($A$3,Data!$C$7:$C$1800,0)),7,'Code list'!AC$1)/1000,":")</f>
        <v>1.003E-3</v>
      </c>
      <c r="AC12" s="25">
        <f ca="1">IFERROR(OFFSET(INDEX(Data!$C$7:$C$1800,MATCH($A$3,Data!$C$7:$C$1800,0)),5,'Code list'!AD$1)/1000+OFFSET(INDEX(Data!$C$7:$C$1800,MATCH($A$3,Data!$C$7:$C$1800,0)),7,'Code list'!AD$1)/1000,":")</f>
        <v>1.0989999999999999E-3</v>
      </c>
      <c r="AD12" s="25">
        <f ca="1">IFERROR(OFFSET(INDEX(Data!$C$7:$C$1800,MATCH($A$3,Data!$C$7:$C$1800,0)),5,'Code list'!AE$1)/1000+OFFSET(INDEX(Data!$C$7:$C$1800,MATCH($A$3,Data!$C$7:$C$1800,0)),7,'Code list'!AE$1)/1000,":")</f>
        <v>1.031E-3</v>
      </c>
      <c r="AE12" s="25">
        <f ca="1">IFERROR(OFFSET(INDEX(Data!$C$7:$C$1800,MATCH($A$3,Data!$C$7:$C$1800,0)),5,'Code list'!AF$1)/1000+OFFSET(INDEX(Data!$C$7:$C$1800,MATCH($A$3,Data!$C$7:$C$1800,0)),7,'Code list'!AF$1)/1000,":")</f>
        <v>7.2899999999999994E-4</v>
      </c>
      <c r="AF12" s="25">
        <f ca="1">IFERROR(OFFSET(INDEX(Data!$C$7:$C$1800,MATCH($A$3,Data!$C$7:$C$1800,0)),5,'Code list'!AG$1)/1000+OFFSET(INDEX(Data!$C$7:$C$1800,MATCH($A$3,Data!$C$7:$C$1800,0)),7,'Code list'!AG$1)/1000,":")</f>
        <v>6.5900000000000008E-4</v>
      </c>
      <c r="AG12" s="25">
        <f ca="1">IFERROR(OFFSET(INDEX(Data!$C$7:$C$1800,MATCH($A$3,Data!$C$7:$C$1800,0)),5,'Code list'!AH$1)/1000+OFFSET(INDEX(Data!$C$7:$C$1800,MATCH($A$3,Data!$C$7:$C$1800,0)),7,'Code list'!AH$1)/1000,":")</f>
        <v>1.3289999999999999E-3</v>
      </c>
      <c r="AH12" s="25">
        <f ca="1">IFERROR(OFFSET(INDEX(Data!$C$7:$C$1800,MATCH($A$3,Data!$C$7:$C$1800,0)),5,'Code list'!AI$1)/1000+OFFSET(INDEX(Data!$C$7:$C$1800,MATCH($A$3,Data!$C$7:$C$1800,0)),7,'Code list'!AI$1)/1000,":")</f>
        <v>9.6299999999999999E-4</v>
      </c>
      <c r="AI12" s="25">
        <f ca="1">IFERROR(OFFSET(INDEX(Data!$C$7:$C$1800,MATCH($A$3,Data!$C$7:$C$1800,0)),5,'Code list'!AJ$1)/1000+OFFSET(INDEX(Data!$C$7:$C$1800,MATCH($A$3,Data!$C$7:$C$1800,0)),7,'Code list'!AJ$1)/1000,":")</f>
        <v>1.5249999999999999E-3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0</v>
      </c>
      <c r="E13" s="25">
        <f ca="1">IFERROR(OFFSET(INDEX(Data!$C$7:$C$1800,MATCH($A$3,Data!$C$7:$C$1800,0)),21,'Code list'!F$1)/1000+OFFSET(INDEX(Data!$C$7:$C$1800,MATCH($A$3,Data!$C$7:$C$1800,0)),22,'Code list'!F$1)/1000,":")</f>
        <v>0</v>
      </c>
      <c r="F13" s="25">
        <f ca="1">IFERROR(OFFSET(INDEX(Data!$C$7:$C$1800,MATCH($A$3,Data!$C$7:$C$1800,0)),21,'Code list'!G$1)/1000+OFFSET(INDEX(Data!$C$7:$C$1800,MATCH($A$3,Data!$C$7:$C$1800,0)),22,'Code list'!G$1)/1000,":")</f>
        <v>0</v>
      </c>
      <c r="G13" s="25">
        <f ca="1">IFERROR(OFFSET(INDEX(Data!$C$7:$C$1800,MATCH($A$3,Data!$C$7:$C$1800,0)),21,'Code list'!H$1)/1000+OFFSET(INDEX(Data!$C$7:$C$1800,MATCH($A$3,Data!$C$7:$C$1800,0)),22,'Code list'!H$1)/1000,":")</f>
        <v>0</v>
      </c>
      <c r="H13" s="25">
        <f ca="1">IFERROR(OFFSET(INDEX(Data!$C$7:$C$1800,MATCH($A$3,Data!$C$7:$C$1800,0)),21,'Code list'!I$1)/1000+OFFSET(INDEX(Data!$C$7:$C$1800,MATCH($A$3,Data!$C$7:$C$1800,0)),22,'Code list'!I$1)/1000,":")</f>
        <v>0</v>
      </c>
      <c r="I13" s="25">
        <f ca="1">IFERROR(OFFSET(INDEX(Data!$C$7:$C$1800,MATCH($A$3,Data!$C$7:$C$1800,0)),21,'Code list'!J$1)/1000+OFFSET(INDEX(Data!$C$7:$C$1800,MATCH($A$3,Data!$C$7:$C$1800,0)),22,'Code list'!J$1)/1000,":")</f>
        <v>0</v>
      </c>
      <c r="J13" s="25">
        <f ca="1">IFERROR(OFFSET(INDEX(Data!$C$7:$C$1800,MATCH($A$3,Data!$C$7:$C$1800,0)),21,'Code list'!K$1)/1000+OFFSET(INDEX(Data!$C$7:$C$1800,MATCH($A$3,Data!$C$7:$C$1800,0)),22,'Code list'!K$1)/1000,":")</f>
        <v>0</v>
      </c>
      <c r="K13" s="25">
        <f ca="1">IFERROR(OFFSET(INDEX(Data!$C$7:$C$1800,MATCH($A$3,Data!$C$7:$C$1800,0)),21,'Code list'!L$1)/1000+OFFSET(INDEX(Data!$C$7:$C$1800,MATCH($A$3,Data!$C$7:$C$1800,0)),22,'Code list'!L$1)/1000,":")</f>
        <v>0</v>
      </c>
      <c r="L13" s="25">
        <f ca="1">IFERROR(OFFSET(INDEX(Data!$C$7:$C$1800,MATCH($A$3,Data!$C$7:$C$1800,0)),21,'Code list'!M$1)/1000+OFFSET(INDEX(Data!$C$7:$C$1800,MATCH($A$3,Data!$C$7:$C$1800,0)),22,'Code list'!M$1)/1000,":")</f>
        <v>0</v>
      </c>
      <c r="M13" s="25">
        <f ca="1">IFERROR(OFFSET(INDEX(Data!$C$7:$C$1800,MATCH($A$3,Data!$C$7:$C$1800,0)),21,'Code list'!N$1)/1000+OFFSET(INDEX(Data!$C$7:$C$1800,MATCH($A$3,Data!$C$7:$C$1800,0)),22,'Code list'!N$1)/1000,":")</f>
        <v>0</v>
      </c>
      <c r="N13" s="25">
        <f ca="1">IFERROR(OFFSET(INDEX(Data!$C$7:$C$1800,MATCH($A$3,Data!$C$7:$C$1800,0)),21,'Code list'!O$1)/1000+OFFSET(INDEX(Data!$C$7:$C$1800,MATCH($A$3,Data!$C$7:$C$1800,0)),22,'Code list'!O$1)/1000,":")</f>
        <v>0</v>
      </c>
      <c r="O13" s="25">
        <f ca="1">IFERROR(OFFSET(INDEX(Data!$C$7:$C$1800,MATCH($A$3,Data!$C$7:$C$1800,0)),21,'Code list'!P$1)/1000+OFFSET(INDEX(Data!$C$7:$C$1800,MATCH($A$3,Data!$C$7:$C$1800,0)),22,'Code list'!P$1)/1000,":")</f>
        <v>0</v>
      </c>
      <c r="P13" s="25">
        <f ca="1">IFERROR(OFFSET(INDEX(Data!$C$7:$C$1800,MATCH($A$3,Data!$C$7:$C$1800,0)),21,'Code list'!Q$1)/1000+OFFSET(INDEX(Data!$C$7:$C$1800,MATCH($A$3,Data!$C$7:$C$1800,0)),22,'Code list'!Q$1)/1000,":")</f>
        <v>0</v>
      </c>
      <c r="Q13" s="25">
        <f ca="1">IFERROR(OFFSET(INDEX(Data!$C$7:$C$1800,MATCH($A$3,Data!$C$7:$C$1800,0)),21,'Code list'!R$1)/1000+OFFSET(INDEX(Data!$C$7:$C$1800,MATCH($A$3,Data!$C$7:$C$1800,0)),22,'Code list'!R$1)/1000,":")</f>
        <v>0</v>
      </c>
      <c r="R13" s="25">
        <f ca="1">IFERROR(OFFSET(INDEX(Data!$C$7:$C$1800,MATCH($A$3,Data!$C$7:$C$1800,0)),21,'Code list'!S$1)/1000+OFFSET(INDEX(Data!$C$7:$C$1800,MATCH($A$3,Data!$C$7:$C$1800,0)),22,'Code list'!S$1)/1000,":")</f>
        <v>0</v>
      </c>
      <c r="S13" s="25">
        <f ca="1">IFERROR(OFFSET(INDEX(Data!$C$7:$C$1800,MATCH($A$3,Data!$C$7:$C$1800,0)),21,'Code list'!T$1)/1000+OFFSET(INDEX(Data!$C$7:$C$1800,MATCH($A$3,Data!$C$7:$C$1800,0)),22,'Code list'!T$1)/1000,":")</f>
        <v>0</v>
      </c>
      <c r="T13" s="25">
        <f ca="1">IFERROR(OFFSET(INDEX(Data!$C$7:$C$1800,MATCH($A$3,Data!$C$7:$C$1800,0)),21,'Code list'!U$1)/1000+OFFSET(INDEX(Data!$C$7:$C$1800,MATCH($A$3,Data!$C$7:$C$1800,0)),22,'Code list'!U$1)/1000,":")</f>
        <v>0</v>
      </c>
      <c r="U13" s="25">
        <f ca="1">IFERROR(OFFSET(INDEX(Data!$C$7:$C$1800,MATCH($A$3,Data!$C$7:$C$1800,0)),21,'Code list'!V$1)/1000+OFFSET(INDEX(Data!$C$7:$C$1800,MATCH($A$3,Data!$C$7:$C$1800,0)),22,'Code list'!V$1)/1000,":")</f>
        <v>0</v>
      </c>
      <c r="V13" s="25">
        <f ca="1">IFERROR(OFFSET(INDEX(Data!$C$7:$C$1800,MATCH($A$3,Data!$C$7:$C$1800,0)),21,'Code list'!W$1)/1000+OFFSET(INDEX(Data!$C$7:$C$1800,MATCH($A$3,Data!$C$7:$C$1800,0)),22,'Code list'!W$1)/1000,":")</f>
        <v>0</v>
      </c>
      <c r="W13" s="25">
        <f ca="1">IFERROR(OFFSET(INDEX(Data!$C$7:$C$1800,MATCH($A$3,Data!$C$7:$C$1800,0)),21,'Code list'!X$1)/1000+OFFSET(INDEX(Data!$C$7:$C$1800,MATCH($A$3,Data!$C$7:$C$1800,0)),22,'Code list'!X$1)/1000,":")</f>
        <v>4.2200000000000001E-4</v>
      </c>
      <c r="X13" s="25">
        <f ca="1">IFERROR(OFFSET(INDEX(Data!$C$7:$C$1800,MATCH($A$3,Data!$C$7:$C$1800,0)),21,'Code list'!Y$1)/1000+OFFSET(INDEX(Data!$C$7:$C$1800,MATCH($A$3,Data!$C$7:$C$1800,0)),22,'Code list'!Y$1)/1000,":")</f>
        <v>7.6500000000000005E-4</v>
      </c>
      <c r="Y13" s="25">
        <f ca="1">IFERROR(OFFSET(INDEX(Data!$C$7:$C$1800,MATCH($A$3,Data!$C$7:$C$1800,0)),21,'Code list'!Z$1)/1000+OFFSET(INDEX(Data!$C$7:$C$1800,MATCH($A$3,Data!$C$7:$C$1800,0)),22,'Code list'!Z$1)/1000,":")</f>
        <v>5.0699999999999996E-4</v>
      </c>
      <c r="Z13" s="25">
        <f ca="1">IFERROR(OFFSET(INDEX(Data!$C$7:$C$1800,MATCH($A$3,Data!$C$7:$C$1800,0)),21,'Code list'!AA$1)/1000+OFFSET(INDEX(Data!$C$7:$C$1800,MATCH($A$3,Data!$C$7:$C$1800,0)),22,'Code list'!AA$1)/1000,":")</f>
        <v>5.5500000000000005E-4</v>
      </c>
      <c r="AA13" s="25">
        <f ca="1">IFERROR(OFFSET(INDEX(Data!$C$7:$C$1800,MATCH($A$3,Data!$C$7:$C$1800,0)),21,'Code list'!AB$1)/1000+OFFSET(INDEX(Data!$C$7:$C$1800,MATCH($A$3,Data!$C$7:$C$1800,0)),22,'Code list'!AB$1)/1000,":")</f>
        <v>5.71E-4</v>
      </c>
      <c r="AB13" s="25">
        <f ca="1">IFERROR(OFFSET(INDEX(Data!$C$7:$C$1800,MATCH($A$3,Data!$C$7:$C$1800,0)),21,'Code list'!AC$1)/1000+OFFSET(INDEX(Data!$C$7:$C$1800,MATCH($A$3,Data!$C$7:$C$1800,0)),22,'Code list'!AC$1)/1000,":")</f>
        <v>7.1400000000000001E-4</v>
      </c>
      <c r="AC13" s="25">
        <f ca="1">IFERROR(OFFSET(INDEX(Data!$C$7:$C$1800,MATCH($A$3,Data!$C$7:$C$1800,0)),21,'Code list'!AD$1)/1000+OFFSET(INDEX(Data!$C$7:$C$1800,MATCH($A$3,Data!$C$7:$C$1800,0)),22,'Code list'!AD$1)/1000,":")</f>
        <v>8.3699999999999996E-4</v>
      </c>
      <c r="AD13" s="25">
        <f ca="1">IFERROR(OFFSET(INDEX(Data!$C$7:$C$1800,MATCH($A$3,Data!$C$7:$C$1800,0)),21,'Code list'!AE$1)/1000+OFFSET(INDEX(Data!$C$7:$C$1800,MATCH($A$3,Data!$C$7:$C$1800,0)),22,'Code list'!AE$1)/1000,":")</f>
        <v>7.7000000000000007E-4</v>
      </c>
      <c r="AE13" s="25">
        <f ca="1">IFERROR(OFFSET(INDEX(Data!$C$7:$C$1800,MATCH($A$3,Data!$C$7:$C$1800,0)),21,'Code list'!AF$1)/1000+OFFSET(INDEX(Data!$C$7:$C$1800,MATCH($A$3,Data!$C$7:$C$1800,0)),22,'Code list'!AF$1)/1000,":")</f>
        <v>5.5000000000000003E-4</v>
      </c>
      <c r="AF13" s="25">
        <f ca="1">IFERROR(OFFSET(INDEX(Data!$C$7:$C$1800,MATCH($A$3,Data!$C$7:$C$1800,0)),21,'Code list'!AG$1)/1000+OFFSET(INDEX(Data!$C$7:$C$1800,MATCH($A$3,Data!$C$7:$C$1800,0)),22,'Code list'!AG$1)/1000,":")</f>
        <v>5.0600000000000005E-4</v>
      </c>
      <c r="AG13" s="25">
        <f ca="1">IFERROR(OFFSET(INDEX(Data!$C$7:$C$1800,MATCH($A$3,Data!$C$7:$C$1800,0)),21,'Code list'!AH$1)/1000+OFFSET(INDEX(Data!$C$7:$C$1800,MATCH($A$3,Data!$C$7:$C$1800,0)),22,'Code list'!AH$1)/1000,":")</f>
        <v>6.2200000000000005E-4</v>
      </c>
      <c r="AH13" s="25">
        <f ca="1">IFERROR(OFFSET(INDEX(Data!$C$7:$C$1800,MATCH($A$3,Data!$C$7:$C$1800,0)),21,'Code list'!AI$1)/1000+OFFSET(INDEX(Data!$C$7:$C$1800,MATCH($A$3,Data!$C$7:$C$1800,0)),22,'Code list'!AI$1)/1000,":")</f>
        <v>6.3500000000000004E-4</v>
      </c>
      <c r="AI13" s="25">
        <f ca="1">IFERROR(OFFSET(INDEX(Data!$C$7:$C$1800,MATCH($A$3,Data!$C$7:$C$1800,0)),21,'Code list'!AJ$1)/1000+OFFSET(INDEX(Data!$C$7:$C$1800,MATCH($A$3,Data!$C$7:$C$1800,0)),22,'Code list'!AJ$1)/1000,":")</f>
        <v>8.2599999999999991E-4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0</v>
      </c>
      <c r="V14" s="25">
        <f ca="1">IFERROR(OFFSET(INDEX(Data!$C$7:$C$1800,MATCH($A$3,Data!$C$7:$C$1800,0)),31,'Code list'!W$1)/1000+OFFSET(INDEX(Data!$C$7:$C$1800,MATCH($A$3,Data!$C$7:$C$1800,0)),32,'Code list'!W$1)/1000,":")</f>
        <v>0</v>
      </c>
      <c r="W14" s="25">
        <f ca="1">IFERROR(OFFSET(INDEX(Data!$C$7:$C$1800,MATCH($A$3,Data!$C$7:$C$1800,0)),31,'Code list'!X$1)/1000+OFFSET(INDEX(Data!$C$7:$C$1800,MATCH($A$3,Data!$C$7:$C$1800,0)),32,'Code list'!X$1)/1000,":")</f>
        <v>1.1899999999999999E-4</v>
      </c>
      <c r="X14" s="25">
        <f ca="1">IFERROR(OFFSET(INDEX(Data!$C$7:$C$1800,MATCH($A$3,Data!$C$7:$C$1800,0)),31,'Code list'!Y$1)/1000+OFFSET(INDEX(Data!$C$7:$C$1800,MATCH($A$3,Data!$C$7:$C$1800,0)),32,'Code list'!Y$1)/1000,":")</f>
        <v>1.9100000000000001E-4</v>
      </c>
      <c r="Y14" s="25">
        <f ca="1">IFERROR(OFFSET(INDEX(Data!$C$7:$C$1800,MATCH($A$3,Data!$C$7:$C$1800,0)),31,'Code list'!Z$1)/1000+OFFSET(INDEX(Data!$C$7:$C$1800,MATCH($A$3,Data!$C$7:$C$1800,0)),32,'Code list'!Z$1)/1000,":")</f>
        <v>2.4000000000000001E-5</v>
      </c>
      <c r="Z14" s="25">
        <f ca="1">IFERROR(OFFSET(INDEX(Data!$C$7:$C$1800,MATCH($A$3,Data!$C$7:$C$1800,0)),31,'Code list'!AA$1)/1000+OFFSET(INDEX(Data!$C$7:$C$1800,MATCH($A$3,Data!$C$7:$C$1800,0)),32,'Code list'!AA$1)/1000,":")</f>
        <v>2.4000000000000001E-5</v>
      </c>
      <c r="AA14" s="25">
        <f ca="1">IFERROR(OFFSET(INDEX(Data!$C$7:$C$1800,MATCH($A$3,Data!$C$7:$C$1800,0)),31,'Code list'!AB$1)/1000+OFFSET(INDEX(Data!$C$7:$C$1800,MATCH($A$3,Data!$C$7:$C$1800,0)),32,'Code list'!AB$1)/1000,":")</f>
        <v>1.4299999999999998E-4</v>
      </c>
      <c r="AB14" s="25">
        <f ca="1">IFERROR(OFFSET(INDEX(Data!$C$7:$C$1800,MATCH($A$3,Data!$C$7:$C$1800,0)),31,'Code list'!AC$1)/1000+OFFSET(INDEX(Data!$C$7:$C$1800,MATCH($A$3,Data!$C$7:$C$1800,0)),32,'Code list'!AC$1)/1000,":")</f>
        <v>7.1999999999999988E-5</v>
      </c>
      <c r="AC14" s="25">
        <f ca="1">IFERROR(OFFSET(INDEX(Data!$C$7:$C$1800,MATCH($A$3,Data!$C$7:$C$1800,0)),31,'Code list'!AD$1)/1000+OFFSET(INDEX(Data!$C$7:$C$1800,MATCH($A$3,Data!$C$7:$C$1800,0)),32,'Code list'!AD$1)/1000,":")</f>
        <v>0</v>
      </c>
      <c r="AD14" s="25">
        <f ca="1">IFERROR(OFFSET(INDEX(Data!$C$7:$C$1800,MATCH($A$3,Data!$C$7:$C$1800,0)),31,'Code list'!AE$1)/1000+OFFSET(INDEX(Data!$C$7:$C$1800,MATCH($A$3,Data!$C$7:$C$1800,0)),32,'Code list'!AE$1)/1000,":")</f>
        <v>1.0000000000000001E-5</v>
      </c>
      <c r="AE14" s="25">
        <f ca="1">IFERROR(OFFSET(INDEX(Data!$C$7:$C$1800,MATCH($A$3,Data!$C$7:$C$1800,0)),31,'Code list'!AF$1)/1000+OFFSET(INDEX(Data!$C$7:$C$1800,MATCH($A$3,Data!$C$7:$C$1800,0)),32,'Code list'!AF$1)/1000,":")</f>
        <v>2.1000000000000002E-5</v>
      </c>
      <c r="AF14" s="25">
        <f ca="1">IFERROR(OFFSET(INDEX(Data!$C$7:$C$1800,MATCH($A$3,Data!$C$7:$C$1800,0)),31,'Code list'!AG$1)/1000+OFFSET(INDEX(Data!$C$7:$C$1800,MATCH($A$3,Data!$C$7:$C$1800,0)),32,'Code list'!AG$1)/1000,":")</f>
        <v>0</v>
      </c>
      <c r="AG14" s="25">
        <f ca="1">IFERROR(OFFSET(INDEX(Data!$C$7:$C$1800,MATCH($A$3,Data!$C$7:$C$1800,0)),31,'Code list'!AH$1)/1000+OFFSET(INDEX(Data!$C$7:$C$1800,MATCH($A$3,Data!$C$7:$C$1800,0)),32,'Code list'!AH$1)/1000,":")</f>
        <v>0</v>
      </c>
      <c r="AH14" s="25">
        <f ca="1">IFERROR(OFFSET(INDEX(Data!$C$7:$C$1800,MATCH($A$3,Data!$C$7:$C$1800,0)),31,'Code list'!AI$1)/1000+OFFSET(INDEX(Data!$C$7:$C$1800,MATCH($A$3,Data!$C$7:$C$1800,0)),32,'Code list'!AI$1)/1000,":")</f>
        <v>0</v>
      </c>
      <c r="AI14" s="25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0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0</v>
      </c>
      <c r="V15" s="25">
        <f t="shared" ca="1" si="5"/>
        <v>0</v>
      </c>
      <c r="W15" s="25">
        <f t="shared" ca="1" si="5"/>
        <v>1.6805175600739374E-4</v>
      </c>
      <c r="X15" s="25">
        <f t="shared" ca="1" si="5"/>
        <v>2.7191527196652717E-4</v>
      </c>
      <c r="Y15" s="25">
        <f t="shared" ca="1" si="5"/>
        <v>3.6700564971751421E-5</v>
      </c>
      <c r="Z15" s="25">
        <f t="shared" ca="1" si="5"/>
        <v>3.6642487046632123E-5</v>
      </c>
      <c r="AA15" s="25">
        <f t="shared" ca="1" si="5"/>
        <v>2.2010784313725488E-4</v>
      </c>
      <c r="AB15" s="25">
        <f t="shared" ca="1" si="5"/>
        <v>9.1877862595419831E-5</v>
      </c>
      <c r="AC15" s="25">
        <f t="shared" ca="1" si="5"/>
        <v>0</v>
      </c>
      <c r="AD15" s="25">
        <f t="shared" ca="1" si="5"/>
        <v>1.3217948717948718E-5</v>
      </c>
      <c r="AE15" s="25">
        <f t="shared" ca="1" si="5"/>
        <v>2.6810858143607703E-5</v>
      </c>
      <c r="AF15" s="25">
        <f t="shared" ca="1" si="5"/>
        <v>0</v>
      </c>
      <c r="AG15" s="25">
        <f t="shared" ca="1" si="5"/>
        <v>0</v>
      </c>
      <c r="AH15" s="25">
        <f t="shared" ca="1" si="5"/>
        <v>0</v>
      </c>
      <c r="AI15" s="25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7">
        <f ca="1">IFERROR(B11+B12-B15,":")</f>
        <v>0.50394099999999997</v>
      </c>
      <c r="C16" s="7">
        <f t="shared" ref="C16:AH16" ca="1" si="7">IFERROR(C11+C12-C15,":")</f>
        <v>0.46255900000000005</v>
      </c>
      <c r="D16" s="7">
        <f t="shared" ca="1" si="7"/>
        <v>0.44743500000000003</v>
      </c>
      <c r="E16" s="7">
        <f t="shared" ca="1" si="7"/>
        <v>0.60940099999999997</v>
      </c>
      <c r="F16" s="7">
        <f t="shared" ca="1" si="7"/>
        <v>0.53181400000000001</v>
      </c>
      <c r="G16" s="7">
        <f t="shared" ca="1" si="7"/>
        <v>0.484599</v>
      </c>
      <c r="H16" s="7">
        <f t="shared" ca="1" si="7"/>
        <v>0.50985500000000006</v>
      </c>
      <c r="I16" s="7">
        <f t="shared" ca="1" si="7"/>
        <v>0.498247</v>
      </c>
      <c r="J16" s="7">
        <f t="shared" ca="1" si="7"/>
        <v>0.505718</v>
      </c>
      <c r="K16" s="7">
        <f t="shared" ca="1" si="7"/>
        <v>0.52915400000000001</v>
      </c>
      <c r="L16" s="7">
        <f t="shared" ca="1" si="7"/>
        <v>0.49774099999999999</v>
      </c>
      <c r="M16" s="7">
        <f t="shared" ca="1" si="7"/>
        <v>0.62031599999999998</v>
      </c>
      <c r="N16" s="7">
        <f t="shared" ca="1" si="7"/>
        <v>0.60802</v>
      </c>
      <c r="O16" s="7">
        <f t="shared" ca="1" si="7"/>
        <v>0.67257100000000003</v>
      </c>
      <c r="P16" s="7">
        <f t="shared" ca="1" si="7"/>
        <v>0.64098599999999994</v>
      </c>
      <c r="Q16" s="7">
        <f t="shared" ca="1" si="7"/>
        <v>0.61113499999999998</v>
      </c>
      <c r="R16" s="7">
        <f t="shared" ca="1" si="7"/>
        <v>0.61760799999999993</v>
      </c>
      <c r="S16" s="7">
        <f t="shared" ca="1" si="7"/>
        <v>0.62790200000000007</v>
      </c>
      <c r="T16" s="7">
        <f t="shared" ca="1" si="7"/>
        <v>0.61636599999999997</v>
      </c>
      <c r="U16" s="7">
        <f t="shared" ca="1" si="7"/>
        <v>0.57874700000000001</v>
      </c>
      <c r="V16" s="7">
        <f t="shared" ca="1" si="7"/>
        <v>0.57828000000000002</v>
      </c>
      <c r="W16" s="7">
        <f t="shared" ca="1" si="7"/>
        <v>0.5928609482439926</v>
      </c>
      <c r="X16" s="7">
        <f t="shared" ca="1" si="7"/>
        <v>0.62876108472803349</v>
      </c>
      <c r="Y16" s="7">
        <f t="shared" ca="1" si="7"/>
        <v>0.51640529943502833</v>
      </c>
      <c r="Z16" s="7">
        <f t="shared" ca="1" si="7"/>
        <v>0.50799335751295349</v>
      </c>
      <c r="AA16" s="7">
        <f t="shared" ca="1" si="7"/>
        <v>0.2722598921568628</v>
      </c>
      <c r="AB16" s="7">
        <f t="shared" ca="1" si="7"/>
        <v>0.18409612213740459</v>
      </c>
      <c r="AC16" s="7">
        <f t="shared" ca="1" si="7"/>
        <v>0.29795300000000002</v>
      </c>
      <c r="AD16" s="7">
        <f t="shared" ca="1" si="7"/>
        <v>0.31508878205128205</v>
      </c>
      <c r="AE16" s="7">
        <f t="shared" ca="1" si="7"/>
        <v>0.3328991891418564</v>
      </c>
      <c r="AF16" s="7">
        <f t="shared" ca="1" si="7"/>
        <v>0.36296500000000004</v>
      </c>
      <c r="AG16" s="7">
        <f t="shared" ca="1" si="7"/>
        <v>0.35145000000000004</v>
      </c>
      <c r="AH16" s="7">
        <f t="shared" ca="1" si="7"/>
        <v>0.36437399999999998</v>
      </c>
      <c r="AI16" s="7">
        <f t="shared" ref="AI16" ca="1" si="8">IFERROR(AI11+AI12-AI15,":")</f>
        <v>0.37029400000000001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Malta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0.18768665379478949</v>
      </c>
      <c r="C20" s="15">
        <f t="shared" ref="C20:AH20" ca="1" si="10">IFERROR(C6/C16,":")</f>
        <v>0.26377608045676332</v>
      </c>
      <c r="D20" s="15">
        <f t="shared" ca="1" si="10"/>
        <v>0.28633656285270481</v>
      </c>
      <c r="E20" s="15">
        <f t="shared" ca="1" si="10"/>
        <v>0.21164553389311802</v>
      </c>
      <c r="F20" s="15">
        <f t="shared" ca="1" si="10"/>
        <v>0.24915101896527733</v>
      </c>
      <c r="G20" s="15">
        <f t="shared" ca="1" si="10"/>
        <v>0.2895734411338034</v>
      </c>
      <c r="H20" s="15">
        <f t="shared" ca="1" si="10"/>
        <v>0.27961283109903795</v>
      </c>
      <c r="I20" s="15">
        <f t="shared" ca="1" si="10"/>
        <v>0.29096010613209911</v>
      </c>
      <c r="J20" s="15">
        <f t="shared" ca="1" si="10"/>
        <v>0.29261169268248316</v>
      </c>
      <c r="K20" s="15">
        <f t="shared" ca="1" si="10"/>
        <v>0.30126390426983446</v>
      </c>
      <c r="L20" s="15">
        <f t="shared" ca="1" si="10"/>
        <v>0.33116018170092482</v>
      </c>
      <c r="M20" s="15">
        <f t="shared" ca="1" si="10"/>
        <v>0.26932724611327136</v>
      </c>
      <c r="N20" s="15">
        <f t="shared" ca="1" si="10"/>
        <v>0.29018782276898786</v>
      </c>
      <c r="O20" s="15">
        <f t="shared" ca="1" si="10"/>
        <v>0.28585978283333652</v>
      </c>
      <c r="P20" s="15">
        <f t="shared" ca="1" si="10"/>
        <v>0.29726390279974912</v>
      </c>
      <c r="Q20" s="15">
        <f t="shared" ca="1" si="10"/>
        <v>0.31515949831052059</v>
      </c>
      <c r="R20" s="15">
        <f t="shared" ca="1" si="10"/>
        <v>0.31478057279050792</v>
      </c>
      <c r="S20" s="15">
        <f t="shared" ca="1" si="10"/>
        <v>0.31441212163681587</v>
      </c>
      <c r="T20" s="15">
        <f t="shared" ca="1" si="10"/>
        <v>0.3225291466433905</v>
      </c>
      <c r="U20" s="15">
        <f t="shared" ca="1" si="10"/>
        <v>0.32209929381923363</v>
      </c>
      <c r="V20" s="15">
        <f t="shared" ca="1" si="10"/>
        <v>0.31428373798160059</v>
      </c>
      <c r="W20" s="15">
        <f t="shared" ca="1" si="10"/>
        <v>0.31601339328374023</v>
      </c>
      <c r="X20" s="15">
        <f t="shared" ca="1" si="10"/>
        <v>0.31366285985288961</v>
      </c>
      <c r="Y20" s="15">
        <f t="shared" ca="1" si="10"/>
        <v>0.37487996388068939</v>
      </c>
      <c r="Z20" s="15">
        <f t="shared" ca="1" si="10"/>
        <v>0.37997740943901609</v>
      </c>
      <c r="AA20" s="15">
        <f t="shared" ca="1" si="10"/>
        <v>0.41204379797287827</v>
      </c>
      <c r="AB20" s="15">
        <f t="shared" ca="1" si="10"/>
        <v>0.40031261465135703</v>
      </c>
      <c r="AC20" s="15">
        <f t="shared" ca="1" si="10"/>
        <v>0.47667585156048092</v>
      </c>
      <c r="AD20" s="15">
        <f t="shared" ca="1" si="10"/>
        <v>0.53554112241462271</v>
      </c>
      <c r="AE20" s="15">
        <f t="shared" ca="1" si="10"/>
        <v>0.53203193572372398</v>
      </c>
      <c r="AF20" s="15">
        <f t="shared" ca="1" si="10"/>
        <v>0.50768255892441416</v>
      </c>
      <c r="AG20" s="15">
        <f t="shared" ca="1" si="10"/>
        <v>0.54188077962725845</v>
      </c>
      <c r="AH20" s="15">
        <f t="shared" ca="1" si="10"/>
        <v>0.54118296036489988</v>
      </c>
      <c r="AI20" s="15">
        <f t="shared" ref="AI20" ca="1" si="11">IFERROR(AI6/AI16,":")</f>
        <v>0.54443766304612007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66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Netherlands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6.1881430000000002</v>
      </c>
      <c r="C4" s="20">
        <f ca="1">IFERROR(OFFSET(INDEX(Data!$C$7:$C$1800,MATCH($A$3,Data!$C$7:$C$1800,0)),20,'Code list'!D$1)/1000,":")</f>
        <v>6.3958849999999998</v>
      </c>
      <c r="D4" s="20">
        <f ca="1">IFERROR(OFFSET(INDEX(Data!$C$7:$C$1800,MATCH($A$3,Data!$C$7:$C$1800,0)),20,'Code list'!E$1)/1000,":")</f>
        <v>6.6429260000000001</v>
      </c>
      <c r="E4" s="20">
        <f ca="1">IFERROR(OFFSET(INDEX(Data!$C$7:$C$1800,MATCH($A$3,Data!$C$7:$C$1800,0)),20,'Code list'!F$1)/1000,":")</f>
        <v>6.6344950000000003</v>
      </c>
      <c r="F4" s="20">
        <f ca="1">IFERROR(OFFSET(INDEX(Data!$C$7:$C$1800,MATCH($A$3,Data!$C$7:$C$1800,0)),20,'Code list'!G$1)/1000,":")</f>
        <v>6.8672899999999997</v>
      </c>
      <c r="G4" s="20">
        <f ca="1">IFERROR(OFFSET(INDEX(Data!$C$7:$C$1800,MATCH($A$3,Data!$C$7:$C$1800,0)),20,'Code list'!H$1)/1000,":")</f>
        <v>6.97818</v>
      </c>
      <c r="H4" s="20">
        <f ca="1">IFERROR(OFFSET(INDEX(Data!$C$7:$C$1800,MATCH($A$3,Data!$C$7:$C$1800,0)),20,'Code list'!I$1)/1000,":")</f>
        <v>7.3450950000000006</v>
      </c>
      <c r="I4" s="20">
        <f ca="1">IFERROR(OFFSET(INDEX(Data!$C$7:$C$1800,MATCH($A$3,Data!$C$7:$C$1800,0)),20,'Code list'!J$1)/1000,":")</f>
        <v>7.4395299999999995</v>
      </c>
      <c r="J4" s="20">
        <f ca="1">IFERROR(OFFSET(INDEX(Data!$C$7:$C$1800,MATCH($A$3,Data!$C$7:$C$1800,0)),20,'Code list'!K$1)/1000,":")</f>
        <v>7.8344370000000003</v>
      </c>
      <c r="K4" s="20">
        <f ca="1">IFERROR(OFFSET(INDEX(Data!$C$7:$C$1800,MATCH($A$3,Data!$C$7:$C$1800,0)),20,'Code list'!L$1)/1000,":")</f>
        <v>7.4566150000000002</v>
      </c>
      <c r="L4" s="20">
        <f ca="1">IFERROR(OFFSET(INDEX(Data!$C$7:$C$1800,MATCH($A$3,Data!$C$7:$C$1800,0)),20,'Code list'!M$1)/1000,":")</f>
        <v>7.7067950000000005</v>
      </c>
      <c r="M4" s="20">
        <f ca="1">IFERROR(OFFSET(INDEX(Data!$C$7:$C$1800,MATCH($A$3,Data!$C$7:$C$1800,0)),20,'Code list'!N$1)/1000,":")</f>
        <v>8.0536030000000007</v>
      </c>
      <c r="N4" s="20">
        <f ca="1">IFERROR(OFFSET(INDEX(Data!$C$7:$C$1800,MATCH($A$3,Data!$C$7:$C$1800,0)),20,'Code list'!O$1)/1000,":")</f>
        <v>8.252968000000001</v>
      </c>
      <c r="O4" s="20">
        <f ca="1">IFERROR(OFFSET(INDEX(Data!$C$7:$C$1800,MATCH($A$3,Data!$C$7:$C$1800,0)),20,'Code list'!P$1)/1000,":")</f>
        <v>8.3248169999999995</v>
      </c>
      <c r="P4" s="20">
        <f ca="1">IFERROR(OFFSET(INDEX(Data!$C$7:$C$1800,MATCH($A$3,Data!$C$7:$C$1800,0)),20,'Code list'!Q$1)/1000,":")</f>
        <v>8.7028099999999995</v>
      </c>
      <c r="Q4" s="20">
        <f ca="1">IFERROR(OFFSET(INDEX(Data!$C$7:$C$1800,MATCH($A$3,Data!$C$7:$C$1800,0)),20,'Code list'!R$1)/1000,":")</f>
        <v>8.5917919999999999</v>
      </c>
      <c r="R4" s="20">
        <f ca="1">IFERROR(OFFSET(INDEX(Data!$C$7:$C$1800,MATCH($A$3,Data!$C$7:$C$1800,0)),20,'Code list'!S$1)/1000,":")</f>
        <v>8.4980329999999995</v>
      </c>
      <c r="S4" s="20">
        <f ca="1">IFERROR(OFFSET(INDEX(Data!$C$7:$C$1800,MATCH($A$3,Data!$C$7:$C$1800,0)),20,'Code list'!T$1)/1000,":")</f>
        <v>9.0425020000000007</v>
      </c>
      <c r="T4" s="20">
        <f ca="1">IFERROR(OFFSET(INDEX(Data!$C$7:$C$1800,MATCH($A$3,Data!$C$7:$C$1800,0)),20,'Code list'!U$1)/1000,":")</f>
        <v>9.2478049999999996</v>
      </c>
      <c r="U4" s="20">
        <f ca="1">IFERROR(OFFSET(INDEX(Data!$C$7:$C$1800,MATCH($A$3,Data!$C$7:$C$1800,0)),20,'Code list'!V$1)/1000,":")</f>
        <v>9.7755369999999999</v>
      </c>
      <c r="V4" s="20">
        <f ca="1">IFERROR(OFFSET(INDEX(Data!$C$7:$C$1800,MATCH($A$3,Data!$C$7:$C$1800,0)),20,'Code list'!W$1)/1000,":")</f>
        <v>10.255312999999999</v>
      </c>
      <c r="W4" s="20">
        <f ca="1">IFERROR(OFFSET(INDEX(Data!$C$7:$C$1800,MATCH($A$3,Data!$C$7:$C$1800,0)),20,'Code list'!X$1)/1000,":")</f>
        <v>9.7988979999999994</v>
      </c>
      <c r="X4" s="20">
        <f ca="1">IFERROR(OFFSET(INDEX(Data!$C$7:$C$1800,MATCH($A$3,Data!$C$7:$C$1800,0)),20,'Code list'!Y$1)/1000,":")</f>
        <v>8.876612999999999</v>
      </c>
      <c r="Y4" s="20">
        <f ca="1">IFERROR(OFFSET(INDEX(Data!$C$7:$C$1800,MATCH($A$3,Data!$C$7:$C$1800,0)),20,'Code list'!Z$1)/1000,":")</f>
        <v>8.738627000000001</v>
      </c>
      <c r="Z4" s="20">
        <f ca="1">IFERROR(OFFSET(INDEX(Data!$C$7:$C$1800,MATCH($A$3,Data!$C$7:$C$1800,0)),20,'Code list'!AA$1)/1000,":")</f>
        <v>8.8871339999999996</v>
      </c>
      <c r="AA4" s="20">
        <f ca="1">IFERROR(OFFSET(INDEX(Data!$C$7:$C$1800,MATCH($A$3,Data!$C$7:$C$1800,0)),20,'Code list'!AB$1)/1000,":")</f>
        <v>9.4766490000000001</v>
      </c>
      <c r="AB4" s="20">
        <f ca="1">IFERROR(OFFSET(INDEX(Data!$C$7:$C$1800,MATCH($A$3,Data!$C$7:$C$1800,0)),20,'Code list'!AC$1)/1000,":")</f>
        <v>9.901841000000001</v>
      </c>
      <c r="AC4" s="20">
        <f ca="1">IFERROR(OFFSET(INDEX(Data!$C$7:$C$1800,MATCH($A$3,Data!$C$7:$C$1800,0)),20,'Code list'!AD$1)/1000,":")</f>
        <v>10.074611999999998</v>
      </c>
      <c r="AD4" s="20">
        <f ca="1">IFERROR(OFFSET(INDEX(Data!$C$7:$C$1800,MATCH($A$3,Data!$C$7:$C$1800,0)),20,'Code list'!AE$1)/1000,":")</f>
        <v>9.8348849999999999</v>
      </c>
      <c r="AE4" s="20">
        <f ca="1">IFERROR(OFFSET(INDEX(Data!$C$7:$C$1800,MATCH($A$3,Data!$C$7:$C$1800,0)),20,'Code list'!AF$1)/1000,":")</f>
        <v>10.439209</v>
      </c>
      <c r="AF4" s="20">
        <f ca="1">IFERROR(OFFSET(INDEX(Data!$C$7:$C$1800,MATCH($A$3,Data!$C$7:$C$1800,0)),20,'Code list'!AG$1)/1000,":")</f>
        <v>10.600011</v>
      </c>
      <c r="AG4" s="20">
        <f ca="1">IFERROR(OFFSET(INDEX(Data!$C$7:$C$1800,MATCH($A$3,Data!$C$7:$C$1800,0)),20,'Code list'!AH$1)/1000,":")</f>
        <v>10.504768</v>
      </c>
      <c r="AH4" s="20">
        <f ca="1">IFERROR(OFFSET(INDEX(Data!$C$7:$C$1800,MATCH($A$3,Data!$C$7:$C$1800,0)),20,'Code list'!AI$1)/1000,":")</f>
        <v>10.453383000000001</v>
      </c>
      <c r="AI4" s="20">
        <f ca="1">IFERROR(OFFSET(INDEX(Data!$C$7:$C$1800,MATCH($A$3,Data!$C$7:$C$1800,0)),20,'Code list'!AJ$1)/1000,":")</f>
        <v>10.432553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6.1881430000000002</v>
      </c>
      <c r="C6" s="6">
        <f t="shared" ca="1" si="1"/>
        <v>6.3958849999999998</v>
      </c>
      <c r="D6" s="6">
        <f t="shared" ca="1" si="1"/>
        <v>6.6429260000000001</v>
      </c>
      <c r="E6" s="6">
        <f t="shared" ca="1" si="1"/>
        <v>6.6344950000000003</v>
      </c>
      <c r="F6" s="6">
        <f t="shared" ca="1" si="1"/>
        <v>6.8672899999999997</v>
      </c>
      <c r="G6" s="6">
        <f t="shared" ca="1" si="1"/>
        <v>6.97818</v>
      </c>
      <c r="H6" s="6">
        <f t="shared" ca="1" si="1"/>
        <v>7.3450950000000006</v>
      </c>
      <c r="I6" s="6">
        <f t="shared" ca="1" si="1"/>
        <v>7.4395299999999995</v>
      </c>
      <c r="J6" s="6">
        <f t="shared" ca="1" si="1"/>
        <v>7.8344370000000003</v>
      </c>
      <c r="K6" s="6">
        <f t="shared" ca="1" si="1"/>
        <v>7.4566150000000002</v>
      </c>
      <c r="L6" s="6">
        <f t="shared" ca="1" si="1"/>
        <v>7.7067950000000005</v>
      </c>
      <c r="M6" s="6">
        <f t="shared" ca="1" si="1"/>
        <v>8.0536030000000007</v>
      </c>
      <c r="N6" s="6">
        <f t="shared" ca="1" si="1"/>
        <v>8.252968000000001</v>
      </c>
      <c r="O6" s="6">
        <f t="shared" ca="1" si="1"/>
        <v>8.3248169999999995</v>
      </c>
      <c r="P6" s="6">
        <f t="shared" ca="1" si="1"/>
        <v>8.7028099999999995</v>
      </c>
      <c r="Q6" s="6">
        <f t="shared" ca="1" si="1"/>
        <v>8.5917919999999999</v>
      </c>
      <c r="R6" s="6">
        <f t="shared" ca="1" si="1"/>
        <v>8.4980329999999995</v>
      </c>
      <c r="S6" s="6">
        <f t="shared" ca="1" si="1"/>
        <v>9.0425020000000007</v>
      </c>
      <c r="T6" s="6">
        <f t="shared" ca="1" si="1"/>
        <v>9.2478049999999996</v>
      </c>
      <c r="U6" s="6">
        <f t="shared" ca="1" si="1"/>
        <v>9.7755369999999999</v>
      </c>
      <c r="V6" s="6">
        <f t="shared" ca="1" si="1"/>
        <v>10.255312999999999</v>
      </c>
      <c r="W6" s="6">
        <f t="shared" ca="1" si="1"/>
        <v>9.7988979999999994</v>
      </c>
      <c r="X6" s="6">
        <f t="shared" ca="1" si="1"/>
        <v>8.876612999999999</v>
      </c>
      <c r="Y6" s="6">
        <f t="shared" ca="1" si="1"/>
        <v>8.738627000000001</v>
      </c>
      <c r="Z6" s="6">
        <f t="shared" ca="1" si="1"/>
        <v>8.8871339999999996</v>
      </c>
      <c r="AA6" s="6">
        <f t="shared" ca="1" si="1"/>
        <v>9.4766490000000001</v>
      </c>
      <c r="AB6" s="6">
        <f t="shared" ca="1" si="1"/>
        <v>9.901841000000001</v>
      </c>
      <c r="AC6" s="6">
        <f t="shared" ca="1" si="1"/>
        <v>10.074611999999998</v>
      </c>
      <c r="AD6" s="6">
        <f t="shared" ca="1" si="1"/>
        <v>9.8348849999999999</v>
      </c>
      <c r="AE6" s="6">
        <f ca="1">IFERROR(AE4-AE5,":")</f>
        <v>10.439209</v>
      </c>
      <c r="AF6" s="6">
        <f t="shared" ref="AF6:AH6" ca="1" si="2">IFERROR(AF4-AF5,":")</f>
        <v>10.600011</v>
      </c>
      <c r="AG6" s="6">
        <f t="shared" ca="1" si="2"/>
        <v>10.504768</v>
      </c>
      <c r="AH6" s="6">
        <f t="shared" ca="1" si="2"/>
        <v>10.453383000000001</v>
      </c>
      <c r="AI6" s="6">
        <f t="shared" ref="AI6" ca="1" si="3">IFERROR(AI4-AI5,":")</f>
        <v>10.432553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Netherlands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0.98984700000000003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0.94876499999999997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1.0644710000000002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1.149192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1.117747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1.6469530000000001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1.905216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1.6311580000000001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8.640034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8.3058009999999989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8.3866610000000001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8.9665020000000002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9.3690999999999995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9.9303270000000019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9.8218759999999996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9.2888280000000005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8.389303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8.5810879999999994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8.6911519999999989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9.8091059999999999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10.012607999999998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10.151440999999998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8.9542339999999996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9.335897000000001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10.380061000000001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11.425007999999998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11.673378000000001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11.261827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10.323967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11.034473999999999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10.264993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10.435115999999999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10.665556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10.312353999999999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13.906797999999998</v>
      </c>
      <c r="C12" s="25">
        <f ca="1">IFERROR(OFFSET(INDEX(Data!$C$7:$C$1800,MATCH($A$3,Data!$C$7:$C$1800,0)),5,'Code list'!D$1)/1000+OFFSET(INDEX(Data!$C$7:$C$1800,MATCH($A$3,Data!$C$7:$C$1800,0)),7,'Code list'!D$1)/1000,":")</f>
        <v>14.481495000000001</v>
      </c>
      <c r="D12" s="25">
        <f ca="1">IFERROR(OFFSET(INDEX(Data!$C$7:$C$1800,MATCH($A$3,Data!$C$7:$C$1800,0)),5,'Code list'!E$1)/1000+OFFSET(INDEX(Data!$C$7:$C$1800,MATCH($A$3,Data!$C$7:$C$1800,0)),7,'Code list'!E$1)/1000,":")</f>
        <v>14.86633</v>
      </c>
      <c r="E12" s="25">
        <f ca="1">IFERROR(OFFSET(INDEX(Data!$C$7:$C$1800,MATCH($A$3,Data!$C$7:$C$1800,0)),5,'Code list'!F$1)/1000+OFFSET(INDEX(Data!$C$7:$C$1800,MATCH($A$3,Data!$C$7:$C$1800,0)),7,'Code list'!F$1)/1000,":")</f>
        <v>15.248401000000001</v>
      </c>
      <c r="F12" s="25">
        <f ca="1">IFERROR(OFFSET(INDEX(Data!$C$7:$C$1800,MATCH($A$3,Data!$C$7:$C$1800,0)),5,'Code list'!G$1)/1000+OFFSET(INDEX(Data!$C$7:$C$1800,MATCH($A$3,Data!$C$7:$C$1800,0)),7,'Code list'!G$1)/1000,":")</f>
        <v>16.075013999999999</v>
      </c>
      <c r="G12" s="25">
        <f ca="1">IFERROR(OFFSET(INDEX(Data!$C$7:$C$1800,MATCH($A$3,Data!$C$7:$C$1800,0)),5,'Code list'!H$1)/1000+OFFSET(INDEX(Data!$C$7:$C$1800,MATCH($A$3,Data!$C$7:$C$1800,0)),7,'Code list'!H$1)/1000,":")</f>
        <v>16.138914</v>
      </c>
      <c r="H12" s="25">
        <f ca="1">IFERROR(OFFSET(INDEX(Data!$C$7:$C$1800,MATCH($A$3,Data!$C$7:$C$1800,0)),5,'Code list'!I$1)/1000+OFFSET(INDEX(Data!$C$7:$C$1800,MATCH($A$3,Data!$C$7:$C$1800,0)),7,'Code list'!I$1)/1000,":")</f>
        <v>16.677157000000001</v>
      </c>
      <c r="I12" s="25">
        <f ca="1">IFERROR(OFFSET(INDEX(Data!$C$7:$C$1800,MATCH($A$3,Data!$C$7:$C$1800,0)),5,'Code list'!J$1)/1000+OFFSET(INDEX(Data!$C$7:$C$1800,MATCH($A$3,Data!$C$7:$C$1800,0)),7,'Code list'!J$1)/1000,":")</f>
        <v>17.134822</v>
      </c>
      <c r="J12" s="25">
        <f ca="1">IFERROR(OFFSET(INDEX(Data!$C$7:$C$1800,MATCH($A$3,Data!$C$7:$C$1800,0)),5,'Code list'!K$1)/1000+OFFSET(INDEX(Data!$C$7:$C$1800,MATCH($A$3,Data!$C$7:$C$1800,0)),7,'Code list'!K$1)/1000,":")</f>
        <v>11.301895999999999</v>
      </c>
      <c r="K12" s="25">
        <f ca="1">IFERROR(OFFSET(INDEX(Data!$C$7:$C$1800,MATCH($A$3,Data!$C$7:$C$1800,0)),5,'Code list'!L$1)/1000+OFFSET(INDEX(Data!$C$7:$C$1800,MATCH($A$3,Data!$C$7:$C$1800,0)),7,'Code list'!L$1)/1000,":")</f>
        <v>10.308006000000001</v>
      </c>
      <c r="L12" s="25">
        <f ca="1">IFERROR(OFFSET(INDEX(Data!$C$7:$C$1800,MATCH($A$3,Data!$C$7:$C$1800,0)),5,'Code list'!M$1)/1000+OFFSET(INDEX(Data!$C$7:$C$1800,MATCH($A$3,Data!$C$7:$C$1800,0)),7,'Code list'!M$1)/1000,":")</f>
        <v>10.676721999999998</v>
      </c>
      <c r="M12" s="25">
        <f ca="1">IFERROR(OFFSET(INDEX(Data!$C$7:$C$1800,MATCH($A$3,Data!$C$7:$C$1800,0)),5,'Code list'!N$1)/1000+OFFSET(INDEX(Data!$C$7:$C$1800,MATCH($A$3,Data!$C$7:$C$1800,0)),7,'Code list'!N$1)/1000,":")</f>
        <v>11.185231000000002</v>
      </c>
      <c r="N12" s="25">
        <f ca="1">IFERROR(OFFSET(INDEX(Data!$C$7:$C$1800,MATCH($A$3,Data!$C$7:$C$1800,0)),5,'Code list'!O$1)/1000+OFFSET(INDEX(Data!$C$7:$C$1800,MATCH($A$3,Data!$C$7:$C$1800,0)),7,'Code list'!O$1)/1000,":")</f>
        <v>11.264776999999999</v>
      </c>
      <c r="O12" s="25">
        <f ca="1">IFERROR(OFFSET(INDEX(Data!$C$7:$C$1800,MATCH($A$3,Data!$C$7:$C$1800,0)),5,'Code list'!P$1)/1000+OFFSET(INDEX(Data!$C$7:$C$1800,MATCH($A$3,Data!$C$7:$C$1800,0)),7,'Code list'!P$1)/1000,":")</f>
        <v>10.918436</v>
      </c>
      <c r="P12" s="25">
        <f ca="1">IFERROR(OFFSET(INDEX(Data!$C$7:$C$1800,MATCH($A$3,Data!$C$7:$C$1800,0)),5,'Code list'!Q$1)/1000+OFFSET(INDEX(Data!$C$7:$C$1800,MATCH($A$3,Data!$C$7:$C$1800,0)),7,'Code list'!Q$1)/1000,":")</f>
        <v>11.746591</v>
      </c>
      <c r="Q12" s="25">
        <f ca="1">IFERROR(OFFSET(INDEX(Data!$C$7:$C$1800,MATCH($A$3,Data!$C$7:$C$1800,0)),5,'Code list'!R$1)/1000+OFFSET(INDEX(Data!$C$7:$C$1800,MATCH($A$3,Data!$C$7:$C$1800,0)),7,'Code list'!R$1)/1000,":")</f>
        <v>11.709911</v>
      </c>
      <c r="R12" s="25">
        <f ca="1">IFERROR(OFFSET(INDEX(Data!$C$7:$C$1800,MATCH($A$3,Data!$C$7:$C$1800,0)),5,'Code list'!S$1)/1000+OFFSET(INDEX(Data!$C$7:$C$1800,MATCH($A$3,Data!$C$7:$C$1800,0)),7,'Code list'!S$1)/1000,":")</f>
        <v>12.082811</v>
      </c>
      <c r="S12" s="25">
        <f ca="1">IFERROR(OFFSET(INDEX(Data!$C$7:$C$1800,MATCH($A$3,Data!$C$7:$C$1800,0)),5,'Code list'!T$1)/1000+OFFSET(INDEX(Data!$C$7:$C$1800,MATCH($A$3,Data!$C$7:$C$1800,0)),7,'Code list'!T$1)/1000,":")</f>
        <v>12.641292999999999</v>
      </c>
      <c r="T12" s="25">
        <f ca="1">IFERROR(OFFSET(INDEX(Data!$C$7:$C$1800,MATCH($A$3,Data!$C$7:$C$1800,0)),5,'Code list'!U$1)/1000+OFFSET(INDEX(Data!$C$7:$C$1800,MATCH($A$3,Data!$C$7:$C$1800,0)),7,'Code list'!U$1)/1000,":")</f>
        <v>13.018416999999999</v>
      </c>
      <c r="U12" s="25">
        <f ca="1">IFERROR(OFFSET(INDEX(Data!$C$7:$C$1800,MATCH($A$3,Data!$C$7:$C$1800,0)),5,'Code list'!V$1)/1000+OFFSET(INDEX(Data!$C$7:$C$1800,MATCH($A$3,Data!$C$7:$C$1800,0)),7,'Code list'!V$1)/1000,":")</f>
        <v>12.617369999999999</v>
      </c>
      <c r="V12" s="25">
        <f ca="1">IFERROR(OFFSET(INDEX(Data!$C$7:$C$1800,MATCH($A$3,Data!$C$7:$C$1800,0)),5,'Code list'!W$1)/1000+OFFSET(INDEX(Data!$C$7:$C$1800,MATCH($A$3,Data!$C$7:$C$1800,0)),7,'Code list'!W$1)/1000,":")</f>
        <v>13.177237</v>
      </c>
      <c r="W12" s="25">
        <f ca="1">IFERROR(OFFSET(INDEX(Data!$C$7:$C$1800,MATCH($A$3,Data!$C$7:$C$1800,0)),5,'Code list'!X$1)/1000+OFFSET(INDEX(Data!$C$7:$C$1800,MATCH($A$3,Data!$C$7:$C$1800,0)),7,'Code list'!X$1)/1000,":")</f>
        <v>11.562803000000001</v>
      </c>
      <c r="X12" s="25">
        <f ca="1">IFERROR(OFFSET(INDEX(Data!$C$7:$C$1800,MATCH($A$3,Data!$C$7:$C$1800,0)),5,'Code list'!Y$1)/1000+OFFSET(INDEX(Data!$C$7:$C$1800,MATCH($A$3,Data!$C$7:$C$1800,0)),7,'Code list'!Y$1)/1000,":")</f>
        <v>11.559193</v>
      </c>
      <c r="Y12" s="25">
        <f ca="1">IFERROR(OFFSET(INDEX(Data!$C$7:$C$1800,MATCH($A$3,Data!$C$7:$C$1800,0)),5,'Code list'!Z$1)/1000+OFFSET(INDEX(Data!$C$7:$C$1800,MATCH($A$3,Data!$C$7:$C$1800,0)),7,'Code list'!Z$1)/1000,":")</f>
        <v>10.710531999999999</v>
      </c>
      <c r="Z12" s="25">
        <f ca="1">IFERROR(OFFSET(INDEX(Data!$C$7:$C$1800,MATCH($A$3,Data!$C$7:$C$1800,0)),5,'Code list'!AA$1)/1000+OFFSET(INDEX(Data!$C$7:$C$1800,MATCH($A$3,Data!$C$7:$C$1800,0)),7,'Code list'!AA$1)/1000,":")</f>
        <v>10.267510000000001</v>
      </c>
      <c r="AA12" s="25">
        <f ca="1">IFERROR(OFFSET(INDEX(Data!$C$7:$C$1800,MATCH($A$3,Data!$C$7:$C$1800,0)),5,'Code list'!AB$1)/1000+OFFSET(INDEX(Data!$C$7:$C$1800,MATCH($A$3,Data!$C$7:$C$1800,0)),7,'Code list'!AB$1)/1000,":")</f>
        <v>10.024397</v>
      </c>
      <c r="AB12" s="25">
        <f ca="1">IFERROR(OFFSET(INDEX(Data!$C$7:$C$1800,MATCH($A$3,Data!$C$7:$C$1800,0)),5,'Code list'!AC$1)/1000+OFFSET(INDEX(Data!$C$7:$C$1800,MATCH($A$3,Data!$C$7:$C$1800,0)),7,'Code list'!AC$1)/1000,":")</f>
        <v>10.014483</v>
      </c>
      <c r="AC12" s="25">
        <f ca="1">IFERROR(OFFSET(INDEX(Data!$C$7:$C$1800,MATCH($A$3,Data!$C$7:$C$1800,0)),5,'Code list'!AD$1)/1000+OFFSET(INDEX(Data!$C$7:$C$1800,MATCH($A$3,Data!$C$7:$C$1800,0)),7,'Code list'!AD$1)/1000,":")</f>
        <v>10.065673</v>
      </c>
      <c r="AD12" s="25">
        <f ca="1">IFERROR(OFFSET(INDEX(Data!$C$7:$C$1800,MATCH($A$3,Data!$C$7:$C$1800,0)),5,'Code list'!AE$1)/1000+OFFSET(INDEX(Data!$C$7:$C$1800,MATCH($A$3,Data!$C$7:$C$1800,0)),7,'Code list'!AE$1)/1000,":")</f>
        <v>9.8504830000000005</v>
      </c>
      <c r="AE12" s="25">
        <f ca="1">IFERROR(OFFSET(INDEX(Data!$C$7:$C$1800,MATCH($A$3,Data!$C$7:$C$1800,0)),5,'Code list'!AF$1)/1000+OFFSET(INDEX(Data!$C$7:$C$1800,MATCH($A$3,Data!$C$7:$C$1800,0)),7,'Code list'!AF$1)/1000,":")</f>
        <v>9.5968480000000014</v>
      </c>
      <c r="AF12" s="25">
        <f ca="1">IFERROR(OFFSET(INDEX(Data!$C$7:$C$1800,MATCH($A$3,Data!$C$7:$C$1800,0)),5,'Code list'!AG$1)/1000+OFFSET(INDEX(Data!$C$7:$C$1800,MATCH($A$3,Data!$C$7:$C$1800,0)),7,'Code list'!AG$1)/1000,":")</f>
        <v>9.5838679999999989</v>
      </c>
      <c r="AG12" s="25">
        <f ca="1">IFERROR(OFFSET(INDEX(Data!$C$7:$C$1800,MATCH($A$3,Data!$C$7:$C$1800,0)),5,'Code list'!AH$1)/1000+OFFSET(INDEX(Data!$C$7:$C$1800,MATCH($A$3,Data!$C$7:$C$1800,0)),7,'Code list'!AH$1)/1000,":")</f>
        <v>9.3398009999999996</v>
      </c>
      <c r="AH12" s="25">
        <f ca="1">IFERROR(OFFSET(INDEX(Data!$C$7:$C$1800,MATCH($A$3,Data!$C$7:$C$1800,0)),5,'Code list'!AI$1)/1000+OFFSET(INDEX(Data!$C$7:$C$1800,MATCH($A$3,Data!$C$7:$C$1800,0)),7,'Code list'!AI$1)/1000,":")</f>
        <v>8.528651</v>
      </c>
      <c r="AI12" s="25">
        <f ca="1">IFERROR(OFFSET(INDEX(Data!$C$7:$C$1800,MATCH($A$3,Data!$C$7:$C$1800,0)),5,'Code list'!AJ$1)/1000+OFFSET(INDEX(Data!$C$7:$C$1800,MATCH($A$3,Data!$C$7:$C$1800,0)),7,'Code list'!AJ$1)/1000,":")</f>
        <v>7.5935739999999994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5.828176</v>
      </c>
      <c r="C13" s="25">
        <f ca="1">IFERROR(OFFSET(INDEX(Data!$C$7:$C$1800,MATCH($A$3,Data!$C$7:$C$1800,0)),21,'Code list'!D$1)/1000+OFFSET(INDEX(Data!$C$7:$C$1800,MATCH($A$3,Data!$C$7:$C$1800,0)),22,'Code list'!D$1)/1000,":")</f>
        <v>6.0512899999999998</v>
      </c>
      <c r="D13" s="25">
        <f ca="1">IFERROR(OFFSET(INDEX(Data!$C$7:$C$1800,MATCH($A$3,Data!$C$7:$C$1800,0)),21,'Code list'!E$1)/1000+OFFSET(INDEX(Data!$C$7:$C$1800,MATCH($A$3,Data!$C$7:$C$1800,0)),22,'Code list'!E$1)/1000,":")</f>
        <v>6.2493059999999998</v>
      </c>
      <c r="E13" s="25">
        <f ca="1">IFERROR(OFFSET(INDEX(Data!$C$7:$C$1800,MATCH($A$3,Data!$C$7:$C$1800,0)),21,'Code list'!F$1)/1000+OFFSET(INDEX(Data!$C$7:$C$1800,MATCH($A$3,Data!$C$7:$C$1800,0)),22,'Code list'!F$1)/1000,":")</f>
        <v>6.2284740000000003</v>
      </c>
      <c r="F13" s="25">
        <f ca="1">IFERROR(OFFSET(INDEX(Data!$C$7:$C$1800,MATCH($A$3,Data!$C$7:$C$1800,0)),21,'Code list'!G$1)/1000+OFFSET(INDEX(Data!$C$7:$C$1800,MATCH($A$3,Data!$C$7:$C$1800,0)),22,'Code list'!G$1)/1000,":")</f>
        <v>6.4532520000000009</v>
      </c>
      <c r="G13" s="25">
        <f ca="1">IFERROR(OFFSET(INDEX(Data!$C$7:$C$1800,MATCH($A$3,Data!$C$7:$C$1800,0)),21,'Code list'!H$1)/1000+OFFSET(INDEX(Data!$C$7:$C$1800,MATCH($A$3,Data!$C$7:$C$1800,0)),22,'Code list'!H$1)/1000,":")</f>
        <v>6.4736059999999993</v>
      </c>
      <c r="H13" s="25">
        <f ca="1">IFERROR(OFFSET(INDEX(Data!$C$7:$C$1800,MATCH($A$3,Data!$C$7:$C$1800,0)),21,'Code list'!I$1)/1000+OFFSET(INDEX(Data!$C$7:$C$1800,MATCH($A$3,Data!$C$7:$C$1800,0)),22,'Code list'!I$1)/1000,":")</f>
        <v>6.7801830000000001</v>
      </c>
      <c r="I13" s="25">
        <f ca="1">IFERROR(OFFSET(INDEX(Data!$C$7:$C$1800,MATCH($A$3,Data!$C$7:$C$1800,0)),21,'Code list'!J$1)/1000+OFFSET(INDEX(Data!$C$7:$C$1800,MATCH($A$3,Data!$C$7:$C$1800,0)),22,'Code list'!J$1)/1000,":")</f>
        <v>7.005247999999999</v>
      </c>
      <c r="J13" s="25">
        <f ca="1">IFERROR(OFFSET(INDEX(Data!$C$7:$C$1800,MATCH($A$3,Data!$C$7:$C$1800,0)),21,'Code list'!K$1)/1000+OFFSET(INDEX(Data!$C$7:$C$1800,MATCH($A$3,Data!$C$7:$C$1800,0)),22,'Code list'!K$1)/1000,":")</f>
        <v>4.1416979999999999</v>
      </c>
      <c r="K13" s="25">
        <f ca="1">IFERROR(OFFSET(INDEX(Data!$C$7:$C$1800,MATCH($A$3,Data!$C$7:$C$1800,0)),21,'Code list'!L$1)/1000+OFFSET(INDEX(Data!$C$7:$C$1800,MATCH($A$3,Data!$C$7:$C$1800,0)),22,'Code list'!L$1)/1000,":")</f>
        <v>3.8582420000000002</v>
      </c>
      <c r="L13" s="25">
        <f ca="1">IFERROR(OFFSET(INDEX(Data!$C$7:$C$1800,MATCH($A$3,Data!$C$7:$C$1800,0)),21,'Code list'!M$1)/1000+OFFSET(INDEX(Data!$C$7:$C$1800,MATCH($A$3,Data!$C$7:$C$1800,0)),22,'Code list'!M$1)/1000,":")</f>
        <v>4.0334840000000005</v>
      </c>
      <c r="M13" s="25">
        <f ca="1">IFERROR(OFFSET(INDEX(Data!$C$7:$C$1800,MATCH($A$3,Data!$C$7:$C$1800,0)),21,'Code list'!N$1)/1000+OFFSET(INDEX(Data!$C$7:$C$1800,MATCH($A$3,Data!$C$7:$C$1800,0)),22,'Code list'!N$1)/1000,":")</f>
        <v>4.2641400000000003</v>
      </c>
      <c r="N13" s="25">
        <f ca="1">IFERROR(OFFSET(INDEX(Data!$C$7:$C$1800,MATCH($A$3,Data!$C$7:$C$1800,0)),21,'Code list'!O$1)/1000+OFFSET(INDEX(Data!$C$7:$C$1800,MATCH($A$3,Data!$C$7:$C$1800,0)),22,'Code list'!O$1)/1000,":")</f>
        <v>4.2770209999999995</v>
      </c>
      <c r="O13" s="25">
        <f ca="1">IFERROR(OFFSET(INDEX(Data!$C$7:$C$1800,MATCH($A$3,Data!$C$7:$C$1800,0)),21,'Code list'!P$1)/1000+OFFSET(INDEX(Data!$C$7:$C$1800,MATCH($A$3,Data!$C$7:$C$1800,0)),22,'Code list'!P$1)/1000,":")</f>
        <v>4.138458</v>
      </c>
      <c r="P13" s="25">
        <f ca="1">IFERROR(OFFSET(INDEX(Data!$C$7:$C$1800,MATCH($A$3,Data!$C$7:$C$1800,0)),21,'Code list'!Q$1)/1000+OFFSET(INDEX(Data!$C$7:$C$1800,MATCH($A$3,Data!$C$7:$C$1800,0)),22,'Code list'!Q$1)/1000,":")</f>
        <v>4.5435980000000002</v>
      </c>
      <c r="Q13" s="25">
        <f ca="1">IFERROR(OFFSET(INDEX(Data!$C$7:$C$1800,MATCH($A$3,Data!$C$7:$C$1800,0)),21,'Code list'!R$1)/1000+OFFSET(INDEX(Data!$C$7:$C$1800,MATCH($A$3,Data!$C$7:$C$1800,0)),22,'Code list'!R$1)/1000,":")</f>
        <v>4.9410730000000003</v>
      </c>
      <c r="R13" s="25">
        <f ca="1">IFERROR(OFFSET(INDEX(Data!$C$7:$C$1800,MATCH($A$3,Data!$C$7:$C$1800,0)),21,'Code list'!S$1)/1000+OFFSET(INDEX(Data!$C$7:$C$1800,MATCH($A$3,Data!$C$7:$C$1800,0)),22,'Code list'!S$1)/1000,":")</f>
        <v>4.7804099999999998</v>
      </c>
      <c r="S13" s="25">
        <f ca="1">IFERROR(OFFSET(INDEX(Data!$C$7:$C$1800,MATCH($A$3,Data!$C$7:$C$1800,0)),21,'Code list'!T$1)/1000+OFFSET(INDEX(Data!$C$7:$C$1800,MATCH($A$3,Data!$C$7:$C$1800,0)),22,'Code list'!T$1)/1000,":")</f>
        <v>5.0855060000000005</v>
      </c>
      <c r="T13" s="25">
        <f ca="1">IFERROR(OFFSET(INDEX(Data!$C$7:$C$1800,MATCH($A$3,Data!$C$7:$C$1800,0)),21,'Code list'!U$1)/1000+OFFSET(INDEX(Data!$C$7:$C$1800,MATCH($A$3,Data!$C$7:$C$1800,0)),22,'Code list'!U$1)/1000,":")</f>
        <v>5.2291559999999997</v>
      </c>
      <c r="U13" s="25">
        <f ca="1">IFERROR(OFFSET(INDEX(Data!$C$7:$C$1800,MATCH($A$3,Data!$C$7:$C$1800,0)),21,'Code list'!V$1)/1000+OFFSET(INDEX(Data!$C$7:$C$1800,MATCH($A$3,Data!$C$7:$C$1800,0)),22,'Code list'!V$1)/1000,":")</f>
        <v>5.2517250000000004</v>
      </c>
      <c r="V13" s="25">
        <f ca="1">IFERROR(OFFSET(INDEX(Data!$C$7:$C$1800,MATCH($A$3,Data!$C$7:$C$1800,0)),21,'Code list'!W$1)/1000+OFFSET(INDEX(Data!$C$7:$C$1800,MATCH($A$3,Data!$C$7:$C$1800,0)),22,'Code list'!W$1)/1000,":")</f>
        <v>5.6385269999999998</v>
      </c>
      <c r="W13" s="25">
        <f ca="1">IFERROR(OFFSET(INDEX(Data!$C$7:$C$1800,MATCH($A$3,Data!$C$7:$C$1800,0)),21,'Code list'!X$1)/1000+OFFSET(INDEX(Data!$C$7:$C$1800,MATCH($A$3,Data!$C$7:$C$1800,0)),22,'Code list'!X$1)/1000,":")</f>
        <v>4.863245</v>
      </c>
      <c r="X13" s="25">
        <f ca="1">IFERROR(OFFSET(INDEX(Data!$C$7:$C$1800,MATCH($A$3,Data!$C$7:$C$1800,0)),21,'Code list'!Y$1)/1000+OFFSET(INDEX(Data!$C$7:$C$1800,MATCH($A$3,Data!$C$7:$C$1800,0)),22,'Code list'!Y$1)/1000,":")</f>
        <v>4.8295370000000002</v>
      </c>
      <c r="Y13" s="25">
        <f ca="1">IFERROR(OFFSET(INDEX(Data!$C$7:$C$1800,MATCH($A$3,Data!$C$7:$C$1800,0)),21,'Code list'!Z$1)/1000+OFFSET(INDEX(Data!$C$7:$C$1800,MATCH($A$3,Data!$C$7:$C$1800,0)),22,'Code list'!Z$1)/1000,":")</f>
        <v>4.3785030000000003</v>
      </c>
      <c r="Z13" s="25">
        <f ca="1">IFERROR(OFFSET(INDEX(Data!$C$7:$C$1800,MATCH($A$3,Data!$C$7:$C$1800,0)),21,'Code list'!AA$1)/1000+OFFSET(INDEX(Data!$C$7:$C$1800,MATCH($A$3,Data!$C$7:$C$1800,0)),22,'Code list'!AA$1)/1000,":")</f>
        <v>4.0052330000000005</v>
      </c>
      <c r="AA13" s="25">
        <f ca="1">IFERROR(OFFSET(INDEX(Data!$C$7:$C$1800,MATCH($A$3,Data!$C$7:$C$1800,0)),21,'Code list'!AB$1)/1000+OFFSET(INDEX(Data!$C$7:$C$1800,MATCH($A$3,Data!$C$7:$C$1800,0)),22,'Code list'!AB$1)/1000,":")</f>
        <v>4.0146059999999997</v>
      </c>
      <c r="AB13" s="25">
        <f ca="1">IFERROR(OFFSET(INDEX(Data!$C$7:$C$1800,MATCH($A$3,Data!$C$7:$C$1800,0)),21,'Code list'!AC$1)/1000+OFFSET(INDEX(Data!$C$7:$C$1800,MATCH($A$3,Data!$C$7:$C$1800,0)),22,'Code list'!AC$1)/1000,":")</f>
        <v>4.0814389999999996</v>
      </c>
      <c r="AC13" s="25">
        <f ca="1">IFERROR(OFFSET(INDEX(Data!$C$7:$C$1800,MATCH($A$3,Data!$C$7:$C$1800,0)),21,'Code list'!AD$1)/1000+OFFSET(INDEX(Data!$C$7:$C$1800,MATCH($A$3,Data!$C$7:$C$1800,0)),22,'Code list'!AD$1)/1000,":")</f>
        <v>4.1575129999999998</v>
      </c>
      <c r="AD13" s="25">
        <f ca="1">IFERROR(OFFSET(INDEX(Data!$C$7:$C$1800,MATCH($A$3,Data!$C$7:$C$1800,0)),21,'Code list'!AE$1)/1000+OFFSET(INDEX(Data!$C$7:$C$1800,MATCH($A$3,Data!$C$7:$C$1800,0)),22,'Code list'!AE$1)/1000,":")</f>
        <v>4.1797440000000003</v>
      </c>
      <c r="AE13" s="25">
        <f ca="1">IFERROR(OFFSET(INDEX(Data!$C$7:$C$1800,MATCH($A$3,Data!$C$7:$C$1800,0)),21,'Code list'!AF$1)/1000+OFFSET(INDEX(Data!$C$7:$C$1800,MATCH($A$3,Data!$C$7:$C$1800,0)),22,'Code list'!AF$1)/1000,":")</f>
        <v>4.2009109999999996</v>
      </c>
      <c r="AF13" s="25">
        <f ca="1">IFERROR(OFFSET(INDEX(Data!$C$7:$C$1800,MATCH($A$3,Data!$C$7:$C$1800,0)),21,'Code list'!AG$1)/1000+OFFSET(INDEX(Data!$C$7:$C$1800,MATCH($A$3,Data!$C$7:$C$1800,0)),22,'Code list'!AG$1)/1000,":")</f>
        <v>4.2721369999999999</v>
      </c>
      <c r="AG13" s="25">
        <f ca="1">IFERROR(OFFSET(INDEX(Data!$C$7:$C$1800,MATCH($A$3,Data!$C$7:$C$1800,0)),21,'Code list'!AH$1)/1000+OFFSET(INDEX(Data!$C$7:$C$1800,MATCH($A$3,Data!$C$7:$C$1800,0)),22,'Code list'!AH$1)/1000,":")</f>
        <v>4.0861670000000005</v>
      </c>
      <c r="AH13" s="25">
        <f ca="1">IFERROR(OFFSET(INDEX(Data!$C$7:$C$1800,MATCH($A$3,Data!$C$7:$C$1800,0)),21,'Code list'!AI$1)/1000+OFFSET(INDEX(Data!$C$7:$C$1800,MATCH($A$3,Data!$C$7:$C$1800,0)),22,'Code list'!AI$1)/1000,":")</f>
        <v>3.5968619999999998</v>
      </c>
      <c r="AI13" s="25">
        <f ca="1">IFERROR(OFFSET(INDEX(Data!$C$7:$C$1800,MATCH($A$3,Data!$C$7:$C$1800,0)),21,'Code list'!AJ$1)/1000+OFFSET(INDEX(Data!$C$7:$C$1800,MATCH($A$3,Data!$C$7:$C$1800,0)),22,'Code list'!AJ$1)/1000,":")</f>
        <v>3.2671710000000003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0.90283700000000011</v>
      </c>
      <c r="C14" s="25">
        <f ca="1">IFERROR(OFFSET(INDEX(Data!$C$7:$C$1800,MATCH($A$3,Data!$C$7:$C$1800,0)),31,'Code list'!D$1)/1000+OFFSET(INDEX(Data!$C$7:$C$1800,MATCH($A$3,Data!$C$7:$C$1800,0)),32,'Code list'!D$1)/1000,":")</f>
        <v>1.0983800000000001</v>
      </c>
      <c r="D14" s="25">
        <f ca="1">IFERROR(OFFSET(INDEX(Data!$C$7:$C$1800,MATCH($A$3,Data!$C$7:$C$1800,0)),31,'Code list'!E$1)/1000+OFFSET(INDEX(Data!$C$7:$C$1800,MATCH($A$3,Data!$C$7:$C$1800,0)),32,'Code list'!E$1)/1000,":")</f>
        <v>1.162296</v>
      </c>
      <c r="E14" s="25">
        <f ca="1">IFERROR(OFFSET(INDEX(Data!$C$7:$C$1800,MATCH($A$3,Data!$C$7:$C$1800,0)),31,'Code list'!F$1)/1000+OFFSET(INDEX(Data!$C$7:$C$1800,MATCH($A$3,Data!$C$7:$C$1800,0)),32,'Code list'!F$1)/1000,":")</f>
        <v>1.4909720000000002</v>
      </c>
      <c r="F14" s="25">
        <f ca="1">IFERROR(OFFSET(INDEX(Data!$C$7:$C$1800,MATCH($A$3,Data!$C$7:$C$1800,0)),31,'Code list'!G$1)/1000+OFFSET(INDEX(Data!$C$7:$C$1800,MATCH($A$3,Data!$C$7:$C$1800,0)),32,'Code list'!G$1)/1000,":")</f>
        <v>1.9807729999999999</v>
      </c>
      <c r="G14" s="25">
        <f ca="1">IFERROR(OFFSET(INDEX(Data!$C$7:$C$1800,MATCH($A$3,Data!$C$7:$C$1800,0)),31,'Code list'!H$1)/1000+OFFSET(INDEX(Data!$C$7:$C$1800,MATCH($A$3,Data!$C$7:$C$1800,0)),32,'Code list'!H$1)/1000,":")</f>
        <v>2.3596300000000001</v>
      </c>
      <c r="H14" s="25">
        <f ca="1">IFERROR(OFFSET(INDEX(Data!$C$7:$C$1800,MATCH($A$3,Data!$C$7:$C$1800,0)),31,'Code list'!I$1)/1000+OFFSET(INDEX(Data!$C$7:$C$1800,MATCH($A$3,Data!$C$7:$C$1800,0)),32,'Code list'!I$1)/1000,":")</f>
        <v>2.7261630000000001</v>
      </c>
      <c r="I14" s="25">
        <f ca="1">IFERROR(OFFSET(INDEX(Data!$C$7:$C$1800,MATCH($A$3,Data!$C$7:$C$1800,0)),31,'Code list'!J$1)/1000+OFFSET(INDEX(Data!$C$7:$C$1800,MATCH($A$3,Data!$C$7:$C$1800,0)),32,'Code list'!J$1)/1000,":")</f>
        <v>2.9800560000000003</v>
      </c>
      <c r="J14" s="25">
        <f ca="1">IFERROR(OFFSET(INDEX(Data!$C$7:$C$1800,MATCH($A$3,Data!$C$7:$C$1800,0)),31,'Code list'!K$1)/1000+OFFSET(INDEX(Data!$C$7:$C$1800,MATCH($A$3,Data!$C$7:$C$1800,0)),32,'Code list'!K$1)/1000,":")</f>
        <v>3.4533060000000004</v>
      </c>
      <c r="K14" s="25">
        <f ca="1">IFERROR(OFFSET(INDEX(Data!$C$7:$C$1800,MATCH($A$3,Data!$C$7:$C$1800,0)),31,'Code list'!L$1)/1000+OFFSET(INDEX(Data!$C$7:$C$1800,MATCH($A$3,Data!$C$7:$C$1800,0)),32,'Code list'!L$1)/1000,":")</f>
        <v>3.0577289999999997</v>
      </c>
      <c r="L14" s="25">
        <f ca="1">IFERROR(OFFSET(INDEX(Data!$C$7:$C$1800,MATCH($A$3,Data!$C$7:$C$1800,0)),31,'Code list'!M$1)/1000+OFFSET(INDEX(Data!$C$7:$C$1800,MATCH($A$3,Data!$C$7:$C$1800,0)),32,'Code list'!M$1)/1000,":")</f>
        <v>2.9983520000000001</v>
      </c>
      <c r="M14" s="25">
        <f ca="1">IFERROR(OFFSET(INDEX(Data!$C$7:$C$1800,MATCH($A$3,Data!$C$7:$C$1800,0)),31,'Code list'!N$1)/1000+OFFSET(INDEX(Data!$C$7:$C$1800,MATCH($A$3,Data!$C$7:$C$1800,0)),32,'Code list'!N$1)/1000,":")</f>
        <v>2.9608289999999999</v>
      </c>
      <c r="N14" s="25">
        <f ca="1">IFERROR(OFFSET(INDEX(Data!$C$7:$C$1800,MATCH($A$3,Data!$C$7:$C$1800,0)),31,'Code list'!O$1)/1000+OFFSET(INDEX(Data!$C$7:$C$1800,MATCH($A$3,Data!$C$7:$C$1800,0)),32,'Code list'!O$1)/1000,":")</f>
        <v>3.1079340000000002</v>
      </c>
      <c r="O14" s="25">
        <f ca="1">IFERROR(OFFSET(INDEX(Data!$C$7:$C$1800,MATCH($A$3,Data!$C$7:$C$1800,0)),31,'Code list'!P$1)/1000+OFFSET(INDEX(Data!$C$7:$C$1800,MATCH($A$3,Data!$C$7:$C$1800,0)),32,'Code list'!P$1)/1000,":")</f>
        <v>3.1173210000000005</v>
      </c>
      <c r="P14" s="25">
        <f ca="1">IFERROR(OFFSET(INDEX(Data!$C$7:$C$1800,MATCH($A$3,Data!$C$7:$C$1800,0)),31,'Code list'!Q$1)/1000+OFFSET(INDEX(Data!$C$7:$C$1800,MATCH($A$3,Data!$C$7:$C$1800,0)),32,'Code list'!Q$1)/1000,":")</f>
        <v>3.2909380000000001</v>
      </c>
      <c r="Q14" s="25">
        <f ca="1">IFERROR(OFFSET(INDEX(Data!$C$7:$C$1800,MATCH($A$3,Data!$C$7:$C$1800,0)),31,'Code list'!R$1)/1000+OFFSET(INDEX(Data!$C$7:$C$1800,MATCH($A$3,Data!$C$7:$C$1800,0)),32,'Code list'!R$1)/1000,":")</f>
        <v>3.089448</v>
      </c>
      <c r="R14" s="25">
        <f ca="1">IFERROR(OFFSET(INDEX(Data!$C$7:$C$1800,MATCH($A$3,Data!$C$7:$C$1800,0)),31,'Code list'!S$1)/1000+OFFSET(INDEX(Data!$C$7:$C$1800,MATCH($A$3,Data!$C$7:$C$1800,0)),32,'Code list'!S$1)/1000,":")</f>
        <v>3.0578010000000004</v>
      </c>
      <c r="S14" s="25">
        <f ca="1">IFERROR(OFFSET(INDEX(Data!$C$7:$C$1800,MATCH($A$3,Data!$C$7:$C$1800,0)),31,'Code list'!T$1)/1000+OFFSET(INDEX(Data!$C$7:$C$1800,MATCH($A$3,Data!$C$7:$C$1800,0)),32,'Code list'!T$1)/1000,":")</f>
        <v>2.9932410000000003</v>
      </c>
      <c r="T14" s="25">
        <f ca="1">IFERROR(OFFSET(INDEX(Data!$C$7:$C$1800,MATCH($A$3,Data!$C$7:$C$1800,0)),31,'Code list'!U$1)/1000+OFFSET(INDEX(Data!$C$7:$C$1800,MATCH($A$3,Data!$C$7:$C$1800,0)),32,'Code list'!U$1)/1000,":")</f>
        <v>3.010294</v>
      </c>
      <c r="U14" s="25">
        <f ca="1">IFERROR(OFFSET(INDEX(Data!$C$7:$C$1800,MATCH($A$3,Data!$C$7:$C$1800,0)),31,'Code list'!V$1)/1000+OFFSET(INDEX(Data!$C$7:$C$1800,MATCH($A$3,Data!$C$7:$C$1800,0)),32,'Code list'!V$1)/1000,":")</f>
        <v>3.0446169999999997</v>
      </c>
      <c r="V14" s="25">
        <f ca="1">IFERROR(OFFSET(INDEX(Data!$C$7:$C$1800,MATCH($A$3,Data!$C$7:$C$1800,0)),31,'Code list'!W$1)/1000+OFFSET(INDEX(Data!$C$7:$C$1800,MATCH($A$3,Data!$C$7:$C$1800,0)),32,'Code list'!W$1)/1000,":")</f>
        <v>3.2143160000000002</v>
      </c>
      <c r="W14" s="25">
        <f ca="1">IFERROR(OFFSET(INDEX(Data!$C$7:$C$1800,MATCH($A$3,Data!$C$7:$C$1800,0)),31,'Code list'!X$1)/1000+OFFSET(INDEX(Data!$C$7:$C$1800,MATCH($A$3,Data!$C$7:$C$1800,0)),32,'Code list'!X$1)/1000,":")</f>
        <v>3.1063340000000004</v>
      </c>
      <c r="X14" s="25">
        <f ca="1">IFERROR(OFFSET(INDEX(Data!$C$7:$C$1800,MATCH($A$3,Data!$C$7:$C$1800,0)),31,'Code list'!Y$1)/1000+OFFSET(INDEX(Data!$C$7:$C$1800,MATCH($A$3,Data!$C$7:$C$1800,0)),32,'Code list'!Y$1)/1000,":")</f>
        <v>3.147869</v>
      </c>
      <c r="Y14" s="25">
        <f ca="1">IFERROR(OFFSET(INDEX(Data!$C$7:$C$1800,MATCH($A$3,Data!$C$7:$C$1800,0)),31,'Code list'!Z$1)/1000+OFFSET(INDEX(Data!$C$7:$C$1800,MATCH($A$3,Data!$C$7:$C$1800,0)),32,'Code list'!Z$1)/1000,":")</f>
        <v>3.1394859999999998</v>
      </c>
      <c r="Z14" s="25">
        <f ca="1">IFERROR(OFFSET(INDEX(Data!$C$7:$C$1800,MATCH($A$3,Data!$C$7:$C$1800,0)),31,'Code list'!AA$1)/1000+OFFSET(INDEX(Data!$C$7:$C$1800,MATCH($A$3,Data!$C$7:$C$1800,0)),32,'Code list'!AA$1)/1000,":")</f>
        <v>3.0179369999999999</v>
      </c>
      <c r="AA14" s="25">
        <f ca="1">IFERROR(OFFSET(INDEX(Data!$C$7:$C$1800,MATCH($A$3,Data!$C$7:$C$1800,0)),31,'Code list'!AB$1)/1000+OFFSET(INDEX(Data!$C$7:$C$1800,MATCH($A$3,Data!$C$7:$C$1800,0)),32,'Code list'!AB$1)/1000,":")</f>
        <v>2.4848669999999999</v>
      </c>
      <c r="AB14" s="25">
        <f ca="1">IFERROR(OFFSET(INDEX(Data!$C$7:$C$1800,MATCH($A$3,Data!$C$7:$C$1800,0)),31,'Code list'!AC$1)/1000+OFFSET(INDEX(Data!$C$7:$C$1800,MATCH($A$3,Data!$C$7:$C$1800,0)),32,'Code list'!AC$1)/1000,":")</f>
        <v>2.3844400000000001</v>
      </c>
      <c r="AC14" s="25">
        <f ca="1">IFERROR(OFFSET(INDEX(Data!$C$7:$C$1800,MATCH($A$3,Data!$C$7:$C$1800,0)),31,'Code list'!AD$1)/1000+OFFSET(INDEX(Data!$C$7:$C$1800,MATCH($A$3,Data!$C$7:$C$1800,0)),32,'Code list'!AD$1)/1000,":")</f>
        <v>2.3133140000000001</v>
      </c>
      <c r="AD14" s="25">
        <f ca="1">IFERROR(OFFSET(INDEX(Data!$C$7:$C$1800,MATCH($A$3,Data!$C$7:$C$1800,0)),31,'Code list'!AE$1)/1000+OFFSET(INDEX(Data!$C$7:$C$1800,MATCH($A$3,Data!$C$7:$C$1800,0)),32,'Code list'!AE$1)/1000,":")</f>
        <v>2.134452</v>
      </c>
      <c r="AE14" s="25">
        <f ca="1">IFERROR(OFFSET(INDEX(Data!$C$7:$C$1800,MATCH($A$3,Data!$C$7:$C$1800,0)),31,'Code list'!AF$1)/1000+OFFSET(INDEX(Data!$C$7:$C$1800,MATCH($A$3,Data!$C$7:$C$1800,0)),32,'Code list'!AF$1)/1000,":")</f>
        <v>2.1063640000000001</v>
      </c>
      <c r="AF14" s="25">
        <f ca="1">IFERROR(OFFSET(INDEX(Data!$C$7:$C$1800,MATCH($A$3,Data!$C$7:$C$1800,0)),31,'Code list'!AG$1)/1000+OFFSET(INDEX(Data!$C$7:$C$1800,MATCH($A$3,Data!$C$7:$C$1800,0)),32,'Code list'!AG$1)/1000,":")</f>
        <v>1.8167709999999999</v>
      </c>
      <c r="AG14" s="25">
        <f ca="1">IFERROR(OFFSET(INDEX(Data!$C$7:$C$1800,MATCH($A$3,Data!$C$7:$C$1800,0)),31,'Code list'!AH$1)/1000+OFFSET(INDEX(Data!$C$7:$C$1800,MATCH($A$3,Data!$C$7:$C$1800,0)),32,'Code list'!AH$1)/1000,":")</f>
        <v>1.850779</v>
      </c>
      <c r="AH14" s="25">
        <f ca="1">IFERROR(OFFSET(INDEX(Data!$C$7:$C$1800,MATCH($A$3,Data!$C$7:$C$1800,0)),31,'Code list'!AI$1)/1000+OFFSET(INDEX(Data!$C$7:$C$1800,MATCH($A$3,Data!$C$7:$C$1800,0)),32,'Code list'!AI$1)/1000,":")</f>
        <v>1.758975</v>
      </c>
      <c r="AI14" s="25">
        <f ca="1">IFERROR(OFFSET(INDEX(Data!$C$7:$C$1800,MATCH($A$3,Data!$C$7:$C$1800,0)),31,'Code list'!AJ$1)/1000+OFFSET(INDEX(Data!$C$7:$C$1800,MATCH($A$3,Data!$C$7:$C$1800,0)),32,'Code list'!AJ$1)/1000,":")</f>
        <v>1.5565989999999998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1.8653316797822259</v>
      </c>
      <c r="C15" s="25">
        <f t="shared" ref="C15:AH15" ca="1" si="5">IF(AND(C11=":",C12=":"),":",IFERROR(C12/(1+(C13/C14)),0))</f>
        <v>2.2247438662343861</v>
      </c>
      <c r="D15" s="25">
        <f t="shared" ca="1" si="5"/>
        <v>2.3313550692117575</v>
      </c>
      <c r="E15" s="25">
        <f t="shared" ca="1" si="5"/>
        <v>2.945151625618212</v>
      </c>
      <c r="F15" s="25">
        <f t="shared" ca="1" si="5"/>
        <v>3.7752975247075971</v>
      </c>
      <c r="G15" s="25">
        <f t="shared" ca="1" si="5"/>
        <v>4.3112021055273519</v>
      </c>
      <c r="H15" s="25">
        <f t="shared" ca="1" si="5"/>
        <v>4.7825577102486072</v>
      </c>
      <c r="I15" s="25">
        <f t="shared" ca="1" si="5"/>
        <v>5.1137881340449933</v>
      </c>
      <c r="J15" s="25">
        <f t="shared" ca="1" si="5"/>
        <v>5.1387603308933079</v>
      </c>
      <c r="K15" s="25">
        <f t="shared" ca="1" si="5"/>
        <v>4.5574350844406375</v>
      </c>
      <c r="L15" s="25">
        <f t="shared" ca="1" si="5"/>
        <v>4.5525195357434374</v>
      </c>
      <c r="M15" s="25">
        <f t="shared" ca="1" si="5"/>
        <v>4.5837644862557898</v>
      </c>
      <c r="N15" s="25">
        <f t="shared" ca="1" si="5"/>
        <v>4.7407443160747755</v>
      </c>
      <c r="O15" s="25">
        <f t="shared" ca="1" si="5"/>
        <v>4.6909187600609119</v>
      </c>
      <c r="P15" s="25">
        <f t="shared" ca="1" si="5"/>
        <v>4.934217251967187</v>
      </c>
      <c r="Q15" s="25">
        <f t="shared" ca="1" si="5"/>
        <v>4.5049581613855443</v>
      </c>
      <c r="R15" s="25">
        <f t="shared" ca="1" si="5"/>
        <v>4.7136816753990169</v>
      </c>
      <c r="S15" s="25">
        <f t="shared" ca="1" si="5"/>
        <v>4.683701135907957</v>
      </c>
      <c r="T15" s="25">
        <f t="shared" ca="1" si="5"/>
        <v>4.7562959402142138</v>
      </c>
      <c r="U15" s="25">
        <f t="shared" ca="1" si="5"/>
        <v>4.6303610913448354</v>
      </c>
      <c r="V15" s="25">
        <f t="shared" ca="1" si="5"/>
        <v>4.7844295583793821</v>
      </c>
      <c r="W15" s="25">
        <f t="shared" ca="1" si="5"/>
        <v>4.5068789824659499</v>
      </c>
      <c r="X15" s="25">
        <f t="shared" ca="1" si="5"/>
        <v>4.5612352323195031</v>
      </c>
      <c r="Y15" s="25">
        <f t="shared" ca="1" si="5"/>
        <v>4.4726808281512511</v>
      </c>
      <c r="Z15" s="25">
        <f t="shared" ca="1" si="5"/>
        <v>4.4120672469654023</v>
      </c>
      <c r="AA15" s="25">
        <f t="shared" ca="1" si="5"/>
        <v>3.832509697355309</v>
      </c>
      <c r="AB15" s="25">
        <f t="shared" ca="1" si="5"/>
        <v>3.6930684667189109</v>
      </c>
      <c r="AC15" s="25">
        <f t="shared" ca="1" si="5"/>
        <v>3.5984677492261814</v>
      </c>
      <c r="AD15" s="25">
        <f t="shared" ca="1" si="5"/>
        <v>3.3298591206728458</v>
      </c>
      <c r="AE15" s="25">
        <f t="shared" ca="1" si="5"/>
        <v>3.2049427273540485</v>
      </c>
      <c r="AF15" s="25">
        <f t="shared" ca="1" si="5"/>
        <v>2.8595757154202359</v>
      </c>
      <c r="AG15" s="25">
        <f t="shared" ca="1" si="5"/>
        <v>2.9115824120648894</v>
      </c>
      <c r="AH15" s="25">
        <f t="shared" ca="1" si="5"/>
        <v>2.800997097694534</v>
      </c>
      <c r="AI15" s="25">
        <f t="shared" ref="AI15" ca="1" si="6">IF(AND(AI11=":",AI12=":"),":",IFERROR(AI12/(1+(AI13/AI14)),0))</f>
        <v>2.4503966181691905</v>
      </c>
    </row>
    <row r="16" spans="1:35" ht="15" customHeight="1" x14ac:dyDescent="0.25">
      <c r="A16" s="10" t="s">
        <v>25</v>
      </c>
      <c r="B16" s="7">
        <f ca="1">IFERROR(B11+B12-B15,":")</f>
        <v>13.031313320217771</v>
      </c>
      <c r="C16" s="7">
        <f t="shared" ref="C16:AH16" ca="1" si="7">IFERROR(C11+C12-C15,":")</f>
        <v>13.205516133765615</v>
      </c>
      <c r="D16" s="7">
        <f t="shared" ca="1" si="7"/>
        <v>13.599445930788242</v>
      </c>
      <c r="E16" s="7">
        <f t="shared" ca="1" si="7"/>
        <v>13.452441374381788</v>
      </c>
      <c r="F16" s="7">
        <f t="shared" ca="1" si="7"/>
        <v>13.417463475292404</v>
      </c>
      <c r="G16" s="7">
        <f t="shared" ca="1" si="7"/>
        <v>13.474664894472648</v>
      </c>
      <c r="H16" s="7">
        <f t="shared" ca="1" si="7"/>
        <v>13.799815289751393</v>
      </c>
      <c r="I16" s="7">
        <f t="shared" ca="1" si="7"/>
        <v>13.652191865955006</v>
      </c>
      <c r="J16" s="7">
        <f t="shared" ca="1" si="7"/>
        <v>14.803169669106691</v>
      </c>
      <c r="K16" s="7">
        <f t="shared" ca="1" si="7"/>
        <v>14.056371915559364</v>
      </c>
      <c r="L16" s="7">
        <f t="shared" ca="1" si="7"/>
        <v>14.510863464256561</v>
      </c>
      <c r="M16" s="7">
        <f t="shared" ca="1" si="7"/>
        <v>15.56796851374421</v>
      </c>
      <c r="N16" s="7">
        <f t="shared" ca="1" si="7"/>
        <v>15.893132683925224</v>
      </c>
      <c r="O16" s="7">
        <f t="shared" ca="1" si="7"/>
        <v>16.157844239939088</v>
      </c>
      <c r="P16" s="7">
        <f t="shared" ca="1" si="7"/>
        <v>16.634249748032811</v>
      </c>
      <c r="Q16" s="7">
        <f t="shared" ca="1" si="7"/>
        <v>16.493780838614455</v>
      </c>
      <c r="R16" s="7">
        <f t="shared" ca="1" si="7"/>
        <v>15.758432324600982</v>
      </c>
      <c r="S16" s="7">
        <f t="shared" ca="1" si="7"/>
        <v>16.538679864092042</v>
      </c>
      <c r="T16" s="7">
        <f t="shared" ca="1" si="7"/>
        <v>16.953273059785786</v>
      </c>
      <c r="U16" s="7">
        <f t="shared" ca="1" si="7"/>
        <v>17.796114908655166</v>
      </c>
      <c r="V16" s="7">
        <f t="shared" ca="1" si="7"/>
        <v>18.405415441620615</v>
      </c>
      <c r="W16" s="7">
        <f t="shared" ca="1" si="7"/>
        <v>17.207365017534052</v>
      </c>
      <c r="X16" s="7">
        <f t="shared" ca="1" si="7"/>
        <v>15.952191767680496</v>
      </c>
      <c r="Y16" s="7">
        <f t="shared" ca="1" si="7"/>
        <v>15.573748171848749</v>
      </c>
      <c r="Z16" s="7">
        <f t="shared" ca="1" si="7"/>
        <v>16.2355037530346</v>
      </c>
      <c r="AA16" s="7">
        <f t="shared" ca="1" si="7"/>
        <v>17.616895302644689</v>
      </c>
      <c r="AB16" s="7">
        <f t="shared" ca="1" si="7"/>
        <v>17.994792533281093</v>
      </c>
      <c r="AC16" s="7">
        <f t="shared" ca="1" si="7"/>
        <v>17.72903225077382</v>
      </c>
      <c r="AD16" s="7">
        <f t="shared" ca="1" si="7"/>
        <v>16.844590879327153</v>
      </c>
      <c r="AE16" s="7">
        <f t="shared" ca="1" si="7"/>
        <v>17.426379272645953</v>
      </c>
      <c r="AF16" s="7">
        <f t="shared" ca="1" si="7"/>
        <v>16.989285284579765</v>
      </c>
      <c r="AG16" s="7">
        <f t="shared" ca="1" si="7"/>
        <v>16.86333458793511</v>
      </c>
      <c r="AH16" s="7">
        <f t="shared" ca="1" si="7"/>
        <v>16.393209902305465</v>
      </c>
      <c r="AI16" s="7">
        <f t="shared" ref="AI16" ca="1" si="8">IFERROR(AI11+AI12-AI15,":")</f>
        <v>15.455531381830809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Netherlands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0.47486717938085671</v>
      </c>
      <c r="C20" s="15">
        <f t="shared" ref="C20:AH20" ca="1" si="10">IFERROR(C6/C16,":")</f>
        <v>0.48433434446732099</v>
      </c>
      <c r="D20" s="15">
        <f t="shared" ca="1" si="10"/>
        <v>0.48847034164537961</v>
      </c>
      <c r="E20" s="15">
        <f t="shared" ca="1" si="10"/>
        <v>0.49318148396724687</v>
      </c>
      <c r="F20" s="15">
        <f t="shared" ca="1" si="10"/>
        <v>0.51181730530854619</v>
      </c>
      <c r="G20" s="15">
        <f t="shared" ca="1" si="10"/>
        <v>0.51787410333762529</v>
      </c>
      <c r="H20" s="15">
        <f t="shared" ca="1" si="10"/>
        <v>0.53226038506869933</v>
      </c>
      <c r="I20" s="15">
        <f t="shared" ca="1" si="10"/>
        <v>0.54493300951565449</v>
      </c>
      <c r="J20" s="15">
        <f t="shared" ca="1" si="10"/>
        <v>0.52924050558915037</v>
      </c>
      <c r="K20" s="15">
        <f t="shared" ca="1" si="10"/>
        <v>0.53047934735890701</v>
      </c>
      <c r="L20" s="15">
        <f t="shared" ca="1" si="10"/>
        <v>0.53110519708103698</v>
      </c>
      <c r="M20" s="15">
        <f t="shared" ca="1" si="10"/>
        <v>0.51731881349129538</v>
      </c>
      <c r="N20" s="15">
        <f t="shared" ca="1" si="10"/>
        <v>0.51927887120374283</v>
      </c>
      <c r="O20" s="15">
        <f t="shared" ca="1" si="10"/>
        <v>0.51521829746462411</v>
      </c>
      <c r="P20" s="15">
        <f t="shared" ca="1" si="10"/>
        <v>0.52318620507842295</v>
      </c>
      <c r="Q20" s="15">
        <f t="shared" ca="1" si="10"/>
        <v>0.52091100785608269</v>
      </c>
      <c r="R20" s="15">
        <f t="shared" ca="1" si="10"/>
        <v>0.53926893392393194</v>
      </c>
      <c r="S20" s="15">
        <f t="shared" ca="1" si="10"/>
        <v>0.54674871720763096</v>
      </c>
      <c r="T20" s="15">
        <f t="shared" ca="1" si="10"/>
        <v>0.54548788115354352</v>
      </c>
      <c r="U20" s="15">
        <f t="shared" ca="1" si="10"/>
        <v>0.54930736569056726</v>
      </c>
      <c r="V20" s="15">
        <f t="shared" ca="1" si="10"/>
        <v>0.55718997664184255</v>
      </c>
      <c r="W20" s="15">
        <f t="shared" ca="1" si="10"/>
        <v>0.56945953026596852</v>
      </c>
      <c r="X20" s="15">
        <f t="shared" ca="1" si="10"/>
        <v>0.55645099615616578</v>
      </c>
      <c r="Y20" s="15">
        <f t="shared" ca="1" si="10"/>
        <v>0.56111264312055742</v>
      </c>
      <c r="Z20" s="15">
        <f t="shared" ca="1" si="10"/>
        <v>0.54738886671988196</v>
      </c>
      <c r="AA20" s="15">
        <f t="shared" ca="1" si="10"/>
        <v>0.53792957483134629</v>
      </c>
      <c r="AB20" s="15">
        <f t="shared" ca="1" si="10"/>
        <v>0.55026147046078455</v>
      </c>
      <c r="AC20" s="15">
        <f t="shared" ca="1" si="10"/>
        <v>0.56825504390180526</v>
      </c>
      <c r="AD20" s="15">
        <f t="shared" ca="1" si="10"/>
        <v>0.58386012877700999</v>
      </c>
      <c r="AE20" s="15">
        <f t="shared" ca="1" si="10"/>
        <v>0.5990463559109116</v>
      </c>
      <c r="AF20" s="15">
        <f t="shared" ca="1" si="10"/>
        <v>0.6239233035671633</v>
      </c>
      <c r="AG20" s="15">
        <f t="shared" ca="1" si="10"/>
        <v>0.62293539544163745</v>
      </c>
      <c r="AH20" s="15">
        <f t="shared" ca="1" si="10"/>
        <v>0.63766541527232479</v>
      </c>
      <c r="AI20" s="15">
        <f t="shared" ref="AI20" ca="1" si="11">IFERROR(AI6/AI16,":")</f>
        <v>0.67500448494862397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7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Austria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4.3245460000000007</v>
      </c>
      <c r="C4" s="20">
        <f ca="1">IFERROR(OFFSET(INDEX(Data!$C$7:$C$1800,MATCH($A$3,Data!$C$7:$C$1800,0)),20,'Code list'!D$1)/1000,":")</f>
        <v>4.4267810000000001</v>
      </c>
      <c r="D4" s="20">
        <f ca="1">IFERROR(OFFSET(INDEX(Data!$C$7:$C$1800,MATCH($A$3,Data!$C$7:$C$1800,0)),20,'Code list'!E$1)/1000,":")</f>
        <v>4.4016070000000003</v>
      </c>
      <c r="E4" s="20">
        <f ca="1">IFERROR(OFFSET(INDEX(Data!$C$7:$C$1800,MATCH($A$3,Data!$C$7:$C$1800,0)),20,'Code list'!F$1)/1000,":")</f>
        <v>4.5072790000000005</v>
      </c>
      <c r="F4" s="20">
        <f ca="1">IFERROR(OFFSET(INDEX(Data!$C$7:$C$1800,MATCH($A$3,Data!$C$7:$C$1800,0)),20,'Code list'!G$1)/1000,":")</f>
        <v>4.5685479999999998</v>
      </c>
      <c r="G4" s="20">
        <f ca="1">IFERROR(OFFSET(INDEX(Data!$C$7:$C$1800,MATCH($A$3,Data!$C$7:$C$1800,0)),20,'Code list'!H$1)/1000,":")</f>
        <v>4.8345159999999998</v>
      </c>
      <c r="H4" s="20">
        <f ca="1">IFERROR(OFFSET(INDEX(Data!$C$7:$C$1800,MATCH($A$3,Data!$C$7:$C$1800,0)),20,'Code list'!I$1)/1000,":")</f>
        <v>4.7188030000000003</v>
      </c>
      <c r="I4" s="20">
        <f ca="1">IFERROR(OFFSET(INDEX(Data!$C$7:$C$1800,MATCH($A$3,Data!$C$7:$C$1800,0)),20,'Code list'!J$1)/1000,":")</f>
        <v>4.8757470000000005</v>
      </c>
      <c r="J4" s="20">
        <f ca="1">IFERROR(OFFSET(INDEX(Data!$C$7:$C$1800,MATCH($A$3,Data!$C$7:$C$1800,0)),20,'Code list'!K$1)/1000,":")</f>
        <v>4.9012849999999997</v>
      </c>
      <c r="K4" s="20">
        <f ca="1">IFERROR(OFFSET(INDEX(Data!$C$7:$C$1800,MATCH($A$3,Data!$C$7:$C$1800,0)),20,'Code list'!L$1)/1000,":")</f>
        <v>5.2402420000000003</v>
      </c>
      <c r="L4" s="20">
        <f ca="1">IFERROR(OFFSET(INDEX(Data!$C$7:$C$1800,MATCH($A$3,Data!$C$7:$C$1800,0)),20,'Code list'!M$1)/1000,":")</f>
        <v>5.2669369999999995</v>
      </c>
      <c r="M4" s="20">
        <f ca="1">IFERROR(OFFSET(INDEX(Data!$C$7:$C$1800,MATCH($A$3,Data!$C$7:$C$1800,0)),20,'Code list'!N$1)/1000,":")</f>
        <v>5.3698370000000004</v>
      </c>
      <c r="N4" s="20">
        <f ca="1">IFERROR(OFFSET(INDEX(Data!$C$7:$C$1800,MATCH($A$3,Data!$C$7:$C$1800,0)),20,'Code list'!O$1)/1000,":")</f>
        <v>5.3739939999999997</v>
      </c>
      <c r="O4" s="20">
        <f ca="1">IFERROR(OFFSET(INDEX(Data!$C$7:$C$1800,MATCH($A$3,Data!$C$7:$C$1800,0)),20,'Code list'!P$1)/1000,":")</f>
        <v>5.1741639999999993</v>
      </c>
      <c r="P4" s="20">
        <f ca="1">IFERROR(OFFSET(INDEX(Data!$C$7:$C$1800,MATCH($A$3,Data!$C$7:$C$1800,0)),20,'Code list'!Q$1)/1000,":")</f>
        <v>5.5162550000000001</v>
      </c>
      <c r="Q4" s="20">
        <f ca="1">IFERROR(OFFSET(INDEX(Data!$C$7:$C$1800,MATCH($A$3,Data!$C$7:$C$1800,0)),20,'Code list'!R$1)/1000,":")</f>
        <v>5.7465809999999999</v>
      </c>
      <c r="R4" s="20">
        <f ca="1">IFERROR(OFFSET(INDEX(Data!$C$7:$C$1800,MATCH($A$3,Data!$C$7:$C$1800,0)),20,'Code list'!S$1)/1000,":")</f>
        <v>5.563409</v>
      </c>
      <c r="S4" s="20">
        <f ca="1">IFERROR(OFFSET(INDEX(Data!$C$7:$C$1800,MATCH($A$3,Data!$C$7:$C$1800,0)),20,'Code list'!T$1)/1000,":")</f>
        <v>5.5962740000000002</v>
      </c>
      <c r="T4" s="20">
        <f ca="1">IFERROR(OFFSET(INDEX(Data!$C$7:$C$1800,MATCH($A$3,Data!$C$7:$C$1800,0)),20,'Code list'!U$1)/1000,":")</f>
        <v>5.7482340000000001</v>
      </c>
      <c r="U4" s="20">
        <f ca="1">IFERROR(OFFSET(INDEX(Data!$C$7:$C$1800,MATCH($A$3,Data!$C$7:$C$1800,0)),20,'Code list'!V$1)/1000,":")</f>
        <v>5.9404570000000003</v>
      </c>
      <c r="V4" s="20">
        <f ca="1">IFERROR(OFFSET(INDEX(Data!$C$7:$C$1800,MATCH($A$3,Data!$C$7:$C$1800,0)),20,'Code list'!W$1)/1000,":")</f>
        <v>6.1159099999999995</v>
      </c>
      <c r="W4" s="20">
        <f ca="1">IFERROR(OFFSET(INDEX(Data!$C$7:$C$1800,MATCH($A$3,Data!$C$7:$C$1800,0)),20,'Code list'!X$1)/1000,":")</f>
        <v>5.6589070000000001</v>
      </c>
      <c r="X4" s="20">
        <f ca="1">IFERROR(OFFSET(INDEX(Data!$C$7:$C$1800,MATCH($A$3,Data!$C$7:$C$1800,0)),20,'Code list'!Y$1)/1000,":")</f>
        <v>6.2427740000000007</v>
      </c>
      <c r="Y4" s="20">
        <f ca="1">IFERROR(OFFSET(INDEX(Data!$C$7:$C$1800,MATCH($A$3,Data!$C$7:$C$1800,0)),20,'Code list'!Z$1)/1000,":")</f>
        <v>5.8776130000000002</v>
      </c>
      <c r="Z4" s="20">
        <f ca="1">IFERROR(OFFSET(INDEX(Data!$C$7:$C$1800,MATCH($A$3,Data!$C$7:$C$1800,0)),20,'Code list'!AA$1)/1000,":")</f>
        <v>5.6267299999999993</v>
      </c>
      <c r="AA4" s="20">
        <f ca="1">IFERROR(OFFSET(INDEX(Data!$C$7:$C$1800,MATCH($A$3,Data!$C$7:$C$1800,0)),20,'Code list'!AB$1)/1000,":")</f>
        <v>5.6147399999999994</v>
      </c>
      <c r="AB4" s="20">
        <f ca="1">IFERROR(OFFSET(INDEX(Data!$C$7:$C$1800,MATCH($A$3,Data!$C$7:$C$1800,0)),20,'Code list'!AC$1)/1000,":")</f>
        <v>5.8734470000000005</v>
      </c>
      <c r="AC4" s="20">
        <f ca="1">IFERROR(OFFSET(INDEX(Data!$C$7:$C$1800,MATCH($A$3,Data!$C$7:$C$1800,0)),20,'Code list'!AD$1)/1000,":")</f>
        <v>6.1327959999999999</v>
      </c>
      <c r="AD4" s="20">
        <f ca="1">IFERROR(OFFSET(INDEX(Data!$C$7:$C$1800,MATCH($A$3,Data!$C$7:$C$1800,0)),20,'Code list'!AE$1)/1000,":")</f>
        <v>5.9000760000000003</v>
      </c>
      <c r="AE4" s="20">
        <f ca="1">IFERROR(OFFSET(INDEX(Data!$C$7:$C$1800,MATCH($A$3,Data!$C$7:$C$1800,0)),20,'Code list'!AF$1)/1000,":")</f>
        <v>6.3830010000000001</v>
      </c>
      <c r="AF4" s="20">
        <f ca="1">IFERROR(OFFSET(INDEX(Data!$C$7:$C$1800,MATCH($A$3,Data!$C$7:$C$1800,0)),20,'Code list'!AG$1)/1000,":")</f>
        <v>6.2388779999999997</v>
      </c>
      <c r="AG4" s="20">
        <f ca="1">IFERROR(OFFSET(INDEX(Data!$C$7:$C$1800,MATCH($A$3,Data!$C$7:$C$1800,0)),20,'Code list'!AH$1)/1000,":")</f>
        <v>6.0951459999999997</v>
      </c>
      <c r="AH4" s="20">
        <f ca="1">IFERROR(OFFSET(INDEX(Data!$C$7:$C$1800,MATCH($A$3,Data!$C$7:$C$1800,0)),20,'Code list'!AI$1)/1000,":")</f>
        <v>5.9495469999999999</v>
      </c>
      <c r="AI4" s="20">
        <f ca="1">IFERROR(OFFSET(INDEX(Data!$C$7:$C$1800,MATCH($A$3,Data!$C$7:$C$1800,0)),20,'Code list'!AJ$1)/1000,":")</f>
        <v>6.4023570000000003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8.5813E-2</v>
      </c>
      <c r="C5" s="22">
        <f ca="1">IFERROR(OFFSET(INDEX(Data!$C$7:$C$1800,MATCH($A$3,Data!$C$7:$C$1800,0)),23,'Code list'!D$1)/1000,":")</f>
        <v>0.111952</v>
      </c>
      <c r="D5" s="22">
        <f ca="1">IFERROR(OFFSET(INDEX(Data!$C$7:$C$1800,MATCH($A$3,Data!$C$7:$C$1800,0)),23,'Code list'!E$1)/1000,":")</f>
        <v>0.107567</v>
      </c>
      <c r="E5" s="22">
        <f ca="1">IFERROR(OFFSET(INDEX(Data!$C$7:$C$1800,MATCH($A$3,Data!$C$7:$C$1800,0)),23,'Code list'!F$1)/1000,":")</f>
        <v>9.0284000000000003E-2</v>
      </c>
      <c r="F5" s="22">
        <f ca="1">IFERROR(OFFSET(INDEX(Data!$C$7:$C$1800,MATCH($A$3,Data!$C$7:$C$1800,0)),23,'Code list'!G$1)/1000,":")</f>
        <v>8.7816999999999992E-2</v>
      </c>
      <c r="G5" s="22">
        <f ca="1">IFERROR(OFFSET(INDEX(Data!$C$7:$C$1800,MATCH($A$3,Data!$C$7:$C$1800,0)),23,'Code list'!H$1)/1000,":")</f>
        <v>9.0046000000000001E-2</v>
      </c>
      <c r="H5" s="22">
        <f ca="1">IFERROR(OFFSET(INDEX(Data!$C$7:$C$1800,MATCH($A$3,Data!$C$7:$C$1800,0)),23,'Code list'!I$1)/1000,":")</f>
        <v>0.11229600000000001</v>
      </c>
      <c r="I5" s="22">
        <f ca="1">IFERROR(OFFSET(INDEX(Data!$C$7:$C$1800,MATCH($A$3,Data!$C$7:$C$1800,0)),23,'Code list'!J$1)/1000,":")</f>
        <v>8.7631000000000001E-2</v>
      </c>
      <c r="J5" s="22">
        <f ca="1">IFERROR(OFFSET(INDEX(Data!$C$7:$C$1800,MATCH($A$3,Data!$C$7:$C$1800,0)),23,'Code list'!K$1)/1000,":")</f>
        <v>9.3810000000000004E-2</v>
      </c>
      <c r="K5" s="22">
        <f ca="1">IFERROR(OFFSET(INDEX(Data!$C$7:$C$1800,MATCH($A$3,Data!$C$7:$C$1800,0)),23,'Code list'!L$1)/1000,":")</f>
        <v>8.8391999999999998E-2</v>
      </c>
      <c r="L5" s="22">
        <f ca="1">IFERROR(OFFSET(INDEX(Data!$C$7:$C$1800,MATCH($A$3,Data!$C$7:$C$1800,0)),23,'Code list'!M$1)/1000,":")</f>
        <v>0.11891699999999999</v>
      </c>
      <c r="M5" s="22">
        <f ca="1">IFERROR(OFFSET(INDEX(Data!$C$7:$C$1800,MATCH($A$3,Data!$C$7:$C$1800,0)),23,'Code list'!N$1)/1000,":")</f>
        <v>0.11883100000000001</v>
      </c>
      <c r="N5" s="22">
        <f ca="1">IFERROR(OFFSET(INDEX(Data!$C$7:$C$1800,MATCH($A$3,Data!$C$7:$C$1800,0)),23,'Code list'!O$1)/1000,":")</f>
        <v>0.15416999999999997</v>
      </c>
      <c r="O5" s="22">
        <f ca="1">IFERROR(OFFSET(INDEX(Data!$C$7:$C$1800,MATCH($A$3,Data!$C$7:$C$1800,0)),23,'Code list'!P$1)/1000,":")</f>
        <v>0.178621</v>
      </c>
      <c r="P5" s="22">
        <f ca="1">IFERROR(OFFSET(INDEX(Data!$C$7:$C$1800,MATCH($A$3,Data!$C$7:$C$1800,0)),23,'Code list'!Q$1)/1000,":")</f>
        <v>0.18950999999999998</v>
      </c>
      <c r="Q5" s="22">
        <f ca="1">IFERROR(OFFSET(INDEX(Data!$C$7:$C$1800,MATCH($A$3,Data!$C$7:$C$1800,0)),23,'Code list'!R$1)/1000,":")</f>
        <v>0.20144800000000002</v>
      </c>
      <c r="R5" s="22">
        <f ca="1">IFERROR(OFFSET(INDEX(Data!$C$7:$C$1800,MATCH($A$3,Data!$C$7:$C$1800,0)),23,'Code list'!S$1)/1000,":")</f>
        <v>0.20637899999999998</v>
      </c>
      <c r="S5" s="22">
        <f ca="1">IFERROR(OFFSET(INDEX(Data!$C$7:$C$1800,MATCH($A$3,Data!$C$7:$C$1800,0)),23,'Code list'!T$1)/1000,":")</f>
        <v>0.18446799999999999</v>
      </c>
      <c r="T5" s="22">
        <f ca="1">IFERROR(OFFSET(INDEX(Data!$C$7:$C$1800,MATCH($A$3,Data!$C$7:$C$1800,0)),23,'Code list'!U$1)/1000,":")</f>
        <v>0.20094300000000001</v>
      </c>
      <c r="U5" s="22">
        <f ca="1">IFERROR(OFFSET(INDEX(Data!$C$7:$C$1800,MATCH($A$3,Data!$C$7:$C$1800,0)),23,'Code list'!V$1)/1000,":")</f>
        <v>0.23840700000000001</v>
      </c>
      <c r="V5" s="22">
        <f ca="1">IFERROR(OFFSET(INDEX(Data!$C$7:$C$1800,MATCH($A$3,Data!$C$7:$C$1800,0)),23,'Code list'!W$1)/1000,":")</f>
        <v>0.27472099999999999</v>
      </c>
      <c r="W5" s="22">
        <f ca="1">IFERROR(OFFSET(INDEX(Data!$C$7:$C$1800,MATCH($A$3,Data!$C$7:$C$1800,0)),23,'Code list'!X$1)/1000,":")</f>
        <v>0.304643</v>
      </c>
      <c r="X5" s="22">
        <f ca="1">IFERROR(OFFSET(INDEX(Data!$C$7:$C$1800,MATCH($A$3,Data!$C$7:$C$1800,0)),23,'Code list'!Y$1)/1000,":")</f>
        <v>0.334841</v>
      </c>
      <c r="Y5" s="22">
        <f ca="1">IFERROR(OFFSET(INDEX(Data!$C$7:$C$1800,MATCH($A$3,Data!$C$7:$C$1800,0)),23,'Code list'!Z$1)/1000,":")</f>
        <v>0.32343299999999997</v>
      </c>
      <c r="Z5" s="22">
        <f ca="1">IFERROR(OFFSET(INDEX(Data!$C$7:$C$1800,MATCH($A$3,Data!$C$7:$C$1800,0)),23,'Code list'!AA$1)/1000,":")</f>
        <v>0.329011</v>
      </c>
      <c r="AA5" s="22">
        <f ca="1">IFERROR(OFFSET(INDEX(Data!$C$7:$C$1800,MATCH($A$3,Data!$C$7:$C$1800,0)),23,'Code list'!AB$1)/1000,":")</f>
        <v>0.29532900000000001</v>
      </c>
      <c r="AB5" s="22">
        <f ca="1">IFERROR(OFFSET(INDEX(Data!$C$7:$C$1800,MATCH($A$3,Data!$C$7:$C$1800,0)),23,'Code list'!AC$1)/1000,":")</f>
        <v>0.26114800000000005</v>
      </c>
      <c r="AC5" s="22">
        <f ca="1">IFERROR(OFFSET(INDEX(Data!$C$7:$C$1800,MATCH($A$3,Data!$C$7:$C$1800,0)),23,'Code list'!AD$1)/1000,":")</f>
        <v>0.33375499999999997</v>
      </c>
      <c r="AD5" s="22">
        <f ca="1">IFERROR(OFFSET(INDEX(Data!$C$7:$C$1800,MATCH($A$3,Data!$C$7:$C$1800,0)),23,'Code list'!AE$1)/1000,":")</f>
        <v>0.30793100000000001</v>
      </c>
      <c r="AE5" s="22">
        <f ca="1">IFERROR(OFFSET(INDEX(Data!$C$7:$C$1800,MATCH($A$3,Data!$C$7:$C$1800,0)),23,'Code list'!AF$1)/1000,":")</f>
        <v>0.29046</v>
      </c>
      <c r="AF5" s="22">
        <f ca="1">IFERROR(OFFSET(INDEX(Data!$C$7:$C$1800,MATCH($A$3,Data!$C$7:$C$1800,0)),23,'Code list'!AG$1)/1000,":")</f>
        <v>0.28770000000000001</v>
      </c>
      <c r="AG5" s="22">
        <f ca="1">IFERROR(OFFSET(INDEX(Data!$C$7:$C$1800,MATCH($A$3,Data!$C$7:$C$1800,0)),23,'Code list'!AH$1)/1000,":")</f>
        <v>0.32574900000000001</v>
      </c>
      <c r="AH5" s="22">
        <f ca="1">IFERROR(OFFSET(INDEX(Data!$C$7:$C$1800,MATCH($A$3,Data!$C$7:$C$1800,0)),23,'Code list'!AI$1)/1000,":")</f>
        <v>0.38828500000000005</v>
      </c>
      <c r="AI5" s="22">
        <f ca="1">IFERROR(OFFSET(INDEX(Data!$C$7:$C$1800,MATCH($A$3,Data!$C$7:$C$1800,0)),23,'Code list'!AJ$1)/1000,":")</f>
        <v>0.33108100000000001</v>
      </c>
    </row>
    <row r="6" spans="1:35" ht="15" customHeight="1" x14ac:dyDescent="0.25">
      <c r="A6" s="4" t="s">
        <v>27</v>
      </c>
      <c r="B6" s="6">
        <f t="shared" ref="B6:AD6" ca="1" si="1">IFERROR(B4-B5,":")</f>
        <v>4.2387330000000008</v>
      </c>
      <c r="C6" s="6">
        <f t="shared" ca="1" si="1"/>
        <v>4.3148290000000005</v>
      </c>
      <c r="D6" s="6">
        <f t="shared" ca="1" si="1"/>
        <v>4.2940399999999999</v>
      </c>
      <c r="E6" s="6">
        <f t="shared" ca="1" si="1"/>
        <v>4.4169950000000009</v>
      </c>
      <c r="F6" s="6">
        <f t="shared" ca="1" si="1"/>
        <v>4.4807309999999996</v>
      </c>
      <c r="G6" s="6">
        <f t="shared" ca="1" si="1"/>
        <v>4.7444699999999997</v>
      </c>
      <c r="H6" s="6">
        <f t="shared" ca="1" si="1"/>
        <v>4.6065070000000006</v>
      </c>
      <c r="I6" s="6">
        <f t="shared" ca="1" si="1"/>
        <v>4.7881160000000005</v>
      </c>
      <c r="J6" s="6">
        <f t="shared" ca="1" si="1"/>
        <v>4.8074749999999993</v>
      </c>
      <c r="K6" s="6">
        <f t="shared" ca="1" si="1"/>
        <v>5.1518500000000005</v>
      </c>
      <c r="L6" s="6">
        <f t="shared" ca="1" si="1"/>
        <v>5.1480199999999998</v>
      </c>
      <c r="M6" s="6">
        <f t="shared" ca="1" si="1"/>
        <v>5.2510060000000003</v>
      </c>
      <c r="N6" s="6">
        <f t="shared" ca="1" si="1"/>
        <v>5.219824</v>
      </c>
      <c r="O6" s="6">
        <f t="shared" ca="1" si="1"/>
        <v>4.9955429999999996</v>
      </c>
      <c r="P6" s="6">
        <f t="shared" ca="1" si="1"/>
        <v>5.3267449999999998</v>
      </c>
      <c r="Q6" s="6">
        <f t="shared" ca="1" si="1"/>
        <v>5.5451329999999999</v>
      </c>
      <c r="R6" s="6">
        <f t="shared" ca="1" si="1"/>
        <v>5.35703</v>
      </c>
      <c r="S6" s="6">
        <f t="shared" ca="1" si="1"/>
        <v>5.4118060000000003</v>
      </c>
      <c r="T6" s="6">
        <f t="shared" ca="1" si="1"/>
        <v>5.5472910000000004</v>
      </c>
      <c r="U6" s="6">
        <f t="shared" ca="1" si="1"/>
        <v>5.7020500000000007</v>
      </c>
      <c r="V6" s="6">
        <f t="shared" ca="1" si="1"/>
        <v>5.841189</v>
      </c>
      <c r="W6" s="6">
        <f t="shared" ca="1" si="1"/>
        <v>5.3542640000000006</v>
      </c>
      <c r="X6" s="6">
        <f t="shared" ca="1" si="1"/>
        <v>5.9079330000000008</v>
      </c>
      <c r="Y6" s="6">
        <f t="shared" ca="1" si="1"/>
        <v>5.5541800000000006</v>
      </c>
      <c r="Z6" s="6">
        <f t="shared" ca="1" si="1"/>
        <v>5.297718999999999</v>
      </c>
      <c r="AA6" s="6">
        <f t="shared" ca="1" si="1"/>
        <v>5.3194109999999997</v>
      </c>
      <c r="AB6" s="6">
        <f t="shared" ca="1" si="1"/>
        <v>5.6122990000000001</v>
      </c>
      <c r="AC6" s="6">
        <f t="shared" ca="1" si="1"/>
        <v>5.7990409999999999</v>
      </c>
      <c r="AD6" s="6">
        <f t="shared" ca="1" si="1"/>
        <v>5.5921450000000004</v>
      </c>
      <c r="AE6" s="6">
        <f ca="1">IFERROR(AE4-AE5,":")</f>
        <v>6.0925409999999998</v>
      </c>
      <c r="AF6" s="6">
        <f t="shared" ref="AF6:AH6" ca="1" si="2">IFERROR(AF4-AF5,":")</f>
        <v>5.9511779999999996</v>
      </c>
      <c r="AG6" s="6">
        <f t="shared" ca="1" si="2"/>
        <v>5.7693969999999997</v>
      </c>
      <c r="AH6" s="6">
        <f t="shared" ca="1" si="2"/>
        <v>5.5612620000000001</v>
      </c>
      <c r="AI6" s="6">
        <f t="shared" ref="AI6" ca="1" si="3">IFERROR(AI4-AI5,":")</f>
        <v>6.0712760000000001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Austria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4.6552240000000005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4.732945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4.4894600000000002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4.5769780000000004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4.8171140000000001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5.0876749999999999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5.9944469999999992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6.2325140000000001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6.1482760000000001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6.3933229999999996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6.0369200000000003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6.1958130000000002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5.8186619999999989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6.1655500000000005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6.5954480000000002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6.8885049999999994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6.5126080000000002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6.4000039999999991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6.4917809999999996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6.4824449999999993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6.5401980000000002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6.169811000000001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6.4793050000000001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5.9921239999999996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5.784349999999999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5.8882580000000013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5.8863900000000005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6.3717619999999995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6.0271449999999991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6.3958899999999996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6.1009329999999995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5.7180869999999997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5.4464860000000002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6.0093719999999999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2.2005209999999997</v>
      </c>
      <c r="C12" s="25">
        <f ca="1">IFERROR(OFFSET(INDEX(Data!$C$7:$C$1800,MATCH($A$3,Data!$C$7:$C$1800,0)),5,'Code list'!D$1)/1000+OFFSET(INDEX(Data!$C$7:$C$1800,MATCH($A$3,Data!$C$7:$C$1800,0)),7,'Code list'!D$1)/1000,":")</f>
        <v>2.4422179999999996</v>
      </c>
      <c r="D12" s="25">
        <f ca="1">IFERROR(OFFSET(INDEX(Data!$C$7:$C$1800,MATCH($A$3,Data!$C$7:$C$1800,0)),5,'Code list'!E$1)/1000+OFFSET(INDEX(Data!$C$7:$C$1800,MATCH($A$3,Data!$C$7:$C$1800,0)),7,'Code list'!E$1)/1000,":")</f>
        <v>2.2244669999999998</v>
      </c>
      <c r="E12" s="25">
        <f ca="1">IFERROR(OFFSET(INDEX(Data!$C$7:$C$1800,MATCH($A$3,Data!$C$7:$C$1800,0)),5,'Code list'!F$1)/1000+OFFSET(INDEX(Data!$C$7:$C$1800,MATCH($A$3,Data!$C$7:$C$1800,0)),7,'Code list'!F$1)/1000,":")</f>
        <v>2.3904009999999998</v>
      </c>
      <c r="F12" s="25">
        <f ca="1">IFERROR(OFFSET(INDEX(Data!$C$7:$C$1800,MATCH($A$3,Data!$C$7:$C$1800,0)),5,'Code list'!G$1)/1000+OFFSET(INDEX(Data!$C$7:$C$1800,MATCH($A$3,Data!$C$7:$C$1800,0)),7,'Code list'!G$1)/1000,":")</f>
        <v>2.5351129999999999</v>
      </c>
      <c r="G12" s="25">
        <f ca="1">IFERROR(OFFSET(INDEX(Data!$C$7:$C$1800,MATCH($A$3,Data!$C$7:$C$1800,0)),5,'Code list'!H$1)/1000+OFFSET(INDEX(Data!$C$7:$C$1800,MATCH($A$3,Data!$C$7:$C$1800,0)),7,'Code list'!H$1)/1000,":")</f>
        <v>2.6738279999999999</v>
      </c>
      <c r="H12" s="25">
        <f ca="1">IFERROR(OFFSET(INDEX(Data!$C$7:$C$1800,MATCH($A$3,Data!$C$7:$C$1800,0)),5,'Code list'!I$1)/1000+OFFSET(INDEX(Data!$C$7:$C$1800,MATCH($A$3,Data!$C$7:$C$1800,0)),7,'Code list'!I$1)/1000,":")</f>
        <v>1.9266169999999998</v>
      </c>
      <c r="I12" s="25">
        <f ca="1">IFERROR(OFFSET(INDEX(Data!$C$7:$C$1800,MATCH($A$3,Data!$C$7:$C$1800,0)),5,'Code list'!J$1)/1000+OFFSET(INDEX(Data!$C$7:$C$1800,MATCH($A$3,Data!$C$7:$C$1800,0)),7,'Code list'!J$1)/1000,":")</f>
        <v>1.6536140000000001</v>
      </c>
      <c r="J12" s="25">
        <f ca="1">IFERROR(OFFSET(INDEX(Data!$C$7:$C$1800,MATCH($A$3,Data!$C$7:$C$1800,0)),5,'Code list'!K$1)/1000+OFFSET(INDEX(Data!$C$7:$C$1800,MATCH($A$3,Data!$C$7:$C$1800,0)),7,'Code list'!K$1)/1000,":")</f>
        <v>1.6422470000000002</v>
      </c>
      <c r="K12" s="25">
        <f ca="1">IFERROR(OFFSET(INDEX(Data!$C$7:$C$1800,MATCH($A$3,Data!$C$7:$C$1800,0)),5,'Code list'!L$1)/1000+OFFSET(INDEX(Data!$C$7:$C$1800,MATCH($A$3,Data!$C$7:$C$1800,0)),7,'Code list'!L$1)/1000,":")</f>
        <v>1.7703920000000002</v>
      </c>
      <c r="L12" s="25">
        <f ca="1">IFERROR(OFFSET(INDEX(Data!$C$7:$C$1800,MATCH($A$3,Data!$C$7:$C$1800,0)),5,'Code list'!M$1)/1000+OFFSET(INDEX(Data!$C$7:$C$1800,MATCH($A$3,Data!$C$7:$C$1800,0)),7,'Code list'!M$1)/1000,":")</f>
        <v>1.6256050000000002</v>
      </c>
      <c r="M12" s="25">
        <f ca="1">IFERROR(OFFSET(INDEX(Data!$C$7:$C$1800,MATCH($A$3,Data!$C$7:$C$1800,0)),5,'Code list'!N$1)/1000+OFFSET(INDEX(Data!$C$7:$C$1800,MATCH($A$3,Data!$C$7:$C$1800,0)),7,'Code list'!N$1)/1000,":")</f>
        <v>1.745587</v>
      </c>
      <c r="N12" s="25">
        <f ca="1">IFERROR(OFFSET(INDEX(Data!$C$7:$C$1800,MATCH($A$3,Data!$C$7:$C$1800,0)),5,'Code list'!O$1)/1000+OFFSET(INDEX(Data!$C$7:$C$1800,MATCH($A$3,Data!$C$7:$C$1800,0)),7,'Code list'!O$1)/1000,":")</f>
        <v>2.022103</v>
      </c>
      <c r="O12" s="25">
        <f ca="1">IFERROR(OFFSET(INDEX(Data!$C$7:$C$1800,MATCH($A$3,Data!$C$7:$C$1800,0)),5,'Code list'!P$1)/1000+OFFSET(INDEX(Data!$C$7:$C$1800,MATCH($A$3,Data!$C$7:$C$1800,0)),7,'Code list'!P$1)/1000,":")</f>
        <v>1.9069639999999999</v>
      </c>
      <c r="P12" s="25">
        <f ca="1">IFERROR(OFFSET(INDEX(Data!$C$7:$C$1800,MATCH($A$3,Data!$C$7:$C$1800,0)),5,'Code list'!Q$1)/1000+OFFSET(INDEX(Data!$C$7:$C$1800,MATCH($A$3,Data!$C$7:$C$1800,0)),7,'Code list'!Q$1)/1000,":")</f>
        <v>1.9927589999999999</v>
      </c>
      <c r="Q12" s="25">
        <f ca="1">IFERROR(OFFSET(INDEX(Data!$C$7:$C$1800,MATCH($A$3,Data!$C$7:$C$1800,0)),5,'Code list'!R$1)/1000+OFFSET(INDEX(Data!$C$7:$C$1800,MATCH($A$3,Data!$C$7:$C$1800,0)),7,'Code list'!R$1)/1000,":")</f>
        <v>2.0994359999999999</v>
      </c>
      <c r="R12" s="25">
        <f ca="1">IFERROR(OFFSET(INDEX(Data!$C$7:$C$1800,MATCH($A$3,Data!$C$7:$C$1800,0)),5,'Code list'!S$1)/1000+OFFSET(INDEX(Data!$C$7:$C$1800,MATCH($A$3,Data!$C$7:$C$1800,0)),7,'Code list'!S$1)/1000,":")</f>
        <v>2.2245119999999998</v>
      </c>
      <c r="S12" s="25">
        <f ca="1">IFERROR(OFFSET(INDEX(Data!$C$7:$C$1800,MATCH($A$3,Data!$C$7:$C$1800,0)),5,'Code list'!T$1)/1000+OFFSET(INDEX(Data!$C$7:$C$1800,MATCH($A$3,Data!$C$7:$C$1800,0)),7,'Code list'!T$1)/1000,":")</f>
        <v>2.2747809999999999</v>
      </c>
      <c r="T12" s="25">
        <f ca="1">IFERROR(OFFSET(INDEX(Data!$C$7:$C$1800,MATCH($A$3,Data!$C$7:$C$1800,0)),5,'Code list'!U$1)/1000+OFFSET(INDEX(Data!$C$7:$C$1800,MATCH($A$3,Data!$C$7:$C$1800,0)),7,'Code list'!U$1)/1000,":")</f>
        <v>2.3424230000000001</v>
      </c>
      <c r="U12" s="25">
        <f ca="1">IFERROR(OFFSET(INDEX(Data!$C$7:$C$1800,MATCH($A$3,Data!$C$7:$C$1800,0)),5,'Code list'!V$1)/1000+OFFSET(INDEX(Data!$C$7:$C$1800,MATCH($A$3,Data!$C$7:$C$1800,0)),7,'Code list'!V$1)/1000,":")</f>
        <v>2.4048430000000001</v>
      </c>
      <c r="V12" s="25">
        <f ca="1">IFERROR(OFFSET(INDEX(Data!$C$7:$C$1800,MATCH($A$3,Data!$C$7:$C$1800,0)),5,'Code list'!W$1)/1000+OFFSET(INDEX(Data!$C$7:$C$1800,MATCH($A$3,Data!$C$7:$C$1800,0)),7,'Code list'!W$1)/1000,":")</f>
        <v>2.8057759999999998</v>
      </c>
      <c r="W12" s="25">
        <f ca="1">IFERROR(OFFSET(INDEX(Data!$C$7:$C$1800,MATCH($A$3,Data!$C$7:$C$1800,0)),5,'Code list'!X$1)/1000+OFFSET(INDEX(Data!$C$7:$C$1800,MATCH($A$3,Data!$C$7:$C$1800,0)),7,'Code list'!X$1)/1000,":")</f>
        <v>2.7036189999999998</v>
      </c>
      <c r="X12" s="25">
        <f ca="1">IFERROR(OFFSET(INDEX(Data!$C$7:$C$1800,MATCH($A$3,Data!$C$7:$C$1800,0)),5,'Code list'!Y$1)/1000+OFFSET(INDEX(Data!$C$7:$C$1800,MATCH($A$3,Data!$C$7:$C$1800,0)),7,'Code list'!Y$1)/1000,":")</f>
        <v>2.7880880000000001</v>
      </c>
      <c r="Y12" s="25">
        <f ca="1">IFERROR(OFFSET(INDEX(Data!$C$7:$C$1800,MATCH($A$3,Data!$C$7:$C$1800,0)),5,'Code list'!Z$1)/1000+OFFSET(INDEX(Data!$C$7:$C$1800,MATCH($A$3,Data!$C$7:$C$1800,0)),7,'Code list'!Z$1)/1000,":")</f>
        <v>2.611227</v>
      </c>
      <c r="Z12" s="25">
        <f ca="1">IFERROR(OFFSET(INDEX(Data!$C$7:$C$1800,MATCH($A$3,Data!$C$7:$C$1800,0)),5,'Code list'!AA$1)/1000+OFFSET(INDEX(Data!$C$7:$C$1800,MATCH($A$3,Data!$C$7:$C$1800,0)),7,'Code list'!AA$1)/1000,":")</f>
        <v>2.3043839999999998</v>
      </c>
      <c r="AA12" s="25">
        <f ca="1">IFERROR(OFFSET(INDEX(Data!$C$7:$C$1800,MATCH($A$3,Data!$C$7:$C$1800,0)),5,'Code list'!AB$1)/1000+OFFSET(INDEX(Data!$C$7:$C$1800,MATCH($A$3,Data!$C$7:$C$1800,0)),7,'Code list'!AB$1)/1000,":")</f>
        <v>2.4736359999999999</v>
      </c>
      <c r="AB12" s="25">
        <f ca="1">IFERROR(OFFSET(INDEX(Data!$C$7:$C$1800,MATCH($A$3,Data!$C$7:$C$1800,0)),5,'Code list'!AC$1)/1000+OFFSET(INDEX(Data!$C$7:$C$1800,MATCH($A$3,Data!$C$7:$C$1800,0)),7,'Code list'!AC$1)/1000,":")</f>
        <v>2.6782690000000002</v>
      </c>
      <c r="AC12" s="25">
        <f ca="1">IFERROR(OFFSET(INDEX(Data!$C$7:$C$1800,MATCH($A$3,Data!$C$7:$C$1800,0)),5,'Code list'!AD$1)/1000+OFFSET(INDEX(Data!$C$7:$C$1800,MATCH($A$3,Data!$C$7:$C$1800,0)),7,'Code list'!AD$1)/1000,":")</f>
        <v>2.6403379999999999</v>
      </c>
      <c r="AD12" s="25">
        <f ca="1">IFERROR(OFFSET(INDEX(Data!$C$7:$C$1800,MATCH($A$3,Data!$C$7:$C$1800,0)),5,'Code list'!AE$1)/1000+OFFSET(INDEX(Data!$C$7:$C$1800,MATCH($A$3,Data!$C$7:$C$1800,0)),7,'Code list'!AE$1)/1000,":")</f>
        <v>2.5325220000000002</v>
      </c>
      <c r="AE12" s="25">
        <f ca="1">IFERROR(OFFSET(INDEX(Data!$C$7:$C$1800,MATCH($A$3,Data!$C$7:$C$1800,0)),5,'Code list'!AF$1)/1000+OFFSET(INDEX(Data!$C$7:$C$1800,MATCH($A$3,Data!$C$7:$C$1800,0)),7,'Code list'!AF$1)/1000,":")</f>
        <v>2.6197749999999997</v>
      </c>
      <c r="AF12" s="25">
        <f ca="1">IFERROR(OFFSET(INDEX(Data!$C$7:$C$1800,MATCH($A$3,Data!$C$7:$C$1800,0)),5,'Code list'!AG$1)/1000+OFFSET(INDEX(Data!$C$7:$C$1800,MATCH($A$3,Data!$C$7:$C$1800,0)),7,'Code list'!AG$1)/1000,":")</f>
        <v>2.5929700000000002</v>
      </c>
      <c r="AG12" s="25">
        <f ca="1">IFERROR(OFFSET(INDEX(Data!$C$7:$C$1800,MATCH($A$3,Data!$C$7:$C$1800,0)),5,'Code list'!AH$1)/1000+OFFSET(INDEX(Data!$C$7:$C$1800,MATCH($A$3,Data!$C$7:$C$1800,0)),7,'Code list'!AH$1)/1000,":")</f>
        <v>2.809561</v>
      </c>
      <c r="AH12" s="25">
        <f ca="1">IFERROR(OFFSET(INDEX(Data!$C$7:$C$1800,MATCH($A$3,Data!$C$7:$C$1800,0)),5,'Code list'!AI$1)/1000+OFFSET(INDEX(Data!$C$7:$C$1800,MATCH($A$3,Data!$C$7:$C$1800,0)),7,'Code list'!AI$1)/1000,":")</f>
        <v>2.5921560000000001</v>
      </c>
      <c r="AI12" s="25">
        <f ca="1">IFERROR(OFFSET(INDEX(Data!$C$7:$C$1800,MATCH($A$3,Data!$C$7:$C$1800,0)),5,'Code list'!AJ$1)/1000+OFFSET(INDEX(Data!$C$7:$C$1800,MATCH($A$3,Data!$C$7:$C$1800,0)),7,'Code list'!AJ$1)/1000,":")</f>
        <v>2.356395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0.74391200000000002</v>
      </c>
      <c r="C13" s="25">
        <f ca="1">IFERROR(OFFSET(INDEX(Data!$C$7:$C$1800,MATCH($A$3,Data!$C$7:$C$1800,0)),21,'Code list'!D$1)/1000+OFFSET(INDEX(Data!$C$7:$C$1800,MATCH($A$3,Data!$C$7:$C$1800,0)),22,'Code list'!D$1)/1000,":")</f>
        <v>0.84096300000000013</v>
      </c>
      <c r="D13" s="25">
        <f ca="1">IFERROR(OFFSET(INDEX(Data!$C$7:$C$1800,MATCH($A$3,Data!$C$7:$C$1800,0)),21,'Code list'!E$1)/1000+OFFSET(INDEX(Data!$C$7:$C$1800,MATCH($A$3,Data!$C$7:$C$1800,0)),22,'Code list'!E$1)/1000,":")</f>
        <v>0.76649999999999996</v>
      </c>
      <c r="E13" s="25">
        <f ca="1">IFERROR(OFFSET(INDEX(Data!$C$7:$C$1800,MATCH($A$3,Data!$C$7:$C$1800,0)),21,'Code list'!F$1)/1000+OFFSET(INDEX(Data!$C$7:$C$1800,MATCH($A$3,Data!$C$7:$C$1800,0)),22,'Code list'!F$1)/1000,":")</f>
        <v>0.77254500000000004</v>
      </c>
      <c r="F13" s="25">
        <f ca="1">IFERROR(OFFSET(INDEX(Data!$C$7:$C$1800,MATCH($A$3,Data!$C$7:$C$1800,0)),21,'Code list'!G$1)/1000+OFFSET(INDEX(Data!$C$7:$C$1800,MATCH($A$3,Data!$C$7:$C$1800,0)),22,'Code list'!G$1)/1000,":")</f>
        <v>0.84483900000000001</v>
      </c>
      <c r="G13" s="25">
        <f ca="1">IFERROR(OFFSET(INDEX(Data!$C$7:$C$1800,MATCH($A$3,Data!$C$7:$C$1800,0)),21,'Code list'!H$1)/1000+OFFSET(INDEX(Data!$C$7:$C$1800,MATCH($A$3,Data!$C$7:$C$1800,0)),22,'Code list'!H$1)/1000,":")</f>
        <v>0.90636899999999998</v>
      </c>
      <c r="H13" s="25">
        <f ca="1">IFERROR(OFFSET(INDEX(Data!$C$7:$C$1800,MATCH($A$3,Data!$C$7:$C$1800,0)),21,'Code list'!I$1)/1000+OFFSET(INDEX(Data!$C$7:$C$1800,MATCH($A$3,Data!$C$7:$C$1800,0)),22,'Code list'!I$1)/1000,":")</f>
        <v>0.45455299999999998</v>
      </c>
      <c r="I13" s="25">
        <f ca="1">IFERROR(OFFSET(INDEX(Data!$C$7:$C$1800,MATCH($A$3,Data!$C$7:$C$1800,0)),21,'Code list'!J$1)/1000+OFFSET(INDEX(Data!$C$7:$C$1800,MATCH($A$3,Data!$C$7:$C$1800,0)),22,'Code list'!J$1)/1000,":")</f>
        <v>0.44656200000000001</v>
      </c>
      <c r="J13" s="25">
        <f ca="1">IFERROR(OFFSET(INDEX(Data!$C$7:$C$1800,MATCH($A$3,Data!$C$7:$C$1800,0)),21,'Code list'!K$1)/1000+OFFSET(INDEX(Data!$C$7:$C$1800,MATCH($A$3,Data!$C$7:$C$1800,0)),22,'Code list'!K$1)/1000,":")</f>
        <v>0.42599999999999999</v>
      </c>
      <c r="K13" s="25">
        <f ca="1">IFERROR(OFFSET(INDEX(Data!$C$7:$C$1800,MATCH($A$3,Data!$C$7:$C$1800,0)),21,'Code list'!L$1)/1000+OFFSET(INDEX(Data!$C$7:$C$1800,MATCH($A$3,Data!$C$7:$C$1800,0)),22,'Code list'!L$1)/1000,":")</f>
        <v>0.45360900000000004</v>
      </c>
      <c r="L13" s="25">
        <f ca="1">IFERROR(OFFSET(INDEX(Data!$C$7:$C$1800,MATCH($A$3,Data!$C$7:$C$1800,0)),21,'Code list'!M$1)/1000+OFFSET(INDEX(Data!$C$7:$C$1800,MATCH($A$3,Data!$C$7:$C$1800,0)),22,'Code list'!M$1)/1000,":")</f>
        <v>0.493286</v>
      </c>
      <c r="M13" s="25">
        <f ca="1">IFERROR(OFFSET(INDEX(Data!$C$7:$C$1800,MATCH($A$3,Data!$C$7:$C$1800,0)),21,'Code list'!N$1)/1000+OFFSET(INDEX(Data!$C$7:$C$1800,MATCH($A$3,Data!$C$7:$C$1800,0)),22,'Code list'!N$1)/1000,":")</f>
        <v>0.584704</v>
      </c>
      <c r="N13" s="25">
        <f ca="1">IFERROR(OFFSET(INDEX(Data!$C$7:$C$1800,MATCH($A$3,Data!$C$7:$C$1800,0)),21,'Code list'!O$1)/1000+OFFSET(INDEX(Data!$C$7:$C$1800,MATCH($A$3,Data!$C$7:$C$1800,0)),22,'Code list'!O$1)/1000,":")</f>
        <v>0.74727499999999991</v>
      </c>
      <c r="O13" s="25">
        <f ca="1">IFERROR(OFFSET(INDEX(Data!$C$7:$C$1800,MATCH($A$3,Data!$C$7:$C$1800,0)),21,'Code list'!P$1)/1000+OFFSET(INDEX(Data!$C$7:$C$1800,MATCH($A$3,Data!$C$7:$C$1800,0)),22,'Code list'!P$1)/1000,":")</f>
        <v>0.63669100000000001</v>
      </c>
      <c r="P13" s="25">
        <f ca="1">IFERROR(OFFSET(INDEX(Data!$C$7:$C$1800,MATCH($A$3,Data!$C$7:$C$1800,0)),21,'Code list'!Q$1)/1000+OFFSET(INDEX(Data!$C$7:$C$1800,MATCH($A$3,Data!$C$7:$C$1800,0)),22,'Code list'!Q$1)/1000,":")</f>
        <v>0.62730799999999998</v>
      </c>
      <c r="Q13" s="25">
        <f ca="1">IFERROR(OFFSET(INDEX(Data!$C$7:$C$1800,MATCH($A$3,Data!$C$7:$C$1800,0)),21,'Code list'!R$1)/1000+OFFSET(INDEX(Data!$C$7:$C$1800,MATCH($A$3,Data!$C$7:$C$1800,0)),22,'Code list'!R$1)/1000,":")</f>
        <v>0.66108699999999998</v>
      </c>
      <c r="R13" s="25">
        <f ca="1">IFERROR(OFFSET(INDEX(Data!$C$7:$C$1800,MATCH($A$3,Data!$C$7:$C$1800,0)),21,'Code list'!S$1)/1000+OFFSET(INDEX(Data!$C$7:$C$1800,MATCH($A$3,Data!$C$7:$C$1800,0)),22,'Code list'!S$1)/1000,":")</f>
        <v>0.69629699999999994</v>
      </c>
      <c r="S13" s="25">
        <f ca="1">IFERROR(OFFSET(INDEX(Data!$C$7:$C$1800,MATCH($A$3,Data!$C$7:$C$1800,0)),21,'Code list'!T$1)/1000+OFFSET(INDEX(Data!$C$7:$C$1800,MATCH($A$3,Data!$C$7:$C$1800,0)),22,'Code list'!T$1)/1000,":")</f>
        <v>0.74500699999999997</v>
      </c>
      <c r="T13" s="25">
        <f ca="1">IFERROR(OFFSET(INDEX(Data!$C$7:$C$1800,MATCH($A$3,Data!$C$7:$C$1800,0)),21,'Code list'!U$1)/1000+OFFSET(INDEX(Data!$C$7:$C$1800,MATCH($A$3,Data!$C$7:$C$1800,0)),22,'Code list'!U$1)/1000,":")</f>
        <v>0.74144300000000007</v>
      </c>
      <c r="U13" s="25">
        <f ca="1">IFERROR(OFFSET(INDEX(Data!$C$7:$C$1800,MATCH($A$3,Data!$C$7:$C$1800,0)),21,'Code list'!V$1)/1000+OFFSET(INDEX(Data!$C$7:$C$1800,MATCH($A$3,Data!$C$7:$C$1800,0)),22,'Code list'!V$1)/1000,":")</f>
        <v>0.77599499999999999</v>
      </c>
      <c r="V13" s="25">
        <f ca="1">IFERROR(OFFSET(INDEX(Data!$C$7:$C$1800,MATCH($A$3,Data!$C$7:$C$1800,0)),21,'Code list'!W$1)/1000+OFFSET(INDEX(Data!$C$7:$C$1800,MATCH($A$3,Data!$C$7:$C$1800,0)),22,'Code list'!W$1)/1000,":")</f>
        <v>1.013903</v>
      </c>
      <c r="W13" s="25">
        <f ca="1">IFERROR(OFFSET(INDEX(Data!$C$7:$C$1800,MATCH($A$3,Data!$C$7:$C$1800,0)),21,'Code list'!X$1)/1000+OFFSET(INDEX(Data!$C$7:$C$1800,MATCH($A$3,Data!$C$7:$C$1800,0)),22,'Code list'!X$1)/1000,":")</f>
        <v>0.93042899999999995</v>
      </c>
      <c r="X13" s="25">
        <f ca="1">IFERROR(OFFSET(INDEX(Data!$C$7:$C$1800,MATCH($A$3,Data!$C$7:$C$1800,0)),21,'Code list'!Y$1)/1000+OFFSET(INDEX(Data!$C$7:$C$1800,MATCH($A$3,Data!$C$7:$C$1800,0)),22,'Code list'!Y$1)/1000,":")</f>
        <v>0.92352200000000007</v>
      </c>
      <c r="Y13" s="25">
        <f ca="1">IFERROR(OFFSET(INDEX(Data!$C$7:$C$1800,MATCH($A$3,Data!$C$7:$C$1800,0)),21,'Code list'!Z$1)/1000+OFFSET(INDEX(Data!$C$7:$C$1800,MATCH($A$3,Data!$C$7:$C$1800,0)),22,'Code list'!Z$1)/1000,":")</f>
        <v>0.84992800000000002</v>
      </c>
      <c r="Z13" s="25">
        <f ca="1">IFERROR(OFFSET(INDEX(Data!$C$7:$C$1800,MATCH($A$3,Data!$C$7:$C$1800,0)),21,'Code list'!AA$1)/1000+OFFSET(INDEX(Data!$C$7:$C$1800,MATCH($A$3,Data!$C$7:$C$1800,0)),22,'Code list'!AA$1)/1000,":")</f>
        <v>0.74397000000000002</v>
      </c>
      <c r="AA13" s="25">
        <f ca="1">IFERROR(OFFSET(INDEX(Data!$C$7:$C$1800,MATCH($A$3,Data!$C$7:$C$1800,0)),21,'Code list'!AB$1)/1000+OFFSET(INDEX(Data!$C$7:$C$1800,MATCH($A$3,Data!$C$7:$C$1800,0)),22,'Code list'!AB$1)/1000,":")</f>
        <v>0.77317199999999997</v>
      </c>
      <c r="AB13" s="25">
        <f ca="1">IFERROR(OFFSET(INDEX(Data!$C$7:$C$1800,MATCH($A$3,Data!$C$7:$C$1800,0)),21,'Code list'!AC$1)/1000+OFFSET(INDEX(Data!$C$7:$C$1800,MATCH($A$3,Data!$C$7:$C$1800,0)),22,'Code list'!AC$1)/1000,":")</f>
        <v>0.91215099999999993</v>
      </c>
      <c r="AC13" s="25">
        <f ca="1">IFERROR(OFFSET(INDEX(Data!$C$7:$C$1800,MATCH($A$3,Data!$C$7:$C$1800,0)),21,'Code list'!AD$1)/1000+OFFSET(INDEX(Data!$C$7:$C$1800,MATCH($A$3,Data!$C$7:$C$1800,0)),22,'Code list'!AD$1)/1000,":")</f>
        <v>0.827102</v>
      </c>
      <c r="AD13" s="25">
        <f ca="1">IFERROR(OFFSET(INDEX(Data!$C$7:$C$1800,MATCH($A$3,Data!$C$7:$C$1800,0)),21,'Code list'!AE$1)/1000+OFFSET(INDEX(Data!$C$7:$C$1800,MATCH($A$3,Data!$C$7:$C$1800,0)),22,'Code list'!AE$1)/1000,":")</f>
        <v>0.82932799999999995</v>
      </c>
      <c r="AE13" s="25">
        <f ca="1">IFERROR(OFFSET(INDEX(Data!$C$7:$C$1800,MATCH($A$3,Data!$C$7:$C$1800,0)),21,'Code list'!AF$1)/1000+OFFSET(INDEX(Data!$C$7:$C$1800,MATCH($A$3,Data!$C$7:$C$1800,0)),22,'Code list'!AF$1)/1000,":")</f>
        <v>0.85567400000000005</v>
      </c>
      <c r="AF13" s="25">
        <f ca="1">IFERROR(OFFSET(INDEX(Data!$C$7:$C$1800,MATCH($A$3,Data!$C$7:$C$1800,0)),21,'Code list'!AG$1)/1000+OFFSET(INDEX(Data!$C$7:$C$1800,MATCH($A$3,Data!$C$7:$C$1800,0)),22,'Code list'!AG$1)/1000,":")</f>
        <v>0.84321199999999996</v>
      </c>
      <c r="AG13" s="25">
        <f ca="1">IFERROR(OFFSET(INDEX(Data!$C$7:$C$1800,MATCH($A$3,Data!$C$7:$C$1800,0)),21,'Code list'!AH$1)/1000+OFFSET(INDEX(Data!$C$7:$C$1800,MATCH($A$3,Data!$C$7:$C$1800,0)),22,'Code list'!AH$1)/1000,":")</f>
        <v>0.98977400000000004</v>
      </c>
      <c r="AH13" s="25">
        <f ca="1">IFERROR(OFFSET(INDEX(Data!$C$7:$C$1800,MATCH($A$3,Data!$C$7:$C$1800,0)),21,'Code list'!AI$1)/1000+OFFSET(INDEX(Data!$C$7:$C$1800,MATCH($A$3,Data!$C$7:$C$1800,0)),22,'Code list'!AI$1)/1000,":")</f>
        <v>0.92744699999999991</v>
      </c>
      <c r="AI13" s="25">
        <f ca="1">IFERROR(OFFSET(INDEX(Data!$C$7:$C$1800,MATCH($A$3,Data!$C$7:$C$1800,0)),21,'Code list'!AJ$1)/1000+OFFSET(INDEX(Data!$C$7:$C$1800,MATCH($A$3,Data!$C$7:$C$1800,0)),22,'Code list'!AJ$1)/1000,":")</f>
        <v>0.80891599999999997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0.41150799999999998</v>
      </c>
      <c r="C14" s="25">
        <f ca="1">IFERROR(OFFSET(INDEX(Data!$C$7:$C$1800,MATCH($A$3,Data!$C$7:$C$1800,0)),31,'Code list'!D$1)/1000+OFFSET(INDEX(Data!$C$7:$C$1800,MATCH($A$3,Data!$C$7:$C$1800,0)),32,'Code list'!D$1)/1000,":")</f>
        <v>0.50444300000000009</v>
      </c>
      <c r="D14" s="25">
        <f ca="1">IFERROR(OFFSET(INDEX(Data!$C$7:$C$1800,MATCH($A$3,Data!$C$7:$C$1800,0)),31,'Code list'!E$1)/1000+OFFSET(INDEX(Data!$C$7:$C$1800,MATCH($A$3,Data!$C$7:$C$1800,0)),32,'Code list'!E$1)/1000,":")</f>
        <v>0.47475400000000001</v>
      </c>
      <c r="E14" s="25">
        <f ca="1">IFERROR(OFFSET(INDEX(Data!$C$7:$C$1800,MATCH($A$3,Data!$C$7:$C$1800,0)),31,'Code list'!F$1)/1000+OFFSET(INDEX(Data!$C$7:$C$1800,MATCH($A$3,Data!$C$7:$C$1800,0)),32,'Code list'!F$1)/1000,":")</f>
        <v>0.51134599999999997</v>
      </c>
      <c r="F14" s="25">
        <f ca="1">IFERROR(OFFSET(INDEX(Data!$C$7:$C$1800,MATCH($A$3,Data!$C$7:$C$1800,0)),31,'Code list'!G$1)/1000+OFFSET(INDEX(Data!$C$7:$C$1800,MATCH($A$3,Data!$C$7:$C$1800,0)),32,'Code list'!G$1)/1000,":")</f>
        <v>0.52677400000000008</v>
      </c>
      <c r="G14" s="25">
        <f ca="1">IFERROR(OFFSET(INDEX(Data!$C$7:$C$1800,MATCH($A$3,Data!$C$7:$C$1800,0)),31,'Code list'!H$1)/1000+OFFSET(INDEX(Data!$C$7:$C$1800,MATCH($A$3,Data!$C$7:$C$1800,0)),32,'Code list'!H$1)/1000,":")</f>
        <v>0.55030099999999993</v>
      </c>
      <c r="H14" s="25">
        <f ca="1">IFERROR(OFFSET(INDEX(Data!$C$7:$C$1800,MATCH($A$3,Data!$C$7:$C$1800,0)),31,'Code list'!I$1)/1000+OFFSET(INDEX(Data!$C$7:$C$1800,MATCH($A$3,Data!$C$7:$C$1800,0)),32,'Code list'!I$1)/1000,":")</f>
        <v>0.79908199999999996</v>
      </c>
      <c r="I14" s="25">
        <f ca="1">IFERROR(OFFSET(INDEX(Data!$C$7:$C$1800,MATCH($A$3,Data!$C$7:$C$1800,0)),31,'Code list'!J$1)/1000+OFFSET(INDEX(Data!$C$7:$C$1800,MATCH($A$3,Data!$C$7:$C$1800,0)),32,'Code list'!J$1)/1000,":")</f>
        <v>0.7473010000000001</v>
      </c>
      <c r="J14" s="25">
        <f ca="1">IFERROR(OFFSET(INDEX(Data!$C$7:$C$1800,MATCH($A$3,Data!$C$7:$C$1800,0)),31,'Code list'!K$1)/1000+OFFSET(INDEX(Data!$C$7:$C$1800,MATCH($A$3,Data!$C$7:$C$1800,0)),32,'Code list'!K$1)/1000,":")</f>
        <v>0.80180600000000002</v>
      </c>
      <c r="K14" s="25">
        <f ca="1">IFERROR(OFFSET(INDEX(Data!$C$7:$C$1800,MATCH($A$3,Data!$C$7:$C$1800,0)),31,'Code list'!L$1)/1000+OFFSET(INDEX(Data!$C$7:$C$1800,MATCH($A$3,Data!$C$7:$C$1800,0)),32,'Code list'!L$1)/1000,":")</f>
        <v>0.78914700000000004</v>
      </c>
      <c r="L14" s="25">
        <f ca="1">IFERROR(OFFSET(INDEX(Data!$C$7:$C$1800,MATCH($A$3,Data!$C$7:$C$1800,0)),31,'Code list'!M$1)/1000+OFFSET(INDEX(Data!$C$7:$C$1800,MATCH($A$3,Data!$C$7:$C$1800,0)),32,'Code list'!M$1)/1000,":")</f>
        <v>0.68806800000000001</v>
      </c>
      <c r="M14" s="25">
        <f ca="1">IFERROR(OFFSET(INDEX(Data!$C$7:$C$1800,MATCH($A$3,Data!$C$7:$C$1800,0)),31,'Code list'!N$1)/1000+OFFSET(INDEX(Data!$C$7:$C$1800,MATCH($A$3,Data!$C$7:$C$1800,0)),32,'Code list'!N$1)/1000,":")</f>
        <v>0.7360509999999999</v>
      </c>
      <c r="N14" s="25">
        <f ca="1">IFERROR(OFFSET(INDEX(Data!$C$7:$C$1800,MATCH($A$3,Data!$C$7:$C$1800,0)),31,'Code list'!O$1)/1000+OFFSET(INDEX(Data!$C$7:$C$1800,MATCH($A$3,Data!$C$7:$C$1800,0)),32,'Code list'!O$1)/1000,":")</f>
        <v>0.73079700000000003</v>
      </c>
      <c r="O14" s="25">
        <f ca="1">IFERROR(OFFSET(INDEX(Data!$C$7:$C$1800,MATCH($A$3,Data!$C$7:$C$1800,0)),31,'Code list'!P$1)/1000+OFFSET(INDEX(Data!$C$7:$C$1800,MATCH($A$3,Data!$C$7:$C$1800,0)),32,'Code list'!P$1)/1000,":")</f>
        <v>0.82210800000000006</v>
      </c>
      <c r="P14" s="25">
        <f ca="1">IFERROR(OFFSET(INDEX(Data!$C$7:$C$1800,MATCH($A$3,Data!$C$7:$C$1800,0)),31,'Code list'!Q$1)/1000+OFFSET(INDEX(Data!$C$7:$C$1800,MATCH($A$3,Data!$C$7:$C$1800,0)),32,'Code list'!Q$1)/1000,":")</f>
        <v>0.94379900000000005</v>
      </c>
      <c r="Q14" s="25">
        <f ca="1">IFERROR(OFFSET(INDEX(Data!$C$7:$C$1800,MATCH($A$3,Data!$C$7:$C$1800,0)),31,'Code list'!R$1)/1000+OFFSET(INDEX(Data!$C$7:$C$1800,MATCH($A$3,Data!$C$7:$C$1800,0)),32,'Code list'!R$1)/1000,":")</f>
        <v>0.93169900000000005</v>
      </c>
      <c r="R14" s="25">
        <f ca="1">IFERROR(OFFSET(INDEX(Data!$C$7:$C$1800,MATCH($A$3,Data!$C$7:$C$1800,0)),31,'Code list'!S$1)/1000+OFFSET(INDEX(Data!$C$7:$C$1800,MATCH($A$3,Data!$C$7:$C$1800,0)),32,'Code list'!S$1)/1000,":")</f>
        <v>0.971827</v>
      </c>
      <c r="S14" s="25">
        <f ca="1">IFERROR(OFFSET(INDEX(Data!$C$7:$C$1800,MATCH($A$3,Data!$C$7:$C$1800,0)),31,'Code list'!T$1)/1000+OFFSET(INDEX(Data!$C$7:$C$1800,MATCH($A$3,Data!$C$7:$C$1800,0)),32,'Code list'!T$1)/1000,":")</f>
        <v>0.9726220000000001</v>
      </c>
      <c r="T14" s="25">
        <f ca="1">IFERROR(OFFSET(INDEX(Data!$C$7:$C$1800,MATCH($A$3,Data!$C$7:$C$1800,0)),31,'Code list'!U$1)/1000+OFFSET(INDEX(Data!$C$7:$C$1800,MATCH($A$3,Data!$C$7:$C$1800,0)),32,'Code list'!U$1)/1000,":")</f>
        <v>1.0376909999999999</v>
      </c>
      <c r="U14" s="25">
        <f ca="1">IFERROR(OFFSET(INDEX(Data!$C$7:$C$1800,MATCH($A$3,Data!$C$7:$C$1800,0)),31,'Code list'!V$1)/1000+OFFSET(INDEX(Data!$C$7:$C$1800,MATCH($A$3,Data!$C$7:$C$1800,0)),32,'Code list'!V$1)/1000,":")</f>
        <v>1.0645979999999999</v>
      </c>
      <c r="V14" s="25">
        <f ca="1">IFERROR(OFFSET(INDEX(Data!$C$7:$C$1800,MATCH($A$3,Data!$C$7:$C$1800,0)),31,'Code list'!W$1)/1000+OFFSET(INDEX(Data!$C$7:$C$1800,MATCH($A$3,Data!$C$7:$C$1800,0)),32,'Code list'!W$1)/1000,":")</f>
        <v>1.1628560000000001</v>
      </c>
      <c r="W14" s="25">
        <f ca="1">IFERROR(OFFSET(INDEX(Data!$C$7:$C$1800,MATCH($A$3,Data!$C$7:$C$1800,0)),31,'Code list'!X$1)/1000+OFFSET(INDEX(Data!$C$7:$C$1800,MATCH($A$3,Data!$C$7:$C$1800,0)),32,'Code list'!X$1)/1000,":")</f>
        <v>1.1925599999999998</v>
      </c>
      <c r="X14" s="25">
        <f ca="1">IFERROR(OFFSET(INDEX(Data!$C$7:$C$1800,MATCH($A$3,Data!$C$7:$C$1800,0)),31,'Code list'!Y$1)/1000+OFFSET(INDEX(Data!$C$7:$C$1800,MATCH($A$3,Data!$C$7:$C$1800,0)),32,'Code list'!Y$1)/1000,":")</f>
        <v>1.2243870000000001</v>
      </c>
      <c r="Y14" s="25">
        <f ca="1">IFERROR(OFFSET(INDEX(Data!$C$7:$C$1800,MATCH($A$3,Data!$C$7:$C$1800,0)),31,'Code list'!Z$1)/1000+OFFSET(INDEX(Data!$C$7:$C$1800,MATCH($A$3,Data!$C$7:$C$1800,0)),32,'Code list'!Z$1)/1000,":")</f>
        <v>1.195084</v>
      </c>
      <c r="Z14" s="25">
        <f ca="1">IFERROR(OFFSET(INDEX(Data!$C$7:$C$1800,MATCH($A$3,Data!$C$7:$C$1800,0)),31,'Code list'!AA$1)/1000+OFFSET(INDEX(Data!$C$7:$C$1800,MATCH($A$3,Data!$C$7:$C$1800,0)),32,'Code list'!AA$1)/1000,":")</f>
        <v>1.04599</v>
      </c>
      <c r="AA14" s="25">
        <f ca="1">IFERROR(OFFSET(INDEX(Data!$C$7:$C$1800,MATCH($A$3,Data!$C$7:$C$1800,0)),31,'Code list'!AB$1)/1000+OFFSET(INDEX(Data!$C$7:$C$1800,MATCH($A$3,Data!$C$7:$C$1800,0)),32,'Code list'!AB$1)/1000,":")</f>
        <v>1.1607020000000001</v>
      </c>
      <c r="AB14" s="25">
        <f ca="1">IFERROR(OFFSET(INDEX(Data!$C$7:$C$1800,MATCH($A$3,Data!$C$7:$C$1800,0)),31,'Code list'!AC$1)/1000+OFFSET(INDEX(Data!$C$7:$C$1800,MATCH($A$3,Data!$C$7:$C$1800,0)),32,'Code list'!AC$1)/1000,":")</f>
        <v>1.213055</v>
      </c>
      <c r="AC14" s="25">
        <f ca="1">IFERROR(OFFSET(INDEX(Data!$C$7:$C$1800,MATCH($A$3,Data!$C$7:$C$1800,0)),31,'Code list'!AD$1)/1000+OFFSET(INDEX(Data!$C$7:$C$1800,MATCH($A$3,Data!$C$7:$C$1800,0)),32,'Code list'!AD$1)/1000,":")</f>
        <v>1.250629</v>
      </c>
      <c r="AD14" s="25">
        <f ca="1">IFERROR(OFFSET(INDEX(Data!$C$7:$C$1800,MATCH($A$3,Data!$C$7:$C$1800,0)),31,'Code list'!AE$1)/1000+OFFSET(INDEX(Data!$C$7:$C$1800,MATCH($A$3,Data!$C$7:$C$1800,0)),32,'Code list'!AE$1)/1000,":")</f>
        <v>1.181713</v>
      </c>
      <c r="AE14" s="25">
        <f ca="1">IFERROR(OFFSET(INDEX(Data!$C$7:$C$1800,MATCH($A$3,Data!$C$7:$C$1800,0)),31,'Code list'!AF$1)/1000+OFFSET(INDEX(Data!$C$7:$C$1800,MATCH($A$3,Data!$C$7:$C$1800,0)),32,'Code list'!AF$1)/1000,":")</f>
        <v>1.2290509999999999</v>
      </c>
      <c r="AF14" s="25">
        <f ca="1">IFERROR(OFFSET(INDEX(Data!$C$7:$C$1800,MATCH($A$3,Data!$C$7:$C$1800,0)),31,'Code list'!AG$1)/1000+OFFSET(INDEX(Data!$C$7:$C$1800,MATCH($A$3,Data!$C$7:$C$1800,0)),32,'Code list'!AG$1)/1000,":")</f>
        <v>1.189865</v>
      </c>
      <c r="AG14" s="25">
        <f ca="1">IFERROR(OFFSET(INDEX(Data!$C$7:$C$1800,MATCH($A$3,Data!$C$7:$C$1800,0)),31,'Code list'!AH$1)/1000+OFFSET(INDEX(Data!$C$7:$C$1800,MATCH($A$3,Data!$C$7:$C$1800,0)),32,'Code list'!AH$1)/1000,":")</f>
        <v>1.263328</v>
      </c>
      <c r="AH14" s="25">
        <f ca="1">IFERROR(OFFSET(INDEX(Data!$C$7:$C$1800,MATCH($A$3,Data!$C$7:$C$1800,0)),31,'Code list'!AI$1)/1000+OFFSET(INDEX(Data!$C$7:$C$1800,MATCH($A$3,Data!$C$7:$C$1800,0)),32,'Code list'!AI$1)/1000,":")</f>
        <v>1.152385</v>
      </c>
      <c r="AI14" s="25">
        <f ca="1">IFERROR(OFFSET(INDEX(Data!$C$7:$C$1800,MATCH($A$3,Data!$C$7:$C$1800,0)),31,'Code list'!AJ$1)/1000+OFFSET(INDEX(Data!$C$7:$C$1800,MATCH($A$3,Data!$C$7:$C$1800,0)),32,'Code list'!AJ$1)/1000,":")</f>
        <v>1.079102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0.78372539480708314</v>
      </c>
      <c r="C15" s="25">
        <f t="shared" ref="C15:AH15" ca="1" si="5">IF(AND(C11=":",C12=":"),":",IFERROR(C12/(1+(C13/C14)),0))</f>
        <v>0.91567881708123777</v>
      </c>
      <c r="D15" s="25">
        <f t="shared" ca="1" si="5"/>
        <v>0.85081265084986624</v>
      </c>
      <c r="E15" s="25">
        <f t="shared" ca="1" si="5"/>
        <v>0.95204498648717051</v>
      </c>
      <c r="F15" s="25">
        <f t="shared" ca="1" si="5"/>
        <v>0.97362128782827229</v>
      </c>
      <c r="G15" s="25">
        <f t="shared" ca="1" si="5"/>
        <v>1.0101191225383923</v>
      </c>
      <c r="H15" s="25">
        <f t="shared" ca="1" si="5"/>
        <v>1.2280488065457649</v>
      </c>
      <c r="I15" s="25">
        <f t="shared" ca="1" si="5"/>
        <v>1.0350830839166638</v>
      </c>
      <c r="J15" s="25">
        <f t="shared" ca="1" si="5"/>
        <v>1.0724524054142106</v>
      </c>
      <c r="K15" s="25">
        <f t="shared" ca="1" si="5"/>
        <v>1.1241945608180528</v>
      </c>
      <c r="L15" s="25">
        <f t="shared" ca="1" si="5"/>
        <v>0.9468176187154741</v>
      </c>
      <c r="M15" s="25">
        <f t="shared" ca="1" si="5"/>
        <v>0.97280802036486702</v>
      </c>
      <c r="N15" s="25">
        <f t="shared" ca="1" si="5"/>
        <v>0.9997799877752912</v>
      </c>
      <c r="O15" s="25">
        <f t="shared" ca="1" si="5"/>
        <v>1.0746719459719949</v>
      </c>
      <c r="P15" s="25">
        <f t="shared" ca="1" si="5"/>
        <v>1.1970947563985139</v>
      </c>
      <c r="Q15" s="25">
        <f t="shared" ca="1" si="5"/>
        <v>1.2280635451115216</v>
      </c>
      <c r="R15" s="25">
        <f t="shared" ca="1" si="5"/>
        <v>1.2959712967525197</v>
      </c>
      <c r="S15" s="25">
        <f t="shared" ca="1" si="5"/>
        <v>1.2881140489488709</v>
      </c>
      <c r="T15" s="25">
        <f t="shared" ca="1" si="5"/>
        <v>1.3662328218633335</v>
      </c>
      <c r="U15" s="25">
        <f t="shared" ca="1" si="5"/>
        <v>1.3909598961389076</v>
      </c>
      <c r="V15" s="25">
        <f t="shared" ca="1" si="5"/>
        <v>1.4988859383404409</v>
      </c>
      <c r="W15" s="25">
        <f t="shared" ca="1" si="5"/>
        <v>1.5187209517524585</v>
      </c>
      <c r="X15" s="25">
        <f t="shared" ca="1" si="5"/>
        <v>1.589312537009715</v>
      </c>
      <c r="Y15" s="25">
        <f t="shared" ca="1" si="5"/>
        <v>1.5259742280573414</v>
      </c>
      <c r="Z15" s="25">
        <f t="shared" ca="1" si="5"/>
        <v>1.3466013878298955</v>
      </c>
      <c r="AA15" s="25">
        <f t="shared" ca="1" si="5"/>
        <v>1.4846645916290306</v>
      </c>
      <c r="AB15" s="25">
        <f t="shared" ca="1" si="5"/>
        <v>1.5287400853352571</v>
      </c>
      <c r="AC15" s="25">
        <f t="shared" ca="1" si="5"/>
        <v>1.5892737185910977</v>
      </c>
      <c r="AD15" s="25">
        <f t="shared" ca="1" si="5"/>
        <v>1.4881417982955096</v>
      </c>
      <c r="AE15" s="25">
        <f t="shared" ca="1" si="5"/>
        <v>1.5444900807180801</v>
      </c>
      <c r="AF15" s="25">
        <f t="shared" ca="1" si="5"/>
        <v>1.5175442194515998</v>
      </c>
      <c r="AG15" s="25">
        <f t="shared" ca="1" si="5"/>
        <v>1.5753379469762132</v>
      </c>
      <c r="AH15" s="25">
        <f t="shared" ca="1" si="5"/>
        <v>1.4362514337984993</v>
      </c>
      <c r="AI15" s="25">
        <f t="shared" ref="AI15" ca="1" si="6">IF(AND(AI11=":",AI12=":"),":",IFERROR(AI12/(1+(AI13/AI14)),0))</f>
        <v>1.3468041921687188</v>
      </c>
    </row>
    <row r="16" spans="1:35" ht="15" customHeight="1" x14ac:dyDescent="0.25">
      <c r="A16" s="10" t="s">
        <v>25</v>
      </c>
      <c r="B16" s="7">
        <f ca="1">IFERROR(B11+B12-B15,":")</f>
        <v>6.0720196051929172</v>
      </c>
      <c r="C16" s="7">
        <f t="shared" ref="C16:AH16" ca="1" si="7">IFERROR(C11+C12-C15,":")</f>
        <v>6.2594841829187615</v>
      </c>
      <c r="D16" s="7">
        <f t="shared" ca="1" si="7"/>
        <v>5.8631143491501341</v>
      </c>
      <c r="E16" s="7">
        <f t="shared" ca="1" si="7"/>
        <v>6.0153340135128293</v>
      </c>
      <c r="F16" s="7">
        <f t="shared" ca="1" si="7"/>
        <v>6.3786057121717281</v>
      </c>
      <c r="G16" s="7">
        <f t="shared" ca="1" si="7"/>
        <v>6.7513838774616071</v>
      </c>
      <c r="H16" s="7">
        <f t="shared" ca="1" si="7"/>
        <v>6.6930151934542348</v>
      </c>
      <c r="I16" s="7">
        <f t="shared" ca="1" si="7"/>
        <v>6.8510449160833362</v>
      </c>
      <c r="J16" s="7">
        <f t="shared" ca="1" si="7"/>
        <v>6.7180705945857895</v>
      </c>
      <c r="K16" s="7">
        <f t="shared" ca="1" si="7"/>
        <v>7.0395204391819473</v>
      </c>
      <c r="L16" s="7">
        <f t="shared" ca="1" si="7"/>
        <v>6.7157073812845267</v>
      </c>
      <c r="M16" s="7">
        <f t="shared" ca="1" si="7"/>
        <v>6.968591979635133</v>
      </c>
      <c r="N16" s="7">
        <f t="shared" ca="1" si="7"/>
        <v>6.8409850122247082</v>
      </c>
      <c r="O16" s="7">
        <f t="shared" ca="1" si="7"/>
        <v>6.9978420540280055</v>
      </c>
      <c r="P16" s="7">
        <f t="shared" ca="1" si="7"/>
        <v>7.3911122436014871</v>
      </c>
      <c r="Q16" s="7">
        <f t="shared" ca="1" si="7"/>
        <v>7.7598774548884775</v>
      </c>
      <c r="R16" s="7">
        <f t="shared" ca="1" si="7"/>
        <v>7.4411487032474817</v>
      </c>
      <c r="S16" s="7">
        <f t="shared" ca="1" si="7"/>
        <v>7.386670951051129</v>
      </c>
      <c r="T16" s="7">
        <f t="shared" ca="1" si="7"/>
        <v>7.4679711781366667</v>
      </c>
      <c r="U16" s="7">
        <f t="shared" ca="1" si="7"/>
        <v>7.4963281038610923</v>
      </c>
      <c r="V16" s="7">
        <f t="shared" ca="1" si="7"/>
        <v>7.8470880616595586</v>
      </c>
      <c r="W16" s="7">
        <f t="shared" ca="1" si="7"/>
        <v>7.3547090482475426</v>
      </c>
      <c r="X16" s="7">
        <f t="shared" ca="1" si="7"/>
        <v>7.6780804629902857</v>
      </c>
      <c r="Y16" s="7">
        <f t="shared" ca="1" si="7"/>
        <v>7.0773767719426584</v>
      </c>
      <c r="Z16" s="7">
        <f t="shared" ca="1" si="7"/>
        <v>6.7421326121701028</v>
      </c>
      <c r="AA16" s="7">
        <f t="shared" ca="1" si="7"/>
        <v>6.8772294083709706</v>
      </c>
      <c r="AB16" s="7">
        <f t="shared" ca="1" si="7"/>
        <v>7.0359189146647436</v>
      </c>
      <c r="AC16" s="7">
        <f t="shared" ca="1" si="7"/>
        <v>7.4228262814089021</v>
      </c>
      <c r="AD16" s="7">
        <f t="shared" ca="1" si="7"/>
        <v>7.0715252017044898</v>
      </c>
      <c r="AE16" s="7">
        <f t="shared" ca="1" si="7"/>
        <v>7.4711749192819186</v>
      </c>
      <c r="AF16" s="7">
        <f t="shared" ca="1" si="7"/>
        <v>7.1763587805483988</v>
      </c>
      <c r="AG16" s="7">
        <f t="shared" ca="1" si="7"/>
        <v>6.952310053023786</v>
      </c>
      <c r="AH16" s="7">
        <f t="shared" ca="1" si="7"/>
        <v>6.6023905662014997</v>
      </c>
      <c r="AI16" s="7">
        <f t="shared" ref="AI16" ca="1" si="8">IFERROR(AI11+AI12-AI15,":")</f>
        <v>7.0189628078312811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Austria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0.69807630337276061</v>
      </c>
      <c r="C20" s="15">
        <f t="shared" ref="C20:AH20" ca="1" si="10">IFERROR(C6/C16,":")</f>
        <v>0.68932660805734647</v>
      </c>
      <c r="D20" s="15">
        <f t="shared" ca="1" si="10"/>
        <v>0.73238210007321902</v>
      </c>
      <c r="E20" s="15">
        <f t="shared" ca="1" si="10"/>
        <v>0.73428923316272643</v>
      </c>
      <c r="F20" s="15">
        <f t="shared" ca="1" si="10"/>
        <v>0.70246245060261647</v>
      </c>
      <c r="G20" s="15">
        <f t="shared" ca="1" si="10"/>
        <v>0.70274036939872997</v>
      </c>
      <c r="H20" s="15">
        <f t="shared" ca="1" si="10"/>
        <v>0.68825587076287564</v>
      </c>
      <c r="I20" s="15">
        <f t="shared" ca="1" si="10"/>
        <v>0.69888842631283044</v>
      </c>
      <c r="J20" s="15">
        <f t="shared" ca="1" si="10"/>
        <v>0.71560352519582449</v>
      </c>
      <c r="K20" s="15">
        <f t="shared" ca="1" si="10"/>
        <v>0.73184672798516515</v>
      </c>
      <c r="L20" s="15">
        <f t="shared" ca="1" si="10"/>
        <v>0.76656407251254111</v>
      </c>
      <c r="M20" s="15">
        <f t="shared" ca="1" si="10"/>
        <v>0.75352467404397183</v>
      </c>
      <c r="N20" s="15">
        <f t="shared" ca="1" si="10"/>
        <v>0.76302228270815897</v>
      </c>
      <c r="O20" s="15">
        <f t="shared" ca="1" si="10"/>
        <v>0.71386907012634426</v>
      </c>
      <c r="P20" s="15">
        <f t="shared" ca="1" si="10"/>
        <v>0.72069599600674206</v>
      </c>
      <c r="Q20" s="15">
        <f t="shared" ca="1" si="10"/>
        <v>0.71459027958060617</v>
      </c>
      <c r="R20" s="15">
        <f t="shared" ca="1" si="10"/>
        <v>0.71991976153655868</v>
      </c>
      <c r="S20" s="15">
        <f t="shared" ca="1" si="10"/>
        <v>0.73264479166083551</v>
      </c>
      <c r="T20" s="15">
        <f t="shared" ca="1" si="10"/>
        <v>0.74281098141357649</v>
      </c>
      <c r="U20" s="15">
        <f t="shared" ca="1" si="10"/>
        <v>0.76064573495163279</v>
      </c>
      <c r="V20" s="15">
        <f t="shared" ca="1" si="10"/>
        <v>0.74437663424980904</v>
      </c>
      <c r="W20" s="15">
        <f t="shared" ca="1" si="10"/>
        <v>0.72800486938035958</v>
      </c>
      <c r="X20" s="15">
        <f t="shared" ca="1" si="10"/>
        <v>0.7694544265949399</v>
      </c>
      <c r="Y20" s="15">
        <f t="shared" ca="1" si="10"/>
        <v>0.78477947111969881</v>
      </c>
      <c r="Z20" s="15">
        <f t="shared" ca="1" si="10"/>
        <v>0.7857630967443715</v>
      </c>
      <c r="AA20" s="15">
        <f t="shared" ca="1" si="10"/>
        <v>0.77348168632054171</v>
      </c>
      <c r="AB20" s="15">
        <f t="shared" ca="1" si="10"/>
        <v>0.79766396800032224</v>
      </c>
      <c r="AC20" s="15">
        <f t="shared" ca="1" si="10"/>
        <v>0.78124433741958776</v>
      </c>
      <c r="AD20" s="15">
        <f t="shared" ca="1" si="10"/>
        <v>0.79079757767844683</v>
      </c>
      <c r="AE20" s="15">
        <f t="shared" ca="1" si="10"/>
        <v>0.8154729431211839</v>
      </c>
      <c r="AF20" s="15">
        <f t="shared" ca="1" si="10"/>
        <v>0.82927542810857435</v>
      </c>
      <c r="AG20" s="15">
        <f t="shared" ca="1" si="10"/>
        <v>0.82985323669370892</v>
      </c>
      <c r="AH20" s="15">
        <f t="shared" ca="1" si="10"/>
        <v>0.84231036383530944</v>
      </c>
      <c r="AI20" s="15">
        <f t="shared" ref="AI20" ca="1" si="11">IFERROR(AI6/AI16,":")</f>
        <v>0.86498193055334094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68">
    <tabColor theme="7"/>
    <pageSetUpPr fitToPage="1"/>
  </sheetPr>
  <dimension ref="A1:AI20"/>
  <sheetViews>
    <sheetView topLeftCell="A7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Poland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11.720636000000001</v>
      </c>
      <c r="C4" s="20">
        <f ca="1">IFERROR(OFFSET(INDEX(Data!$C$7:$C$1800,MATCH($A$3,Data!$C$7:$C$1800,0)),20,'Code list'!D$1)/1000,":")</f>
        <v>11.583318999999999</v>
      </c>
      <c r="D4" s="20">
        <f ca="1">IFERROR(OFFSET(INDEX(Data!$C$7:$C$1800,MATCH($A$3,Data!$C$7:$C$1800,0)),20,'Code list'!E$1)/1000,":")</f>
        <v>11.414444999999999</v>
      </c>
      <c r="E4" s="20">
        <f ca="1">IFERROR(OFFSET(INDEX(Data!$C$7:$C$1800,MATCH($A$3,Data!$C$7:$C$1800,0)),20,'Code list'!F$1)/1000,":")</f>
        <v>11.510489999999999</v>
      </c>
      <c r="F4" s="20">
        <f ca="1">IFERROR(OFFSET(INDEX(Data!$C$7:$C$1800,MATCH($A$3,Data!$C$7:$C$1800,0)),20,'Code list'!G$1)/1000,":")</f>
        <v>11.637746999999999</v>
      </c>
      <c r="G4" s="20">
        <f ca="1">IFERROR(OFFSET(INDEX(Data!$C$7:$C$1800,MATCH($A$3,Data!$C$7:$C$1800,0)),20,'Code list'!H$1)/1000,":")</f>
        <v>11.952365</v>
      </c>
      <c r="H4" s="20">
        <f ca="1">IFERROR(OFFSET(INDEX(Data!$C$7:$C$1800,MATCH($A$3,Data!$C$7:$C$1800,0)),20,'Code list'!I$1)/1000,":")</f>
        <v>12.310662000000001</v>
      </c>
      <c r="I4" s="20">
        <f ca="1">IFERROR(OFFSET(INDEX(Data!$C$7:$C$1800,MATCH($A$3,Data!$C$7:$C$1800,0)),20,'Code list'!J$1)/1000,":")</f>
        <v>12.27773</v>
      </c>
      <c r="J4" s="20">
        <f ca="1">IFERROR(OFFSET(INDEX(Data!$C$7:$C$1800,MATCH($A$3,Data!$C$7:$C$1800,0)),20,'Code list'!K$1)/1000,":")</f>
        <v>12.277646000000001</v>
      </c>
      <c r="K4" s="20">
        <f ca="1">IFERROR(OFFSET(INDEX(Data!$C$7:$C$1800,MATCH($A$3,Data!$C$7:$C$1800,0)),20,'Code list'!L$1)/1000,":")</f>
        <v>12.220808000000002</v>
      </c>
      <c r="L4" s="20">
        <f ca="1">IFERROR(OFFSET(INDEX(Data!$C$7:$C$1800,MATCH($A$3,Data!$C$7:$C$1800,0)),20,'Code list'!M$1)/1000,":")</f>
        <v>12.483628000000001</v>
      </c>
      <c r="M4" s="20">
        <f ca="1">IFERROR(OFFSET(INDEX(Data!$C$7:$C$1800,MATCH($A$3,Data!$C$7:$C$1800,0)),20,'Code list'!N$1)/1000,":")</f>
        <v>12.520678999999999</v>
      </c>
      <c r="N4" s="20">
        <f ca="1">IFERROR(OFFSET(INDEX(Data!$C$7:$C$1800,MATCH($A$3,Data!$C$7:$C$1800,0)),20,'Code list'!O$1)/1000,":")</f>
        <v>12.392602</v>
      </c>
      <c r="O4" s="20">
        <f ca="1">IFERROR(OFFSET(INDEX(Data!$C$7:$C$1800,MATCH($A$3,Data!$C$7:$C$1800,0)),20,'Code list'!P$1)/1000,":")</f>
        <v>13.037942999999999</v>
      </c>
      <c r="P4" s="20">
        <f ca="1">IFERROR(OFFSET(INDEX(Data!$C$7:$C$1800,MATCH($A$3,Data!$C$7:$C$1800,0)),20,'Code list'!Q$1)/1000,":")</f>
        <v>13.2553</v>
      </c>
      <c r="Q4" s="20">
        <f ca="1">IFERROR(OFFSET(INDEX(Data!$C$7:$C$1800,MATCH($A$3,Data!$C$7:$C$1800,0)),20,'Code list'!R$1)/1000,":")</f>
        <v>13.494066</v>
      </c>
      <c r="R4" s="20">
        <f ca="1">IFERROR(OFFSET(INDEX(Data!$C$7:$C$1800,MATCH($A$3,Data!$C$7:$C$1800,0)),20,'Code list'!S$1)/1000,":")</f>
        <v>13.907301</v>
      </c>
      <c r="S4" s="20">
        <f ca="1">IFERROR(OFFSET(INDEX(Data!$C$7:$C$1800,MATCH($A$3,Data!$C$7:$C$1800,0)),20,'Code list'!T$1)/1000,":")</f>
        <v>13.70143</v>
      </c>
      <c r="T4" s="20">
        <f ca="1">IFERROR(OFFSET(INDEX(Data!$C$7:$C$1800,MATCH($A$3,Data!$C$7:$C$1800,0)),20,'Code list'!U$1)/1000,":")</f>
        <v>13.353769</v>
      </c>
      <c r="U4" s="20">
        <f ca="1">IFERROR(OFFSET(INDEX(Data!$C$7:$C$1800,MATCH($A$3,Data!$C$7:$C$1800,0)),20,'Code list'!V$1)/1000,":")</f>
        <v>13.045712999999999</v>
      </c>
      <c r="V4" s="20">
        <f ca="1">IFERROR(OFFSET(INDEX(Data!$C$7:$C$1800,MATCH($A$3,Data!$C$7:$C$1800,0)),20,'Code list'!W$1)/1000,":")</f>
        <v>13.556165999999999</v>
      </c>
      <c r="W4" s="20">
        <f ca="1">IFERROR(OFFSET(INDEX(Data!$C$7:$C$1800,MATCH($A$3,Data!$C$7:$C$1800,0)),20,'Code list'!X$1)/1000,":")</f>
        <v>14.062582000000001</v>
      </c>
      <c r="X4" s="20">
        <f ca="1">IFERROR(OFFSET(INDEX(Data!$C$7:$C$1800,MATCH($A$3,Data!$C$7:$C$1800,0)),20,'Code list'!Y$1)/1000,":")</f>
        <v>13.941467000000001</v>
      </c>
      <c r="Y4" s="20">
        <f ca="1">IFERROR(OFFSET(INDEX(Data!$C$7:$C$1800,MATCH($A$3,Data!$C$7:$C$1800,0)),20,'Code list'!Z$1)/1000,":")</f>
        <v>14.151282999999999</v>
      </c>
      <c r="Z4" s="20">
        <f ca="1">IFERROR(OFFSET(INDEX(Data!$C$7:$C$1800,MATCH($A$3,Data!$C$7:$C$1800,0)),20,'Code list'!AA$1)/1000,":")</f>
        <v>13.676594</v>
      </c>
      <c r="AA4" s="20">
        <f ca="1">IFERROR(OFFSET(INDEX(Data!$C$7:$C$1800,MATCH($A$3,Data!$C$7:$C$1800,0)),20,'Code list'!AB$1)/1000,":")</f>
        <v>14.182742000000001</v>
      </c>
      <c r="AB4" s="20">
        <f ca="1">IFERROR(OFFSET(INDEX(Data!$C$7:$C$1800,MATCH($A$3,Data!$C$7:$C$1800,0)),20,'Code list'!AC$1)/1000,":")</f>
        <v>14.328151999999999</v>
      </c>
      <c r="AC4" s="20">
        <f ca="1">IFERROR(OFFSET(INDEX(Data!$C$7:$C$1800,MATCH($A$3,Data!$C$7:$C$1800,0)),20,'Code list'!AD$1)/1000,":")</f>
        <v>14.657382</v>
      </c>
      <c r="AD4" s="20">
        <f ca="1">IFERROR(OFFSET(INDEX(Data!$C$7:$C$1800,MATCH($A$3,Data!$C$7:$C$1800,0)),20,'Code list'!AE$1)/1000,":")</f>
        <v>14.620762000000001</v>
      </c>
      <c r="AE4" s="20">
        <f ca="1">IFERROR(OFFSET(INDEX(Data!$C$7:$C$1800,MATCH($A$3,Data!$C$7:$C$1800,0)),20,'Code list'!AF$1)/1000,":")</f>
        <v>14.100472999999999</v>
      </c>
      <c r="AF4" s="20">
        <f ca="1">IFERROR(OFFSET(INDEX(Data!$C$7:$C$1800,MATCH($A$3,Data!$C$7:$C$1800,0)),20,'Code list'!AG$1)/1000,":")</f>
        <v>13.589229999999999</v>
      </c>
      <c r="AG4" s="20">
        <f ca="1">IFERROR(OFFSET(INDEX(Data!$C$7:$C$1800,MATCH($A$3,Data!$C$7:$C$1800,0)),20,'Code list'!AH$1)/1000,":")</f>
        <v>15.445530000000002</v>
      </c>
      <c r="AH4" s="20">
        <f ca="1">IFERROR(OFFSET(INDEX(Data!$C$7:$C$1800,MATCH($A$3,Data!$C$7:$C$1800,0)),20,'Code list'!AI$1)/1000,":")</f>
        <v>15.455556</v>
      </c>
      <c r="AI4" s="20">
        <f ca="1">IFERROR(OFFSET(INDEX(Data!$C$7:$C$1800,MATCH($A$3,Data!$C$7:$C$1800,0)),20,'Code list'!AJ$1)/1000,":")</f>
        <v>14.390542999999999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0.161083</v>
      </c>
      <c r="C5" s="22">
        <f ca="1">IFERROR(OFFSET(INDEX(Data!$C$7:$C$1800,MATCH($A$3,Data!$C$7:$C$1800,0)),23,'Code list'!D$1)/1000,":")</f>
        <v>0.170765</v>
      </c>
      <c r="D5" s="22">
        <f ca="1">IFERROR(OFFSET(INDEX(Data!$C$7:$C$1800,MATCH($A$3,Data!$C$7:$C$1800,0)),23,'Code list'!E$1)/1000,":")</f>
        <v>0.17738599999999999</v>
      </c>
      <c r="E5" s="22">
        <f ca="1">IFERROR(OFFSET(INDEX(Data!$C$7:$C$1800,MATCH($A$3,Data!$C$7:$C$1800,0)),23,'Code list'!F$1)/1000,":")</f>
        <v>0.179536</v>
      </c>
      <c r="F5" s="22">
        <f ca="1">IFERROR(OFFSET(INDEX(Data!$C$7:$C$1800,MATCH($A$3,Data!$C$7:$C$1800,0)),23,'Code list'!G$1)/1000,":")</f>
        <v>0.17652600000000002</v>
      </c>
      <c r="G5" s="22">
        <f ca="1">IFERROR(OFFSET(INDEX(Data!$C$7:$C$1800,MATCH($A$3,Data!$C$7:$C$1800,0)),23,'Code list'!H$1)/1000,":")</f>
        <v>0.168874</v>
      </c>
      <c r="H5" s="22">
        <f ca="1">IFERROR(OFFSET(INDEX(Data!$C$7:$C$1800,MATCH($A$3,Data!$C$7:$C$1800,0)),23,'Code list'!I$1)/1000,":")</f>
        <v>0.17016300000000001</v>
      </c>
      <c r="I5" s="22">
        <f ca="1">IFERROR(OFFSET(INDEX(Data!$C$7:$C$1800,MATCH($A$3,Data!$C$7:$C$1800,0)),23,'Code list'!J$1)/1000,":")</f>
        <v>0.159501</v>
      </c>
      <c r="J5" s="22">
        <f ca="1">IFERROR(OFFSET(INDEX(Data!$C$7:$C$1800,MATCH($A$3,Data!$C$7:$C$1800,0)),23,'Code list'!K$1)/1000,":")</f>
        <v>0.173517</v>
      </c>
      <c r="K5" s="22">
        <f ca="1">IFERROR(OFFSET(INDEX(Data!$C$7:$C$1800,MATCH($A$3,Data!$C$7:$C$1800,0)),23,'Code list'!L$1)/1000,":")</f>
        <v>0.18288900000000002</v>
      </c>
      <c r="L5" s="22">
        <f ca="1">IFERROR(OFFSET(INDEX(Data!$C$7:$C$1800,MATCH($A$3,Data!$C$7:$C$1800,0)),23,'Code list'!M$1)/1000,":")</f>
        <v>0.17282900000000001</v>
      </c>
      <c r="M5" s="22">
        <f ca="1">IFERROR(OFFSET(INDEX(Data!$C$7:$C$1800,MATCH($A$3,Data!$C$7:$C$1800,0)),23,'Code list'!N$1)/1000,":")</f>
        <v>0.162941</v>
      </c>
      <c r="N5" s="22">
        <f ca="1">IFERROR(OFFSET(INDEX(Data!$C$7:$C$1800,MATCH($A$3,Data!$C$7:$C$1800,0)),23,'Code list'!O$1)/1000,":")</f>
        <v>0.13989699999999999</v>
      </c>
      <c r="O5" s="22">
        <f ca="1">IFERROR(OFFSET(INDEX(Data!$C$7:$C$1800,MATCH($A$3,Data!$C$7:$C$1800,0)),23,'Code list'!P$1)/1000,":")</f>
        <v>0.13946700000000001</v>
      </c>
      <c r="P5" s="22">
        <f ca="1">IFERROR(OFFSET(INDEX(Data!$C$7:$C$1800,MATCH($A$3,Data!$C$7:$C$1800,0)),23,'Code list'!Q$1)/1000,":")</f>
        <v>0.138349</v>
      </c>
      <c r="Q5" s="22">
        <f ca="1">IFERROR(OFFSET(INDEX(Data!$C$7:$C$1800,MATCH($A$3,Data!$C$7:$C$1800,0)),23,'Code list'!R$1)/1000,":")</f>
        <v>0.13559800000000002</v>
      </c>
      <c r="R5" s="22">
        <f ca="1">IFERROR(OFFSET(INDEX(Data!$C$7:$C$1800,MATCH($A$3,Data!$C$7:$C$1800,0)),23,'Code list'!S$1)/1000,":")</f>
        <v>8.4093000000000001E-2</v>
      </c>
      <c r="S5" s="22">
        <f ca="1">IFERROR(OFFSET(INDEX(Data!$C$7:$C$1800,MATCH($A$3,Data!$C$7:$C$1800,0)),23,'Code list'!T$1)/1000,":")</f>
        <v>5.0500999999999997E-2</v>
      </c>
      <c r="T5" s="22">
        <f ca="1">IFERROR(OFFSET(INDEX(Data!$C$7:$C$1800,MATCH($A$3,Data!$C$7:$C$1800,0)),23,'Code list'!U$1)/1000,":")</f>
        <v>5.1196999999999999E-2</v>
      </c>
      <c r="U5" s="22">
        <f ca="1">IFERROR(OFFSET(INDEX(Data!$C$7:$C$1800,MATCH($A$3,Data!$C$7:$C$1800,0)),23,'Code list'!V$1)/1000,":")</f>
        <v>5.1526000000000002E-2</v>
      </c>
      <c r="V5" s="22">
        <f ca="1">IFERROR(OFFSET(INDEX(Data!$C$7:$C$1800,MATCH($A$3,Data!$C$7:$C$1800,0)),23,'Code list'!W$1)/1000,":")</f>
        <v>4.8856000000000004E-2</v>
      </c>
      <c r="W5" s="22">
        <f ca="1">IFERROR(OFFSET(INDEX(Data!$C$7:$C$1800,MATCH($A$3,Data!$C$7:$C$1800,0)),23,'Code list'!X$1)/1000,":")</f>
        <v>3.6993000000000005E-2</v>
      </c>
      <c r="X5" s="22">
        <f ca="1">IFERROR(OFFSET(INDEX(Data!$C$7:$C$1800,MATCH($A$3,Data!$C$7:$C$1800,0)),23,'Code list'!Y$1)/1000,":")</f>
        <v>3.6843000000000001E-2</v>
      </c>
      <c r="Y5" s="22">
        <f ca="1">IFERROR(OFFSET(INDEX(Data!$C$7:$C$1800,MATCH($A$3,Data!$C$7:$C$1800,0)),23,'Code list'!Z$1)/1000,":")</f>
        <v>4.7979000000000001E-2</v>
      </c>
      <c r="Z5" s="22">
        <f ca="1">IFERROR(OFFSET(INDEX(Data!$C$7:$C$1800,MATCH($A$3,Data!$C$7:$C$1800,0)),23,'Code list'!AA$1)/1000,":")</f>
        <v>4.7406999999999998E-2</v>
      </c>
      <c r="AA5" s="22">
        <f ca="1">IFERROR(OFFSET(INDEX(Data!$C$7:$C$1800,MATCH($A$3,Data!$C$7:$C$1800,0)),23,'Code list'!AB$1)/1000,":")</f>
        <v>5.1848999999999999E-2</v>
      </c>
      <c r="AB5" s="22">
        <f ca="1">IFERROR(OFFSET(INDEX(Data!$C$7:$C$1800,MATCH($A$3,Data!$C$7:$C$1800,0)),23,'Code list'!AC$1)/1000,":")</f>
        <v>4.1465000000000002E-2</v>
      </c>
      <c r="AC5" s="22">
        <f ca="1">IFERROR(OFFSET(INDEX(Data!$C$7:$C$1800,MATCH($A$3,Data!$C$7:$C$1800,0)),23,'Code list'!AD$1)/1000,":")</f>
        <v>4.0784999999999995E-2</v>
      </c>
      <c r="AD5" s="22">
        <f ca="1">IFERROR(OFFSET(INDEX(Data!$C$7:$C$1800,MATCH($A$3,Data!$C$7:$C$1800,0)),23,'Code list'!AE$1)/1000,":")</f>
        <v>3.5890999999999999E-2</v>
      </c>
      <c r="AE5" s="22">
        <f ca="1">IFERROR(OFFSET(INDEX(Data!$C$7:$C$1800,MATCH($A$3,Data!$C$7:$C$1800,0)),23,'Code list'!AF$1)/1000,":")</f>
        <v>6.0745E-2</v>
      </c>
      <c r="AF5" s="22">
        <f ca="1">IFERROR(OFFSET(INDEX(Data!$C$7:$C$1800,MATCH($A$3,Data!$C$7:$C$1800,0)),23,'Code list'!AG$1)/1000,":")</f>
        <v>7.0391000000000009E-2</v>
      </c>
      <c r="AG5" s="22">
        <f ca="1">IFERROR(OFFSET(INDEX(Data!$C$7:$C$1800,MATCH($A$3,Data!$C$7:$C$1800,0)),23,'Code list'!AH$1)/1000,":")</f>
        <v>6.5485000000000002E-2</v>
      </c>
      <c r="AH5" s="22">
        <f ca="1">IFERROR(OFFSET(INDEX(Data!$C$7:$C$1800,MATCH($A$3,Data!$C$7:$C$1800,0)),23,'Code list'!AI$1)/1000,":")</f>
        <v>9.0293999999999999E-2</v>
      </c>
      <c r="AI5" s="22">
        <f ca="1">IFERROR(OFFSET(INDEX(Data!$C$7:$C$1800,MATCH($A$3,Data!$C$7:$C$1800,0)),23,'Code list'!AJ$1)/1000,":")</f>
        <v>0.113888</v>
      </c>
    </row>
    <row r="6" spans="1:35" ht="15" customHeight="1" x14ac:dyDescent="0.25">
      <c r="A6" s="4" t="s">
        <v>27</v>
      </c>
      <c r="B6" s="6">
        <f t="shared" ref="B6:AD6" ca="1" si="1">IFERROR(B4-B5,":")</f>
        <v>11.559553000000001</v>
      </c>
      <c r="C6" s="6">
        <f t="shared" ca="1" si="1"/>
        <v>11.412554</v>
      </c>
      <c r="D6" s="6">
        <f t="shared" ca="1" si="1"/>
        <v>11.237058999999999</v>
      </c>
      <c r="E6" s="6">
        <f t="shared" ca="1" si="1"/>
        <v>11.330953999999998</v>
      </c>
      <c r="F6" s="6">
        <f t="shared" ca="1" si="1"/>
        <v>11.461220999999998</v>
      </c>
      <c r="G6" s="6">
        <f t="shared" ca="1" si="1"/>
        <v>11.783491</v>
      </c>
      <c r="H6" s="6">
        <f t="shared" ca="1" si="1"/>
        <v>12.140499</v>
      </c>
      <c r="I6" s="6">
        <f t="shared" ca="1" si="1"/>
        <v>12.118228999999999</v>
      </c>
      <c r="J6" s="6">
        <f t="shared" ca="1" si="1"/>
        <v>12.104129</v>
      </c>
      <c r="K6" s="6">
        <f t="shared" ca="1" si="1"/>
        <v>12.037919000000002</v>
      </c>
      <c r="L6" s="6">
        <f t="shared" ca="1" si="1"/>
        <v>12.310799000000001</v>
      </c>
      <c r="M6" s="6">
        <f t="shared" ca="1" si="1"/>
        <v>12.357737999999999</v>
      </c>
      <c r="N6" s="6">
        <f t="shared" ca="1" si="1"/>
        <v>12.252705000000001</v>
      </c>
      <c r="O6" s="6">
        <f t="shared" ca="1" si="1"/>
        <v>12.898475999999999</v>
      </c>
      <c r="P6" s="6">
        <f t="shared" ca="1" si="1"/>
        <v>13.116951</v>
      </c>
      <c r="Q6" s="6">
        <f t="shared" ca="1" si="1"/>
        <v>13.358468</v>
      </c>
      <c r="R6" s="6">
        <f t="shared" ca="1" si="1"/>
        <v>13.823208000000001</v>
      </c>
      <c r="S6" s="6">
        <f t="shared" ca="1" si="1"/>
        <v>13.650929</v>
      </c>
      <c r="T6" s="6">
        <f t="shared" ca="1" si="1"/>
        <v>13.302572</v>
      </c>
      <c r="U6" s="6">
        <f t="shared" ca="1" si="1"/>
        <v>12.994186999999998</v>
      </c>
      <c r="V6" s="6">
        <f t="shared" ca="1" si="1"/>
        <v>13.507309999999999</v>
      </c>
      <c r="W6" s="6">
        <f t="shared" ca="1" si="1"/>
        <v>14.025589</v>
      </c>
      <c r="X6" s="6">
        <f t="shared" ca="1" si="1"/>
        <v>13.904624000000002</v>
      </c>
      <c r="Y6" s="6">
        <f t="shared" ca="1" si="1"/>
        <v>14.103304</v>
      </c>
      <c r="Z6" s="6">
        <f t="shared" ca="1" si="1"/>
        <v>13.629187</v>
      </c>
      <c r="AA6" s="6">
        <f t="shared" ca="1" si="1"/>
        <v>14.130893</v>
      </c>
      <c r="AB6" s="6">
        <f t="shared" ca="1" si="1"/>
        <v>14.286686999999999</v>
      </c>
      <c r="AC6" s="6">
        <f t="shared" ca="1" si="1"/>
        <v>14.616597000000001</v>
      </c>
      <c r="AD6" s="6">
        <f t="shared" ca="1" si="1"/>
        <v>14.584871000000001</v>
      </c>
      <c r="AE6" s="6">
        <f ca="1">IFERROR(AE4-AE5,":")</f>
        <v>14.039727999999998</v>
      </c>
      <c r="AF6" s="6">
        <f t="shared" ref="AF6:AH6" ca="1" si="2">IFERROR(AF4-AF5,":")</f>
        <v>13.518838999999998</v>
      </c>
      <c r="AG6" s="6">
        <f t="shared" ca="1" si="2"/>
        <v>15.380045000000001</v>
      </c>
      <c r="AH6" s="6">
        <f t="shared" ca="1" si="2"/>
        <v>15.365262</v>
      </c>
      <c r="AI6" s="6">
        <f t="shared" ref="AI6" ca="1" si="3">IFERROR(AI4-AI5,":")</f>
        <v>14.276655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Poland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0.123783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0.122528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0.129579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0.127945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0.149011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0.16513299999999997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0.16914099999999999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0.17072300000000001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0.20291799999999999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0.19280600000000003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0.190971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0.21382500000000002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0.20120399999999999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0.15434199999999998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2.5016019999999997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2.5249870000000003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2.5307040000000001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2.5691570000000001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2.8867980000000002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1.3995710000000001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1.592271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2.2224550000000001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3.3753609999999998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3.8704779999999999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3.1075530000000002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2.0743480000000005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2.1711770000000001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2.3772620000000004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2.1549750000000003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2.38293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2.85303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3.205406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3.8939889999999999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4.2378299999999989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44.329849000000003</v>
      </c>
      <c r="C12" s="25">
        <f ca="1">IFERROR(OFFSET(INDEX(Data!$C$7:$C$1800,MATCH($A$3,Data!$C$7:$C$1800,0)),5,'Code list'!D$1)/1000+OFFSET(INDEX(Data!$C$7:$C$1800,MATCH($A$3,Data!$C$7:$C$1800,0)),7,'Code list'!D$1)/1000,":")</f>
        <v>43.351177</v>
      </c>
      <c r="D12" s="25">
        <f ca="1">IFERROR(OFFSET(INDEX(Data!$C$7:$C$1800,MATCH($A$3,Data!$C$7:$C$1800,0)),5,'Code list'!E$1)/1000+OFFSET(INDEX(Data!$C$7:$C$1800,MATCH($A$3,Data!$C$7:$C$1800,0)),7,'Code list'!E$1)/1000,":")</f>
        <v>42.272056999999997</v>
      </c>
      <c r="E12" s="25">
        <f ca="1">IFERROR(OFFSET(INDEX(Data!$C$7:$C$1800,MATCH($A$3,Data!$C$7:$C$1800,0)),5,'Code list'!F$1)/1000+OFFSET(INDEX(Data!$C$7:$C$1800,MATCH($A$3,Data!$C$7:$C$1800,0)),7,'Code list'!F$1)/1000,":")</f>
        <v>41.902569999999997</v>
      </c>
      <c r="F12" s="25">
        <f ca="1">IFERROR(OFFSET(INDEX(Data!$C$7:$C$1800,MATCH($A$3,Data!$C$7:$C$1800,0)),5,'Code list'!G$1)/1000+OFFSET(INDEX(Data!$C$7:$C$1800,MATCH($A$3,Data!$C$7:$C$1800,0)),7,'Code list'!G$1)/1000,":")</f>
        <v>41.431542</v>
      </c>
      <c r="G12" s="25">
        <f ca="1">IFERROR(OFFSET(INDEX(Data!$C$7:$C$1800,MATCH($A$3,Data!$C$7:$C$1800,0)),5,'Code list'!H$1)/1000+OFFSET(INDEX(Data!$C$7:$C$1800,MATCH($A$3,Data!$C$7:$C$1800,0)),7,'Code list'!H$1)/1000,":")</f>
        <v>36.885550000000002</v>
      </c>
      <c r="H12" s="25">
        <f ca="1">IFERROR(OFFSET(INDEX(Data!$C$7:$C$1800,MATCH($A$3,Data!$C$7:$C$1800,0)),5,'Code list'!I$1)/1000+OFFSET(INDEX(Data!$C$7:$C$1800,MATCH($A$3,Data!$C$7:$C$1800,0)),7,'Code list'!I$1)/1000,":")</f>
        <v>37.853614</v>
      </c>
      <c r="I12" s="25">
        <f ca="1">IFERROR(OFFSET(INDEX(Data!$C$7:$C$1800,MATCH($A$3,Data!$C$7:$C$1800,0)),5,'Code list'!J$1)/1000+OFFSET(INDEX(Data!$C$7:$C$1800,MATCH($A$3,Data!$C$7:$C$1800,0)),7,'Code list'!J$1)/1000,":")</f>
        <v>37.427030999999999</v>
      </c>
      <c r="J12" s="25">
        <f ca="1">IFERROR(OFFSET(INDEX(Data!$C$7:$C$1800,MATCH($A$3,Data!$C$7:$C$1800,0)),5,'Code list'!K$1)/1000+OFFSET(INDEX(Data!$C$7:$C$1800,MATCH($A$3,Data!$C$7:$C$1800,0)),7,'Code list'!K$1)/1000,":")</f>
        <v>36.676475000000003</v>
      </c>
      <c r="K12" s="25">
        <f ca="1">IFERROR(OFFSET(INDEX(Data!$C$7:$C$1800,MATCH($A$3,Data!$C$7:$C$1800,0)),5,'Code list'!L$1)/1000+OFFSET(INDEX(Data!$C$7:$C$1800,MATCH($A$3,Data!$C$7:$C$1800,0)),7,'Code list'!L$1)/1000,":")</f>
        <v>36.263926999999995</v>
      </c>
      <c r="L12" s="25">
        <f ca="1">IFERROR(OFFSET(INDEX(Data!$C$7:$C$1800,MATCH($A$3,Data!$C$7:$C$1800,0)),5,'Code list'!M$1)/1000+OFFSET(INDEX(Data!$C$7:$C$1800,MATCH($A$3,Data!$C$7:$C$1800,0)),7,'Code list'!M$1)/1000,":")</f>
        <v>36.355158999999993</v>
      </c>
      <c r="M12" s="25">
        <f ca="1">IFERROR(OFFSET(INDEX(Data!$C$7:$C$1800,MATCH($A$3,Data!$C$7:$C$1800,0)),5,'Code list'!N$1)/1000+OFFSET(INDEX(Data!$C$7:$C$1800,MATCH($A$3,Data!$C$7:$C$1800,0)),7,'Code list'!N$1)/1000,":")</f>
        <v>36.575204999999997</v>
      </c>
      <c r="N12" s="25">
        <f ca="1">IFERROR(OFFSET(INDEX(Data!$C$7:$C$1800,MATCH($A$3,Data!$C$7:$C$1800,0)),5,'Code list'!O$1)/1000+OFFSET(INDEX(Data!$C$7:$C$1800,MATCH($A$3,Data!$C$7:$C$1800,0)),7,'Code list'!O$1)/1000,":")</f>
        <v>35.984508000000005</v>
      </c>
      <c r="O12" s="25">
        <f ca="1">IFERROR(OFFSET(INDEX(Data!$C$7:$C$1800,MATCH($A$3,Data!$C$7:$C$1800,0)),5,'Code list'!P$1)/1000+OFFSET(INDEX(Data!$C$7:$C$1800,MATCH($A$3,Data!$C$7:$C$1800,0)),7,'Code list'!P$1)/1000,":")</f>
        <v>38.163001000000008</v>
      </c>
      <c r="P12" s="25">
        <f ca="1">IFERROR(OFFSET(INDEX(Data!$C$7:$C$1800,MATCH($A$3,Data!$C$7:$C$1800,0)),5,'Code list'!Q$1)/1000+OFFSET(INDEX(Data!$C$7:$C$1800,MATCH($A$3,Data!$C$7:$C$1800,0)),7,'Code list'!Q$1)/1000,":")</f>
        <v>36.123654999999999</v>
      </c>
      <c r="Q12" s="25">
        <f ca="1">IFERROR(OFFSET(INDEX(Data!$C$7:$C$1800,MATCH($A$3,Data!$C$7:$C$1800,0)),5,'Code list'!R$1)/1000+OFFSET(INDEX(Data!$C$7:$C$1800,MATCH($A$3,Data!$C$7:$C$1800,0)),7,'Code list'!R$1)/1000,":")</f>
        <v>36.543289000000001</v>
      </c>
      <c r="R12" s="25">
        <f ca="1">IFERROR(OFFSET(INDEX(Data!$C$7:$C$1800,MATCH($A$3,Data!$C$7:$C$1800,0)),5,'Code list'!S$1)/1000+OFFSET(INDEX(Data!$C$7:$C$1800,MATCH($A$3,Data!$C$7:$C$1800,0)),7,'Code list'!S$1)/1000,":")</f>
        <v>37.964464999999997</v>
      </c>
      <c r="S12" s="25">
        <f ca="1">IFERROR(OFFSET(INDEX(Data!$C$7:$C$1800,MATCH($A$3,Data!$C$7:$C$1800,0)),5,'Code list'!T$1)/1000+OFFSET(INDEX(Data!$C$7:$C$1800,MATCH($A$3,Data!$C$7:$C$1800,0)),7,'Code list'!T$1)/1000,":")</f>
        <v>37.146480000000004</v>
      </c>
      <c r="T12" s="25">
        <f ca="1">IFERROR(OFFSET(INDEX(Data!$C$7:$C$1800,MATCH($A$3,Data!$C$7:$C$1800,0)),5,'Code list'!U$1)/1000+OFFSET(INDEX(Data!$C$7:$C$1800,MATCH($A$3,Data!$C$7:$C$1800,0)),7,'Code list'!U$1)/1000,":")</f>
        <v>35.712127999999993</v>
      </c>
      <c r="U12" s="25">
        <f ca="1">IFERROR(OFFSET(INDEX(Data!$C$7:$C$1800,MATCH($A$3,Data!$C$7:$C$1800,0)),5,'Code list'!V$1)/1000+OFFSET(INDEX(Data!$C$7:$C$1800,MATCH($A$3,Data!$C$7:$C$1800,0)),7,'Code list'!V$1)/1000,":")</f>
        <v>36.033327999999997</v>
      </c>
      <c r="V12" s="25">
        <f ca="1">IFERROR(OFFSET(INDEX(Data!$C$7:$C$1800,MATCH($A$3,Data!$C$7:$C$1800,0)),5,'Code list'!W$1)/1000+OFFSET(INDEX(Data!$C$7:$C$1800,MATCH($A$3,Data!$C$7:$C$1800,0)),7,'Code list'!W$1)/1000,":")</f>
        <v>37.146162000000004</v>
      </c>
      <c r="W12" s="25">
        <f ca="1">IFERROR(OFFSET(INDEX(Data!$C$7:$C$1800,MATCH($A$3,Data!$C$7:$C$1800,0)),5,'Code list'!X$1)/1000+OFFSET(INDEX(Data!$C$7:$C$1800,MATCH($A$3,Data!$C$7:$C$1800,0)),7,'Code list'!X$1)/1000,":")</f>
        <v>37.560735999999999</v>
      </c>
      <c r="X12" s="25">
        <f ca="1">IFERROR(OFFSET(INDEX(Data!$C$7:$C$1800,MATCH($A$3,Data!$C$7:$C$1800,0)),5,'Code list'!Y$1)/1000+OFFSET(INDEX(Data!$C$7:$C$1800,MATCH($A$3,Data!$C$7:$C$1800,0)),7,'Code list'!Y$1)/1000,":")</f>
        <v>35.718769999999999</v>
      </c>
      <c r="Y12" s="25">
        <f ca="1">IFERROR(OFFSET(INDEX(Data!$C$7:$C$1800,MATCH($A$3,Data!$C$7:$C$1800,0)),5,'Code list'!Z$1)/1000+OFFSET(INDEX(Data!$C$7:$C$1800,MATCH($A$3,Data!$C$7:$C$1800,0)),7,'Code list'!Z$1)/1000,":")</f>
        <v>35.262156000000004</v>
      </c>
      <c r="Z12" s="25">
        <f ca="1">IFERROR(OFFSET(INDEX(Data!$C$7:$C$1800,MATCH($A$3,Data!$C$7:$C$1800,0)),5,'Code list'!AA$1)/1000+OFFSET(INDEX(Data!$C$7:$C$1800,MATCH($A$3,Data!$C$7:$C$1800,0)),7,'Code list'!AA$1)/1000,":")</f>
        <v>34.280521</v>
      </c>
      <c r="AA12" s="25">
        <f ca="1">IFERROR(OFFSET(INDEX(Data!$C$7:$C$1800,MATCH($A$3,Data!$C$7:$C$1800,0)),5,'Code list'!AB$1)/1000+OFFSET(INDEX(Data!$C$7:$C$1800,MATCH($A$3,Data!$C$7:$C$1800,0)),7,'Code list'!AB$1)/1000,":")</f>
        <v>36.164152999999999</v>
      </c>
      <c r="AB12" s="25">
        <f ca="1">IFERROR(OFFSET(INDEX(Data!$C$7:$C$1800,MATCH($A$3,Data!$C$7:$C$1800,0)),5,'Code list'!AC$1)/1000+OFFSET(INDEX(Data!$C$7:$C$1800,MATCH($A$3,Data!$C$7:$C$1800,0)),7,'Code list'!AC$1)/1000,":")</f>
        <v>35.829602999999999</v>
      </c>
      <c r="AC12" s="25">
        <f ca="1">IFERROR(OFFSET(INDEX(Data!$C$7:$C$1800,MATCH($A$3,Data!$C$7:$C$1800,0)),5,'Code list'!AD$1)/1000+OFFSET(INDEX(Data!$C$7:$C$1800,MATCH($A$3,Data!$C$7:$C$1800,0)),7,'Code list'!AD$1)/1000,":")</f>
        <v>36.015858000000001</v>
      </c>
      <c r="AD12" s="25">
        <f ca="1">IFERROR(OFFSET(INDEX(Data!$C$7:$C$1800,MATCH($A$3,Data!$C$7:$C$1800,0)),5,'Code list'!AE$1)/1000+OFFSET(INDEX(Data!$C$7:$C$1800,MATCH($A$3,Data!$C$7:$C$1800,0)),7,'Code list'!AE$1)/1000,":")</f>
        <v>35.879252999999999</v>
      </c>
      <c r="AE12" s="25">
        <f ca="1">IFERROR(OFFSET(INDEX(Data!$C$7:$C$1800,MATCH($A$3,Data!$C$7:$C$1800,0)),5,'Code list'!AF$1)/1000+OFFSET(INDEX(Data!$C$7:$C$1800,MATCH($A$3,Data!$C$7:$C$1800,0)),7,'Code list'!AF$1)/1000,":")</f>
        <v>33.403273999999996</v>
      </c>
      <c r="AF12" s="25">
        <f ca="1">IFERROR(OFFSET(INDEX(Data!$C$7:$C$1800,MATCH($A$3,Data!$C$7:$C$1800,0)),5,'Code list'!AG$1)/1000+OFFSET(INDEX(Data!$C$7:$C$1800,MATCH($A$3,Data!$C$7:$C$1800,0)),7,'Code list'!AG$1)/1000,":")</f>
        <v>31.013824999999997</v>
      </c>
      <c r="AG12" s="25">
        <f ca="1">IFERROR(OFFSET(INDEX(Data!$C$7:$C$1800,MATCH($A$3,Data!$C$7:$C$1800,0)),5,'Code list'!AH$1)/1000+OFFSET(INDEX(Data!$C$7:$C$1800,MATCH($A$3,Data!$C$7:$C$1800,0)),7,'Code list'!AH$1)/1000,":")</f>
        <v>35.482115999999998</v>
      </c>
      <c r="AH12" s="25">
        <f ca="1">IFERROR(OFFSET(INDEX(Data!$C$7:$C$1800,MATCH($A$3,Data!$C$7:$C$1800,0)),5,'Code list'!AI$1)/1000+OFFSET(INDEX(Data!$C$7:$C$1800,MATCH($A$3,Data!$C$7:$C$1800,0)),7,'Code list'!AI$1)/1000,":")</f>
        <v>33.481602000000002</v>
      </c>
      <c r="AI12" s="25">
        <f ca="1">IFERROR(OFFSET(INDEX(Data!$C$7:$C$1800,MATCH($A$3,Data!$C$7:$C$1800,0)),5,'Code list'!AJ$1)/1000+OFFSET(INDEX(Data!$C$7:$C$1800,MATCH($A$3,Data!$C$7:$C$1800,0)),7,'Code list'!AJ$1)/1000,":")</f>
        <v>28.566671999999997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11.43577</v>
      </c>
      <c r="C13" s="25">
        <f ca="1">IFERROR(OFFSET(INDEX(Data!$C$7:$C$1800,MATCH($A$3,Data!$C$7:$C$1800,0)),21,'Code list'!D$1)/1000+OFFSET(INDEX(Data!$C$7:$C$1800,MATCH($A$3,Data!$C$7:$C$1800,0)),22,'Code list'!D$1)/1000,":")</f>
        <v>11.290025</v>
      </c>
      <c r="D13" s="25">
        <f ca="1">IFERROR(OFFSET(INDEX(Data!$C$7:$C$1800,MATCH($A$3,Data!$C$7:$C$1800,0)),21,'Code list'!E$1)/1000+OFFSET(INDEX(Data!$C$7:$C$1800,MATCH($A$3,Data!$C$7:$C$1800,0)),22,'Code list'!E$1)/1000,":")</f>
        <v>11.107481</v>
      </c>
      <c r="E13" s="25">
        <f ca="1">IFERROR(OFFSET(INDEX(Data!$C$7:$C$1800,MATCH($A$3,Data!$C$7:$C$1800,0)),21,'Code list'!F$1)/1000+OFFSET(INDEX(Data!$C$7:$C$1800,MATCH($A$3,Data!$C$7:$C$1800,0)),22,'Code list'!F$1)/1000,":")</f>
        <v>11.203009</v>
      </c>
      <c r="F13" s="25">
        <f ca="1">IFERROR(OFFSET(INDEX(Data!$C$7:$C$1800,MATCH($A$3,Data!$C$7:$C$1800,0)),21,'Code list'!G$1)/1000+OFFSET(INDEX(Data!$C$7:$C$1800,MATCH($A$3,Data!$C$7:$C$1800,0)),22,'Code list'!G$1)/1000,":")</f>
        <v>11.312208999999999</v>
      </c>
      <c r="G13" s="25">
        <f ca="1">IFERROR(OFFSET(INDEX(Data!$C$7:$C$1800,MATCH($A$3,Data!$C$7:$C$1800,0)),21,'Code list'!H$1)/1000+OFFSET(INDEX(Data!$C$7:$C$1800,MATCH($A$3,Data!$C$7:$C$1800,0)),22,'Code list'!H$1)/1000,":")</f>
        <v>11.620035</v>
      </c>
      <c r="H13" s="25">
        <f ca="1">IFERROR(OFFSET(INDEX(Data!$C$7:$C$1800,MATCH($A$3,Data!$C$7:$C$1800,0)),21,'Code list'!I$1)/1000+OFFSET(INDEX(Data!$C$7:$C$1800,MATCH($A$3,Data!$C$7:$C$1800,0)),22,'Code list'!I$1)/1000,":")</f>
        <v>11.973259000000001</v>
      </c>
      <c r="I13" s="25">
        <f ca="1">IFERROR(OFFSET(INDEX(Data!$C$7:$C$1800,MATCH($A$3,Data!$C$7:$C$1800,0)),21,'Code list'!J$1)/1000+OFFSET(INDEX(Data!$C$7:$C$1800,MATCH($A$3,Data!$C$7:$C$1800,0)),22,'Code list'!J$1)/1000,":")</f>
        <v>11.948924999999999</v>
      </c>
      <c r="J13" s="25">
        <f ca="1">IFERROR(OFFSET(INDEX(Data!$C$7:$C$1800,MATCH($A$3,Data!$C$7:$C$1800,0)),21,'Code list'!K$1)/1000+OFFSET(INDEX(Data!$C$7:$C$1800,MATCH($A$3,Data!$C$7:$C$1800,0)),22,'Code list'!K$1)/1000,":")</f>
        <v>11.904128999999999</v>
      </c>
      <c r="K13" s="25">
        <f ca="1">IFERROR(OFFSET(INDEX(Data!$C$7:$C$1800,MATCH($A$3,Data!$C$7:$C$1800,0)),21,'Code list'!L$1)/1000+OFFSET(INDEX(Data!$C$7:$C$1800,MATCH($A$3,Data!$C$7:$C$1800,0)),22,'Code list'!L$1)/1000,":")</f>
        <v>11.850301</v>
      </c>
      <c r="L13" s="25">
        <f ca="1">IFERROR(OFFSET(INDEX(Data!$C$7:$C$1800,MATCH($A$3,Data!$C$7:$C$1800,0)),21,'Code list'!M$1)/1000+OFFSET(INDEX(Data!$C$7:$C$1800,MATCH($A$3,Data!$C$7:$C$1800,0)),22,'Code list'!M$1)/1000,":")</f>
        <v>12.126621</v>
      </c>
      <c r="M13" s="25">
        <f ca="1">IFERROR(OFFSET(INDEX(Data!$C$7:$C$1800,MATCH($A$3,Data!$C$7:$C$1800,0)),21,'Code list'!N$1)/1000+OFFSET(INDEX(Data!$C$7:$C$1800,MATCH($A$3,Data!$C$7:$C$1800,0)),22,'Code list'!N$1)/1000,":")</f>
        <v>12.15301</v>
      </c>
      <c r="N13" s="25">
        <f ca="1">IFERROR(OFFSET(INDEX(Data!$C$7:$C$1800,MATCH($A$3,Data!$C$7:$C$1800,0)),21,'Code list'!O$1)/1000+OFFSET(INDEX(Data!$C$7:$C$1800,MATCH($A$3,Data!$C$7:$C$1800,0)),22,'Code list'!O$1)/1000,":")</f>
        <v>12.051501</v>
      </c>
      <c r="O13" s="25">
        <f ca="1">IFERROR(OFFSET(INDEX(Data!$C$7:$C$1800,MATCH($A$3,Data!$C$7:$C$1800,0)),21,'Code list'!P$1)/1000+OFFSET(INDEX(Data!$C$7:$C$1800,MATCH($A$3,Data!$C$7:$C$1800,0)),22,'Code list'!P$1)/1000,":")</f>
        <v>12.744133999999999</v>
      </c>
      <c r="P13" s="25">
        <f ca="1">IFERROR(OFFSET(INDEX(Data!$C$7:$C$1800,MATCH($A$3,Data!$C$7:$C$1800,0)),21,'Code list'!Q$1)/1000+OFFSET(INDEX(Data!$C$7:$C$1800,MATCH($A$3,Data!$C$7:$C$1800,0)),22,'Code list'!Q$1)/1000,":")</f>
        <v>12.051031</v>
      </c>
      <c r="Q13" s="25">
        <f ca="1">IFERROR(OFFSET(INDEX(Data!$C$7:$C$1800,MATCH($A$3,Data!$C$7:$C$1800,0)),21,'Code list'!R$1)/1000+OFFSET(INDEX(Data!$C$7:$C$1800,MATCH($A$3,Data!$C$7:$C$1800,0)),22,'Code list'!R$1)/1000,":")</f>
        <v>12.275136000000002</v>
      </c>
      <c r="R13" s="25">
        <f ca="1">IFERROR(OFFSET(INDEX(Data!$C$7:$C$1800,MATCH($A$3,Data!$C$7:$C$1800,0)),21,'Code list'!S$1)/1000+OFFSET(INDEX(Data!$C$7:$C$1800,MATCH($A$3,Data!$C$7:$C$1800,0)),22,'Code list'!S$1)/1000,":")</f>
        <v>12.762931000000002</v>
      </c>
      <c r="S13" s="25">
        <f ca="1">IFERROR(OFFSET(INDEX(Data!$C$7:$C$1800,MATCH($A$3,Data!$C$7:$C$1800,0)),21,'Code list'!T$1)/1000+OFFSET(INDEX(Data!$C$7:$C$1800,MATCH($A$3,Data!$C$7:$C$1800,0)),22,'Code list'!T$1)/1000,":")</f>
        <v>12.550576</v>
      </c>
      <c r="T13" s="25">
        <f ca="1">IFERROR(OFFSET(INDEX(Data!$C$7:$C$1800,MATCH($A$3,Data!$C$7:$C$1800,0)),21,'Code list'!U$1)/1000+OFFSET(INDEX(Data!$C$7:$C$1800,MATCH($A$3,Data!$C$7:$C$1800,0)),22,'Code list'!U$1)/1000,":")</f>
        <v>12.089788</v>
      </c>
      <c r="U13" s="25">
        <f ca="1">IFERROR(OFFSET(INDEX(Data!$C$7:$C$1800,MATCH($A$3,Data!$C$7:$C$1800,0)),21,'Code list'!V$1)/1000+OFFSET(INDEX(Data!$C$7:$C$1800,MATCH($A$3,Data!$C$7:$C$1800,0)),22,'Code list'!V$1)/1000,":")</f>
        <v>12.266317000000001</v>
      </c>
      <c r="V13" s="25">
        <f ca="1">IFERROR(OFFSET(INDEX(Data!$C$7:$C$1800,MATCH($A$3,Data!$C$7:$C$1800,0)),21,'Code list'!W$1)/1000+OFFSET(INDEX(Data!$C$7:$C$1800,MATCH($A$3,Data!$C$7:$C$1800,0)),22,'Code list'!W$1)/1000,":")</f>
        <v>12.638266999999999</v>
      </c>
      <c r="W13" s="25">
        <f ca="1">IFERROR(OFFSET(INDEX(Data!$C$7:$C$1800,MATCH($A$3,Data!$C$7:$C$1800,0)),21,'Code list'!X$1)/1000+OFFSET(INDEX(Data!$C$7:$C$1800,MATCH($A$3,Data!$C$7:$C$1800,0)),22,'Code list'!X$1)/1000,":")</f>
        <v>12.874777</v>
      </c>
      <c r="X13" s="25">
        <f ca="1">IFERROR(OFFSET(INDEX(Data!$C$7:$C$1800,MATCH($A$3,Data!$C$7:$C$1800,0)),21,'Code list'!Y$1)/1000+OFFSET(INDEX(Data!$C$7:$C$1800,MATCH($A$3,Data!$C$7:$C$1800,0)),22,'Code list'!Y$1)/1000,":")</f>
        <v>12.245238000000001</v>
      </c>
      <c r="Y13" s="25">
        <f ca="1">IFERROR(OFFSET(INDEX(Data!$C$7:$C$1800,MATCH($A$3,Data!$C$7:$C$1800,0)),21,'Code list'!Z$1)/1000+OFFSET(INDEX(Data!$C$7:$C$1800,MATCH($A$3,Data!$C$7:$C$1800,0)),22,'Code list'!Z$1)/1000,":")</f>
        <v>12.153656999999999</v>
      </c>
      <c r="Z13" s="25">
        <f ca="1">IFERROR(OFFSET(INDEX(Data!$C$7:$C$1800,MATCH($A$3,Data!$C$7:$C$1800,0)),21,'Code list'!AA$1)/1000+OFFSET(INDEX(Data!$C$7:$C$1800,MATCH($A$3,Data!$C$7:$C$1800,0)),22,'Code list'!AA$1)/1000,":")</f>
        <v>11.888186999999999</v>
      </c>
      <c r="AA13" s="25">
        <f ca="1">IFERROR(OFFSET(INDEX(Data!$C$7:$C$1800,MATCH($A$3,Data!$C$7:$C$1800,0)),21,'Code list'!AB$1)/1000+OFFSET(INDEX(Data!$C$7:$C$1800,MATCH($A$3,Data!$C$7:$C$1800,0)),22,'Code list'!AB$1)/1000,":")</f>
        <v>12.650914</v>
      </c>
      <c r="AB13" s="25">
        <f ca="1">IFERROR(OFFSET(INDEX(Data!$C$7:$C$1800,MATCH($A$3,Data!$C$7:$C$1800,0)),21,'Code list'!AC$1)/1000+OFFSET(INDEX(Data!$C$7:$C$1800,MATCH($A$3,Data!$C$7:$C$1800,0)),22,'Code list'!AC$1)/1000,":")</f>
        <v>12.645456999999999</v>
      </c>
      <c r="AC13" s="25">
        <f ca="1">IFERROR(OFFSET(INDEX(Data!$C$7:$C$1800,MATCH($A$3,Data!$C$7:$C$1800,0)),21,'Code list'!AD$1)/1000+OFFSET(INDEX(Data!$C$7:$C$1800,MATCH($A$3,Data!$C$7:$C$1800,0)),22,'Code list'!AD$1)/1000,":")</f>
        <v>12.746455000000001</v>
      </c>
      <c r="AD13" s="25">
        <f ca="1">IFERROR(OFFSET(INDEX(Data!$C$7:$C$1800,MATCH($A$3,Data!$C$7:$C$1800,0)),21,'Code list'!AE$1)/1000+OFFSET(INDEX(Data!$C$7:$C$1800,MATCH($A$3,Data!$C$7:$C$1800,0)),22,'Code list'!AE$1)/1000,":")</f>
        <v>12.936698999999999</v>
      </c>
      <c r="AE13" s="25">
        <f ca="1">IFERROR(OFFSET(INDEX(Data!$C$7:$C$1800,MATCH($A$3,Data!$C$7:$C$1800,0)),21,'Code list'!AF$1)/1000+OFFSET(INDEX(Data!$C$7:$C$1800,MATCH($A$3,Data!$C$7:$C$1800,0)),22,'Code list'!AF$1)/1000,":")</f>
        <v>12.146469000000002</v>
      </c>
      <c r="AF13" s="25">
        <f ca="1">IFERROR(OFFSET(INDEX(Data!$C$7:$C$1800,MATCH($A$3,Data!$C$7:$C$1800,0)),21,'Code list'!AG$1)/1000+OFFSET(INDEX(Data!$C$7:$C$1800,MATCH($A$3,Data!$C$7:$C$1800,0)),22,'Code list'!AG$1)/1000,":")</f>
        <v>11.370903999999999</v>
      </c>
      <c r="AG13" s="25">
        <f ca="1">IFERROR(OFFSET(INDEX(Data!$C$7:$C$1800,MATCH($A$3,Data!$C$7:$C$1800,0)),21,'Code list'!AH$1)/1000+OFFSET(INDEX(Data!$C$7:$C$1800,MATCH($A$3,Data!$C$7:$C$1800,0)),22,'Code list'!AH$1)/1000,":")</f>
        <v>12.929557000000001</v>
      </c>
      <c r="AH13" s="25">
        <f ca="1">IFERROR(OFFSET(INDEX(Data!$C$7:$C$1800,MATCH($A$3,Data!$C$7:$C$1800,0)),21,'Code list'!AI$1)/1000+OFFSET(INDEX(Data!$C$7:$C$1800,MATCH($A$3,Data!$C$7:$C$1800,0)),22,'Code list'!AI$1)/1000,":")</f>
        <v>12.234371000000001</v>
      </c>
      <c r="AI13" s="25">
        <f ca="1">IFERROR(OFFSET(INDEX(Data!$C$7:$C$1800,MATCH($A$3,Data!$C$7:$C$1800,0)),21,'Code list'!AJ$1)/1000+OFFSET(INDEX(Data!$C$7:$C$1800,MATCH($A$3,Data!$C$7:$C$1800,0)),22,'Code list'!AJ$1)/1000,":")</f>
        <v>10.594842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10.129908</v>
      </c>
      <c r="C14" s="25">
        <f ca="1">IFERROR(OFFSET(INDEX(Data!$C$7:$C$1800,MATCH($A$3,Data!$C$7:$C$1800,0)),31,'Code list'!D$1)/1000+OFFSET(INDEX(Data!$C$7:$C$1800,MATCH($A$3,Data!$C$7:$C$1800,0)),32,'Code list'!D$1)/1000,":")</f>
        <v>9.828437000000001</v>
      </c>
      <c r="D14" s="25">
        <f ca="1">IFERROR(OFFSET(INDEX(Data!$C$7:$C$1800,MATCH($A$3,Data!$C$7:$C$1800,0)),31,'Code list'!E$1)/1000+OFFSET(INDEX(Data!$C$7:$C$1800,MATCH($A$3,Data!$C$7:$C$1800,0)),32,'Code list'!E$1)/1000,":")</f>
        <v>9.5101750000000003</v>
      </c>
      <c r="E14" s="25">
        <f ca="1">IFERROR(OFFSET(INDEX(Data!$C$7:$C$1800,MATCH($A$3,Data!$C$7:$C$1800,0)),31,'Code list'!F$1)/1000+OFFSET(INDEX(Data!$C$7:$C$1800,MATCH($A$3,Data!$C$7:$C$1800,0)),32,'Code list'!F$1)/1000,":")</f>
        <v>9.4605670000000011</v>
      </c>
      <c r="F14" s="25">
        <f ca="1">IFERROR(OFFSET(INDEX(Data!$C$7:$C$1800,MATCH($A$3,Data!$C$7:$C$1800,0)),31,'Code list'!G$1)/1000+OFFSET(INDEX(Data!$C$7:$C$1800,MATCH($A$3,Data!$C$7:$C$1800,0)),32,'Code list'!G$1)/1000,":")</f>
        <v>9.1679809999999993</v>
      </c>
      <c r="G14" s="25">
        <f ca="1">IFERROR(OFFSET(INDEX(Data!$C$7:$C$1800,MATCH($A$3,Data!$C$7:$C$1800,0)),31,'Code list'!H$1)/1000+OFFSET(INDEX(Data!$C$7:$C$1800,MATCH($A$3,Data!$C$7:$C$1800,0)),32,'Code list'!H$1)/1000,":")</f>
        <v>5.3608480000000007</v>
      </c>
      <c r="H14" s="25">
        <f ca="1">IFERROR(OFFSET(INDEX(Data!$C$7:$C$1800,MATCH($A$3,Data!$C$7:$C$1800,0)),31,'Code list'!I$1)/1000+OFFSET(INDEX(Data!$C$7:$C$1800,MATCH($A$3,Data!$C$7:$C$1800,0)),32,'Code list'!I$1)/1000,":")</f>
        <v>5.3630219999999991</v>
      </c>
      <c r="I14" s="25">
        <f ca="1">IFERROR(OFFSET(INDEX(Data!$C$7:$C$1800,MATCH($A$3,Data!$C$7:$C$1800,0)),31,'Code list'!J$1)/1000+OFFSET(INDEX(Data!$C$7:$C$1800,MATCH($A$3,Data!$C$7:$C$1800,0)),32,'Code list'!J$1)/1000,":")</f>
        <v>5.2466080000000002</v>
      </c>
      <c r="J14" s="25">
        <f ca="1">IFERROR(OFFSET(INDEX(Data!$C$7:$C$1800,MATCH($A$3,Data!$C$7:$C$1800,0)),31,'Code list'!K$1)/1000+OFFSET(INDEX(Data!$C$7:$C$1800,MATCH($A$3,Data!$C$7:$C$1800,0)),32,'Code list'!K$1)/1000,":")</f>
        <v>5.1160549999999994</v>
      </c>
      <c r="K14" s="25">
        <f ca="1">IFERROR(OFFSET(INDEX(Data!$C$7:$C$1800,MATCH($A$3,Data!$C$7:$C$1800,0)),31,'Code list'!L$1)/1000+OFFSET(INDEX(Data!$C$7:$C$1800,MATCH($A$3,Data!$C$7:$C$1800,0)),32,'Code list'!L$1)/1000,":")</f>
        <v>4.9864330000000008</v>
      </c>
      <c r="L14" s="25">
        <f ca="1">IFERROR(OFFSET(INDEX(Data!$C$7:$C$1800,MATCH($A$3,Data!$C$7:$C$1800,0)),31,'Code list'!M$1)/1000+OFFSET(INDEX(Data!$C$7:$C$1800,MATCH($A$3,Data!$C$7:$C$1800,0)),32,'Code list'!M$1)/1000,":")</f>
        <v>4.7000090000000005</v>
      </c>
      <c r="M14" s="25">
        <f ca="1">IFERROR(OFFSET(INDEX(Data!$C$7:$C$1800,MATCH($A$3,Data!$C$7:$C$1800,0)),31,'Code list'!N$1)/1000+OFFSET(INDEX(Data!$C$7:$C$1800,MATCH($A$3,Data!$C$7:$C$1800,0)),32,'Code list'!N$1)/1000,":")</f>
        <v>4.9984720000000005</v>
      </c>
      <c r="N14" s="25">
        <f ca="1">IFERROR(OFFSET(INDEX(Data!$C$7:$C$1800,MATCH($A$3,Data!$C$7:$C$1800,0)),31,'Code list'!O$1)/1000+OFFSET(INDEX(Data!$C$7:$C$1800,MATCH($A$3,Data!$C$7:$C$1800,0)),32,'Code list'!O$1)/1000,":")</f>
        <v>4.9099550000000001</v>
      </c>
      <c r="O14" s="25">
        <f ca="1">IFERROR(OFFSET(INDEX(Data!$C$7:$C$1800,MATCH($A$3,Data!$C$7:$C$1800,0)),31,'Code list'!P$1)/1000+OFFSET(INDEX(Data!$C$7:$C$1800,MATCH($A$3,Data!$C$7:$C$1800,0)),32,'Code list'!P$1)/1000,":")</f>
        <v>5.3838010000000001</v>
      </c>
      <c r="P14" s="25">
        <f ca="1">IFERROR(OFFSET(INDEX(Data!$C$7:$C$1800,MATCH($A$3,Data!$C$7:$C$1800,0)),31,'Code list'!Q$1)/1000+OFFSET(INDEX(Data!$C$7:$C$1800,MATCH($A$3,Data!$C$7:$C$1800,0)),32,'Code list'!Q$1)/1000,":")</f>
        <v>5.1892139999999998</v>
      </c>
      <c r="Q14" s="25">
        <f ca="1">IFERROR(OFFSET(INDEX(Data!$C$7:$C$1800,MATCH($A$3,Data!$C$7:$C$1800,0)),31,'Code list'!R$1)/1000+OFFSET(INDEX(Data!$C$7:$C$1800,MATCH($A$3,Data!$C$7:$C$1800,0)),32,'Code list'!R$1)/1000,":")</f>
        <v>5.2323500000000003</v>
      </c>
      <c r="R14" s="25">
        <f ca="1">IFERROR(OFFSET(INDEX(Data!$C$7:$C$1800,MATCH($A$3,Data!$C$7:$C$1800,0)),31,'Code list'!S$1)/1000+OFFSET(INDEX(Data!$C$7:$C$1800,MATCH($A$3,Data!$C$7:$C$1800,0)),32,'Code list'!S$1)/1000,":")</f>
        <v>5.2445300000000001</v>
      </c>
      <c r="S14" s="25">
        <f ca="1">IFERROR(OFFSET(INDEX(Data!$C$7:$C$1800,MATCH($A$3,Data!$C$7:$C$1800,0)),31,'Code list'!T$1)/1000+OFFSET(INDEX(Data!$C$7:$C$1800,MATCH($A$3,Data!$C$7:$C$1800,0)),32,'Code list'!T$1)/1000,":")</f>
        <v>4.9631220000000003</v>
      </c>
      <c r="T14" s="25">
        <f ca="1">IFERROR(OFFSET(INDEX(Data!$C$7:$C$1800,MATCH($A$3,Data!$C$7:$C$1800,0)),31,'Code list'!U$1)/1000+OFFSET(INDEX(Data!$C$7:$C$1800,MATCH($A$3,Data!$C$7:$C$1800,0)),32,'Code list'!U$1)/1000,":")</f>
        <v>4.7649280000000003</v>
      </c>
      <c r="U14" s="25">
        <f ca="1">IFERROR(OFFSET(INDEX(Data!$C$7:$C$1800,MATCH($A$3,Data!$C$7:$C$1800,0)),31,'Code list'!V$1)/1000+OFFSET(INDEX(Data!$C$7:$C$1800,MATCH($A$3,Data!$C$7:$C$1800,0)),32,'Code list'!V$1)/1000,":")</f>
        <v>4.6600510000000002</v>
      </c>
      <c r="V14" s="25">
        <f ca="1">IFERROR(OFFSET(INDEX(Data!$C$7:$C$1800,MATCH($A$3,Data!$C$7:$C$1800,0)),31,'Code list'!W$1)/1000+OFFSET(INDEX(Data!$C$7:$C$1800,MATCH($A$3,Data!$C$7:$C$1800,0)),32,'Code list'!W$1)/1000,":")</f>
        <v>4.8996129999999996</v>
      </c>
      <c r="W14" s="25">
        <f ca="1">IFERROR(OFFSET(INDEX(Data!$C$7:$C$1800,MATCH($A$3,Data!$C$7:$C$1800,0)),31,'Code list'!X$1)/1000+OFFSET(INDEX(Data!$C$7:$C$1800,MATCH($A$3,Data!$C$7:$C$1800,0)),32,'Code list'!X$1)/1000,":")</f>
        <v>4.5789629999999999</v>
      </c>
      <c r="X14" s="25">
        <f ca="1">IFERROR(OFFSET(INDEX(Data!$C$7:$C$1800,MATCH($A$3,Data!$C$7:$C$1800,0)),31,'Code list'!Y$1)/1000+OFFSET(INDEX(Data!$C$7:$C$1800,MATCH($A$3,Data!$C$7:$C$1800,0)),32,'Code list'!Y$1)/1000,":")</f>
        <v>4.6408469999999999</v>
      </c>
      <c r="Y14" s="25">
        <f ca="1">IFERROR(OFFSET(INDEX(Data!$C$7:$C$1800,MATCH($A$3,Data!$C$7:$C$1800,0)),31,'Code list'!Z$1)/1000+OFFSET(INDEX(Data!$C$7:$C$1800,MATCH($A$3,Data!$C$7:$C$1800,0)),32,'Code list'!Z$1)/1000,":")</f>
        <v>4.5483670000000007</v>
      </c>
      <c r="Z14" s="25">
        <f ca="1">IFERROR(OFFSET(INDEX(Data!$C$7:$C$1800,MATCH($A$3,Data!$C$7:$C$1800,0)),31,'Code list'!AA$1)/1000+OFFSET(INDEX(Data!$C$7:$C$1800,MATCH($A$3,Data!$C$7:$C$1800,0)),32,'Code list'!AA$1)/1000,":")</f>
        <v>4.1799460000000002</v>
      </c>
      <c r="AA14" s="25">
        <f ca="1">IFERROR(OFFSET(INDEX(Data!$C$7:$C$1800,MATCH($A$3,Data!$C$7:$C$1800,0)),31,'Code list'!AB$1)/1000+OFFSET(INDEX(Data!$C$7:$C$1800,MATCH($A$3,Data!$C$7:$C$1800,0)),32,'Code list'!AB$1)/1000,":")</f>
        <v>4.4267460000000005</v>
      </c>
      <c r="AB14" s="25">
        <f ca="1">IFERROR(OFFSET(INDEX(Data!$C$7:$C$1800,MATCH($A$3,Data!$C$7:$C$1800,0)),31,'Code list'!AC$1)/1000+OFFSET(INDEX(Data!$C$7:$C$1800,MATCH($A$3,Data!$C$7:$C$1800,0)),32,'Code list'!AC$1)/1000,":")</f>
        <v>4.5135909999999999</v>
      </c>
      <c r="AC14" s="25">
        <f ca="1">IFERROR(OFFSET(INDEX(Data!$C$7:$C$1800,MATCH($A$3,Data!$C$7:$C$1800,0)),31,'Code list'!AD$1)/1000+OFFSET(INDEX(Data!$C$7:$C$1800,MATCH($A$3,Data!$C$7:$C$1800,0)),32,'Code list'!AD$1)/1000,":")</f>
        <v>4.6961530000000007</v>
      </c>
      <c r="AD14" s="25">
        <f ca="1">IFERROR(OFFSET(INDEX(Data!$C$7:$C$1800,MATCH($A$3,Data!$C$7:$C$1800,0)),31,'Code list'!AE$1)/1000+OFFSET(INDEX(Data!$C$7:$C$1800,MATCH($A$3,Data!$C$7:$C$1800,0)),32,'Code list'!AE$1)/1000,":")</f>
        <v>4.6147130000000001</v>
      </c>
      <c r="AE14" s="25">
        <f ca="1">IFERROR(OFFSET(INDEX(Data!$C$7:$C$1800,MATCH($A$3,Data!$C$7:$C$1800,0)),31,'Code list'!AF$1)/1000+OFFSET(INDEX(Data!$C$7:$C$1800,MATCH($A$3,Data!$C$7:$C$1800,0)),32,'Code list'!AF$1)/1000,":")</f>
        <v>4.5294290000000004</v>
      </c>
      <c r="AF14" s="25">
        <f ca="1">IFERROR(OFFSET(INDEX(Data!$C$7:$C$1800,MATCH($A$3,Data!$C$7:$C$1800,0)),31,'Code list'!AG$1)/1000+OFFSET(INDEX(Data!$C$7:$C$1800,MATCH($A$3,Data!$C$7:$C$1800,0)),32,'Code list'!AG$1)/1000,":")</f>
        <v>4.4518230000000001</v>
      </c>
      <c r="AG14" s="25">
        <f ca="1">IFERROR(OFFSET(INDEX(Data!$C$7:$C$1800,MATCH($A$3,Data!$C$7:$C$1800,0)),31,'Code list'!AH$1)/1000+OFFSET(INDEX(Data!$C$7:$C$1800,MATCH($A$3,Data!$C$7:$C$1800,0)),32,'Code list'!AH$1)/1000,":")</f>
        <v>4.679138</v>
      </c>
      <c r="AH14" s="25">
        <f ca="1">IFERROR(OFFSET(INDEX(Data!$C$7:$C$1800,MATCH($A$3,Data!$C$7:$C$1800,0)),31,'Code list'!AI$1)/1000+OFFSET(INDEX(Data!$C$7:$C$1800,MATCH($A$3,Data!$C$7:$C$1800,0)),32,'Code list'!AI$1)/1000,":")</f>
        <v>4.3209249999999999</v>
      </c>
      <c r="AI14" s="25">
        <f ca="1">IFERROR(OFFSET(INDEX(Data!$C$7:$C$1800,MATCH($A$3,Data!$C$7:$C$1800,0)),31,'Code list'!AJ$1)/1000+OFFSET(INDEX(Data!$C$7:$C$1800,MATCH($A$3,Data!$C$7:$C$1800,0)),32,'Code list'!AJ$1)/1000,":")</f>
        <v>4.2121930000000001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20.822776451725378</v>
      </c>
      <c r="C15" s="25">
        <f t="shared" ref="C15:AH15" ca="1" si="5">IF(AND(C11=":",C12=":"),":",IFERROR(C12/(1+(C13/C14)),0))</f>
        <v>20.175442322473533</v>
      </c>
      <c r="D15" s="25">
        <f t="shared" ca="1" si="5"/>
        <v>19.498562769694818</v>
      </c>
      <c r="E15" s="25">
        <f t="shared" ca="1" si="5"/>
        <v>19.184582134147064</v>
      </c>
      <c r="F15" s="25">
        <f t="shared" ca="1" si="5"/>
        <v>18.546878220207041</v>
      </c>
      <c r="G15" s="25">
        <f t="shared" ca="1" si="5"/>
        <v>11.644731722514079</v>
      </c>
      <c r="H15" s="25">
        <f t="shared" ca="1" si="5"/>
        <v>11.710110413041182</v>
      </c>
      <c r="I15" s="25">
        <f t="shared" ca="1" si="5"/>
        <v>11.419533216030466</v>
      </c>
      <c r="J15" s="25">
        <f t="shared" ca="1" si="5"/>
        <v>11.024490881304516</v>
      </c>
      <c r="K15" s="25">
        <f t="shared" ca="1" si="5"/>
        <v>10.740066470278084</v>
      </c>
      <c r="L15" s="25">
        <f t="shared" ca="1" si="5"/>
        <v>10.154711578993</v>
      </c>
      <c r="M15" s="25">
        <f t="shared" ca="1" si="5"/>
        <v>10.659145261427554</v>
      </c>
      <c r="N15" s="25">
        <f t="shared" ca="1" si="5"/>
        <v>10.416695063038222</v>
      </c>
      <c r="O15" s="25">
        <f t="shared" ca="1" si="5"/>
        <v>11.333999319106178</v>
      </c>
      <c r="P15" s="25">
        <f t="shared" ca="1" si="5"/>
        <v>10.873011158319965</v>
      </c>
      <c r="Q15" s="25">
        <f t="shared" ca="1" si="5"/>
        <v>10.921458294991639</v>
      </c>
      <c r="R15" s="25">
        <f t="shared" ca="1" si="5"/>
        <v>11.056848915371798</v>
      </c>
      <c r="S15" s="25">
        <f t="shared" ca="1" si="5"/>
        <v>10.526760945093379</v>
      </c>
      <c r="T15" s="25">
        <f t="shared" ca="1" si="5"/>
        <v>10.096030015977959</v>
      </c>
      <c r="U15" s="25">
        <f t="shared" ca="1" si="5"/>
        <v>9.9204475632178148</v>
      </c>
      <c r="V15" s="25">
        <f t="shared" ca="1" si="5"/>
        <v>10.377640754487203</v>
      </c>
      <c r="W15" s="25">
        <f t="shared" ca="1" si="5"/>
        <v>9.8540038064488176</v>
      </c>
      <c r="X15" s="25">
        <f t="shared" ca="1" si="5"/>
        <v>9.816683180156323</v>
      </c>
      <c r="Y15" s="25">
        <f t="shared" ca="1" si="5"/>
        <v>9.6027419610492757</v>
      </c>
      <c r="Z15" s="25">
        <f t="shared" ca="1" si="5"/>
        <v>8.9176960778122769</v>
      </c>
      <c r="AA15" s="25">
        <f t="shared" ca="1" si="5"/>
        <v>9.3742069836346431</v>
      </c>
      <c r="AB15" s="25">
        <f t="shared" ca="1" si="5"/>
        <v>9.4247754091236882</v>
      </c>
      <c r="AC15" s="25">
        <f t="shared" ca="1" si="5"/>
        <v>9.69671390850921</v>
      </c>
      <c r="AD15" s="25">
        <f t="shared" ca="1" si="5"/>
        <v>9.4335689487198522</v>
      </c>
      <c r="AE15" s="25">
        <f t="shared" ca="1" si="5"/>
        <v>9.0728402122959722</v>
      </c>
      <c r="AF15" s="25">
        <f t="shared" ca="1" si="5"/>
        <v>8.7259332384976993</v>
      </c>
      <c r="AG15" s="25">
        <f t="shared" ca="1" si="5"/>
        <v>9.4286213314506249</v>
      </c>
      <c r="AH15" s="25">
        <f t="shared" ca="1" si="5"/>
        <v>8.7386834473904909</v>
      </c>
      <c r="AI15" s="25">
        <f t="shared" ref="AI15" ca="1" si="6">IF(AND(AI11=":",AI12=":"),":",IFERROR(AI12/(1+(AI13/AI14)),0))</f>
        <v>8.1264301618586021</v>
      </c>
    </row>
    <row r="16" spans="1:35" ht="15" customHeight="1" x14ac:dyDescent="0.25">
      <c r="A16" s="10" t="s">
        <v>25</v>
      </c>
      <c r="B16" s="7">
        <f ca="1">IFERROR(B11+B12-B15,":")</f>
        <v>23.630855548274628</v>
      </c>
      <c r="C16" s="7">
        <f t="shared" ref="C16:AH16" ca="1" si="7">IFERROR(C11+C12-C15,":")</f>
        <v>23.29826267752647</v>
      </c>
      <c r="D16" s="7">
        <f t="shared" ca="1" si="7"/>
        <v>22.903073230305178</v>
      </c>
      <c r="E16" s="7">
        <f t="shared" ca="1" si="7"/>
        <v>22.84593286585293</v>
      </c>
      <c r="F16" s="7">
        <f t="shared" ca="1" si="7"/>
        <v>23.03367477979296</v>
      </c>
      <c r="G16" s="7">
        <f t="shared" ca="1" si="7"/>
        <v>25.405951277485919</v>
      </c>
      <c r="H16" s="7">
        <f t="shared" ca="1" si="7"/>
        <v>26.312644586958822</v>
      </c>
      <c r="I16" s="7">
        <f t="shared" ca="1" si="7"/>
        <v>26.178220783969536</v>
      </c>
      <c r="J16" s="7">
        <f t="shared" ca="1" si="7"/>
        <v>25.854902118695485</v>
      </c>
      <c r="K16" s="7">
        <f t="shared" ca="1" si="7"/>
        <v>25.716666529721909</v>
      </c>
      <c r="L16" s="7">
        <f t="shared" ca="1" si="7"/>
        <v>26.391418421006989</v>
      </c>
      <c r="M16" s="7">
        <f t="shared" ca="1" si="7"/>
        <v>26.129884738572443</v>
      </c>
      <c r="N16" s="7">
        <f t="shared" ca="1" si="7"/>
        <v>25.76901693696178</v>
      </c>
      <c r="O16" s="7">
        <f t="shared" ca="1" si="7"/>
        <v>26.983343680893832</v>
      </c>
      <c r="P16" s="7">
        <f t="shared" ca="1" si="7"/>
        <v>27.752245841680033</v>
      </c>
      <c r="Q16" s="7">
        <f t="shared" ca="1" si="7"/>
        <v>28.146817705008367</v>
      </c>
      <c r="R16" s="7">
        <f t="shared" ca="1" si="7"/>
        <v>29.438320084628199</v>
      </c>
      <c r="S16" s="7">
        <f t="shared" ca="1" si="7"/>
        <v>29.188876054906622</v>
      </c>
      <c r="T16" s="7">
        <f t="shared" ca="1" si="7"/>
        <v>28.502895984022032</v>
      </c>
      <c r="U16" s="7">
        <f t="shared" ca="1" si="7"/>
        <v>27.512451436782186</v>
      </c>
      <c r="V16" s="7">
        <f t="shared" ca="1" si="7"/>
        <v>28.360792245512798</v>
      </c>
      <c r="W16" s="7">
        <f t="shared" ca="1" si="7"/>
        <v>29.929187193551186</v>
      </c>
      <c r="X16" s="7">
        <f t="shared" ca="1" si="7"/>
        <v>29.277447819843673</v>
      </c>
      <c r="Y16" s="7">
        <f t="shared" ca="1" si="7"/>
        <v>29.529892038950727</v>
      </c>
      <c r="Z16" s="7">
        <f t="shared" ca="1" si="7"/>
        <v>28.470377922187726</v>
      </c>
      <c r="AA16" s="7">
        <f t="shared" ca="1" si="7"/>
        <v>28.864294016365356</v>
      </c>
      <c r="AB16" s="7">
        <f t="shared" ca="1" si="7"/>
        <v>28.576004590876309</v>
      </c>
      <c r="AC16" s="7">
        <f t="shared" ca="1" si="7"/>
        <v>28.696406091490793</v>
      </c>
      <c r="AD16" s="7">
        <f t="shared" ca="1" si="7"/>
        <v>28.600659051280147</v>
      </c>
      <c r="AE16" s="7">
        <f t="shared" ca="1" si="7"/>
        <v>26.713363787704026</v>
      </c>
      <c r="AF16" s="7">
        <f t="shared" ca="1" si="7"/>
        <v>25.140921761502295</v>
      </c>
      <c r="AG16" s="7">
        <f t="shared" ca="1" si="7"/>
        <v>29.258900668549376</v>
      </c>
      <c r="AH16" s="7">
        <f t="shared" ca="1" si="7"/>
        <v>28.636907552609507</v>
      </c>
      <c r="AI16" s="7">
        <f t="shared" ref="AI16" ca="1" si="8">IFERROR(AI11+AI12-AI15,":")</f>
        <v>24.678071838141399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Poland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0.48917200549025425</v>
      </c>
      <c r="C20" s="15">
        <f t="shared" ref="C20:AH20" ca="1" si="10">IFERROR(C6/C16,":")</f>
        <v>0.48984570901110847</v>
      </c>
      <c r="D20" s="15">
        <f t="shared" ca="1" si="10"/>
        <v>0.49063542202411531</v>
      </c>
      <c r="E20" s="15">
        <f t="shared" ca="1" si="10"/>
        <v>0.4959724808145613</v>
      </c>
      <c r="F20" s="15">
        <f t="shared" ca="1" si="10"/>
        <v>0.49758543131184291</v>
      </c>
      <c r="G20" s="15">
        <f t="shared" ca="1" si="10"/>
        <v>0.46380829717020744</v>
      </c>
      <c r="H20" s="15">
        <f t="shared" ca="1" si="10"/>
        <v>0.46139410122299612</v>
      </c>
      <c r="I20" s="15">
        <f t="shared" ca="1" si="10"/>
        <v>0.46291262878418016</v>
      </c>
      <c r="J20" s="15">
        <f t="shared" ca="1" si="10"/>
        <v>0.46815605583931397</v>
      </c>
      <c r="K20" s="15">
        <f t="shared" ca="1" si="10"/>
        <v>0.4680979545341632</v>
      </c>
      <c r="L20" s="15">
        <f t="shared" ca="1" si="10"/>
        <v>0.46646977451582805</v>
      </c>
      <c r="M20" s="15">
        <f t="shared" ca="1" si="10"/>
        <v>0.47293503678405974</v>
      </c>
      <c r="N20" s="15">
        <f t="shared" ca="1" si="10"/>
        <v>0.47548205001275534</v>
      </c>
      <c r="O20" s="15">
        <f t="shared" ca="1" si="10"/>
        <v>0.47801622187887177</v>
      </c>
      <c r="P20" s="15">
        <f t="shared" ca="1" si="10"/>
        <v>0.47264466720383957</v>
      </c>
      <c r="Q20" s="15">
        <f t="shared" ca="1" si="10"/>
        <v>0.47459958493364712</v>
      </c>
      <c r="R20" s="15">
        <f t="shared" ca="1" si="10"/>
        <v>0.46956510970264442</v>
      </c>
      <c r="S20" s="15">
        <f t="shared" ca="1" si="10"/>
        <v>0.46767573284841474</v>
      </c>
      <c r="T20" s="15">
        <f t="shared" ca="1" si="10"/>
        <v>0.46670948830803261</v>
      </c>
      <c r="U20" s="15">
        <f t="shared" ca="1" si="10"/>
        <v>0.47230204221742655</v>
      </c>
      <c r="V20" s="15">
        <f t="shared" ca="1" si="10"/>
        <v>0.47626701973168978</v>
      </c>
      <c r="W20" s="15">
        <f t="shared" ca="1" si="10"/>
        <v>0.46862579024605389</v>
      </c>
      <c r="X20" s="15">
        <f t="shared" ca="1" si="10"/>
        <v>0.47492609620759785</v>
      </c>
      <c r="Y20" s="15">
        <f t="shared" ca="1" si="10"/>
        <v>0.47759416056778536</v>
      </c>
      <c r="Z20" s="15">
        <f t="shared" ca="1" si="10"/>
        <v>0.4787146499161295</v>
      </c>
      <c r="AA20" s="15">
        <f t="shared" ca="1" si="10"/>
        <v>0.48956309106289336</v>
      </c>
      <c r="AB20" s="15">
        <f t="shared" ca="1" si="10"/>
        <v>0.4999539720315353</v>
      </c>
      <c r="AC20" s="15">
        <f t="shared" ca="1" si="10"/>
        <v>0.50935287692120401</v>
      </c>
      <c r="AD20" s="15">
        <f t="shared" ca="1" si="10"/>
        <v>0.50994877334294131</v>
      </c>
      <c r="AE20" s="15">
        <f t="shared" ca="1" si="10"/>
        <v>0.52556945323607607</v>
      </c>
      <c r="AF20" s="15">
        <f t="shared" ca="1" si="10"/>
        <v>0.53772248799171241</v>
      </c>
      <c r="AG20" s="15">
        <f t="shared" ca="1" si="10"/>
        <v>0.52565354981132739</v>
      </c>
      <c r="AH20" s="15">
        <f t="shared" ca="1" si="10"/>
        <v>0.53655451349878236</v>
      </c>
      <c r="AI20" s="15">
        <f t="shared" ref="AI20" ca="1" si="11">IFERROR(AI6/AI16,":")</f>
        <v>0.57851582139957125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69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Portugal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2.4506450000000002</v>
      </c>
      <c r="C4" s="20">
        <f ca="1">IFERROR(OFFSET(INDEX(Data!$C$7:$C$1800,MATCH($A$3,Data!$C$7:$C$1800,0)),20,'Code list'!D$1)/1000,":")</f>
        <v>2.56853</v>
      </c>
      <c r="D4" s="20">
        <f ca="1">IFERROR(OFFSET(INDEX(Data!$C$7:$C$1800,MATCH($A$3,Data!$C$7:$C$1800,0)),20,'Code list'!E$1)/1000,":")</f>
        <v>2.5871019999999998</v>
      </c>
      <c r="E4" s="20">
        <f ca="1">IFERROR(OFFSET(INDEX(Data!$C$7:$C$1800,MATCH($A$3,Data!$C$7:$C$1800,0)),20,'Code list'!F$1)/1000,":")</f>
        <v>2.683233</v>
      </c>
      <c r="F4" s="20">
        <f ca="1">IFERROR(OFFSET(INDEX(Data!$C$7:$C$1800,MATCH($A$3,Data!$C$7:$C$1800,0)),20,'Code list'!G$1)/1000,":")</f>
        <v>2.698366</v>
      </c>
      <c r="G4" s="20">
        <f ca="1">IFERROR(OFFSET(INDEX(Data!$C$7:$C$1800,MATCH($A$3,Data!$C$7:$C$1800,0)),20,'Code list'!H$1)/1000,":")</f>
        <v>2.8602750000000001</v>
      </c>
      <c r="H4" s="20">
        <f ca="1">IFERROR(OFFSET(INDEX(Data!$C$7:$C$1800,MATCH($A$3,Data!$C$7:$C$1800,0)),20,'Code list'!I$1)/1000,":")</f>
        <v>2.9682719999999998</v>
      </c>
      <c r="I4" s="20">
        <f ca="1">IFERROR(OFFSET(INDEX(Data!$C$7:$C$1800,MATCH($A$3,Data!$C$7:$C$1800,0)),20,'Code list'!J$1)/1000,":")</f>
        <v>2.9413589999999998</v>
      </c>
      <c r="J4" s="20">
        <f ca="1">IFERROR(OFFSET(INDEX(Data!$C$7:$C$1800,MATCH($A$3,Data!$C$7:$C$1800,0)),20,'Code list'!K$1)/1000,":")</f>
        <v>3.3520210000000001</v>
      </c>
      <c r="K4" s="20">
        <f ca="1">IFERROR(OFFSET(INDEX(Data!$C$7:$C$1800,MATCH($A$3,Data!$C$7:$C$1800,0)),20,'Code list'!L$1)/1000,":")</f>
        <v>3.7220120000000003</v>
      </c>
      <c r="L4" s="20">
        <f ca="1">IFERROR(OFFSET(INDEX(Data!$C$7:$C$1800,MATCH($A$3,Data!$C$7:$C$1800,0)),20,'Code list'!M$1)/1000,":")</f>
        <v>3.7630270000000001</v>
      </c>
      <c r="M4" s="20">
        <f ca="1">IFERROR(OFFSET(INDEX(Data!$C$7:$C$1800,MATCH($A$3,Data!$C$7:$C$1800,0)),20,'Code list'!N$1)/1000,":")</f>
        <v>3.9990540000000001</v>
      </c>
      <c r="N4" s="20">
        <f ca="1">IFERROR(OFFSET(INDEX(Data!$C$7:$C$1800,MATCH($A$3,Data!$C$7:$C$1800,0)),20,'Code list'!O$1)/1000,":")</f>
        <v>3.9644879999999998</v>
      </c>
      <c r="O4" s="20">
        <f ca="1">IFERROR(OFFSET(INDEX(Data!$C$7:$C$1800,MATCH($A$3,Data!$C$7:$C$1800,0)),20,'Code list'!P$1)/1000,":")</f>
        <v>4.0285469999999997</v>
      </c>
      <c r="P4" s="20">
        <f ca="1">IFERROR(OFFSET(INDEX(Data!$C$7:$C$1800,MATCH($A$3,Data!$C$7:$C$1800,0)),20,'Code list'!Q$1)/1000,":")</f>
        <v>3.878374</v>
      </c>
      <c r="Q4" s="20">
        <f ca="1">IFERROR(OFFSET(INDEX(Data!$C$7:$C$1800,MATCH($A$3,Data!$C$7:$C$1800,0)),20,'Code list'!R$1)/1000,":")</f>
        <v>4.0046059999999999</v>
      </c>
      <c r="R4" s="20">
        <f ca="1">IFERROR(OFFSET(INDEX(Data!$C$7:$C$1800,MATCH($A$3,Data!$C$7:$C$1800,0)),20,'Code list'!S$1)/1000,":")</f>
        <v>4.2168059999999992</v>
      </c>
      <c r="S4" s="20">
        <f ca="1">IFERROR(OFFSET(INDEX(Data!$C$7:$C$1800,MATCH($A$3,Data!$C$7:$C$1800,0)),20,'Code list'!T$1)/1000,":")</f>
        <v>4.0629609999999996</v>
      </c>
      <c r="T4" s="20">
        <f ca="1">IFERROR(OFFSET(INDEX(Data!$C$7:$C$1800,MATCH($A$3,Data!$C$7:$C$1800,0)),20,'Code list'!U$1)/1000,":")</f>
        <v>3.952944</v>
      </c>
      <c r="U4" s="20">
        <f ca="1">IFERROR(OFFSET(INDEX(Data!$C$7:$C$1800,MATCH($A$3,Data!$C$7:$C$1800,0)),20,'Code list'!V$1)/1000,":")</f>
        <v>4.3170290000000007</v>
      </c>
      <c r="V4" s="20">
        <f ca="1">IFERROR(OFFSET(INDEX(Data!$C$7:$C$1800,MATCH($A$3,Data!$C$7:$C$1800,0)),20,'Code list'!W$1)/1000,":")</f>
        <v>4.6507950000000005</v>
      </c>
      <c r="W4" s="20">
        <f ca="1">IFERROR(OFFSET(INDEX(Data!$C$7:$C$1800,MATCH($A$3,Data!$C$7:$C$1800,0)),20,'Code list'!X$1)/1000,":")</f>
        <v>4.510942</v>
      </c>
      <c r="X4" s="20">
        <f ca="1">IFERROR(OFFSET(INDEX(Data!$C$7:$C$1800,MATCH($A$3,Data!$C$7:$C$1800,0)),20,'Code list'!Y$1)/1000,":")</f>
        <v>4.0083010000000003</v>
      </c>
      <c r="Y4" s="20">
        <f ca="1">IFERROR(OFFSET(INDEX(Data!$C$7:$C$1800,MATCH($A$3,Data!$C$7:$C$1800,0)),20,'Code list'!Z$1)/1000,":")</f>
        <v>4.4430129999999997</v>
      </c>
      <c r="Z4" s="20">
        <f ca="1">IFERROR(OFFSET(INDEX(Data!$C$7:$C$1800,MATCH($A$3,Data!$C$7:$C$1800,0)),20,'Code list'!AA$1)/1000,":")</f>
        <v>4.5402839999999998</v>
      </c>
      <c r="AA4" s="20">
        <f ca="1">IFERROR(OFFSET(INDEX(Data!$C$7:$C$1800,MATCH($A$3,Data!$C$7:$C$1800,0)),20,'Code list'!AB$1)/1000,":")</f>
        <v>4.5072679999999998</v>
      </c>
      <c r="AB4" s="20">
        <f ca="1">IFERROR(OFFSET(INDEX(Data!$C$7:$C$1800,MATCH($A$3,Data!$C$7:$C$1800,0)),20,'Code list'!AC$1)/1000,":")</f>
        <v>5.1872870000000004</v>
      </c>
      <c r="AC4" s="20">
        <f ca="1">IFERROR(OFFSET(INDEX(Data!$C$7:$C$1800,MATCH($A$3,Data!$C$7:$C$1800,0)),20,'Code list'!AD$1)/1000,":")</f>
        <v>5.1102079999999992</v>
      </c>
      <c r="AD4" s="20">
        <f ca="1">IFERROR(OFFSET(INDEX(Data!$C$7:$C$1800,MATCH($A$3,Data!$C$7:$C$1800,0)),20,'Code list'!AE$1)/1000,":")</f>
        <v>5.1277799999999996</v>
      </c>
      <c r="AE4" s="20">
        <f ca="1">IFERROR(OFFSET(INDEX(Data!$C$7:$C$1800,MATCH($A$3,Data!$C$7:$C$1800,0)),20,'Code list'!AF$1)/1000,":")</f>
        <v>4.5704359999999999</v>
      </c>
      <c r="AF4" s="20">
        <f ca="1">IFERROR(OFFSET(INDEX(Data!$C$7:$C$1800,MATCH($A$3,Data!$C$7:$C$1800,0)),20,'Code list'!AG$1)/1000,":")</f>
        <v>4.5639210000000006</v>
      </c>
      <c r="AG4" s="20">
        <f ca="1">IFERROR(OFFSET(INDEX(Data!$C$7:$C$1800,MATCH($A$3,Data!$C$7:$C$1800,0)),20,'Code list'!AH$1)/1000,":")</f>
        <v>4.3834530000000003</v>
      </c>
      <c r="AH4" s="20">
        <f ca="1">IFERROR(OFFSET(INDEX(Data!$C$7:$C$1800,MATCH($A$3,Data!$C$7:$C$1800,0)),20,'Code list'!AI$1)/1000,":")</f>
        <v>4.1967100000000004</v>
      </c>
      <c r="AI4" s="20">
        <f ca="1">IFERROR(OFFSET(INDEX(Data!$C$7:$C$1800,MATCH($A$3,Data!$C$7:$C$1800,0)),20,'Code list'!AJ$1)/1000,":")</f>
        <v>4.2169689999999997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1.3672E-2</v>
      </c>
      <c r="C5" s="22">
        <f ca="1">IFERROR(OFFSET(INDEX(Data!$C$7:$C$1800,MATCH($A$3,Data!$C$7:$C$1800,0)),23,'Code list'!D$1)/1000,":")</f>
        <v>1.2381999999999999E-2</v>
      </c>
      <c r="D5" s="22">
        <f ca="1">IFERROR(OFFSET(INDEX(Data!$C$7:$C$1800,MATCH($A$3,Data!$C$7:$C$1800,0)),23,'Code list'!E$1)/1000,":")</f>
        <v>3.9982999999999998E-2</v>
      </c>
      <c r="E5" s="22">
        <f ca="1">IFERROR(OFFSET(INDEX(Data!$C$7:$C$1800,MATCH($A$3,Data!$C$7:$C$1800,0)),23,'Code list'!F$1)/1000,":")</f>
        <v>1.8572999999999999E-2</v>
      </c>
      <c r="F5" s="22">
        <f ca="1">IFERROR(OFFSET(INDEX(Data!$C$7:$C$1800,MATCH($A$3,Data!$C$7:$C$1800,0)),23,'Code list'!G$1)/1000,":")</f>
        <v>4.1269999999999996E-3</v>
      </c>
      <c r="G5" s="22">
        <f ca="1">IFERROR(OFFSET(INDEX(Data!$C$7:$C$1800,MATCH($A$3,Data!$C$7:$C$1800,0)),23,'Code list'!H$1)/1000,":")</f>
        <v>1.0404E-2</v>
      </c>
      <c r="H5" s="22">
        <f ca="1">IFERROR(OFFSET(INDEX(Data!$C$7:$C$1800,MATCH($A$3,Data!$C$7:$C$1800,0)),23,'Code list'!I$1)/1000,":")</f>
        <v>8.9420000000000003E-3</v>
      </c>
      <c r="I5" s="22">
        <f ca="1">IFERROR(OFFSET(INDEX(Data!$C$7:$C$1800,MATCH($A$3,Data!$C$7:$C$1800,0)),23,'Code list'!J$1)/1000,":")</f>
        <v>6.535E-3</v>
      </c>
      <c r="J5" s="22">
        <f ca="1">IFERROR(OFFSET(INDEX(Data!$C$7:$C$1800,MATCH($A$3,Data!$C$7:$C$1800,0)),23,'Code list'!K$1)/1000,":")</f>
        <v>6.6210000000000001E-3</v>
      </c>
      <c r="K5" s="22">
        <f ca="1">IFERROR(OFFSET(INDEX(Data!$C$7:$C$1800,MATCH($A$3,Data!$C$7:$C$1800,0)),23,'Code list'!L$1)/1000,":")</f>
        <v>3.2072000000000003E-2</v>
      </c>
      <c r="L5" s="22">
        <f ca="1">IFERROR(OFFSET(INDEX(Data!$C$7:$C$1800,MATCH($A$3,Data!$C$7:$C$1800,0)),23,'Code list'!M$1)/1000,":")</f>
        <v>3.3706E-2</v>
      </c>
      <c r="M5" s="22">
        <f ca="1">IFERROR(OFFSET(INDEX(Data!$C$7:$C$1800,MATCH($A$3,Data!$C$7:$C$1800,0)),23,'Code list'!N$1)/1000,":")</f>
        <v>2.9321E-2</v>
      </c>
      <c r="N5" s="22">
        <f ca="1">IFERROR(OFFSET(INDEX(Data!$C$7:$C$1800,MATCH($A$3,Data!$C$7:$C$1800,0)),23,'Code list'!O$1)/1000,":")</f>
        <v>3.9295000000000004E-2</v>
      </c>
      <c r="O5" s="22">
        <f ca="1">IFERROR(OFFSET(INDEX(Data!$C$7:$C$1800,MATCH($A$3,Data!$C$7:$C$1800,0)),23,'Code list'!P$1)/1000,":")</f>
        <v>2.8461E-2</v>
      </c>
      <c r="P5" s="22">
        <f ca="1">IFERROR(OFFSET(INDEX(Data!$C$7:$C$1800,MATCH($A$3,Data!$C$7:$C$1800,0)),23,'Code list'!Q$1)/1000,":")</f>
        <v>2.3904000000000002E-2</v>
      </c>
      <c r="Q5" s="22">
        <f ca="1">IFERROR(OFFSET(INDEX(Data!$C$7:$C$1800,MATCH($A$3,Data!$C$7:$C$1800,0)),23,'Code list'!R$1)/1000,":")</f>
        <v>3.3276E-2</v>
      </c>
      <c r="R5" s="22">
        <f ca="1">IFERROR(OFFSET(INDEX(Data!$C$7:$C$1800,MATCH($A$3,Data!$C$7:$C$1800,0)),23,'Code list'!S$1)/1000,":")</f>
        <v>3.9982999999999998E-2</v>
      </c>
      <c r="S5" s="22">
        <f ca="1">IFERROR(OFFSET(INDEX(Data!$C$7:$C$1800,MATCH($A$3,Data!$C$7:$C$1800,0)),23,'Code list'!T$1)/1000,":")</f>
        <v>3.0696000000000001E-2</v>
      </c>
      <c r="T5" s="22">
        <f ca="1">IFERROR(OFFSET(INDEX(Data!$C$7:$C$1800,MATCH($A$3,Data!$C$7:$C$1800,0)),23,'Code list'!U$1)/1000,":")</f>
        <v>4.2906E-2</v>
      </c>
      <c r="U5" s="22">
        <f ca="1">IFERROR(OFFSET(INDEX(Data!$C$7:$C$1800,MATCH($A$3,Data!$C$7:$C$1800,0)),23,'Code list'!V$1)/1000,":")</f>
        <v>6.2338999999999999E-2</v>
      </c>
      <c r="V5" s="22">
        <f ca="1">IFERROR(OFFSET(INDEX(Data!$C$7:$C$1800,MATCH($A$3,Data!$C$7:$C$1800,0)),23,'Code list'!W$1)/1000,":")</f>
        <v>3.4307999999999998E-2</v>
      </c>
      <c r="W5" s="22">
        <f ca="1">IFERROR(OFFSET(INDEX(Data!$C$7:$C$1800,MATCH($A$3,Data!$C$7:$C$1800,0)),23,'Code list'!X$1)/1000,":")</f>
        <v>4.9441000000000006E-2</v>
      </c>
      <c r="X5" s="22">
        <f ca="1">IFERROR(OFFSET(INDEX(Data!$C$7:$C$1800,MATCH($A$3,Data!$C$7:$C$1800,0)),23,'Code list'!Y$1)/1000,":")</f>
        <v>8.9251999999999998E-2</v>
      </c>
      <c r="Y5" s="22">
        <f ca="1">IFERROR(OFFSET(INDEX(Data!$C$7:$C$1800,MATCH($A$3,Data!$C$7:$C$1800,0)),23,'Code list'!Z$1)/1000,":")</f>
        <v>9.7849999999999993E-2</v>
      </c>
      <c r="Z5" s="22">
        <f ca="1">IFERROR(OFFSET(INDEX(Data!$C$7:$C$1800,MATCH($A$3,Data!$C$7:$C$1800,0)),23,'Code list'!AA$1)/1000,":")</f>
        <v>7.2484999999999994E-2</v>
      </c>
      <c r="AA5" s="22">
        <f ca="1">IFERROR(OFFSET(INDEX(Data!$C$7:$C$1800,MATCH($A$3,Data!$C$7:$C$1800,0)),23,'Code list'!AB$1)/1000,":")</f>
        <v>9.7936000000000009E-2</v>
      </c>
      <c r="AB5" s="22">
        <f ca="1">IFERROR(OFFSET(INDEX(Data!$C$7:$C$1800,MATCH($A$3,Data!$C$7:$C$1800,0)),23,'Code list'!AC$1)/1000,":")</f>
        <v>0.101978</v>
      </c>
      <c r="AC5" s="22">
        <f ca="1">IFERROR(OFFSET(INDEX(Data!$C$7:$C$1800,MATCH($A$3,Data!$C$7:$C$1800,0)),23,'Code list'!AD$1)/1000,":")</f>
        <v>0.14915199999999998</v>
      </c>
      <c r="AD5" s="22">
        <f ca="1">IFERROR(OFFSET(INDEX(Data!$C$7:$C$1800,MATCH($A$3,Data!$C$7:$C$1800,0)),23,'Code list'!AE$1)/1000,":")</f>
        <v>0.10618300000000001</v>
      </c>
      <c r="AE5" s="22">
        <f ca="1">IFERROR(OFFSET(INDEX(Data!$C$7:$C$1800,MATCH($A$3,Data!$C$7:$C$1800,0)),23,'Code list'!AF$1)/1000,":")</f>
        <v>0.12251099999999999</v>
      </c>
      <c r="AF5" s="22">
        <f ca="1">IFERROR(OFFSET(INDEX(Data!$C$7:$C$1800,MATCH($A$3,Data!$C$7:$C$1800,0)),23,'Code list'!AG$1)/1000,":")</f>
        <v>0.133274</v>
      </c>
      <c r="AG5" s="22">
        <f ca="1">IFERROR(OFFSET(INDEX(Data!$C$7:$C$1800,MATCH($A$3,Data!$C$7:$C$1800,0)),23,'Code list'!AH$1)/1000,":")</f>
        <v>0.133025</v>
      </c>
      <c r="AH5" s="22">
        <f ca="1">IFERROR(OFFSET(INDEX(Data!$C$7:$C$1800,MATCH($A$3,Data!$C$7:$C$1800,0)),23,'Code list'!AI$1)/1000,":")</f>
        <v>0.198045</v>
      </c>
      <c r="AI5" s="22">
        <f ca="1">IFERROR(OFFSET(INDEX(Data!$C$7:$C$1800,MATCH($A$3,Data!$C$7:$C$1800,0)),23,'Code list'!AJ$1)/1000,":")</f>
        <v>0.24323900000000001</v>
      </c>
    </row>
    <row r="6" spans="1:35" ht="15" customHeight="1" x14ac:dyDescent="0.25">
      <c r="A6" s="4" t="s">
        <v>27</v>
      </c>
      <c r="B6" s="6">
        <f t="shared" ref="B6:AD6" ca="1" si="1">IFERROR(B4-B5,":")</f>
        <v>2.4369730000000001</v>
      </c>
      <c r="C6" s="6">
        <f t="shared" ca="1" si="1"/>
        <v>2.5561479999999999</v>
      </c>
      <c r="D6" s="6">
        <f t="shared" ca="1" si="1"/>
        <v>2.5471189999999999</v>
      </c>
      <c r="E6" s="6">
        <f t="shared" ca="1" si="1"/>
        <v>2.66466</v>
      </c>
      <c r="F6" s="6">
        <f t="shared" ca="1" si="1"/>
        <v>2.6942390000000001</v>
      </c>
      <c r="G6" s="6">
        <f t="shared" ca="1" si="1"/>
        <v>2.8498710000000003</v>
      </c>
      <c r="H6" s="6">
        <f t="shared" ca="1" si="1"/>
        <v>2.95933</v>
      </c>
      <c r="I6" s="6">
        <f t="shared" ca="1" si="1"/>
        <v>2.9348239999999999</v>
      </c>
      <c r="J6" s="6">
        <f t="shared" ca="1" si="1"/>
        <v>3.3454000000000002</v>
      </c>
      <c r="K6" s="6">
        <f t="shared" ca="1" si="1"/>
        <v>3.6899400000000004</v>
      </c>
      <c r="L6" s="6">
        <f t="shared" ca="1" si="1"/>
        <v>3.7293210000000001</v>
      </c>
      <c r="M6" s="6">
        <f t="shared" ca="1" si="1"/>
        <v>3.9697330000000002</v>
      </c>
      <c r="N6" s="6">
        <f t="shared" ca="1" si="1"/>
        <v>3.9251929999999997</v>
      </c>
      <c r="O6" s="6">
        <f t="shared" ca="1" si="1"/>
        <v>4.0000859999999996</v>
      </c>
      <c r="P6" s="6">
        <f t="shared" ca="1" si="1"/>
        <v>3.8544700000000001</v>
      </c>
      <c r="Q6" s="6">
        <f t="shared" ca="1" si="1"/>
        <v>3.97133</v>
      </c>
      <c r="R6" s="6">
        <f t="shared" ca="1" si="1"/>
        <v>4.1768229999999988</v>
      </c>
      <c r="S6" s="6">
        <f t="shared" ca="1" si="1"/>
        <v>4.0322649999999998</v>
      </c>
      <c r="T6" s="6">
        <f t="shared" ca="1" si="1"/>
        <v>3.9100380000000001</v>
      </c>
      <c r="U6" s="6">
        <f t="shared" ca="1" si="1"/>
        <v>4.254690000000001</v>
      </c>
      <c r="V6" s="6">
        <f t="shared" ca="1" si="1"/>
        <v>4.6164870000000002</v>
      </c>
      <c r="W6" s="6">
        <f t="shared" ca="1" si="1"/>
        <v>4.4615010000000002</v>
      </c>
      <c r="X6" s="6">
        <f t="shared" ca="1" si="1"/>
        <v>3.9190490000000002</v>
      </c>
      <c r="Y6" s="6">
        <f t="shared" ca="1" si="1"/>
        <v>4.3451629999999994</v>
      </c>
      <c r="Z6" s="6">
        <f t="shared" ca="1" si="1"/>
        <v>4.4677989999999994</v>
      </c>
      <c r="AA6" s="6">
        <f t="shared" ca="1" si="1"/>
        <v>4.409332</v>
      </c>
      <c r="AB6" s="6">
        <f t="shared" ca="1" si="1"/>
        <v>5.0853090000000005</v>
      </c>
      <c r="AC6" s="6">
        <f t="shared" ca="1" si="1"/>
        <v>4.9610559999999992</v>
      </c>
      <c r="AD6" s="6">
        <f t="shared" ca="1" si="1"/>
        <v>5.0215969999999999</v>
      </c>
      <c r="AE6" s="6">
        <f ca="1">IFERROR(AE4-AE5,":")</f>
        <v>4.4479249999999997</v>
      </c>
      <c r="AF6" s="6">
        <f t="shared" ref="AF6:AH6" ca="1" si="2">IFERROR(AF4-AF5,":")</f>
        <v>4.4306470000000004</v>
      </c>
      <c r="AG6" s="6">
        <f t="shared" ca="1" si="2"/>
        <v>4.2504280000000003</v>
      </c>
      <c r="AH6" s="6">
        <f t="shared" ca="1" si="2"/>
        <v>3.9986650000000004</v>
      </c>
      <c r="AI6" s="6">
        <f t="shared" ref="AI6" ca="1" si="3">IFERROR(AI4-AI5,":")</f>
        <v>3.9737299999999998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Portugal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4.7256909999999994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4.9393690000000001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5.3892959999999999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5.0734249999999994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4.8117400000000004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5.4535590000000003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4.8284000000000002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4.9323790000000001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5.7084060000000001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6.8892130000000007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6.646852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6.9356239999999998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7.4207539999999996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6.703144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6.702013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7.3531899999999997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6.9647359999999994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6.5688870000000001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6.405964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6.8796440000000008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6.4568969999999997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6.6059269999999994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6.1350490000000004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6.0723950000000002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6.2799579999999997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6.8810160000000007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7.4580190000000002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7.9783150000000003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7.5239069999999995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6.1883499999999998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5.8462240000000003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5.3452729999999997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5.3017910000000006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4.9671399999999988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0.38431700000000002</v>
      </c>
      <c r="C12" s="25">
        <f ca="1">IFERROR(OFFSET(INDEX(Data!$C$7:$C$1800,MATCH($A$3,Data!$C$7:$C$1800,0)),5,'Code list'!D$1)/1000+OFFSET(INDEX(Data!$C$7:$C$1800,MATCH($A$3,Data!$C$7:$C$1800,0)),7,'Code list'!D$1)/1000,":")</f>
        <v>0.44541900000000001</v>
      </c>
      <c r="D12" s="25">
        <f ca="1">IFERROR(OFFSET(INDEX(Data!$C$7:$C$1800,MATCH($A$3,Data!$C$7:$C$1800,0)),5,'Code list'!E$1)/1000+OFFSET(INDEX(Data!$C$7:$C$1800,MATCH($A$3,Data!$C$7:$C$1800,0)),7,'Code list'!E$1)/1000,":")</f>
        <v>0.46701100000000006</v>
      </c>
      <c r="E12" s="25">
        <f ca="1">IFERROR(OFFSET(INDEX(Data!$C$7:$C$1800,MATCH($A$3,Data!$C$7:$C$1800,0)),5,'Code list'!F$1)/1000+OFFSET(INDEX(Data!$C$7:$C$1800,MATCH($A$3,Data!$C$7:$C$1800,0)),7,'Code list'!F$1)/1000,":")</f>
        <v>0.60543600000000009</v>
      </c>
      <c r="F12" s="25">
        <f ca="1">IFERROR(OFFSET(INDEX(Data!$C$7:$C$1800,MATCH($A$3,Data!$C$7:$C$1800,0)),5,'Code list'!G$1)/1000+OFFSET(INDEX(Data!$C$7:$C$1800,MATCH($A$3,Data!$C$7:$C$1800,0)),7,'Code list'!G$1)/1000,":")</f>
        <v>0.61015100000000011</v>
      </c>
      <c r="G12" s="25">
        <f ca="1">IFERROR(OFFSET(INDEX(Data!$C$7:$C$1800,MATCH($A$3,Data!$C$7:$C$1800,0)),5,'Code list'!H$1)/1000+OFFSET(INDEX(Data!$C$7:$C$1800,MATCH($A$3,Data!$C$7:$C$1800,0)),7,'Code list'!H$1)/1000,":")</f>
        <v>0.82521400000000011</v>
      </c>
      <c r="H12" s="25">
        <f ca="1">IFERROR(OFFSET(INDEX(Data!$C$7:$C$1800,MATCH($A$3,Data!$C$7:$C$1800,0)),5,'Code list'!I$1)/1000+OFFSET(INDEX(Data!$C$7:$C$1800,MATCH($A$3,Data!$C$7:$C$1800,0)),7,'Code list'!I$1)/1000,":")</f>
        <v>0.7396339999999999</v>
      </c>
      <c r="I12" s="25">
        <f ca="1">IFERROR(OFFSET(INDEX(Data!$C$7:$C$1800,MATCH($A$3,Data!$C$7:$C$1800,0)),5,'Code list'!J$1)/1000+OFFSET(INDEX(Data!$C$7:$C$1800,MATCH($A$3,Data!$C$7:$C$1800,0)),7,'Code list'!J$1)/1000,":")</f>
        <v>0.86614899999999995</v>
      </c>
      <c r="J12" s="25">
        <f ca="1">IFERROR(OFFSET(INDEX(Data!$C$7:$C$1800,MATCH($A$3,Data!$C$7:$C$1800,0)),5,'Code list'!K$1)/1000+OFFSET(INDEX(Data!$C$7:$C$1800,MATCH($A$3,Data!$C$7:$C$1800,0)),7,'Code list'!K$1)/1000,":")</f>
        <v>0.94116</v>
      </c>
      <c r="K12" s="25">
        <f ca="1">IFERROR(OFFSET(INDEX(Data!$C$7:$C$1800,MATCH($A$3,Data!$C$7:$C$1800,0)),5,'Code list'!L$1)/1000+OFFSET(INDEX(Data!$C$7:$C$1800,MATCH($A$3,Data!$C$7:$C$1800,0)),7,'Code list'!L$1)/1000,":")</f>
        <v>1.0711789999999999</v>
      </c>
      <c r="L12" s="25">
        <f ca="1">IFERROR(OFFSET(INDEX(Data!$C$7:$C$1800,MATCH($A$3,Data!$C$7:$C$1800,0)),5,'Code list'!M$1)/1000+OFFSET(INDEX(Data!$C$7:$C$1800,MATCH($A$3,Data!$C$7:$C$1800,0)),7,'Code list'!M$1)/1000,":")</f>
        <v>0.98022199999999993</v>
      </c>
      <c r="M12" s="25">
        <f ca="1">IFERROR(OFFSET(INDEX(Data!$C$7:$C$1800,MATCH($A$3,Data!$C$7:$C$1800,0)),5,'Code list'!N$1)/1000+OFFSET(INDEX(Data!$C$7:$C$1800,MATCH($A$3,Data!$C$7:$C$1800,0)),7,'Code list'!N$1)/1000,":")</f>
        <v>0.94367099999999993</v>
      </c>
      <c r="N12" s="25">
        <f ca="1">IFERROR(OFFSET(INDEX(Data!$C$7:$C$1800,MATCH($A$3,Data!$C$7:$C$1800,0)),5,'Code list'!O$1)/1000+OFFSET(INDEX(Data!$C$7:$C$1800,MATCH($A$3,Data!$C$7:$C$1800,0)),7,'Code list'!O$1)/1000,":")</f>
        <v>1.0141789999999999</v>
      </c>
      <c r="O12" s="25">
        <f ca="1">IFERROR(OFFSET(INDEX(Data!$C$7:$C$1800,MATCH($A$3,Data!$C$7:$C$1800,0)),5,'Code list'!P$1)/1000+OFFSET(INDEX(Data!$C$7:$C$1800,MATCH($A$3,Data!$C$7:$C$1800,0)),7,'Code list'!P$1)/1000,":")</f>
        <v>1.080203</v>
      </c>
      <c r="P12" s="25">
        <f ca="1">IFERROR(OFFSET(INDEX(Data!$C$7:$C$1800,MATCH($A$3,Data!$C$7:$C$1800,0)),5,'Code list'!Q$1)/1000+OFFSET(INDEX(Data!$C$7:$C$1800,MATCH($A$3,Data!$C$7:$C$1800,0)),7,'Code list'!Q$1)/1000,":")</f>
        <v>1.159359</v>
      </c>
      <c r="Q12" s="25">
        <f ca="1">IFERROR(OFFSET(INDEX(Data!$C$7:$C$1800,MATCH($A$3,Data!$C$7:$C$1800,0)),5,'Code list'!R$1)/1000+OFFSET(INDEX(Data!$C$7:$C$1800,MATCH($A$3,Data!$C$7:$C$1800,0)),7,'Code list'!R$1)/1000,":")</f>
        <v>1.248718</v>
      </c>
      <c r="R12" s="25">
        <f ca="1">IFERROR(OFFSET(INDEX(Data!$C$7:$C$1800,MATCH($A$3,Data!$C$7:$C$1800,0)),5,'Code list'!S$1)/1000+OFFSET(INDEX(Data!$C$7:$C$1800,MATCH($A$3,Data!$C$7:$C$1800,0)),7,'Code list'!S$1)/1000,":")</f>
        <v>1.271768</v>
      </c>
      <c r="S12" s="25">
        <f ca="1">IFERROR(OFFSET(INDEX(Data!$C$7:$C$1800,MATCH($A$3,Data!$C$7:$C$1800,0)),5,'Code list'!T$1)/1000+OFFSET(INDEX(Data!$C$7:$C$1800,MATCH($A$3,Data!$C$7:$C$1800,0)),7,'Code list'!T$1)/1000,":")</f>
        <v>1.279123</v>
      </c>
      <c r="T12" s="25">
        <f ca="1">IFERROR(OFFSET(INDEX(Data!$C$7:$C$1800,MATCH($A$3,Data!$C$7:$C$1800,0)),5,'Code list'!U$1)/1000+OFFSET(INDEX(Data!$C$7:$C$1800,MATCH($A$3,Data!$C$7:$C$1800,0)),7,'Code list'!U$1)/1000,":")</f>
        <v>1.2213049999999999</v>
      </c>
      <c r="U12" s="25">
        <f ca="1">IFERROR(OFFSET(INDEX(Data!$C$7:$C$1800,MATCH($A$3,Data!$C$7:$C$1800,0)),5,'Code list'!V$1)/1000+OFFSET(INDEX(Data!$C$7:$C$1800,MATCH($A$3,Data!$C$7:$C$1800,0)),7,'Code list'!V$1)/1000,":")</f>
        <v>1.3621540000000001</v>
      </c>
      <c r="V12" s="25">
        <f ca="1">IFERROR(OFFSET(INDEX(Data!$C$7:$C$1800,MATCH($A$3,Data!$C$7:$C$1800,0)),5,'Code list'!W$1)/1000+OFFSET(INDEX(Data!$C$7:$C$1800,MATCH($A$3,Data!$C$7:$C$1800,0)),7,'Code list'!W$1)/1000,":")</f>
        <v>1.565944</v>
      </c>
      <c r="W12" s="25">
        <f ca="1">IFERROR(OFFSET(INDEX(Data!$C$7:$C$1800,MATCH($A$3,Data!$C$7:$C$1800,0)),5,'Code list'!X$1)/1000+OFFSET(INDEX(Data!$C$7:$C$1800,MATCH($A$3,Data!$C$7:$C$1800,0)),7,'Code list'!X$1)/1000,":")</f>
        <v>1.5650440000000001</v>
      </c>
      <c r="X12" s="25">
        <f ca="1">IFERROR(OFFSET(INDEX(Data!$C$7:$C$1800,MATCH($A$3,Data!$C$7:$C$1800,0)),5,'Code list'!Y$1)/1000+OFFSET(INDEX(Data!$C$7:$C$1800,MATCH($A$3,Data!$C$7:$C$1800,0)),7,'Code list'!Y$1)/1000,":")</f>
        <v>1.5836250000000001</v>
      </c>
      <c r="Y12" s="25">
        <f ca="1">IFERROR(OFFSET(INDEX(Data!$C$7:$C$1800,MATCH($A$3,Data!$C$7:$C$1800,0)),5,'Code list'!Z$1)/1000+OFFSET(INDEX(Data!$C$7:$C$1800,MATCH($A$3,Data!$C$7:$C$1800,0)),7,'Code list'!Z$1)/1000,":")</f>
        <v>1.7542309999999999</v>
      </c>
      <c r="Z12" s="25">
        <f ca="1">IFERROR(OFFSET(INDEX(Data!$C$7:$C$1800,MATCH($A$3,Data!$C$7:$C$1800,0)),5,'Code list'!AA$1)/1000+OFFSET(INDEX(Data!$C$7:$C$1800,MATCH($A$3,Data!$C$7:$C$1800,0)),7,'Code list'!AA$1)/1000,":")</f>
        <v>1.6676030000000002</v>
      </c>
      <c r="AA12" s="25">
        <f ca="1">IFERROR(OFFSET(INDEX(Data!$C$7:$C$1800,MATCH($A$3,Data!$C$7:$C$1800,0)),5,'Code list'!AB$1)/1000+OFFSET(INDEX(Data!$C$7:$C$1800,MATCH($A$3,Data!$C$7:$C$1800,0)),7,'Code list'!AB$1)/1000,":")</f>
        <v>1.603642</v>
      </c>
      <c r="AB12" s="25">
        <f ca="1">IFERROR(OFFSET(INDEX(Data!$C$7:$C$1800,MATCH($A$3,Data!$C$7:$C$1800,0)),5,'Code list'!AC$1)/1000+OFFSET(INDEX(Data!$C$7:$C$1800,MATCH($A$3,Data!$C$7:$C$1800,0)),7,'Code list'!AC$1)/1000,":")</f>
        <v>1.5678899999999998</v>
      </c>
      <c r="AC12" s="25">
        <f ca="1">IFERROR(OFFSET(INDEX(Data!$C$7:$C$1800,MATCH($A$3,Data!$C$7:$C$1800,0)),5,'Code list'!AD$1)/1000+OFFSET(INDEX(Data!$C$7:$C$1800,MATCH($A$3,Data!$C$7:$C$1800,0)),7,'Code list'!AD$1)/1000,":")</f>
        <v>1.619378</v>
      </c>
      <c r="AD12" s="25">
        <f ca="1">IFERROR(OFFSET(INDEX(Data!$C$7:$C$1800,MATCH($A$3,Data!$C$7:$C$1800,0)),5,'Code list'!AE$1)/1000+OFFSET(INDEX(Data!$C$7:$C$1800,MATCH($A$3,Data!$C$7:$C$1800,0)),7,'Code list'!AE$1)/1000,":")</f>
        <v>1.656031</v>
      </c>
      <c r="AE12" s="25">
        <f ca="1">IFERROR(OFFSET(INDEX(Data!$C$7:$C$1800,MATCH($A$3,Data!$C$7:$C$1800,0)),5,'Code list'!AF$1)/1000+OFFSET(INDEX(Data!$C$7:$C$1800,MATCH($A$3,Data!$C$7:$C$1800,0)),7,'Code list'!AF$1)/1000,":")</f>
        <v>1.6925950000000001</v>
      </c>
      <c r="AF12" s="25">
        <f ca="1">IFERROR(OFFSET(INDEX(Data!$C$7:$C$1800,MATCH($A$3,Data!$C$7:$C$1800,0)),5,'Code list'!AG$1)/1000+OFFSET(INDEX(Data!$C$7:$C$1800,MATCH($A$3,Data!$C$7:$C$1800,0)),7,'Code list'!AG$1)/1000,":")</f>
        <v>1.6851080000000001</v>
      </c>
      <c r="AG12" s="25">
        <f ca="1">IFERROR(OFFSET(INDEX(Data!$C$7:$C$1800,MATCH($A$3,Data!$C$7:$C$1800,0)),5,'Code list'!AH$1)/1000+OFFSET(INDEX(Data!$C$7:$C$1800,MATCH($A$3,Data!$C$7:$C$1800,0)),7,'Code list'!AH$1)/1000,":")</f>
        <v>1.632525</v>
      </c>
      <c r="AH12" s="25">
        <f ca="1">IFERROR(OFFSET(INDEX(Data!$C$7:$C$1800,MATCH($A$3,Data!$C$7:$C$1800,0)),5,'Code list'!AI$1)/1000+OFFSET(INDEX(Data!$C$7:$C$1800,MATCH($A$3,Data!$C$7:$C$1800,0)),7,'Code list'!AI$1)/1000,":")</f>
        <v>1.3108869999999999</v>
      </c>
      <c r="AI12" s="25">
        <f ca="1">IFERROR(OFFSET(INDEX(Data!$C$7:$C$1800,MATCH($A$3,Data!$C$7:$C$1800,0)),5,'Code list'!AJ$1)/1000+OFFSET(INDEX(Data!$C$7:$C$1800,MATCH($A$3,Data!$C$7:$C$1800,0)),7,'Code list'!AJ$1)/1000,":")</f>
        <v>1.1049780000000002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0.137489</v>
      </c>
      <c r="C13" s="25">
        <f ca="1">IFERROR(OFFSET(INDEX(Data!$C$7:$C$1800,MATCH($A$3,Data!$C$7:$C$1800,0)),21,'Code list'!D$1)/1000+OFFSET(INDEX(Data!$C$7:$C$1800,MATCH($A$3,Data!$C$7:$C$1800,0)),22,'Code list'!D$1)/1000,":")</f>
        <v>0.157609</v>
      </c>
      <c r="D13" s="25">
        <f ca="1">IFERROR(OFFSET(INDEX(Data!$C$7:$C$1800,MATCH($A$3,Data!$C$7:$C$1800,0)),21,'Code list'!E$1)/1000+OFFSET(INDEX(Data!$C$7:$C$1800,MATCH($A$3,Data!$C$7:$C$1800,0)),22,'Code list'!E$1)/1000,":")</f>
        <v>0.19028300000000001</v>
      </c>
      <c r="E13" s="25">
        <f ca="1">IFERROR(OFFSET(INDEX(Data!$C$7:$C$1800,MATCH($A$3,Data!$C$7:$C$1800,0)),21,'Code list'!F$1)/1000+OFFSET(INDEX(Data!$C$7:$C$1800,MATCH($A$3,Data!$C$7:$C$1800,0)),22,'Code list'!F$1)/1000,":")</f>
        <v>0.22218399999999999</v>
      </c>
      <c r="F13" s="25">
        <f ca="1">IFERROR(OFFSET(INDEX(Data!$C$7:$C$1800,MATCH($A$3,Data!$C$7:$C$1800,0)),21,'Code list'!G$1)/1000+OFFSET(INDEX(Data!$C$7:$C$1800,MATCH($A$3,Data!$C$7:$C$1800,0)),22,'Code list'!G$1)/1000,":")</f>
        <v>0.264488</v>
      </c>
      <c r="G13" s="25">
        <f ca="1">IFERROR(OFFSET(INDEX(Data!$C$7:$C$1800,MATCH($A$3,Data!$C$7:$C$1800,0)),21,'Code list'!H$1)/1000+OFFSET(INDEX(Data!$C$7:$C$1800,MATCH($A$3,Data!$C$7:$C$1800,0)),22,'Code list'!H$1)/1000,":")</f>
        <v>0.307309</v>
      </c>
      <c r="H13" s="25">
        <f ca="1">IFERROR(OFFSET(INDEX(Data!$C$7:$C$1800,MATCH($A$3,Data!$C$7:$C$1800,0)),21,'Code list'!I$1)/1000+OFFSET(INDEX(Data!$C$7:$C$1800,MATCH($A$3,Data!$C$7:$C$1800,0)),22,'Code list'!I$1)/1000,":")</f>
        <v>0.303869</v>
      </c>
      <c r="I13" s="25">
        <f ca="1">IFERROR(OFFSET(INDEX(Data!$C$7:$C$1800,MATCH($A$3,Data!$C$7:$C$1800,0)),21,'Code list'!J$1)/1000+OFFSET(INDEX(Data!$C$7:$C$1800,MATCH($A$3,Data!$C$7:$C$1800,0)),22,'Code list'!J$1)/1000,":")</f>
        <v>0.35795399999999994</v>
      </c>
      <c r="J13" s="25">
        <f ca="1">IFERROR(OFFSET(INDEX(Data!$C$7:$C$1800,MATCH($A$3,Data!$C$7:$C$1800,0)),21,'Code list'!K$1)/1000+OFFSET(INDEX(Data!$C$7:$C$1800,MATCH($A$3,Data!$C$7:$C$1800,0)),22,'Code list'!K$1)/1000,":")</f>
        <v>0.38245899999999994</v>
      </c>
      <c r="K13" s="25">
        <f ca="1">IFERROR(OFFSET(INDEX(Data!$C$7:$C$1800,MATCH($A$3,Data!$C$7:$C$1800,0)),21,'Code list'!L$1)/1000+OFFSET(INDEX(Data!$C$7:$C$1800,MATCH($A$3,Data!$C$7:$C$1800,0)),22,'Code list'!L$1)/1000,":")</f>
        <v>0.45021500000000003</v>
      </c>
      <c r="L13" s="25">
        <f ca="1">IFERROR(OFFSET(INDEX(Data!$C$7:$C$1800,MATCH($A$3,Data!$C$7:$C$1800,0)),21,'Code list'!M$1)/1000+OFFSET(INDEX(Data!$C$7:$C$1800,MATCH($A$3,Data!$C$7:$C$1800,0)),22,'Code list'!M$1)/1000,":")</f>
        <v>0.41900199999999999</v>
      </c>
      <c r="M13" s="25">
        <f ca="1">IFERROR(OFFSET(INDEX(Data!$C$7:$C$1800,MATCH($A$3,Data!$C$7:$C$1800,0)),21,'Code list'!N$1)/1000+OFFSET(INDEX(Data!$C$7:$C$1800,MATCH($A$3,Data!$C$7:$C$1800,0)),22,'Code list'!N$1)/1000,":")</f>
        <v>0.40197700000000003</v>
      </c>
      <c r="N13" s="25">
        <f ca="1">IFERROR(OFFSET(INDEX(Data!$C$7:$C$1800,MATCH($A$3,Data!$C$7:$C$1800,0)),21,'Code list'!O$1)/1000+OFFSET(INDEX(Data!$C$7:$C$1800,MATCH($A$3,Data!$C$7:$C$1800,0)),22,'Code list'!O$1)/1000,":")</f>
        <v>0.43877900000000003</v>
      </c>
      <c r="O13" s="25">
        <f ca="1">IFERROR(OFFSET(INDEX(Data!$C$7:$C$1800,MATCH($A$3,Data!$C$7:$C$1800,0)),21,'Code list'!P$1)/1000+OFFSET(INDEX(Data!$C$7:$C$1800,MATCH($A$3,Data!$C$7:$C$1800,0)),22,'Code list'!P$1)/1000,":")</f>
        <v>0.431728</v>
      </c>
      <c r="P13" s="25">
        <f ca="1">IFERROR(OFFSET(INDEX(Data!$C$7:$C$1800,MATCH($A$3,Data!$C$7:$C$1800,0)),21,'Code list'!Q$1)/1000+OFFSET(INDEX(Data!$C$7:$C$1800,MATCH($A$3,Data!$C$7:$C$1800,0)),22,'Code list'!Q$1)/1000,":")</f>
        <v>0.46337200000000001</v>
      </c>
      <c r="Q13" s="25">
        <f ca="1">IFERROR(OFFSET(INDEX(Data!$C$7:$C$1800,MATCH($A$3,Data!$C$7:$C$1800,0)),21,'Code list'!R$1)/1000+OFFSET(INDEX(Data!$C$7:$C$1800,MATCH($A$3,Data!$C$7:$C$1800,0)),22,'Code list'!R$1)/1000,":")</f>
        <v>0.50073299999999998</v>
      </c>
      <c r="R13" s="25">
        <f ca="1">IFERROR(OFFSET(INDEX(Data!$C$7:$C$1800,MATCH($A$3,Data!$C$7:$C$1800,0)),21,'Code list'!S$1)/1000+OFFSET(INDEX(Data!$C$7:$C$1800,MATCH($A$3,Data!$C$7:$C$1800,0)),22,'Code list'!S$1)/1000,":")</f>
        <v>0.51274900000000001</v>
      </c>
      <c r="S13" s="25">
        <f ca="1">IFERROR(OFFSET(INDEX(Data!$C$7:$C$1800,MATCH($A$3,Data!$C$7:$C$1800,0)),21,'Code list'!T$1)/1000+OFFSET(INDEX(Data!$C$7:$C$1800,MATCH($A$3,Data!$C$7:$C$1800,0)),22,'Code list'!T$1)/1000,":")</f>
        <v>0.52221000000000006</v>
      </c>
      <c r="T13" s="25">
        <f ca="1">IFERROR(OFFSET(INDEX(Data!$C$7:$C$1800,MATCH($A$3,Data!$C$7:$C$1800,0)),21,'Code list'!U$1)/1000+OFFSET(INDEX(Data!$C$7:$C$1800,MATCH($A$3,Data!$C$7:$C$1800,0)),22,'Code list'!U$1)/1000,":")</f>
        <v>0.48589699999999997</v>
      </c>
      <c r="U13" s="25">
        <f ca="1">IFERROR(OFFSET(INDEX(Data!$C$7:$C$1800,MATCH($A$3,Data!$C$7:$C$1800,0)),21,'Code list'!V$1)/1000+OFFSET(INDEX(Data!$C$7:$C$1800,MATCH($A$3,Data!$C$7:$C$1800,0)),22,'Code list'!V$1)/1000,":")</f>
        <v>0.52753000000000005</v>
      </c>
      <c r="V13" s="25">
        <f ca="1">IFERROR(OFFSET(INDEX(Data!$C$7:$C$1800,MATCH($A$3,Data!$C$7:$C$1800,0)),21,'Code list'!W$1)/1000+OFFSET(INDEX(Data!$C$7:$C$1800,MATCH($A$3,Data!$C$7:$C$1800,0)),22,'Code list'!W$1)/1000,":")</f>
        <v>0.61587700000000001</v>
      </c>
      <c r="W13" s="25">
        <f ca="1">IFERROR(OFFSET(INDEX(Data!$C$7:$C$1800,MATCH($A$3,Data!$C$7:$C$1800,0)),21,'Code list'!X$1)/1000+OFFSET(INDEX(Data!$C$7:$C$1800,MATCH($A$3,Data!$C$7:$C$1800,0)),22,'Code list'!X$1)/1000,":")</f>
        <v>0.65301799999999999</v>
      </c>
      <c r="X13" s="25">
        <f ca="1">IFERROR(OFFSET(INDEX(Data!$C$7:$C$1800,MATCH($A$3,Data!$C$7:$C$1800,0)),21,'Code list'!Y$1)/1000+OFFSET(INDEX(Data!$C$7:$C$1800,MATCH($A$3,Data!$C$7:$C$1800,0)),22,'Code list'!Y$1)/1000,":")</f>
        <v>0.650837</v>
      </c>
      <c r="Y13" s="25">
        <f ca="1">IFERROR(OFFSET(INDEX(Data!$C$7:$C$1800,MATCH($A$3,Data!$C$7:$C$1800,0)),21,'Code list'!Z$1)/1000+OFFSET(INDEX(Data!$C$7:$C$1800,MATCH($A$3,Data!$C$7:$C$1800,0)),22,'Code list'!Z$1)/1000,":")</f>
        <v>0.6930980000000001</v>
      </c>
      <c r="Z13" s="25">
        <f ca="1">IFERROR(OFFSET(INDEX(Data!$C$7:$C$1800,MATCH($A$3,Data!$C$7:$C$1800,0)),21,'Code list'!AA$1)/1000+OFFSET(INDEX(Data!$C$7:$C$1800,MATCH($A$3,Data!$C$7:$C$1800,0)),22,'Code list'!AA$1)/1000,":")</f>
        <v>0.64304399999999995</v>
      </c>
      <c r="AA13" s="25">
        <f ca="1">IFERROR(OFFSET(INDEX(Data!$C$7:$C$1800,MATCH($A$3,Data!$C$7:$C$1800,0)),21,'Code list'!AB$1)/1000+OFFSET(INDEX(Data!$C$7:$C$1800,MATCH($A$3,Data!$C$7:$C$1800,0)),22,'Code list'!AB$1)/1000,":")</f>
        <v>0.61637700000000006</v>
      </c>
      <c r="AB13" s="25">
        <f ca="1">IFERROR(OFFSET(INDEX(Data!$C$7:$C$1800,MATCH($A$3,Data!$C$7:$C$1800,0)),21,'Code list'!AC$1)/1000+OFFSET(INDEX(Data!$C$7:$C$1800,MATCH($A$3,Data!$C$7:$C$1800,0)),22,'Code list'!AC$1)/1000,":")</f>
        <v>0.60201199999999999</v>
      </c>
      <c r="AC13" s="25">
        <f ca="1">IFERROR(OFFSET(INDEX(Data!$C$7:$C$1800,MATCH($A$3,Data!$C$7:$C$1800,0)),21,'Code list'!AD$1)/1000+OFFSET(INDEX(Data!$C$7:$C$1800,MATCH($A$3,Data!$C$7:$C$1800,0)),22,'Code list'!AD$1)/1000,":")</f>
        <v>0.61463000000000001</v>
      </c>
      <c r="AD13" s="25">
        <f ca="1">IFERROR(OFFSET(INDEX(Data!$C$7:$C$1800,MATCH($A$3,Data!$C$7:$C$1800,0)),21,'Code list'!AE$1)/1000+OFFSET(INDEX(Data!$C$7:$C$1800,MATCH($A$3,Data!$C$7:$C$1800,0)),22,'Code list'!AE$1)/1000,":")</f>
        <v>0.60857000000000006</v>
      </c>
      <c r="AE13" s="25">
        <f ca="1">IFERROR(OFFSET(INDEX(Data!$C$7:$C$1800,MATCH($A$3,Data!$C$7:$C$1800,0)),21,'Code list'!AF$1)/1000+OFFSET(INDEX(Data!$C$7:$C$1800,MATCH($A$3,Data!$C$7:$C$1800,0)),22,'Code list'!AF$1)/1000,":")</f>
        <v>0.62197100000000005</v>
      </c>
      <c r="AF13" s="25">
        <f ca="1">IFERROR(OFFSET(INDEX(Data!$C$7:$C$1800,MATCH($A$3,Data!$C$7:$C$1800,0)),21,'Code list'!AG$1)/1000+OFFSET(INDEX(Data!$C$7:$C$1800,MATCH($A$3,Data!$C$7:$C$1800,0)),22,'Code list'!AG$1)/1000,":")</f>
        <v>0.61617900000000003</v>
      </c>
      <c r="AG13" s="25">
        <f ca="1">IFERROR(OFFSET(INDEX(Data!$C$7:$C$1800,MATCH($A$3,Data!$C$7:$C$1800,0)),21,'Code list'!AH$1)/1000+OFFSET(INDEX(Data!$C$7:$C$1800,MATCH($A$3,Data!$C$7:$C$1800,0)),22,'Code list'!AH$1)/1000,":")</f>
        <v>0.57279399999999991</v>
      </c>
      <c r="AH13" s="25">
        <f ca="1">IFERROR(OFFSET(INDEX(Data!$C$7:$C$1800,MATCH($A$3,Data!$C$7:$C$1800,0)),21,'Code list'!AI$1)/1000+OFFSET(INDEX(Data!$C$7:$C$1800,MATCH($A$3,Data!$C$7:$C$1800,0)),22,'Code list'!AI$1)/1000,":")</f>
        <v>0.47607299999999997</v>
      </c>
      <c r="AI13" s="25">
        <f ca="1">IFERROR(OFFSET(INDEX(Data!$C$7:$C$1800,MATCH($A$3,Data!$C$7:$C$1800,0)),21,'Code list'!AJ$1)/1000+OFFSET(INDEX(Data!$C$7:$C$1800,MATCH($A$3,Data!$C$7:$C$1800,0)),22,'Code list'!AJ$1)/1000,":")</f>
        <v>0.37577900000000003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2.8375000000000001E-2</v>
      </c>
      <c r="C14" s="25">
        <f ca="1">IFERROR(OFFSET(INDEX(Data!$C$7:$C$1800,MATCH($A$3,Data!$C$7:$C$1800,0)),31,'Code list'!D$1)/1000+OFFSET(INDEX(Data!$C$7:$C$1800,MATCH($A$3,Data!$C$7:$C$1800,0)),32,'Code list'!D$1)/1000,":")</f>
        <v>2.8232E-2</v>
      </c>
      <c r="D14" s="25">
        <f ca="1">IFERROR(OFFSET(INDEX(Data!$C$7:$C$1800,MATCH($A$3,Data!$C$7:$C$1800,0)),31,'Code list'!E$1)/1000+OFFSET(INDEX(Data!$C$7:$C$1800,MATCH($A$3,Data!$C$7:$C$1800,0)),32,'Code list'!E$1)/1000,":")</f>
        <v>3.1480000000000001E-2</v>
      </c>
      <c r="E14" s="25">
        <f ca="1">IFERROR(OFFSET(INDEX(Data!$C$7:$C$1800,MATCH($A$3,Data!$C$7:$C$1800,0)),31,'Code list'!F$1)/1000+OFFSET(INDEX(Data!$C$7:$C$1800,MATCH($A$3,Data!$C$7:$C$1800,0)),32,'Code list'!F$1)/1000,":")</f>
        <v>3.4322000000000005E-2</v>
      </c>
      <c r="F14" s="25">
        <f ca="1">IFERROR(OFFSET(INDEX(Data!$C$7:$C$1800,MATCH($A$3,Data!$C$7:$C$1800,0)),31,'Code list'!G$1)/1000+OFFSET(INDEX(Data!$C$7:$C$1800,MATCH($A$3,Data!$C$7:$C$1800,0)),32,'Code list'!G$1)/1000,":")</f>
        <v>3.5254000000000001E-2</v>
      </c>
      <c r="G14" s="25">
        <f ca="1">IFERROR(OFFSET(INDEX(Data!$C$7:$C$1800,MATCH($A$3,Data!$C$7:$C$1800,0)),31,'Code list'!H$1)/1000+OFFSET(INDEX(Data!$C$7:$C$1800,MATCH($A$3,Data!$C$7:$C$1800,0)),32,'Code list'!H$1)/1000,":")</f>
        <v>3.6376000000000006E-2</v>
      </c>
      <c r="H14" s="25">
        <f ca="1">IFERROR(OFFSET(INDEX(Data!$C$7:$C$1800,MATCH($A$3,Data!$C$7:$C$1800,0)),31,'Code list'!I$1)/1000+OFFSET(INDEX(Data!$C$7:$C$1800,MATCH($A$3,Data!$C$7:$C$1800,0)),32,'Code list'!I$1)/1000,":")</f>
        <v>5.1113000000000006E-2</v>
      </c>
      <c r="I14" s="25">
        <f ca="1">IFERROR(OFFSET(INDEX(Data!$C$7:$C$1800,MATCH($A$3,Data!$C$7:$C$1800,0)),31,'Code list'!J$1)/1000+OFFSET(INDEX(Data!$C$7:$C$1800,MATCH($A$3,Data!$C$7:$C$1800,0)),32,'Code list'!J$1)/1000,":")</f>
        <v>6.7258999999999999E-2</v>
      </c>
      <c r="J14" s="25">
        <f ca="1">IFERROR(OFFSET(INDEX(Data!$C$7:$C$1800,MATCH($A$3,Data!$C$7:$C$1800,0)),31,'Code list'!K$1)/1000+OFFSET(INDEX(Data!$C$7:$C$1800,MATCH($A$3,Data!$C$7:$C$1800,0)),32,'Code list'!K$1)/1000,":")</f>
        <v>8.0394999999999994E-2</v>
      </c>
      <c r="K14" s="25">
        <f ca="1">IFERROR(OFFSET(INDEX(Data!$C$7:$C$1800,MATCH($A$3,Data!$C$7:$C$1800,0)),31,'Code list'!L$1)/1000+OFFSET(INDEX(Data!$C$7:$C$1800,MATCH($A$3,Data!$C$7:$C$1800,0)),32,'Code list'!L$1)/1000,":")</f>
        <v>8.6223000000000008E-2</v>
      </c>
      <c r="L14" s="25">
        <f ca="1">IFERROR(OFFSET(INDEX(Data!$C$7:$C$1800,MATCH($A$3,Data!$C$7:$C$1800,0)),31,'Code list'!M$1)/1000+OFFSET(INDEX(Data!$C$7:$C$1800,MATCH($A$3,Data!$C$7:$C$1800,0)),32,'Code list'!M$1)/1000,":")</f>
        <v>0.13437500000000002</v>
      </c>
      <c r="M14" s="25">
        <f ca="1">IFERROR(OFFSET(INDEX(Data!$C$7:$C$1800,MATCH($A$3,Data!$C$7:$C$1800,0)),31,'Code list'!N$1)/1000+OFFSET(INDEX(Data!$C$7:$C$1800,MATCH($A$3,Data!$C$7:$C$1800,0)),32,'Code list'!N$1)/1000,":")</f>
        <v>0.161579</v>
      </c>
      <c r="N14" s="25">
        <f ca="1">IFERROR(OFFSET(INDEX(Data!$C$7:$C$1800,MATCH($A$3,Data!$C$7:$C$1800,0)),31,'Code list'!O$1)/1000+OFFSET(INDEX(Data!$C$7:$C$1800,MATCH($A$3,Data!$C$7:$C$1800,0)),32,'Code list'!O$1)/1000,":")</f>
        <v>0.200153</v>
      </c>
      <c r="O14" s="25">
        <f ca="1">IFERROR(OFFSET(INDEX(Data!$C$7:$C$1800,MATCH($A$3,Data!$C$7:$C$1800,0)),31,'Code list'!P$1)/1000+OFFSET(INDEX(Data!$C$7:$C$1800,MATCH($A$3,Data!$C$7:$C$1800,0)),32,'Code list'!P$1)/1000,":")</f>
        <v>0.225662</v>
      </c>
      <c r="P14" s="25">
        <f ca="1">IFERROR(OFFSET(INDEX(Data!$C$7:$C$1800,MATCH($A$3,Data!$C$7:$C$1800,0)),31,'Code list'!Q$1)/1000+OFFSET(INDEX(Data!$C$7:$C$1800,MATCH($A$3,Data!$C$7:$C$1800,0)),32,'Code list'!Q$1)/1000,":")</f>
        <v>0.257691</v>
      </c>
      <c r="Q14" s="25">
        <f ca="1">IFERROR(OFFSET(INDEX(Data!$C$7:$C$1800,MATCH($A$3,Data!$C$7:$C$1800,0)),31,'Code list'!R$1)/1000+OFFSET(INDEX(Data!$C$7:$C$1800,MATCH($A$3,Data!$C$7:$C$1800,0)),32,'Code list'!R$1)/1000,":")</f>
        <v>0.32750499999999999</v>
      </c>
      <c r="R14" s="25">
        <f ca="1">IFERROR(OFFSET(INDEX(Data!$C$7:$C$1800,MATCH($A$3,Data!$C$7:$C$1800,0)),31,'Code list'!S$1)/1000+OFFSET(INDEX(Data!$C$7:$C$1800,MATCH($A$3,Data!$C$7:$C$1800,0)),32,'Code list'!S$1)/1000,":")</f>
        <v>0.330563</v>
      </c>
      <c r="S14" s="25">
        <f ca="1">IFERROR(OFFSET(INDEX(Data!$C$7:$C$1800,MATCH($A$3,Data!$C$7:$C$1800,0)),31,'Code list'!T$1)/1000+OFFSET(INDEX(Data!$C$7:$C$1800,MATCH($A$3,Data!$C$7:$C$1800,0)),32,'Code list'!T$1)/1000,":")</f>
        <v>0.33753699999999998</v>
      </c>
      <c r="T14" s="25">
        <f ca="1">IFERROR(OFFSET(INDEX(Data!$C$7:$C$1800,MATCH($A$3,Data!$C$7:$C$1800,0)),31,'Code list'!U$1)/1000+OFFSET(INDEX(Data!$C$7:$C$1800,MATCH($A$3,Data!$C$7:$C$1800,0)),32,'Code list'!U$1)/1000,":")</f>
        <v>0.316494</v>
      </c>
      <c r="U14" s="25">
        <f ca="1">IFERROR(OFFSET(INDEX(Data!$C$7:$C$1800,MATCH($A$3,Data!$C$7:$C$1800,0)),31,'Code list'!V$1)/1000+OFFSET(INDEX(Data!$C$7:$C$1800,MATCH($A$3,Data!$C$7:$C$1800,0)),32,'Code list'!V$1)/1000,":")</f>
        <v>0.383467</v>
      </c>
      <c r="V14" s="25">
        <f ca="1">IFERROR(OFFSET(INDEX(Data!$C$7:$C$1800,MATCH($A$3,Data!$C$7:$C$1800,0)),31,'Code list'!W$1)/1000+OFFSET(INDEX(Data!$C$7:$C$1800,MATCH($A$3,Data!$C$7:$C$1800,0)),32,'Code list'!W$1)/1000,":")</f>
        <v>0.50341499999999995</v>
      </c>
      <c r="W14" s="25">
        <f ca="1">IFERROR(OFFSET(INDEX(Data!$C$7:$C$1800,MATCH($A$3,Data!$C$7:$C$1800,0)),31,'Code list'!X$1)/1000+OFFSET(INDEX(Data!$C$7:$C$1800,MATCH($A$3,Data!$C$7:$C$1800,0)),32,'Code list'!X$1)/1000,":")</f>
        <v>0.49202300000000004</v>
      </c>
      <c r="X14" s="25">
        <f ca="1">IFERROR(OFFSET(INDEX(Data!$C$7:$C$1800,MATCH($A$3,Data!$C$7:$C$1800,0)),31,'Code list'!Y$1)/1000+OFFSET(INDEX(Data!$C$7:$C$1800,MATCH($A$3,Data!$C$7:$C$1800,0)),32,'Code list'!Y$1)/1000,":")</f>
        <v>0.51158400000000004</v>
      </c>
      <c r="Y14" s="25">
        <f ca="1">IFERROR(OFFSET(INDEX(Data!$C$7:$C$1800,MATCH($A$3,Data!$C$7:$C$1800,0)),31,'Code list'!Z$1)/1000+OFFSET(INDEX(Data!$C$7:$C$1800,MATCH($A$3,Data!$C$7:$C$1800,0)),32,'Code list'!Z$1)/1000,":")</f>
        <v>0.60960599999999998</v>
      </c>
      <c r="Z14" s="25">
        <f ca="1">IFERROR(OFFSET(INDEX(Data!$C$7:$C$1800,MATCH($A$3,Data!$C$7:$C$1800,0)),31,'Code list'!AA$1)/1000+OFFSET(INDEX(Data!$C$7:$C$1800,MATCH($A$3,Data!$C$7:$C$1800,0)),32,'Code list'!AA$1)/1000,":")</f>
        <v>0.51034199999999996</v>
      </c>
      <c r="AA14" s="25">
        <f ca="1">IFERROR(OFFSET(INDEX(Data!$C$7:$C$1800,MATCH($A$3,Data!$C$7:$C$1800,0)),31,'Code list'!AB$1)/1000+OFFSET(INDEX(Data!$C$7:$C$1800,MATCH($A$3,Data!$C$7:$C$1800,0)),32,'Code list'!AB$1)/1000,":")</f>
        <v>0.46639399999999998</v>
      </c>
      <c r="AB14" s="25">
        <f ca="1">IFERROR(OFFSET(INDEX(Data!$C$7:$C$1800,MATCH($A$3,Data!$C$7:$C$1800,0)),31,'Code list'!AC$1)/1000+OFFSET(INDEX(Data!$C$7:$C$1800,MATCH($A$3,Data!$C$7:$C$1800,0)),32,'Code list'!AC$1)/1000,":")</f>
        <v>0.450129</v>
      </c>
      <c r="AC14" s="25">
        <f ca="1">IFERROR(OFFSET(INDEX(Data!$C$7:$C$1800,MATCH($A$3,Data!$C$7:$C$1800,0)),31,'Code list'!AD$1)/1000+OFFSET(INDEX(Data!$C$7:$C$1800,MATCH($A$3,Data!$C$7:$C$1800,0)),32,'Code list'!AD$1)/1000,":")</f>
        <v>0.45620899999999998</v>
      </c>
      <c r="AD14" s="25">
        <f ca="1">IFERROR(OFFSET(INDEX(Data!$C$7:$C$1800,MATCH($A$3,Data!$C$7:$C$1800,0)),31,'Code list'!AE$1)/1000+OFFSET(INDEX(Data!$C$7:$C$1800,MATCH($A$3,Data!$C$7:$C$1800,0)),32,'Code list'!AE$1)/1000,":")</f>
        <v>0.481987</v>
      </c>
      <c r="AE14" s="25">
        <f ca="1">IFERROR(OFFSET(INDEX(Data!$C$7:$C$1800,MATCH($A$3,Data!$C$7:$C$1800,0)),31,'Code list'!AF$1)/1000+OFFSET(INDEX(Data!$C$7:$C$1800,MATCH($A$3,Data!$C$7:$C$1800,0)),32,'Code list'!AF$1)/1000,":")</f>
        <v>0.49982300000000002</v>
      </c>
      <c r="AF14" s="25">
        <f ca="1">IFERROR(OFFSET(INDEX(Data!$C$7:$C$1800,MATCH($A$3,Data!$C$7:$C$1800,0)),31,'Code list'!AG$1)/1000+OFFSET(INDEX(Data!$C$7:$C$1800,MATCH($A$3,Data!$C$7:$C$1800,0)),32,'Code list'!AG$1)/1000,":")</f>
        <v>0.49073</v>
      </c>
      <c r="AG14" s="25">
        <f ca="1">IFERROR(OFFSET(INDEX(Data!$C$7:$C$1800,MATCH($A$3,Data!$C$7:$C$1800,0)),31,'Code list'!AH$1)/1000+OFFSET(INDEX(Data!$C$7:$C$1800,MATCH($A$3,Data!$C$7:$C$1800,0)),32,'Code list'!AH$1)/1000,":")</f>
        <v>0.39823700000000001</v>
      </c>
      <c r="AH14" s="25">
        <f ca="1">IFERROR(OFFSET(INDEX(Data!$C$7:$C$1800,MATCH($A$3,Data!$C$7:$C$1800,0)),31,'Code list'!AI$1)/1000+OFFSET(INDEX(Data!$C$7:$C$1800,MATCH($A$3,Data!$C$7:$C$1800,0)),32,'Code list'!AI$1)/1000,":")</f>
        <v>0.27557599999999999</v>
      </c>
      <c r="AI14" s="25">
        <f ca="1">IFERROR(OFFSET(INDEX(Data!$C$7:$C$1800,MATCH($A$3,Data!$C$7:$C$1800,0)),31,'Code list'!AJ$1)/1000+OFFSET(INDEX(Data!$C$7:$C$1800,MATCH($A$3,Data!$C$7:$C$1800,0)),32,'Code list'!AJ$1)/1000,":")</f>
        <v>0.23155200000000001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6.5746604899194525E-2</v>
      </c>
      <c r="C15" s="25">
        <f t="shared" ref="C15:AH15" ca="1" si="5">IF(AND(C11=":",C12=":"),":",IFERROR(C12/(1+(C13/C14)),0))</f>
        <v>6.7665742263547879E-2</v>
      </c>
      <c r="D15" s="25">
        <f t="shared" ca="1" si="5"/>
        <v>6.6293774344683296E-2</v>
      </c>
      <c r="E15" s="25">
        <f t="shared" ca="1" si="5"/>
        <v>8.1010870669691967E-2</v>
      </c>
      <c r="F15" s="25">
        <f t="shared" ca="1" si="5"/>
        <v>7.1762593677229106E-2</v>
      </c>
      <c r="G15" s="25">
        <f t="shared" ca="1" si="5"/>
        <v>8.7341561208664945E-2</v>
      </c>
      <c r="H15" s="25">
        <f t="shared" ca="1" si="5"/>
        <v>0.10649811157185435</v>
      </c>
      <c r="I15" s="25">
        <f t="shared" ca="1" si="5"/>
        <v>0.13700502005112733</v>
      </c>
      <c r="J15" s="25">
        <f t="shared" ca="1" si="5"/>
        <v>0.16347392093403107</v>
      </c>
      <c r="K15" s="25">
        <f t="shared" ca="1" si="5"/>
        <v>0.17217323701341067</v>
      </c>
      <c r="L15" s="25">
        <f t="shared" ca="1" si="5"/>
        <v>0.23802458586099534</v>
      </c>
      <c r="M15" s="25">
        <f t="shared" ca="1" si="5"/>
        <v>0.27056302569576046</v>
      </c>
      <c r="N15" s="25">
        <f t="shared" ca="1" si="5"/>
        <v>0.31770355747873008</v>
      </c>
      <c r="O15" s="25">
        <f t="shared" ca="1" si="5"/>
        <v>0.3708008478772114</v>
      </c>
      <c r="P15" s="25">
        <f t="shared" ca="1" si="5"/>
        <v>0.41432770793814133</v>
      </c>
      <c r="Q15" s="25">
        <f t="shared" ca="1" si="5"/>
        <v>0.49377279065920671</v>
      </c>
      <c r="R15" s="25">
        <f t="shared" ca="1" si="5"/>
        <v>0.49850997659703644</v>
      </c>
      <c r="S15" s="25">
        <f t="shared" ca="1" si="5"/>
        <v>0.50218417749756616</v>
      </c>
      <c r="T15" s="25">
        <f t="shared" ca="1" si="5"/>
        <v>0.48172986071628415</v>
      </c>
      <c r="U15" s="25">
        <f t="shared" ca="1" si="5"/>
        <v>0.57337302748307628</v>
      </c>
      <c r="V15" s="25">
        <f t="shared" ca="1" si="5"/>
        <v>0.70430209343048999</v>
      </c>
      <c r="W15" s="25">
        <f t="shared" ca="1" si="5"/>
        <v>0.67249787912572567</v>
      </c>
      <c r="X15" s="25">
        <f t="shared" ca="1" si="5"/>
        <v>0.69695679276269107</v>
      </c>
      <c r="Y15" s="25">
        <f t="shared" ca="1" si="5"/>
        <v>0.82090002255769523</v>
      </c>
      <c r="Z15" s="25">
        <f t="shared" ca="1" si="5"/>
        <v>0.73786906571260624</v>
      </c>
      <c r="AA15" s="25">
        <f t="shared" ca="1" si="5"/>
        <v>0.69075456116574963</v>
      </c>
      <c r="AB15" s="25">
        <f t="shared" ca="1" si="5"/>
        <v>0.67077773588330836</v>
      </c>
      <c r="AC15" s="25">
        <f t="shared" ca="1" si="5"/>
        <v>0.68990279397930032</v>
      </c>
      <c r="AD15" s="25">
        <f t="shared" ca="1" si="5"/>
        <v>0.73190618518518524</v>
      </c>
      <c r="AE15" s="25">
        <f t="shared" ca="1" si="5"/>
        <v>0.7541472950336694</v>
      </c>
      <c r="AF15" s="25">
        <f t="shared" ca="1" si="5"/>
        <v>0.74706506934174366</v>
      </c>
      <c r="AG15" s="25">
        <f t="shared" ca="1" si="5"/>
        <v>0.66952739760625568</v>
      </c>
      <c r="AH15" s="25">
        <f t="shared" ca="1" si="5"/>
        <v>0.48060862970881352</v>
      </c>
      <c r="AI15" s="25">
        <f t="shared" ref="AI15" ca="1" si="6">IF(AND(AI11=":",AI12=":"),":",IFERROR(AI12/(1+(AI13/AI14)),0))</f>
        <v>0.42128570064100146</v>
      </c>
    </row>
    <row r="16" spans="1:35" ht="15" customHeight="1" x14ac:dyDescent="0.25">
      <c r="A16" s="10" t="s">
        <v>25</v>
      </c>
      <c r="B16" s="7">
        <f ca="1">IFERROR(B11+B12-B15,":")</f>
        <v>5.0442613951008051</v>
      </c>
      <c r="C16" s="7">
        <f t="shared" ref="C16:AH16" ca="1" si="7">IFERROR(C11+C12-C15,":")</f>
        <v>5.3171222577364521</v>
      </c>
      <c r="D16" s="7">
        <f t="shared" ca="1" si="7"/>
        <v>5.7900132256553167</v>
      </c>
      <c r="E16" s="7">
        <f t="shared" ca="1" si="7"/>
        <v>5.5978501293303076</v>
      </c>
      <c r="F16" s="7">
        <f t="shared" ca="1" si="7"/>
        <v>5.3501284063227716</v>
      </c>
      <c r="G16" s="7">
        <f t="shared" ca="1" si="7"/>
        <v>6.1914314387913354</v>
      </c>
      <c r="H16" s="7">
        <f t="shared" ca="1" si="7"/>
        <v>5.4615358884281457</v>
      </c>
      <c r="I16" s="7">
        <f t="shared" ca="1" si="7"/>
        <v>5.6615229799488729</v>
      </c>
      <c r="J16" s="7">
        <f t="shared" ca="1" si="7"/>
        <v>6.4860920790659691</v>
      </c>
      <c r="K16" s="7">
        <f t="shared" ca="1" si="7"/>
        <v>7.78821876298659</v>
      </c>
      <c r="L16" s="7">
        <f t="shared" ca="1" si="7"/>
        <v>7.3890494141390048</v>
      </c>
      <c r="M16" s="7">
        <f t="shared" ca="1" si="7"/>
        <v>7.6087319743042396</v>
      </c>
      <c r="N16" s="7">
        <f t="shared" ca="1" si="7"/>
        <v>8.1172294425212694</v>
      </c>
      <c r="O16" s="7">
        <f t="shared" ca="1" si="7"/>
        <v>7.4125461521227889</v>
      </c>
      <c r="P16" s="7">
        <f t="shared" ca="1" si="7"/>
        <v>7.4470442920618591</v>
      </c>
      <c r="Q16" s="7">
        <f t="shared" ca="1" si="7"/>
        <v>8.1081352093407926</v>
      </c>
      <c r="R16" s="7">
        <f t="shared" ca="1" si="7"/>
        <v>7.7379940234029636</v>
      </c>
      <c r="S16" s="7">
        <f t="shared" ca="1" si="7"/>
        <v>7.3458258225024338</v>
      </c>
      <c r="T16" s="7">
        <f t="shared" ca="1" si="7"/>
        <v>7.1455391392837155</v>
      </c>
      <c r="U16" s="7">
        <f t="shared" ca="1" si="7"/>
        <v>7.6684249725169247</v>
      </c>
      <c r="V16" s="7">
        <f t="shared" ca="1" si="7"/>
        <v>7.3185389065695095</v>
      </c>
      <c r="W16" s="7">
        <f t="shared" ca="1" si="7"/>
        <v>7.4984731208742739</v>
      </c>
      <c r="X16" s="7">
        <f t="shared" ca="1" si="7"/>
        <v>7.0217172072373089</v>
      </c>
      <c r="Y16" s="7">
        <f t="shared" ca="1" si="7"/>
        <v>7.0057259774423049</v>
      </c>
      <c r="Z16" s="7">
        <f t="shared" ca="1" si="7"/>
        <v>7.2096919342873944</v>
      </c>
      <c r="AA16" s="7">
        <f t="shared" ca="1" si="7"/>
        <v>7.7939034388342519</v>
      </c>
      <c r="AB16" s="7">
        <f t="shared" ca="1" si="7"/>
        <v>8.3551312641166913</v>
      </c>
      <c r="AC16" s="7">
        <f t="shared" ca="1" si="7"/>
        <v>8.9077902060206995</v>
      </c>
      <c r="AD16" s="7">
        <f t="shared" ca="1" si="7"/>
        <v>8.448031814814815</v>
      </c>
      <c r="AE16" s="7">
        <f t="shared" ca="1" si="7"/>
        <v>7.1267977049663305</v>
      </c>
      <c r="AF16" s="7">
        <f t="shared" ca="1" si="7"/>
        <v>6.7842669306582568</v>
      </c>
      <c r="AG16" s="7">
        <f t="shared" ca="1" si="7"/>
        <v>6.308270602393744</v>
      </c>
      <c r="AH16" s="7">
        <f t="shared" ca="1" si="7"/>
        <v>6.1320693702911875</v>
      </c>
      <c r="AI16" s="7">
        <f t="shared" ref="AI16" ca="1" si="8">IFERROR(AI11+AI12-AI15,":")</f>
        <v>5.6508322993589974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Portugal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0.48311790550087053</v>
      </c>
      <c r="C20" s="15">
        <f t="shared" ref="C20:AH20" ca="1" si="10">IFERROR(C6/C16,":")</f>
        <v>0.48073899302969492</v>
      </c>
      <c r="D20" s="15">
        <f t="shared" ca="1" si="10"/>
        <v>0.43991592086764458</v>
      </c>
      <c r="E20" s="15">
        <f t="shared" ca="1" si="10"/>
        <v>0.47601488757949001</v>
      </c>
      <c r="F20" s="15">
        <f t="shared" ca="1" si="10"/>
        <v>0.50358398815549055</v>
      </c>
      <c r="G20" s="15">
        <f t="shared" ca="1" si="10"/>
        <v>0.46029274945122217</v>
      </c>
      <c r="H20" s="15">
        <f t="shared" ca="1" si="10"/>
        <v>0.54184941021264776</v>
      </c>
      <c r="I20" s="15">
        <f t="shared" ca="1" si="10"/>
        <v>0.5183806566526562</v>
      </c>
      <c r="J20" s="15">
        <f t="shared" ca="1" si="10"/>
        <v>0.51578052843211486</v>
      </c>
      <c r="K20" s="15">
        <f t="shared" ca="1" si="10"/>
        <v>0.47378484250293446</v>
      </c>
      <c r="L20" s="15">
        <f t="shared" ca="1" si="10"/>
        <v>0.50470917041966379</v>
      </c>
      <c r="M20" s="15">
        <f t="shared" ca="1" si="10"/>
        <v>0.52173384650771615</v>
      </c>
      <c r="N20" s="15">
        <f t="shared" ca="1" si="10"/>
        <v>0.48356314525720817</v>
      </c>
      <c r="O20" s="15">
        <f t="shared" ca="1" si="10"/>
        <v>0.5396372471629689</v>
      </c>
      <c r="P20" s="15">
        <f t="shared" ca="1" si="10"/>
        <v>0.51758386936259448</v>
      </c>
      <c r="Q20" s="15">
        <f t="shared" ca="1" si="10"/>
        <v>0.48979572953160916</v>
      </c>
      <c r="R20" s="15">
        <f t="shared" ca="1" si="10"/>
        <v>0.53978110959604275</v>
      </c>
      <c r="S20" s="15">
        <f t="shared" ca="1" si="10"/>
        <v>0.54891922262136694</v>
      </c>
      <c r="T20" s="15">
        <f t="shared" ca="1" si="10"/>
        <v>0.54719985767119472</v>
      </c>
      <c r="U20" s="15">
        <f t="shared" ca="1" si="10"/>
        <v>0.55483231762043694</v>
      </c>
      <c r="V20" s="15">
        <f t="shared" ca="1" si="10"/>
        <v>0.63079353118639514</v>
      </c>
      <c r="W20" s="15">
        <f t="shared" ca="1" si="10"/>
        <v>0.59498792995337402</v>
      </c>
      <c r="X20" s="15">
        <f t="shared" ca="1" si="10"/>
        <v>0.55813255993286404</v>
      </c>
      <c r="Y20" s="15">
        <f t="shared" ca="1" si="10"/>
        <v>0.62023022510314618</v>
      </c>
      <c r="Z20" s="15">
        <f t="shared" ca="1" si="10"/>
        <v>0.61969346828153993</v>
      </c>
      <c r="AA20" s="15">
        <f t="shared" ca="1" si="10"/>
        <v>0.56574116353942305</v>
      </c>
      <c r="AB20" s="15">
        <f t="shared" ca="1" si="10"/>
        <v>0.60864501576895591</v>
      </c>
      <c r="AC20" s="15">
        <f t="shared" ca="1" si="10"/>
        <v>0.55693453541899351</v>
      </c>
      <c r="AD20" s="15">
        <f t="shared" ca="1" si="10"/>
        <v>0.59441028514995897</v>
      </c>
      <c r="AE20" s="15">
        <f t="shared" ca="1" si="10"/>
        <v>0.62411270589320222</v>
      </c>
      <c r="AF20" s="15">
        <f t="shared" ca="1" si="10"/>
        <v>0.65307675026432199</v>
      </c>
      <c r="AG20" s="15">
        <f t="shared" ca="1" si="10"/>
        <v>0.6737865681264732</v>
      </c>
      <c r="AH20" s="15">
        <f t="shared" ca="1" si="10"/>
        <v>0.65209063344469631</v>
      </c>
      <c r="AI20" s="15">
        <f t="shared" ref="AI20" ca="1" si="11">IFERROR(AI6/AI16,":")</f>
        <v>0.70321145443490862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0">
    <tabColor theme="7"/>
    <pageSetUpPr fitToPage="1"/>
  </sheetPr>
  <dimension ref="A1:AI20"/>
  <sheetViews>
    <sheetView topLeftCell="A4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Romania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5.529579</v>
      </c>
      <c r="C4" s="20">
        <f ca="1">IFERROR(OFFSET(INDEX(Data!$C$7:$C$1800,MATCH($A$3,Data!$C$7:$C$1800,0)),20,'Code list'!D$1)/1000,":")</f>
        <v>4.8841790000000005</v>
      </c>
      <c r="D4" s="20">
        <f ca="1">IFERROR(OFFSET(INDEX(Data!$C$7:$C$1800,MATCH($A$3,Data!$C$7:$C$1800,0)),20,'Code list'!E$1)/1000,":")</f>
        <v>4.6445400000000001</v>
      </c>
      <c r="E4" s="20">
        <f ca="1">IFERROR(OFFSET(INDEX(Data!$C$7:$C$1800,MATCH($A$3,Data!$C$7:$C$1800,0)),20,'Code list'!F$1)/1000,":")</f>
        <v>4.760103</v>
      </c>
      <c r="F4" s="20">
        <f ca="1">IFERROR(OFFSET(INDEX(Data!$C$7:$C$1800,MATCH($A$3,Data!$C$7:$C$1800,0)),20,'Code list'!G$1)/1000,":")</f>
        <v>4.7314699999999998</v>
      </c>
      <c r="G4" s="20">
        <f ca="1">IFERROR(OFFSET(INDEX(Data!$C$7:$C$1800,MATCH($A$3,Data!$C$7:$C$1800,0)),20,'Code list'!H$1)/1000,":")</f>
        <v>5.0781599999999996</v>
      </c>
      <c r="H4" s="20">
        <f ca="1">IFERROR(OFFSET(INDEX(Data!$C$7:$C$1800,MATCH($A$3,Data!$C$7:$C$1800,0)),20,'Code list'!I$1)/1000,":")</f>
        <v>5.2474629999999998</v>
      </c>
      <c r="I4" s="20">
        <f ca="1">IFERROR(OFFSET(INDEX(Data!$C$7:$C$1800,MATCH($A$3,Data!$C$7:$C$1800,0)),20,'Code list'!J$1)/1000,":")</f>
        <v>4.8778160000000002</v>
      </c>
      <c r="J4" s="20">
        <f ca="1">IFERROR(OFFSET(INDEX(Data!$C$7:$C$1800,MATCH($A$3,Data!$C$7:$C$1800,0)),20,'Code list'!K$1)/1000,":")</f>
        <v>4.5560619999999998</v>
      </c>
      <c r="K4" s="20">
        <f ca="1">IFERROR(OFFSET(INDEX(Data!$C$7:$C$1800,MATCH($A$3,Data!$C$7:$C$1800,0)),20,'Code list'!L$1)/1000,":")</f>
        <v>4.3391229999999998</v>
      </c>
      <c r="L4" s="20">
        <f ca="1">IFERROR(OFFSET(INDEX(Data!$C$7:$C$1800,MATCH($A$3,Data!$C$7:$C$1800,0)),20,'Code list'!M$1)/1000,":")</f>
        <v>4.4333619999999998</v>
      </c>
      <c r="M4" s="20">
        <f ca="1">IFERROR(OFFSET(INDEX(Data!$C$7:$C$1800,MATCH($A$3,Data!$C$7:$C$1800,0)),20,'Code list'!N$1)/1000,":")</f>
        <v>4.6036970000000004</v>
      </c>
      <c r="N4" s="20">
        <f ca="1">IFERROR(OFFSET(INDEX(Data!$C$7:$C$1800,MATCH($A$3,Data!$C$7:$C$1800,0)),20,'Code list'!O$1)/1000,":")</f>
        <v>4.679106</v>
      </c>
      <c r="O4" s="20">
        <f ca="1">IFERROR(OFFSET(INDEX(Data!$C$7:$C$1800,MATCH($A$3,Data!$C$7:$C$1800,0)),20,'Code list'!P$1)/1000,":")</f>
        <v>4.7154769999999999</v>
      </c>
      <c r="P4" s="20">
        <f ca="1">IFERROR(OFFSET(INDEX(Data!$C$7:$C$1800,MATCH($A$3,Data!$C$7:$C$1800,0)),20,'Code list'!Q$1)/1000,":")</f>
        <v>4.8580439999999996</v>
      </c>
      <c r="Q4" s="20">
        <f ca="1">IFERROR(OFFSET(INDEX(Data!$C$7:$C$1800,MATCH($A$3,Data!$C$7:$C$1800,0)),20,'Code list'!R$1)/1000,":")</f>
        <v>5.1086049999999998</v>
      </c>
      <c r="R4" s="20">
        <f ca="1">IFERROR(OFFSET(INDEX(Data!$C$7:$C$1800,MATCH($A$3,Data!$C$7:$C$1800,0)),20,'Code list'!S$1)/1000,":")</f>
        <v>5.3910020000000003</v>
      </c>
      <c r="S4" s="20">
        <f ca="1">IFERROR(OFFSET(INDEX(Data!$C$7:$C$1800,MATCH($A$3,Data!$C$7:$C$1800,0)),20,'Code list'!T$1)/1000,":")</f>
        <v>5.3029650000000004</v>
      </c>
      <c r="T4" s="20">
        <f ca="1">IFERROR(OFFSET(INDEX(Data!$C$7:$C$1800,MATCH($A$3,Data!$C$7:$C$1800,0)),20,'Code list'!U$1)/1000,":")</f>
        <v>5.5852640000000005</v>
      </c>
      <c r="U4" s="20">
        <f ca="1">IFERROR(OFFSET(INDEX(Data!$C$7:$C$1800,MATCH($A$3,Data!$C$7:$C$1800,0)),20,'Code list'!V$1)/1000,":")</f>
        <v>4.9883190000000006</v>
      </c>
      <c r="V4" s="20">
        <f ca="1">IFERROR(OFFSET(INDEX(Data!$C$7:$C$1800,MATCH($A$3,Data!$C$7:$C$1800,0)),20,'Code list'!W$1)/1000,":")</f>
        <v>5.2432379999999998</v>
      </c>
      <c r="W4" s="20">
        <f ca="1">IFERROR(OFFSET(INDEX(Data!$C$7:$C$1800,MATCH($A$3,Data!$C$7:$C$1800,0)),20,'Code list'!X$1)/1000,":")</f>
        <v>5.3495249999999999</v>
      </c>
      <c r="X4" s="20">
        <f ca="1">IFERROR(OFFSET(INDEX(Data!$C$7:$C$1800,MATCH($A$3,Data!$C$7:$C$1800,0)),20,'Code list'!Y$1)/1000,":")</f>
        <v>5.0769440000000001</v>
      </c>
      <c r="Y4" s="20">
        <f ca="1">IFERROR(OFFSET(INDEX(Data!$C$7:$C$1800,MATCH($A$3,Data!$C$7:$C$1800,0)),20,'Code list'!Z$1)/1000,":")</f>
        <v>5.0633059999999999</v>
      </c>
      <c r="Z4" s="20">
        <f ca="1">IFERROR(OFFSET(INDEX(Data!$C$7:$C$1800,MATCH($A$3,Data!$C$7:$C$1800,0)),20,'Code list'!AA$1)/1000,":")</f>
        <v>5.6470010000000004</v>
      </c>
      <c r="AA4" s="20">
        <f ca="1">IFERROR(OFFSET(INDEX(Data!$C$7:$C$1800,MATCH($A$3,Data!$C$7:$C$1800,0)),20,'Code list'!AB$1)/1000,":")</f>
        <v>5.7003379999999995</v>
      </c>
      <c r="AB4" s="20">
        <f ca="1">IFERROR(OFFSET(INDEX(Data!$C$7:$C$1800,MATCH($A$3,Data!$C$7:$C$1800,0)),20,'Code list'!AC$1)/1000,":")</f>
        <v>5.5978539999999999</v>
      </c>
      <c r="AC4" s="20">
        <f ca="1">IFERROR(OFFSET(INDEX(Data!$C$7:$C$1800,MATCH($A$3,Data!$C$7:$C$1800,0)),20,'Code list'!AD$1)/1000,":")</f>
        <v>5.5284629999999995</v>
      </c>
      <c r="AD4" s="20">
        <f ca="1">IFERROR(OFFSET(INDEX(Data!$C$7:$C$1800,MATCH($A$3,Data!$C$7:$C$1800,0)),20,'Code list'!AE$1)/1000,":")</f>
        <v>5.5783719999999999</v>
      </c>
      <c r="AE4" s="20">
        <f ca="1">IFERROR(OFFSET(INDEX(Data!$C$7:$C$1800,MATCH($A$3,Data!$C$7:$C$1800,0)),20,'Code list'!AF$1)/1000,":")</f>
        <v>5.1266379999999998</v>
      </c>
      <c r="AF4" s="20">
        <f ca="1">IFERROR(OFFSET(INDEX(Data!$C$7:$C$1800,MATCH($A$3,Data!$C$7:$C$1800,0)),20,'Code list'!AG$1)/1000,":")</f>
        <v>4.8095360000000005</v>
      </c>
      <c r="AG4" s="20">
        <f ca="1">IFERROR(OFFSET(INDEX(Data!$C$7:$C$1800,MATCH($A$3,Data!$C$7:$C$1800,0)),20,'Code list'!AH$1)/1000,":")</f>
        <v>5.1135219999999997</v>
      </c>
      <c r="AH4" s="20">
        <f ca="1">IFERROR(OFFSET(INDEX(Data!$C$7:$C$1800,MATCH($A$3,Data!$C$7:$C$1800,0)),20,'Code list'!AI$1)/1000,":")</f>
        <v>4.8153589999999999</v>
      </c>
      <c r="AI4" s="20">
        <f ca="1">IFERROR(OFFSET(INDEX(Data!$C$7:$C$1800,MATCH($A$3,Data!$C$7:$C$1800,0)),20,'Code list'!AJ$1)/1000,":")</f>
        <v>4.9856119999999997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2.3474000000000002E-2</v>
      </c>
      <c r="V5" s="22">
        <f ca="1">IFERROR(OFFSET(INDEX(Data!$C$7:$C$1800,MATCH($A$3,Data!$C$7:$C$1800,0)),23,'Code list'!W$1)/1000,":")</f>
        <v>3.0963000000000001E-2</v>
      </c>
      <c r="W5" s="22">
        <f ca="1">IFERROR(OFFSET(INDEX(Data!$C$7:$C$1800,MATCH($A$3,Data!$C$7:$C$1800,0)),23,'Code list'!X$1)/1000,":")</f>
        <v>1.8745000000000001E-2</v>
      </c>
      <c r="X5" s="22">
        <f ca="1">IFERROR(OFFSET(INDEX(Data!$C$7:$C$1800,MATCH($A$3,Data!$C$7:$C$1800,0)),23,'Code list'!Y$1)/1000,":")</f>
        <v>2.3302E-2</v>
      </c>
      <c r="Y5" s="22">
        <f ca="1">IFERROR(OFFSET(INDEX(Data!$C$7:$C$1800,MATCH($A$3,Data!$C$7:$C$1800,0)),23,'Code list'!Z$1)/1000,":")</f>
        <v>3.0180999999999999E-2</v>
      </c>
      <c r="Z5" s="22">
        <f ca="1">IFERROR(OFFSET(INDEX(Data!$C$7:$C$1800,MATCH($A$3,Data!$C$7:$C$1800,0)),23,'Code list'!AA$1)/1000,":")</f>
        <v>4.0798000000000001E-2</v>
      </c>
      <c r="AA5" s="22">
        <f ca="1">IFERROR(OFFSET(INDEX(Data!$C$7:$C$1800,MATCH($A$3,Data!$C$7:$C$1800,0)),23,'Code list'!AB$1)/1000,":")</f>
        <v>3.2198999999999998E-2</v>
      </c>
      <c r="AB5" s="22">
        <f ca="1">IFERROR(OFFSET(INDEX(Data!$C$7:$C$1800,MATCH($A$3,Data!$C$7:$C$1800,0)),23,'Code list'!AC$1)/1000,":")</f>
        <v>4.3679999999999997E-2</v>
      </c>
      <c r="AC5" s="22">
        <f ca="1">IFERROR(OFFSET(INDEX(Data!$C$7:$C$1800,MATCH($A$3,Data!$C$7:$C$1800,0)),23,'Code list'!AD$1)/1000,":")</f>
        <v>3.0850000000000002E-2</v>
      </c>
      <c r="AD5" s="22">
        <f ca="1">IFERROR(OFFSET(INDEX(Data!$C$7:$C$1800,MATCH($A$3,Data!$C$7:$C$1800,0)),23,'Code list'!AE$1)/1000,":")</f>
        <v>3.7240000000000002E-2</v>
      </c>
      <c r="AE5" s="22">
        <f ca="1">IFERROR(OFFSET(INDEX(Data!$C$7:$C$1800,MATCH($A$3,Data!$C$7:$C$1800,0)),23,'Code list'!AF$1)/1000,":")</f>
        <v>3.6549999999999999E-2</v>
      </c>
      <c r="AF5" s="22">
        <f ca="1">IFERROR(OFFSET(INDEX(Data!$C$7:$C$1800,MATCH($A$3,Data!$C$7:$C$1800,0)),23,'Code list'!AG$1)/1000,":")</f>
        <v>2.7526999999999999E-2</v>
      </c>
      <c r="AG5" s="22">
        <f ca="1">IFERROR(OFFSET(INDEX(Data!$C$7:$C$1800,MATCH($A$3,Data!$C$7:$C$1800,0)),23,'Code list'!AH$1)/1000,":")</f>
        <v>2.8638999999999998E-2</v>
      </c>
      <c r="AH5" s="22">
        <f ca="1">IFERROR(OFFSET(INDEX(Data!$C$7:$C$1800,MATCH($A$3,Data!$C$7:$C$1800,0)),23,'Code list'!AI$1)/1000,":")</f>
        <v>3.2964E-2</v>
      </c>
      <c r="AI5" s="22">
        <f ca="1">IFERROR(OFFSET(INDEX(Data!$C$7:$C$1800,MATCH($A$3,Data!$C$7:$C$1800,0)),23,'Code list'!AJ$1)/1000,":")</f>
        <v>4.4046999999999996E-2</v>
      </c>
    </row>
    <row r="6" spans="1:35" ht="15" customHeight="1" x14ac:dyDescent="0.25">
      <c r="A6" s="4" t="s">
        <v>27</v>
      </c>
      <c r="B6" s="6">
        <f t="shared" ref="B6:AD6" ca="1" si="1">IFERROR(B4-B5,":")</f>
        <v>5.529579</v>
      </c>
      <c r="C6" s="6">
        <f t="shared" ca="1" si="1"/>
        <v>4.8841790000000005</v>
      </c>
      <c r="D6" s="6">
        <f t="shared" ca="1" si="1"/>
        <v>4.6445400000000001</v>
      </c>
      <c r="E6" s="6">
        <f t="shared" ca="1" si="1"/>
        <v>4.760103</v>
      </c>
      <c r="F6" s="6">
        <f t="shared" ca="1" si="1"/>
        <v>4.7314699999999998</v>
      </c>
      <c r="G6" s="6">
        <f t="shared" ca="1" si="1"/>
        <v>5.0781599999999996</v>
      </c>
      <c r="H6" s="6">
        <f t="shared" ca="1" si="1"/>
        <v>5.2474629999999998</v>
      </c>
      <c r="I6" s="6">
        <f t="shared" ca="1" si="1"/>
        <v>4.8778160000000002</v>
      </c>
      <c r="J6" s="6">
        <f t="shared" ca="1" si="1"/>
        <v>4.5560619999999998</v>
      </c>
      <c r="K6" s="6">
        <f t="shared" ca="1" si="1"/>
        <v>4.3391229999999998</v>
      </c>
      <c r="L6" s="6">
        <f t="shared" ca="1" si="1"/>
        <v>4.4333619999999998</v>
      </c>
      <c r="M6" s="6">
        <f t="shared" ca="1" si="1"/>
        <v>4.6036970000000004</v>
      </c>
      <c r="N6" s="6">
        <f t="shared" ca="1" si="1"/>
        <v>4.679106</v>
      </c>
      <c r="O6" s="6">
        <f t="shared" ca="1" si="1"/>
        <v>4.7154769999999999</v>
      </c>
      <c r="P6" s="6">
        <f t="shared" ca="1" si="1"/>
        <v>4.8580439999999996</v>
      </c>
      <c r="Q6" s="6">
        <f t="shared" ca="1" si="1"/>
        <v>5.1086049999999998</v>
      </c>
      <c r="R6" s="6">
        <f t="shared" ca="1" si="1"/>
        <v>5.3910020000000003</v>
      </c>
      <c r="S6" s="6">
        <f t="shared" ca="1" si="1"/>
        <v>5.3029650000000004</v>
      </c>
      <c r="T6" s="6">
        <f t="shared" ca="1" si="1"/>
        <v>5.5852640000000005</v>
      </c>
      <c r="U6" s="6">
        <f t="shared" ca="1" si="1"/>
        <v>4.9648450000000004</v>
      </c>
      <c r="V6" s="6">
        <f t="shared" ca="1" si="1"/>
        <v>5.212275</v>
      </c>
      <c r="W6" s="6">
        <f t="shared" ca="1" si="1"/>
        <v>5.3307799999999999</v>
      </c>
      <c r="X6" s="6">
        <f t="shared" ca="1" si="1"/>
        <v>5.053642</v>
      </c>
      <c r="Y6" s="6">
        <f t="shared" ca="1" si="1"/>
        <v>5.0331250000000001</v>
      </c>
      <c r="Z6" s="6">
        <f t="shared" ca="1" si="1"/>
        <v>5.6062030000000007</v>
      </c>
      <c r="AA6" s="6">
        <f t="shared" ca="1" si="1"/>
        <v>5.6681389999999992</v>
      </c>
      <c r="AB6" s="6">
        <f t="shared" ca="1" si="1"/>
        <v>5.5541739999999997</v>
      </c>
      <c r="AC6" s="6">
        <f t="shared" ca="1" si="1"/>
        <v>5.4976129999999994</v>
      </c>
      <c r="AD6" s="6">
        <f t="shared" ca="1" si="1"/>
        <v>5.5411320000000002</v>
      </c>
      <c r="AE6" s="6">
        <f ca="1">IFERROR(AE4-AE5,":")</f>
        <v>5.0900879999999997</v>
      </c>
      <c r="AF6" s="6">
        <f t="shared" ref="AF6:AH6" ca="1" si="2">IFERROR(AF4-AF5,":")</f>
        <v>4.7820090000000004</v>
      </c>
      <c r="AG6" s="6">
        <f t="shared" ca="1" si="2"/>
        <v>5.0848829999999996</v>
      </c>
      <c r="AH6" s="6">
        <f t="shared" ca="1" si="2"/>
        <v>4.7823950000000002</v>
      </c>
      <c r="AI6" s="6">
        <f t="shared" ref="AI6" ca="1" si="3">IFERROR(AI4-AI5,":")</f>
        <v>4.9415649999999998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Romania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0.98116999999999999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3.6029740000000001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3.8229330000000004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4.5428240000000004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5.2103889999999993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4.7319010000000006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5.3137520000000009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5.1218969999999997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5.0270640000000002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5.5105319999999995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5.8475839999999994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6.3578169999999998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6.7653279999999993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7.6469450000000005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7.6751589999999998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7.329390000000001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8.7543759999999988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8.8089380000000013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9.6628860000000003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8.8822130000000001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8.8171040000000005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9.5034129999999983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8.8738590000000013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8.2357700000000005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8.9559339999999992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9.616264000000001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9.1813310000000019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9.4420149999999978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9.5936749999999975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8.8733109999999993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8.0066469999999992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8.4986160000000002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8.1131029999999988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8.0867979999999999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22.851610000000001</v>
      </c>
      <c r="C12" s="25">
        <f ca="1">IFERROR(OFFSET(INDEX(Data!$C$7:$C$1800,MATCH($A$3,Data!$C$7:$C$1800,0)),5,'Code list'!D$1)/1000+OFFSET(INDEX(Data!$C$7:$C$1800,MATCH($A$3,Data!$C$7:$C$1800,0)),7,'Code list'!D$1)/1000,":")</f>
        <v>17.468256</v>
      </c>
      <c r="D12" s="25">
        <f ca="1">IFERROR(OFFSET(INDEX(Data!$C$7:$C$1800,MATCH($A$3,Data!$C$7:$C$1800,0)),5,'Code list'!E$1)/1000+OFFSET(INDEX(Data!$C$7:$C$1800,MATCH($A$3,Data!$C$7:$C$1800,0)),7,'Code list'!E$1)/1000,":")</f>
        <v>16.049536</v>
      </c>
      <c r="E12" s="25">
        <f ca="1">IFERROR(OFFSET(INDEX(Data!$C$7:$C$1800,MATCH($A$3,Data!$C$7:$C$1800,0)),5,'Code list'!F$1)/1000+OFFSET(INDEX(Data!$C$7:$C$1800,MATCH($A$3,Data!$C$7:$C$1800,0)),7,'Code list'!F$1)/1000,":")</f>
        <v>15.266166</v>
      </c>
      <c r="F12" s="25">
        <f ca="1">IFERROR(OFFSET(INDEX(Data!$C$7:$C$1800,MATCH($A$3,Data!$C$7:$C$1800,0)),5,'Code list'!G$1)/1000+OFFSET(INDEX(Data!$C$7:$C$1800,MATCH($A$3,Data!$C$7:$C$1800,0)),7,'Code list'!G$1)/1000,":")</f>
        <v>12.381027000000001</v>
      </c>
      <c r="G12" s="25">
        <f ca="1">IFERROR(OFFSET(INDEX(Data!$C$7:$C$1800,MATCH($A$3,Data!$C$7:$C$1800,0)),5,'Code list'!H$1)/1000+OFFSET(INDEX(Data!$C$7:$C$1800,MATCH($A$3,Data!$C$7:$C$1800,0)),7,'Code list'!H$1)/1000,":")</f>
        <v>13.291892000000001</v>
      </c>
      <c r="H12" s="25">
        <f ca="1">IFERROR(OFFSET(INDEX(Data!$C$7:$C$1800,MATCH($A$3,Data!$C$7:$C$1800,0)),5,'Code list'!I$1)/1000+OFFSET(INDEX(Data!$C$7:$C$1800,MATCH($A$3,Data!$C$7:$C$1800,0)),7,'Code list'!I$1)/1000,":")</f>
        <v>13.397017000000002</v>
      </c>
      <c r="I12" s="25">
        <f ca="1">IFERROR(OFFSET(INDEX(Data!$C$7:$C$1800,MATCH($A$3,Data!$C$7:$C$1800,0)),5,'Code list'!J$1)/1000+OFFSET(INDEX(Data!$C$7:$C$1800,MATCH($A$3,Data!$C$7:$C$1800,0)),7,'Code list'!J$1)/1000,":")</f>
        <v>11.578336</v>
      </c>
      <c r="J12" s="25">
        <f ca="1">IFERROR(OFFSET(INDEX(Data!$C$7:$C$1800,MATCH($A$3,Data!$C$7:$C$1800,0)),5,'Code list'!K$1)/1000+OFFSET(INDEX(Data!$C$7:$C$1800,MATCH($A$3,Data!$C$7:$C$1800,0)),7,'Code list'!K$1)/1000,":")</f>
        <v>9.2754899999999996</v>
      </c>
      <c r="K12" s="25">
        <f ca="1">IFERROR(OFFSET(INDEX(Data!$C$7:$C$1800,MATCH($A$3,Data!$C$7:$C$1800,0)),5,'Code list'!L$1)/1000+OFFSET(INDEX(Data!$C$7:$C$1800,MATCH($A$3,Data!$C$7:$C$1800,0)),7,'Code list'!L$1)/1000,":")</f>
        <v>8.0516970000000008</v>
      </c>
      <c r="L12" s="25">
        <f ca="1">IFERROR(OFFSET(INDEX(Data!$C$7:$C$1800,MATCH($A$3,Data!$C$7:$C$1800,0)),5,'Code list'!M$1)/1000+OFFSET(INDEX(Data!$C$7:$C$1800,MATCH($A$3,Data!$C$7:$C$1800,0)),7,'Code list'!M$1)/1000,":")</f>
        <v>7.5059630000000004</v>
      </c>
      <c r="M12" s="25">
        <f ca="1">IFERROR(OFFSET(INDEX(Data!$C$7:$C$1800,MATCH($A$3,Data!$C$7:$C$1800,0)),5,'Code list'!N$1)/1000+OFFSET(INDEX(Data!$C$7:$C$1800,MATCH($A$3,Data!$C$7:$C$1800,0)),7,'Code list'!N$1)/1000,":")</f>
        <v>7.1655959999999999</v>
      </c>
      <c r="N12" s="25">
        <f ca="1">IFERROR(OFFSET(INDEX(Data!$C$7:$C$1800,MATCH($A$3,Data!$C$7:$C$1800,0)),5,'Code list'!O$1)/1000+OFFSET(INDEX(Data!$C$7:$C$1800,MATCH($A$3,Data!$C$7:$C$1800,0)),7,'Code list'!O$1)/1000,":")</f>
        <v>6.4220699999999997</v>
      </c>
      <c r="O12" s="25">
        <f ca="1">IFERROR(OFFSET(INDEX(Data!$C$7:$C$1800,MATCH($A$3,Data!$C$7:$C$1800,0)),5,'Code list'!P$1)/1000+OFFSET(INDEX(Data!$C$7:$C$1800,MATCH($A$3,Data!$C$7:$C$1800,0)),7,'Code list'!P$1)/1000,":")</f>
        <v>6.7544640000000005</v>
      </c>
      <c r="P12" s="25">
        <f ca="1">IFERROR(OFFSET(INDEX(Data!$C$7:$C$1800,MATCH($A$3,Data!$C$7:$C$1800,0)),5,'Code list'!Q$1)/1000+OFFSET(INDEX(Data!$C$7:$C$1800,MATCH($A$3,Data!$C$7:$C$1800,0)),7,'Code list'!Q$1)/1000,":")</f>
        <v>5.9974479999999994</v>
      </c>
      <c r="Q12" s="25">
        <f ca="1">IFERROR(OFFSET(INDEX(Data!$C$7:$C$1800,MATCH($A$3,Data!$C$7:$C$1800,0)),5,'Code list'!R$1)/1000+OFFSET(INDEX(Data!$C$7:$C$1800,MATCH($A$3,Data!$C$7:$C$1800,0)),7,'Code list'!R$1)/1000,":")</f>
        <v>5.9501980000000003</v>
      </c>
      <c r="R12" s="25">
        <f ca="1">IFERROR(OFFSET(INDEX(Data!$C$7:$C$1800,MATCH($A$3,Data!$C$7:$C$1800,0)),5,'Code list'!S$1)/1000+OFFSET(INDEX(Data!$C$7:$C$1800,MATCH($A$3,Data!$C$7:$C$1800,0)),7,'Code list'!S$1)/1000,":")</f>
        <v>5.6252250000000004</v>
      </c>
      <c r="S12" s="25">
        <f ca="1">IFERROR(OFFSET(INDEX(Data!$C$7:$C$1800,MATCH($A$3,Data!$C$7:$C$1800,0)),5,'Code list'!T$1)/1000+OFFSET(INDEX(Data!$C$7:$C$1800,MATCH($A$3,Data!$C$7:$C$1800,0)),7,'Code list'!T$1)/1000,":")</f>
        <v>5.7780950000000004</v>
      </c>
      <c r="T12" s="25">
        <f ca="1">IFERROR(OFFSET(INDEX(Data!$C$7:$C$1800,MATCH($A$3,Data!$C$7:$C$1800,0)),5,'Code list'!U$1)/1000+OFFSET(INDEX(Data!$C$7:$C$1800,MATCH($A$3,Data!$C$7:$C$1800,0)),7,'Code list'!U$1)/1000,":")</f>
        <v>5.5453760000000001</v>
      </c>
      <c r="U12" s="25">
        <f ca="1">IFERROR(OFFSET(INDEX(Data!$C$7:$C$1800,MATCH($A$3,Data!$C$7:$C$1800,0)),5,'Code list'!V$1)/1000+OFFSET(INDEX(Data!$C$7:$C$1800,MATCH($A$3,Data!$C$7:$C$1800,0)),7,'Code list'!V$1)/1000,":")</f>
        <v>4.4701959999999996</v>
      </c>
      <c r="V12" s="25">
        <f ca="1">IFERROR(OFFSET(INDEX(Data!$C$7:$C$1800,MATCH($A$3,Data!$C$7:$C$1800,0)),5,'Code list'!W$1)/1000+OFFSET(INDEX(Data!$C$7:$C$1800,MATCH($A$3,Data!$C$7:$C$1800,0)),7,'Code list'!W$1)/1000,":")</f>
        <v>4.2659890000000003</v>
      </c>
      <c r="W12" s="25">
        <f ca="1">IFERROR(OFFSET(INDEX(Data!$C$7:$C$1800,MATCH($A$3,Data!$C$7:$C$1800,0)),5,'Code list'!X$1)/1000+OFFSET(INDEX(Data!$C$7:$C$1800,MATCH($A$3,Data!$C$7:$C$1800,0)),7,'Code list'!X$1)/1000,":")</f>
        <v>4.8979379999999999</v>
      </c>
      <c r="X12" s="25">
        <f ca="1">IFERROR(OFFSET(INDEX(Data!$C$7:$C$1800,MATCH($A$3,Data!$C$7:$C$1800,0)),5,'Code list'!Y$1)/1000+OFFSET(INDEX(Data!$C$7:$C$1800,MATCH($A$3,Data!$C$7:$C$1800,0)),7,'Code list'!Y$1)/1000,":")</f>
        <v>4.7791060000000005</v>
      </c>
      <c r="Y12" s="25">
        <f ca="1">IFERROR(OFFSET(INDEX(Data!$C$7:$C$1800,MATCH($A$3,Data!$C$7:$C$1800,0)),5,'Code list'!Z$1)/1000+OFFSET(INDEX(Data!$C$7:$C$1800,MATCH($A$3,Data!$C$7:$C$1800,0)),7,'Code list'!Z$1)/1000,":")</f>
        <v>3.7701189999999998</v>
      </c>
      <c r="Z12" s="25">
        <f ca="1">IFERROR(OFFSET(INDEX(Data!$C$7:$C$1800,MATCH($A$3,Data!$C$7:$C$1800,0)),5,'Code list'!AA$1)/1000+OFFSET(INDEX(Data!$C$7:$C$1800,MATCH($A$3,Data!$C$7:$C$1800,0)),7,'Code list'!AA$1)/1000,":")</f>
        <v>3.5175299999999998</v>
      </c>
      <c r="AA12" s="25">
        <f ca="1">IFERROR(OFFSET(INDEX(Data!$C$7:$C$1800,MATCH($A$3,Data!$C$7:$C$1800,0)),5,'Code list'!AB$1)/1000+OFFSET(INDEX(Data!$C$7:$C$1800,MATCH($A$3,Data!$C$7:$C$1800,0)),7,'Code list'!AB$1)/1000,":")</f>
        <v>3.1861200000000003</v>
      </c>
      <c r="AB12" s="25">
        <f ca="1">IFERROR(OFFSET(INDEX(Data!$C$7:$C$1800,MATCH($A$3,Data!$C$7:$C$1800,0)),5,'Code list'!AC$1)/1000+OFFSET(INDEX(Data!$C$7:$C$1800,MATCH($A$3,Data!$C$7:$C$1800,0)),7,'Code list'!AC$1)/1000,":")</f>
        <v>3.1376750000000002</v>
      </c>
      <c r="AC12" s="25">
        <f ca="1">IFERROR(OFFSET(INDEX(Data!$C$7:$C$1800,MATCH($A$3,Data!$C$7:$C$1800,0)),5,'Code list'!AD$1)/1000+OFFSET(INDEX(Data!$C$7:$C$1800,MATCH($A$3,Data!$C$7:$C$1800,0)),7,'Code list'!AD$1)/1000,":")</f>
        <v>3.0530889999999999</v>
      </c>
      <c r="AD12" s="25">
        <f ca="1">IFERROR(OFFSET(INDEX(Data!$C$7:$C$1800,MATCH($A$3,Data!$C$7:$C$1800,0)),5,'Code list'!AE$1)/1000+OFFSET(INDEX(Data!$C$7:$C$1800,MATCH($A$3,Data!$C$7:$C$1800,0)),7,'Code list'!AE$1)/1000,":")</f>
        <v>2.7712499999999998</v>
      </c>
      <c r="AE12" s="25">
        <f ca="1">IFERROR(OFFSET(INDEX(Data!$C$7:$C$1800,MATCH($A$3,Data!$C$7:$C$1800,0)),5,'Code list'!AF$1)/1000+OFFSET(INDEX(Data!$C$7:$C$1800,MATCH($A$3,Data!$C$7:$C$1800,0)),7,'Code list'!AF$1)/1000,":")</f>
        <v>2.7101560000000005</v>
      </c>
      <c r="AF12" s="25">
        <f ca="1">IFERROR(OFFSET(INDEX(Data!$C$7:$C$1800,MATCH($A$3,Data!$C$7:$C$1800,0)),5,'Code list'!AG$1)/1000+OFFSET(INDEX(Data!$C$7:$C$1800,MATCH($A$3,Data!$C$7:$C$1800,0)),7,'Code list'!AG$1)/1000,":")</f>
        <v>2.3784190000000001</v>
      </c>
      <c r="AG12" s="25">
        <f ca="1">IFERROR(OFFSET(INDEX(Data!$C$7:$C$1800,MATCH($A$3,Data!$C$7:$C$1800,0)),5,'Code list'!AH$1)/1000+OFFSET(INDEX(Data!$C$7:$C$1800,MATCH($A$3,Data!$C$7:$C$1800,0)),7,'Code list'!AH$1)/1000,":")</f>
        <v>2.1656110000000002</v>
      </c>
      <c r="AH12" s="25">
        <f ca="1">IFERROR(OFFSET(INDEX(Data!$C$7:$C$1800,MATCH($A$3,Data!$C$7:$C$1800,0)),5,'Code list'!AI$1)/1000+OFFSET(INDEX(Data!$C$7:$C$1800,MATCH($A$3,Data!$C$7:$C$1800,0)),7,'Code list'!AI$1)/1000,":")</f>
        <v>2.0046900000000001</v>
      </c>
      <c r="AI12" s="25">
        <f ca="1">IFERROR(OFFSET(INDEX(Data!$C$7:$C$1800,MATCH($A$3,Data!$C$7:$C$1800,0)),5,'Code list'!AJ$1)/1000+OFFSET(INDEX(Data!$C$7:$C$1800,MATCH($A$3,Data!$C$7:$C$1800,0)),7,'Code list'!AJ$1)/1000,":")</f>
        <v>1.7731299999999999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4.3186589999999994</v>
      </c>
      <c r="C13" s="25">
        <f ca="1">IFERROR(OFFSET(INDEX(Data!$C$7:$C$1800,MATCH($A$3,Data!$C$7:$C$1800,0)),21,'Code list'!D$1)/1000+OFFSET(INDEX(Data!$C$7:$C$1800,MATCH($A$3,Data!$C$7:$C$1800,0)),22,'Code list'!D$1)/1000,":")</f>
        <v>3.4544280000000001</v>
      </c>
      <c r="D13" s="25">
        <f ca="1">IFERROR(OFFSET(INDEX(Data!$C$7:$C$1800,MATCH($A$3,Data!$C$7:$C$1800,0)),21,'Code list'!E$1)/1000+OFFSET(INDEX(Data!$C$7:$C$1800,MATCH($A$3,Data!$C$7:$C$1800,0)),22,'Code list'!E$1)/1000,":")</f>
        <v>2.8844370000000001</v>
      </c>
      <c r="E13" s="25">
        <f ca="1">IFERROR(OFFSET(INDEX(Data!$C$7:$C$1800,MATCH($A$3,Data!$C$7:$C$1800,0)),21,'Code list'!F$1)/1000+OFFSET(INDEX(Data!$C$7:$C$1800,MATCH($A$3,Data!$C$7:$C$1800,0)),22,'Code list'!F$1)/1000,":")</f>
        <v>2.7294059999999996</v>
      </c>
      <c r="F13" s="25">
        <f ca="1">IFERROR(OFFSET(INDEX(Data!$C$7:$C$1800,MATCH($A$3,Data!$C$7:$C$1800,0)),21,'Code list'!G$1)/1000+OFFSET(INDEX(Data!$C$7:$C$1800,MATCH($A$3,Data!$C$7:$C$1800,0)),22,'Code list'!G$1)/1000,":")</f>
        <v>2.5938949999999998</v>
      </c>
      <c r="G13" s="25">
        <f ca="1">IFERROR(OFFSET(INDEX(Data!$C$7:$C$1800,MATCH($A$3,Data!$C$7:$C$1800,0)),21,'Code list'!H$1)/1000+OFFSET(INDEX(Data!$C$7:$C$1800,MATCH($A$3,Data!$C$7:$C$1800,0)),22,'Code list'!H$1)/1000,":")</f>
        <v>2.723903</v>
      </c>
      <c r="H13" s="25">
        <f ca="1">IFERROR(OFFSET(INDEX(Data!$C$7:$C$1800,MATCH($A$3,Data!$C$7:$C$1800,0)),21,'Code list'!I$1)/1000+OFFSET(INDEX(Data!$C$7:$C$1800,MATCH($A$3,Data!$C$7:$C$1800,0)),22,'Code list'!I$1)/1000,":")</f>
        <v>2.750988</v>
      </c>
      <c r="I13" s="25">
        <f ca="1">IFERROR(OFFSET(INDEX(Data!$C$7:$C$1800,MATCH($A$3,Data!$C$7:$C$1800,0)),21,'Code list'!J$1)/1000+OFFSET(INDEX(Data!$C$7:$C$1800,MATCH($A$3,Data!$C$7:$C$1800,0)),22,'Code list'!J$1)/1000,":")</f>
        <v>2.2242480000000002</v>
      </c>
      <c r="J13" s="25">
        <f ca="1">IFERROR(OFFSET(INDEX(Data!$C$7:$C$1800,MATCH($A$3,Data!$C$7:$C$1800,0)),21,'Code list'!K$1)/1000+OFFSET(INDEX(Data!$C$7:$C$1800,MATCH($A$3,Data!$C$7:$C$1800,0)),22,'Code list'!K$1)/1000,":")</f>
        <v>1.846174</v>
      </c>
      <c r="K13" s="25">
        <f ca="1">IFERROR(OFFSET(INDEX(Data!$C$7:$C$1800,MATCH($A$3,Data!$C$7:$C$1800,0)),21,'Code list'!L$1)/1000+OFFSET(INDEX(Data!$C$7:$C$1800,MATCH($A$3,Data!$C$7:$C$1800,0)),22,'Code list'!L$1)/1000,":")</f>
        <v>1.5899400000000001</v>
      </c>
      <c r="L13" s="25">
        <f ca="1">IFERROR(OFFSET(INDEX(Data!$C$7:$C$1800,MATCH($A$3,Data!$C$7:$C$1800,0)),21,'Code list'!M$1)/1000+OFFSET(INDEX(Data!$C$7:$C$1800,MATCH($A$3,Data!$C$7:$C$1800,0)),22,'Code list'!M$1)/1000,":")</f>
        <v>1.6276869999999999</v>
      </c>
      <c r="M13" s="25">
        <f ca="1">IFERROR(OFFSET(INDEX(Data!$C$7:$C$1800,MATCH($A$3,Data!$C$7:$C$1800,0)),21,'Code list'!N$1)/1000+OFFSET(INDEX(Data!$C$7:$C$1800,MATCH($A$3,Data!$C$7:$C$1800,0)),22,'Code list'!N$1)/1000,":")</f>
        <v>1.5704209999999998</v>
      </c>
      <c r="N13" s="25">
        <f ca="1">IFERROR(OFFSET(INDEX(Data!$C$7:$C$1800,MATCH($A$3,Data!$C$7:$C$1800,0)),21,'Code list'!O$1)/1000+OFFSET(INDEX(Data!$C$7:$C$1800,MATCH($A$3,Data!$C$7:$C$1800,0)),22,'Code list'!O$1)/1000,":")</f>
        <v>1.4439380000000002</v>
      </c>
      <c r="O13" s="25">
        <f ca="1">IFERROR(OFFSET(INDEX(Data!$C$7:$C$1800,MATCH($A$3,Data!$C$7:$C$1800,0)),21,'Code list'!P$1)/1000+OFFSET(INDEX(Data!$C$7:$C$1800,MATCH($A$3,Data!$C$7:$C$1800,0)),22,'Code list'!P$1)/1000,":")</f>
        <v>1.4533100000000001</v>
      </c>
      <c r="P13" s="25">
        <f ca="1">IFERROR(OFFSET(INDEX(Data!$C$7:$C$1800,MATCH($A$3,Data!$C$7:$C$1800,0)),21,'Code list'!Q$1)/1000+OFFSET(INDEX(Data!$C$7:$C$1800,MATCH($A$3,Data!$C$7:$C$1800,0)),22,'Code list'!Q$1)/1000,":")</f>
        <v>1.426741</v>
      </c>
      <c r="Q13" s="25">
        <f ca="1">IFERROR(OFFSET(INDEX(Data!$C$7:$C$1800,MATCH($A$3,Data!$C$7:$C$1800,0)),21,'Code list'!R$1)/1000+OFFSET(INDEX(Data!$C$7:$C$1800,MATCH($A$3,Data!$C$7:$C$1800,0)),22,'Code list'!R$1)/1000,":")</f>
        <v>1.5141009999999999</v>
      </c>
      <c r="R13" s="25">
        <f ca="1">IFERROR(OFFSET(INDEX(Data!$C$7:$C$1800,MATCH($A$3,Data!$C$7:$C$1800,0)),21,'Code list'!S$1)/1000+OFFSET(INDEX(Data!$C$7:$C$1800,MATCH($A$3,Data!$C$7:$C$1800,0)),22,'Code list'!S$1)/1000,":")</f>
        <v>1.4278630000000003</v>
      </c>
      <c r="S13" s="25">
        <f ca="1">IFERROR(OFFSET(INDEX(Data!$C$7:$C$1800,MATCH($A$3,Data!$C$7:$C$1800,0)),21,'Code list'!T$1)/1000+OFFSET(INDEX(Data!$C$7:$C$1800,MATCH($A$3,Data!$C$7:$C$1800,0)),22,'Code list'!T$1)/1000,":")</f>
        <v>1.481255</v>
      </c>
      <c r="T13" s="25">
        <f ca="1">IFERROR(OFFSET(INDEX(Data!$C$7:$C$1800,MATCH($A$3,Data!$C$7:$C$1800,0)),21,'Code list'!U$1)/1000+OFFSET(INDEX(Data!$C$7:$C$1800,MATCH($A$3,Data!$C$7:$C$1800,0)),22,'Code list'!U$1)/1000,":")</f>
        <v>1.4485710000000001</v>
      </c>
      <c r="U13" s="25">
        <f ca="1">IFERROR(OFFSET(INDEX(Data!$C$7:$C$1800,MATCH($A$3,Data!$C$7:$C$1800,0)),21,'Code list'!V$1)/1000+OFFSET(INDEX(Data!$C$7:$C$1800,MATCH($A$3,Data!$C$7:$C$1800,0)),22,'Code list'!V$1)/1000,":")</f>
        <v>1.1976550000000001</v>
      </c>
      <c r="V13" s="25">
        <f ca="1">IFERROR(OFFSET(INDEX(Data!$C$7:$C$1800,MATCH($A$3,Data!$C$7:$C$1800,0)),21,'Code list'!W$1)/1000+OFFSET(INDEX(Data!$C$7:$C$1800,MATCH($A$3,Data!$C$7:$C$1800,0)),22,'Code list'!W$1)/1000,":")</f>
        <v>1.099675</v>
      </c>
      <c r="W13" s="25">
        <f ca="1">IFERROR(OFFSET(INDEX(Data!$C$7:$C$1800,MATCH($A$3,Data!$C$7:$C$1800,0)),21,'Code list'!X$1)/1000+OFFSET(INDEX(Data!$C$7:$C$1800,MATCH($A$3,Data!$C$7:$C$1800,0)),22,'Code list'!X$1)/1000,":")</f>
        <v>1.287954</v>
      </c>
      <c r="X13" s="25">
        <f ca="1">IFERROR(OFFSET(INDEX(Data!$C$7:$C$1800,MATCH($A$3,Data!$C$7:$C$1800,0)),21,'Code list'!Y$1)/1000+OFFSET(INDEX(Data!$C$7:$C$1800,MATCH($A$3,Data!$C$7:$C$1800,0)),22,'Code list'!Y$1)/1000,":")</f>
        <v>1.2452829999999999</v>
      </c>
      <c r="Y13" s="25">
        <f ca="1">IFERROR(OFFSET(INDEX(Data!$C$7:$C$1800,MATCH($A$3,Data!$C$7:$C$1800,0)),21,'Code list'!Z$1)/1000+OFFSET(INDEX(Data!$C$7:$C$1800,MATCH($A$3,Data!$C$7:$C$1800,0)),22,'Code list'!Z$1)/1000,":")</f>
        <v>1.0298050000000001</v>
      </c>
      <c r="Z13" s="25">
        <f ca="1">IFERROR(OFFSET(INDEX(Data!$C$7:$C$1800,MATCH($A$3,Data!$C$7:$C$1800,0)),21,'Code list'!AA$1)/1000+OFFSET(INDEX(Data!$C$7:$C$1800,MATCH($A$3,Data!$C$7:$C$1800,0)),22,'Code list'!AA$1)/1000,":")</f>
        <v>0.958507</v>
      </c>
      <c r="AA13" s="25">
        <f ca="1">IFERROR(OFFSET(INDEX(Data!$C$7:$C$1800,MATCH($A$3,Data!$C$7:$C$1800,0)),21,'Code list'!AB$1)/1000+OFFSET(INDEX(Data!$C$7:$C$1800,MATCH($A$3,Data!$C$7:$C$1800,0)),22,'Code list'!AB$1)/1000,":")</f>
        <v>0.83879700000000001</v>
      </c>
      <c r="AB13" s="25">
        <f ca="1">IFERROR(OFFSET(INDEX(Data!$C$7:$C$1800,MATCH($A$3,Data!$C$7:$C$1800,0)),21,'Code list'!AC$1)/1000+OFFSET(INDEX(Data!$C$7:$C$1800,MATCH($A$3,Data!$C$7:$C$1800,0)),22,'Code list'!AC$1)/1000,":")</f>
        <v>0.778532</v>
      </c>
      <c r="AC13" s="25">
        <f ca="1">IFERROR(OFFSET(INDEX(Data!$C$7:$C$1800,MATCH($A$3,Data!$C$7:$C$1800,0)),21,'Code list'!AD$1)/1000+OFFSET(INDEX(Data!$C$7:$C$1800,MATCH($A$3,Data!$C$7:$C$1800,0)),22,'Code list'!AD$1)/1000,":")</f>
        <v>0.81162900000000004</v>
      </c>
      <c r="AD13" s="25">
        <f ca="1">IFERROR(OFFSET(INDEX(Data!$C$7:$C$1800,MATCH($A$3,Data!$C$7:$C$1800,0)),21,'Code list'!AE$1)/1000+OFFSET(INDEX(Data!$C$7:$C$1800,MATCH($A$3,Data!$C$7:$C$1800,0)),22,'Code list'!AE$1)/1000,":")</f>
        <v>0.72811199999999998</v>
      </c>
      <c r="AE13" s="25">
        <f ca="1">IFERROR(OFFSET(INDEX(Data!$C$7:$C$1800,MATCH($A$3,Data!$C$7:$C$1800,0)),21,'Code list'!AF$1)/1000+OFFSET(INDEX(Data!$C$7:$C$1800,MATCH($A$3,Data!$C$7:$C$1800,0)),22,'Code list'!AF$1)/1000,":")</f>
        <v>0.68234800000000007</v>
      </c>
      <c r="AF13" s="25">
        <f ca="1">IFERROR(OFFSET(INDEX(Data!$C$7:$C$1800,MATCH($A$3,Data!$C$7:$C$1800,0)),21,'Code list'!AG$1)/1000+OFFSET(INDEX(Data!$C$7:$C$1800,MATCH($A$3,Data!$C$7:$C$1800,0)),22,'Code list'!AG$1)/1000,":")</f>
        <v>0.61302199999999996</v>
      </c>
      <c r="AG13" s="25">
        <f ca="1">IFERROR(OFFSET(INDEX(Data!$C$7:$C$1800,MATCH($A$3,Data!$C$7:$C$1800,0)),21,'Code list'!AH$1)/1000+OFFSET(INDEX(Data!$C$7:$C$1800,MATCH($A$3,Data!$C$7:$C$1800,0)),22,'Code list'!AH$1)/1000,":")</f>
        <v>0.59732799999999997</v>
      </c>
      <c r="AH13" s="25">
        <f ca="1">IFERROR(OFFSET(INDEX(Data!$C$7:$C$1800,MATCH($A$3,Data!$C$7:$C$1800,0)),21,'Code list'!AI$1)/1000+OFFSET(INDEX(Data!$C$7:$C$1800,MATCH($A$3,Data!$C$7:$C$1800,0)),22,'Code list'!AI$1)/1000,":")</f>
        <v>0.57419500000000001</v>
      </c>
      <c r="AI13" s="25">
        <f ca="1">IFERROR(OFFSET(INDEX(Data!$C$7:$C$1800,MATCH($A$3,Data!$C$7:$C$1800,0)),21,'Code list'!AJ$1)/1000+OFFSET(INDEX(Data!$C$7:$C$1800,MATCH($A$3,Data!$C$7:$C$1800,0)),22,'Code list'!AJ$1)/1000,":")</f>
        <v>0.52211200000000002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6.1649000000000003</v>
      </c>
      <c r="C14" s="25">
        <f ca="1">IFERROR(OFFSET(INDEX(Data!$C$7:$C$1800,MATCH($A$3,Data!$C$7:$C$1800,0)),31,'Code list'!D$1)/1000+OFFSET(INDEX(Data!$C$7:$C$1800,MATCH($A$3,Data!$C$7:$C$1800,0)),32,'Code list'!D$1)/1000,":")</f>
        <v>4.4860509999999998</v>
      </c>
      <c r="D14" s="25">
        <f ca="1">IFERROR(OFFSET(INDEX(Data!$C$7:$C$1800,MATCH($A$3,Data!$C$7:$C$1800,0)),31,'Code list'!E$1)/1000+OFFSET(INDEX(Data!$C$7:$C$1800,MATCH($A$3,Data!$C$7:$C$1800,0)),32,'Code list'!E$1)/1000,":")</f>
        <v>6.8114779999999993</v>
      </c>
      <c r="E14" s="25">
        <f ca="1">IFERROR(OFFSET(INDEX(Data!$C$7:$C$1800,MATCH($A$3,Data!$C$7:$C$1800,0)),31,'Code list'!F$1)/1000+OFFSET(INDEX(Data!$C$7:$C$1800,MATCH($A$3,Data!$C$7:$C$1800,0)),32,'Code list'!F$1)/1000,":")</f>
        <v>6.7368160000000001</v>
      </c>
      <c r="F14" s="25">
        <f ca="1">IFERROR(OFFSET(INDEX(Data!$C$7:$C$1800,MATCH($A$3,Data!$C$7:$C$1800,0)),31,'Code list'!G$1)/1000+OFFSET(INDEX(Data!$C$7:$C$1800,MATCH($A$3,Data!$C$7:$C$1800,0)),32,'Code list'!G$1)/1000,":")</f>
        <v>4.9507029999999999</v>
      </c>
      <c r="G14" s="25">
        <f ca="1">IFERROR(OFFSET(INDEX(Data!$C$7:$C$1800,MATCH($A$3,Data!$C$7:$C$1800,0)),31,'Code list'!H$1)/1000+OFFSET(INDEX(Data!$C$7:$C$1800,MATCH($A$3,Data!$C$7:$C$1800,0)),32,'Code list'!H$1)/1000,":")</f>
        <v>5.2569979999999994</v>
      </c>
      <c r="H14" s="25">
        <f ca="1">IFERROR(OFFSET(INDEX(Data!$C$7:$C$1800,MATCH($A$3,Data!$C$7:$C$1800,0)),31,'Code list'!I$1)/1000+OFFSET(INDEX(Data!$C$7:$C$1800,MATCH($A$3,Data!$C$7:$C$1800,0)),32,'Code list'!I$1)/1000,":")</f>
        <v>5.0017440000000004</v>
      </c>
      <c r="I14" s="25">
        <f ca="1">IFERROR(OFFSET(INDEX(Data!$C$7:$C$1800,MATCH($A$3,Data!$C$7:$C$1800,0)),31,'Code list'!J$1)/1000+OFFSET(INDEX(Data!$C$7:$C$1800,MATCH($A$3,Data!$C$7:$C$1800,0)),32,'Code list'!J$1)/1000,":")</f>
        <v>4.8999230000000003</v>
      </c>
      <c r="J14" s="25">
        <f ca="1">IFERROR(OFFSET(INDEX(Data!$C$7:$C$1800,MATCH($A$3,Data!$C$7:$C$1800,0)),31,'Code list'!K$1)/1000+OFFSET(INDEX(Data!$C$7:$C$1800,MATCH($A$3,Data!$C$7:$C$1800,0)),32,'Code list'!K$1)/1000,":")</f>
        <v>4.1269460000000002</v>
      </c>
      <c r="K14" s="25">
        <f ca="1">IFERROR(OFFSET(INDEX(Data!$C$7:$C$1800,MATCH($A$3,Data!$C$7:$C$1800,0)),31,'Code list'!L$1)/1000+OFFSET(INDEX(Data!$C$7:$C$1800,MATCH($A$3,Data!$C$7:$C$1800,0)),32,'Code list'!L$1)/1000,":")</f>
        <v>3.4418879999999996</v>
      </c>
      <c r="L14" s="25">
        <f ca="1">IFERROR(OFFSET(INDEX(Data!$C$7:$C$1800,MATCH($A$3,Data!$C$7:$C$1800,0)),31,'Code list'!M$1)/1000+OFFSET(INDEX(Data!$C$7:$C$1800,MATCH($A$3,Data!$C$7:$C$1800,0)),32,'Code list'!M$1)/1000,":")</f>
        <v>3.03898</v>
      </c>
      <c r="M14" s="25">
        <f ca="1">IFERROR(OFFSET(INDEX(Data!$C$7:$C$1800,MATCH($A$3,Data!$C$7:$C$1800,0)),31,'Code list'!N$1)/1000+OFFSET(INDEX(Data!$C$7:$C$1800,MATCH($A$3,Data!$C$7:$C$1800,0)),32,'Code list'!N$1)/1000,":")</f>
        <v>3.2600320000000003</v>
      </c>
      <c r="N14" s="25">
        <f ca="1">IFERROR(OFFSET(INDEX(Data!$C$7:$C$1800,MATCH($A$3,Data!$C$7:$C$1800,0)),31,'Code list'!O$1)/1000+OFFSET(INDEX(Data!$C$7:$C$1800,MATCH($A$3,Data!$C$7:$C$1800,0)),32,'Code list'!O$1)/1000,":")</f>
        <v>2.6373840000000004</v>
      </c>
      <c r="O14" s="25">
        <f ca="1">IFERROR(OFFSET(INDEX(Data!$C$7:$C$1800,MATCH($A$3,Data!$C$7:$C$1800,0)),31,'Code list'!P$1)/1000+OFFSET(INDEX(Data!$C$7:$C$1800,MATCH($A$3,Data!$C$7:$C$1800,0)),32,'Code list'!P$1)/1000,":")</f>
        <v>2.6430210000000001</v>
      </c>
      <c r="P14" s="25">
        <f ca="1">IFERROR(OFFSET(INDEX(Data!$C$7:$C$1800,MATCH($A$3,Data!$C$7:$C$1800,0)),31,'Code list'!Q$1)/1000+OFFSET(INDEX(Data!$C$7:$C$1800,MATCH($A$3,Data!$C$7:$C$1800,0)),32,'Code list'!Q$1)/1000,":")</f>
        <v>2.3809590000000003</v>
      </c>
      <c r="Q14" s="25">
        <f ca="1">IFERROR(OFFSET(INDEX(Data!$C$7:$C$1800,MATCH($A$3,Data!$C$7:$C$1800,0)),31,'Code list'!R$1)/1000+OFFSET(INDEX(Data!$C$7:$C$1800,MATCH($A$3,Data!$C$7:$C$1800,0)),32,'Code list'!R$1)/1000,":")</f>
        <v>2.3908</v>
      </c>
      <c r="R14" s="25">
        <f ca="1">IFERROR(OFFSET(INDEX(Data!$C$7:$C$1800,MATCH($A$3,Data!$C$7:$C$1800,0)),31,'Code list'!S$1)/1000+OFFSET(INDEX(Data!$C$7:$C$1800,MATCH($A$3,Data!$C$7:$C$1800,0)),32,'Code list'!S$1)/1000,":")</f>
        <v>2.3803859999999997</v>
      </c>
      <c r="S14" s="25">
        <f ca="1">IFERROR(OFFSET(INDEX(Data!$C$7:$C$1800,MATCH($A$3,Data!$C$7:$C$1800,0)),31,'Code list'!T$1)/1000+OFFSET(INDEX(Data!$C$7:$C$1800,MATCH($A$3,Data!$C$7:$C$1800,0)),32,'Code list'!T$1)/1000,":")</f>
        <v>2.147726</v>
      </c>
      <c r="T14" s="25">
        <f ca="1">IFERROR(OFFSET(INDEX(Data!$C$7:$C$1800,MATCH($A$3,Data!$C$7:$C$1800,0)),31,'Code list'!U$1)/1000+OFFSET(INDEX(Data!$C$7:$C$1800,MATCH($A$3,Data!$C$7:$C$1800,0)),32,'Code list'!U$1)/1000,":")</f>
        <v>1.878403</v>
      </c>
      <c r="U14" s="25">
        <f ca="1">IFERROR(OFFSET(INDEX(Data!$C$7:$C$1800,MATCH($A$3,Data!$C$7:$C$1800,0)),31,'Code list'!V$1)/1000+OFFSET(INDEX(Data!$C$7:$C$1800,MATCH($A$3,Data!$C$7:$C$1800,0)),32,'Code list'!V$1)/1000,":")</f>
        <v>1.8093300000000001</v>
      </c>
      <c r="V14" s="25">
        <f ca="1">IFERROR(OFFSET(INDEX(Data!$C$7:$C$1800,MATCH($A$3,Data!$C$7:$C$1800,0)),31,'Code list'!W$1)/1000+OFFSET(INDEX(Data!$C$7:$C$1800,MATCH($A$3,Data!$C$7:$C$1800,0)),32,'Code list'!W$1)/1000,":")</f>
        <v>1.8801000000000001</v>
      </c>
      <c r="W14" s="25">
        <f ca="1">IFERROR(OFFSET(INDEX(Data!$C$7:$C$1800,MATCH($A$3,Data!$C$7:$C$1800,0)),31,'Code list'!X$1)/1000+OFFSET(INDEX(Data!$C$7:$C$1800,MATCH($A$3,Data!$C$7:$C$1800,0)),32,'Code list'!X$1)/1000,":")</f>
        <v>1.9285860000000001</v>
      </c>
      <c r="X14" s="25">
        <f ca="1">IFERROR(OFFSET(INDEX(Data!$C$7:$C$1800,MATCH($A$3,Data!$C$7:$C$1800,0)),31,'Code list'!Y$1)/1000+OFFSET(INDEX(Data!$C$7:$C$1800,MATCH($A$3,Data!$C$7:$C$1800,0)),32,'Code list'!Y$1)/1000,":")</f>
        <v>1.7294829999999999</v>
      </c>
      <c r="Y14" s="25">
        <f ca="1">IFERROR(OFFSET(INDEX(Data!$C$7:$C$1800,MATCH($A$3,Data!$C$7:$C$1800,0)),31,'Code list'!Z$1)/1000+OFFSET(INDEX(Data!$C$7:$C$1800,MATCH($A$3,Data!$C$7:$C$1800,0)),32,'Code list'!Z$1)/1000,":")</f>
        <v>1.648156</v>
      </c>
      <c r="Z14" s="25">
        <f ca="1">IFERROR(OFFSET(INDEX(Data!$C$7:$C$1800,MATCH($A$3,Data!$C$7:$C$1800,0)),31,'Code list'!AA$1)/1000+OFFSET(INDEX(Data!$C$7:$C$1800,MATCH($A$3,Data!$C$7:$C$1800,0)),32,'Code list'!AA$1)/1000,":")</f>
        <v>1.537069</v>
      </c>
      <c r="AA14" s="25">
        <f ca="1">IFERROR(OFFSET(INDEX(Data!$C$7:$C$1800,MATCH($A$3,Data!$C$7:$C$1800,0)),31,'Code list'!AB$1)/1000+OFFSET(INDEX(Data!$C$7:$C$1800,MATCH($A$3,Data!$C$7:$C$1800,0)),32,'Code list'!AB$1)/1000,":")</f>
        <v>1.5150950000000001</v>
      </c>
      <c r="AB14" s="25">
        <f ca="1">IFERROR(OFFSET(INDEX(Data!$C$7:$C$1800,MATCH($A$3,Data!$C$7:$C$1800,0)),31,'Code list'!AC$1)/1000+OFFSET(INDEX(Data!$C$7:$C$1800,MATCH($A$3,Data!$C$7:$C$1800,0)),32,'Code list'!AC$1)/1000,":")</f>
        <v>1.5024599999999999</v>
      </c>
      <c r="AC14" s="25">
        <f ca="1">IFERROR(OFFSET(INDEX(Data!$C$7:$C$1800,MATCH($A$3,Data!$C$7:$C$1800,0)),31,'Code list'!AD$1)/1000+OFFSET(INDEX(Data!$C$7:$C$1800,MATCH($A$3,Data!$C$7:$C$1800,0)),32,'Code list'!AD$1)/1000,":")</f>
        <v>1.373224</v>
      </c>
      <c r="AD14" s="25">
        <f ca="1">IFERROR(OFFSET(INDEX(Data!$C$7:$C$1800,MATCH($A$3,Data!$C$7:$C$1800,0)),31,'Code list'!AE$1)/1000+OFFSET(INDEX(Data!$C$7:$C$1800,MATCH($A$3,Data!$C$7:$C$1800,0)),32,'Code list'!AE$1)/1000,":")</f>
        <v>1.228839</v>
      </c>
      <c r="AE14" s="25">
        <f ca="1">IFERROR(OFFSET(INDEX(Data!$C$7:$C$1800,MATCH($A$3,Data!$C$7:$C$1800,0)),31,'Code list'!AF$1)/1000+OFFSET(INDEX(Data!$C$7:$C$1800,MATCH($A$3,Data!$C$7:$C$1800,0)),32,'Code list'!AF$1)/1000,":")</f>
        <v>1.058881</v>
      </c>
      <c r="AF14" s="25">
        <f ca="1">IFERROR(OFFSET(INDEX(Data!$C$7:$C$1800,MATCH($A$3,Data!$C$7:$C$1800,0)),31,'Code list'!AG$1)/1000+OFFSET(INDEX(Data!$C$7:$C$1800,MATCH($A$3,Data!$C$7:$C$1800,0)),32,'Code list'!AG$1)/1000,":")</f>
        <v>1.0460830000000001</v>
      </c>
      <c r="AG14" s="25">
        <f ca="1">IFERROR(OFFSET(INDEX(Data!$C$7:$C$1800,MATCH($A$3,Data!$C$7:$C$1800,0)),31,'Code list'!AH$1)/1000+OFFSET(INDEX(Data!$C$7:$C$1800,MATCH($A$3,Data!$C$7:$C$1800,0)),32,'Code list'!AH$1)/1000,":")</f>
        <v>1.0678970000000001</v>
      </c>
      <c r="AH14" s="25">
        <f ca="1">IFERROR(OFFSET(INDEX(Data!$C$7:$C$1800,MATCH($A$3,Data!$C$7:$C$1800,0)),31,'Code list'!AI$1)/1000+OFFSET(INDEX(Data!$C$7:$C$1800,MATCH($A$3,Data!$C$7:$C$1800,0)),32,'Code list'!AI$1)/1000,":")</f>
        <v>0.89081900000000003</v>
      </c>
      <c r="AI14" s="25">
        <f ca="1">IFERROR(OFFSET(INDEX(Data!$C$7:$C$1800,MATCH($A$3,Data!$C$7:$C$1800,0)),31,'Code list'!AJ$1)/1000+OFFSET(INDEX(Data!$C$7:$C$1800,MATCH($A$3,Data!$C$7:$C$1800,0)),32,'Code list'!AJ$1)/1000,":")</f>
        <v>0.72203600000000001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13.437983273523811</v>
      </c>
      <c r="C15" s="25">
        <f t="shared" ref="C15:AH15" ca="1" si="5">IF(AND(C11=":",C12=":"),":",IFERROR(C12/(1+(C13/C14)),0))</f>
        <v>9.8688614751145369</v>
      </c>
      <c r="D15" s="25">
        <f t="shared" ca="1" si="5"/>
        <v>11.274960782371544</v>
      </c>
      <c r="E15" s="25">
        <f t="shared" ca="1" si="5"/>
        <v>10.864455890370627</v>
      </c>
      <c r="F15" s="25">
        <f t="shared" ca="1" si="5"/>
        <v>8.1243278319111258</v>
      </c>
      <c r="G15" s="25">
        <f t="shared" ca="1" si="5"/>
        <v>8.7553334717741773</v>
      </c>
      <c r="H15" s="25">
        <f t="shared" ca="1" si="5"/>
        <v>8.6432046661290514</v>
      </c>
      <c r="I15" s="25">
        <f t="shared" ca="1" si="5"/>
        <v>7.9634465354815314</v>
      </c>
      <c r="J15" s="25">
        <f t="shared" ca="1" si="5"/>
        <v>6.4086183357340891</v>
      </c>
      <c r="K15" s="25">
        <f t="shared" ca="1" si="5"/>
        <v>5.5075490028546294</v>
      </c>
      <c r="L15" s="25">
        <f t="shared" ca="1" si="5"/>
        <v>4.8879578160901556</v>
      </c>
      <c r="M15" s="25">
        <f t="shared" ca="1" si="5"/>
        <v>4.8360003211028033</v>
      </c>
      <c r="N15" s="25">
        <f t="shared" ca="1" si="5"/>
        <v>4.1499946989921401</v>
      </c>
      <c r="O15" s="25">
        <f t="shared" ca="1" si="5"/>
        <v>4.3580926921540275</v>
      </c>
      <c r="P15" s="25">
        <f t="shared" ca="1" si="5"/>
        <v>3.750210834002679</v>
      </c>
      <c r="Q15" s="25">
        <f t="shared" ca="1" si="5"/>
        <v>3.6430458488960418</v>
      </c>
      <c r="R15" s="25">
        <f t="shared" ca="1" si="5"/>
        <v>3.5161059155664449</v>
      </c>
      <c r="S15" s="25">
        <f t="shared" ca="1" si="5"/>
        <v>3.4196279511989731</v>
      </c>
      <c r="T15" s="25">
        <f t="shared" ca="1" si="5"/>
        <v>3.1309084214448322</v>
      </c>
      <c r="U15" s="25">
        <f t="shared" ca="1" si="5"/>
        <v>2.6897572580774427</v>
      </c>
      <c r="V15" s="25">
        <f t="shared" ca="1" si="5"/>
        <v>2.6916414557810575</v>
      </c>
      <c r="W15" s="25">
        <f t="shared" ca="1" si="5"/>
        <v>2.9367253805853495</v>
      </c>
      <c r="X15" s="25">
        <f t="shared" ca="1" si="5"/>
        <v>2.7784984036384714</v>
      </c>
      <c r="Y15" s="25">
        <f t="shared" ca="1" si="5"/>
        <v>2.3203266405164222</v>
      </c>
      <c r="Z15" s="25">
        <f t="shared" ca="1" si="5"/>
        <v>2.1665083810591219</v>
      </c>
      <c r="AA15" s="25">
        <f t="shared" ca="1" si="5"/>
        <v>2.0507629412904245</v>
      </c>
      <c r="AB15" s="25">
        <f t="shared" ca="1" si="5"/>
        <v>2.0667460387848799</v>
      </c>
      <c r="AC15" s="25">
        <f t="shared" ca="1" si="5"/>
        <v>1.9189277671934908</v>
      </c>
      <c r="AD15" s="25">
        <f t="shared" ca="1" si="5"/>
        <v>1.740166247775238</v>
      </c>
      <c r="AE15" s="25">
        <f t="shared" ca="1" si="5"/>
        <v>1.6481075696740637</v>
      </c>
      <c r="AF15" s="25">
        <f t="shared" ca="1" si="5"/>
        <v>1.4996179764252415</v>
      </c>
      <c r="AG15" s="25">
        <f t="shared" ca="1" si="5"/>
        <v>1.3887909982536897</v>
      </c>
      <c r="AH15" s="25">
        <f t="shared" ca="1" si="5"/>
        <v>1.218975341607657</v>
      </c>
      <c r="AI15" s="25">
        <f t="shared" ref="AI15" ca="1" si="6">IF(AND(AI11=":",AI12=":"),":",IFERROR(AI12/(1+(AI13/AI14)),0))</f>
        <v>1.0290284537530905</v>
      </c>
    </row>
    <row r="16" spans="1:35" ht="15" customHeight="1" x14ac:dyDescent="0.25">
      <c r="A16" s="10" t="s">
        <v>25</v>
      </c>
      <c r="B16" s="7">
        <f ca="1">IFERROR(B11+B12-B15,":")</f>
        <v>10.394796726476189</v>
      </c>
      <c r="C16" s="7">
        <f t="shared" ref="C16:AH16" ca="1" si="7">IFERROR(C11+C12-C15,":")</f>
        <v>11.202368524885463</v>
      </c>
      <c r="D16" s="7">
        <f t="shared" ca="1" si="7"/>
        <v>8.5975082176284552</v>
      </c>
      <c r="E16" s="7">
        <f t="shared" ca="1" si="7"/>
        <v>8.9445341096293749</v>
      </c>
      <c r="F16" s="7">
        <f t="shared" ca="1" si="7"/>
        <v>9.4670881680888765</v>
      </c>
      <c r="G16" s="7">
        <f t="shared" ca="1" si="7"/>
        <v>9.268459528225824</v>
      </c>
      <c r="H16" s="7">
        <f t="shared" ca="1" si="7"/>
        <v>10.067564333870951</v>
      </c>
      <c r="I16" s="7">
        <f t="shared" ca="1" si="7"/>
        <v>8.7367864645184703</v>
      </c>
      <c r="J16" s="7">
        <f t="shared" ca="1" si="7"/>
        <v>7.8939356642659115</v>
      </c>
      <c r="K16" s="7">
        <f t="shared" ca="1" si="7"/>
        <v>8.0546799971453709</v>
      </c>
      <c r="L16" s="7">
        <f t="shared" ca="1" si="7"/>
        <v>8.4655891839098434</v>
      </c>
      <c r="M16" s="7">
        <f t="shared" ca="1" si="7"/>
        <v>8.6874126788971964</v>
      </c>
      <c r="N16" s="7">
        <f t="shared" ca="1" si="7"/>
        <v>9.037403301007858</v>
      </c>
      <c r="O16" s="7">
        <f t="shared" ca="1" si="7"/>
        <v>10.043316307845974</v>
      </c>
      <c r="P16" s="7">
        <f t="shared" ca="1" si="7"/>
        <v>9.9223961659973199</v>
      </c>
      <c r="Q16" s="7">
        <f t="shared" ca="1" si="7"/>
        <v>9.6365421511039582</v>
      </c>
      <c r="R16" s="7">
        <f t="shared" ca="1" si="7"/>
        <v>10.863495084433554</v>
      </c>
      <c r="S16" s="7">
        <f t="shared" ca="1" si="7"/>
        <v>11.167405048801029</v>
      </c>
      <c r="T16" s="7">
        <f t="shared" ca="1" si="7"/>
        <v>12.077353578555169</v>
      </c>
      <c r="U16" s="7">
        <f t="shared" ca="1" si="7"/>
        <v>10.662651741922557</v>
      </c>
      <c r="V16" s="7">
        <f t="shared" ca="1" si="7"/>
        <v>10.391451544218944</v>
      </c>
      <c r="W16" s="7">
        <f t="shared" ca="1" si="7"/>
        <v>11.464625619414649</v>
      </c>
      <c r="X16" s="7">
        <f t="shared" ca="1" si="7"/>
        <v>10.874466596361531</v>
      </c>
      <c r="Y16" s="7">
        <f t="shared" ca="1" si="7"/>
        <v>9.685562359483578</v>
      </c>
      <c r="Z16" s="7">
        <f t="shared" ca="1" si="7"/>
        <v>10.306955618940878</v>
      </c>
      <c r="AA16" s="7">
        <f t="shared" ca="1" si="7"/>
        <v>10.751621058709578</v>
      </c>
      <c r="AB16" s="7">
        <f t="shared" ca="1" si="7"/>
        <v>10.252259961215122</v>
      </c>
      <c r="AC16" s="7">
        <f t="shared" ca="1" si="7"/>
        <v>10.576176232806507</v>
      </c>
      <c r="AD16" s="7">
        <f t="shared" ca="1" si="7"/>
        <v>10.624758752224761</v>
      </c>
      <c r="AE16" s="7">
        <f t="shared" ca="1" si="7"/>
        <v>9.9353594303259349</v>
      </c>
      <c r="AF16" s="7">
        <f t="shared" ca="1" si="7"/>
        <v>8.8854480235747566</v>
      </c>
      <c r="AG16" s="7">
        <f t="shared" ca="1" si="7"/>
        <v>9.2754360017463107</v>
      </c>
      <c r="AH16" s="7">
        <f t="shared" ca="1" si="7"/>
        <v>8.8988176583923426</v>
      </c>
      <c r="AI16" s="7">
        <f t="shared" ref="AI16" ca="1" si="8">IFERROR(AI11+AI12-AI15,":")</f>
        <v>8.8308995462469095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Romania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0.53195643411821814</v>
      </c>
      <c r="C20" s="15">
        <f t="shared" ref="C20:AH20" ca="1" si="10">IFERROR(C6/C16,":")</f>
        <v>0.43599520843739947</v>
      </c>
      <c r="D20" s="15">
        <f t="shared" ca="1" si="10"/>
        <v>0.54021931499603204</v>
      </c>
      <c r="E20" s="15">
        <f t="shared" ca="1" si="10"/>
        <v>0.53218009363678742</v>
      </c>
      <c r="F20" s="15">
        <f t="shared" ca="1" si="10"/>
        <v>0.49978091636967853</v>
      </c>
      <c r="G20" s="15">
        <f t="shared" ca="1" si="10"/>
        <v>0.54789687375071972</v>
      </c>
      <c r="H20" s="15">
        <f t="shared" ca="1" si="10"/>
        <v>0.52122468016873003</v>
      </c>
      <c r="I20" s="15">
        <f t="shared" ca="1" si="10"/>
        <v>0.55830779655764906</v>
      </c>
      <c r="J20" s="15">
        <f t="shared" ca="1" si="10"/>
        <v>0.57715975829702759</v>
      </c>
      <c r="K20" s="15">
        <f t="shared" ca="1" si="10"/>
        <v>0.53870830393483193</v>
      </c>
      <c r="L20" s="15">
        <f t="shared" ca="1" si="10"/>
        <v>0.52369207903760406</v>
      </c>
      <c r="M20" s="15">
        <f t="shared" ca="1" si="10"/>
        <v>0.52992728331911199</v>
      </c>
      <c r="N20" s="15">
        <f t="shared" ca="1" si="10"/>
        <v>0.51774894227395851</v>
      </c>
      <c r="O20" s="15">
        <f t="shared" ca="1" si="10"/>
        <v>0.4695139389681679</v>
      </c>
      <c r="P20" s="15">
        <f t="shared" ca="1" si="10"/>
        <v>0.48960391408759157</v>
      </c>
      <c r="Q20" s="15">
        <f t="shared" ca="1" si="10"/>
        <v>0.53012843402700838</v>
      </c>
      <c r="R20" s="15">
        <f t="shared" ca="1" si="10"/>
        <v>0.49624931553794677</v>
      </c>
      <c r="S20" s="15">
        <f t="shared" ca="1" si="10"/>
        <v>0.47486098845938651</v>
      </c>
      <c r="T20" s="15">
        <f t="shared" ca="1" si="10"/>
        <v>0.46245760411596509</v>
      </c>
      <c r="U20" s="15">
        <f t="shared" ca="1" si="10"/>
        <v>0.46562948131182241</v>
      </c>
      <c r="V20" s="15">
        <f t="shared" ca="1" si="10"/>
        <v>0.50159258096138981</v>
      </c>
      <c r="W20" s="15">
        <f t="shared" ca="1" si="10"/>
        <v>0.46497636965769268</v>
      </c>
      <c r="X20" s="15">
        <f t="shared" ca="1" si="10"/>
        <v>0.46472550678401914</v>
      </c>
      <c r="Y20" s="15">
        <f t="shared" ca="1" si="10"/>
        <v>0.51965232509930992</v>
      </c>
      <c r="Z20" s="15">
        <f t="shared" ca="1" si="10"/>
        <v>0.54392423983058569</v>
      </c>
      <c r="AA20" s="15">
        <f t="shared" ca="1" si="10"/>
        <v>0.52718924607265649</v>
      </c>
      <c r="AB20" s="15">
        <f t="shared" ca="1" si="10"/>
        <v>0.54175118666633049</v>
      </c>
      <c r="AC20" s="15">
        <f t="shared" ca="1" si="10"/>
        <v>0.51981102422885272</v>
      </c>
      <c r="AD20" s="15">
        <f t="shared" ca="1" si="10"/>
        <v>0.52153014757532457</v>
      </c>
      <c r="AE20" s="15">
        <f t="shared" ca="1" si="10"/>
        <v>0.51232046869521419</v>
      </c>
      <c r="AF20" s="15">
        <f t="shared" ca="1" si="10"/>
        <v>0.53818434223152678</v>
      </c>
      <c r="AG20" s="15">
        <f t="shared" ca="1" si="10"/>
        <v>0.54820959349432796</v>
      </c>
      <c r="AH20" s="15">
        <f t="shared" ca="1" si="10"/>
        <v>0.53741914753021092</v>
      </c>
      <c r="AI20" s="15">
        <f t="shared" ref="AI20" ca="1" si="11">IFERROR(AI6/AI16,":")</f>
        <v>0.55957662909891681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1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Slovenia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1.0699909999999999</v>
      </c>
      <c r="C4" s="20">
        <f ca="1">IFERROR(OFFSET(INDEX(Data!$C$7:$C$1800,MATCH($A$3,Data!$C$7:$C$1800,0)),20,'Code list'!D$1)/1000,":")</f>
        <v>1.0957870000000001</v>
      </c>
      <c r="D4" s="20">
        <f ca="1">IFERROR(OFFSET(INDEX(Data!$C$7:$C$1800,MATCH($A$3,Data!$C$7:$C$1800,0)),20,'Code list'!E$1)/1000,":")</f>
        <v>1.061393</v>
      </c>
      <c r="E4" s="20">
        <f ca="1">IFERROR(OFFSET(INDEX(Data!$C$7:$C$1800,MATCH($A$3,Data!$C$7:$C$1800,0)),20,'Code list'!F$1)/1000,":")</f>
        <v>1.0271710000000001</v>
      </c>
      <c r="F4" s="20">
        <f ca="1">IFERROR(OFFSET(INDEX(Data!$C$7:$C$1800,MATCH($A$3,Data!$C$7:$C$1800,0)),20,'Code list'!G$1)/1000,":")</f>
        <v>1.10877</v>
      </c>
      <c r="G4" s="20">
        <f ca="1">IFERROR(OFFSET(INDEX(Data!$C$7:$C$1800,MATCH($A$3,Data!$C$7:$C$1800,0)),20,'Code list'!H$1)/1000,":")</f>
        <v>1.1103179999999999</v>
      </c>
      <c r="H4" s="20">
        <f ca="1">IFERROR(OFFSET(INDEX(Data!$C$7:$C$1800,MATCH($A$3,Data!$C$7:$C$1800,0)),20,'Code list'!I$1)/1000,":")</f>
        <v>1.1227</v>
      </c>
      <c r="I4" s="20">
        <f ca="1">IFERROR(OFFSET(INDEX(Data!$C$7:$C$1800,MATCH($A$3,Data!$C$7:$C$1800,0)),20,'Code list'!J$1)/1000,":")</f>
        <v>1.1329320000000001</v>
      </c>
      <c r="J4" s="20">
        <f ca="1">IFERROR(OFFSET(INDEX(Data!$C$7:$C$1800,MATCH($A$3,Data!$C$7:$C$1800,0)),20,'Code list'!K$1)/1000,":")</f>
        <v>1.180396</v>
      </c>
      <c r="K4" s="20">
        <f ca="1">IFERROR(OFFSET(INDEX(Data!$C$7:$C$1800,MATCH($A$3,Data!$C$7:$C$1800,0)),20,'Code list'!L$1)/1000,":")</f>
        <v>1.1403270000000001</v>
      </c>
      <c r="L4" s="20">
        <f ca="1">IFERROR(OFFSET(INDEX(Data!$C$7:$C$1800,MATCH($A$3,Data!$C$7:$C$1800,0)),20,'Code list'!M$1)/1000,":")</f>
        <v>1.171492</v>
      </c>
      <c r="M4" s="20">
        <f ca="1">IFERROR(OFFSET(INDEX(Data!$C$7:$C$1800,MATCH($A$3,Data!$C$7:$C$1800,0)),20,'Code list'!N$1)/1000,":")</f>
        <v>1.2438230000000001</v>
      </c>
      <c r="N4" s="20">
        <f ca="1">IFERROR(OFFSET(INDEX(Data!$C$7:$C$1800,MATCH($A$3,Data!$C$7:$C$1800,0)),20,'Code list'!O$1)/1000,":")</f>
        <v>1.2552070000000002</v>
      </c>
      <c r="O4" s="20">
        <f ca="1">IFERROR(OFFSET(INDEX(Data!$C$7:$C$1800,MATCH($A$3,Data!$C$7:$C$1800,0)),20,'Code list'!P$1)/1000,":")</f>
        <v>1.1883440000000001</v>
      </c>
      <c r="P4" s="20">
        <f ca="1">IFERROR(OFFSET(INDEX(Data!$C$7:$C$1800,MATCH($A$3,Data!$C$7:$C$1800,0)),20,'Code list'!Q$1)/1000,":")</f>
        <v>1.3130899999999999</v>
      </c>
      <c r="Q4" s="20">
        <f ca="1">IFERROR(OFFSET(INDEX(Data!$C$7:$C$1800,MATCH($A$3,Data!$C$7:$C$1800,0)),20,'Code list'!R$1)/1000,":")</f>
        <v>1.2997719999999999</v>
      </c>
      <c r="R4" s="20">
        <f ca="1">IFERROR(OFFSET(INDEX(Data!$C$7:$C$1800,MATCH($A$3,Data!$C$7:$C$1800,0)),20,'Code list'!S$1)/1000,":")</f>
        <v>1.2995019999999999</v>
      </c>
      <c r="S4" s="20">
        <f ca="1">IFERROR(OFFSET(INDEX(Data!$C$7:$C$1800,MATCH($A$3,Data!$C$7:$C$1800,0)),20,'Code list'!T$1)/1000,":")</f>
        <v>1.2935080000000001</v>
      </c>
      <c r="T4" s="20">
        <f ca="1">IFERROR(OFFSET(INDEX(Data!$C$7:$C$1800,MATCH($A$3,Data!$C$7:$C$1800,0)),20,'Code list'!U$1)/1000,":")</f>
        <v>1.4099760000000001</v>
      </c>
      <c r="U4" s="20">
        <f ca="1">IFERROR(OFFSET(INDEX(Data!$C$7:$C$1800,MATCH($A$3,Data!$C$7:$C$1800,0)),20,'Code list'!V$1)/1000,":")</f>
        <v>1.41042</v>
      </c>
      <c r="V4" s="20">
        <f ca="1">IFERROR(OFFSET(INDEX(Data!$C$7:$C$1800,MATCH($A$3,Data!$C$7:$C$1800,0)),20,'Code list'!W$1)/1000,":")</f>
        <v>1.413435</v>
      </c>
      <c r="W4" s="20">
        <f ca="1">IFERROR(OFFSET(INDEX(Data!$C$7:$C$1800,MATCH($A$3,Data!$C$7:$C$1800,0)),20,'Code list'!X$1)/1000,":")</f>
        <v>1.3807389999999999</v>
      </c>
      <c r="X4" s="20">
        <f ca="1">IFERROR(OFFSET(INDEX(Data!$C$7:$C$1800,MATCH($A$3,Data!$C$7:$C$1800,0)),20,'Code list'!Y$1)/1000,":")</f>
        <v>1.3530550000000001</v>
      </c>
      <c r="Y4" s="20">
        <f ca="1">IFERROR(OFFSET(INDEX(Data!$C$7:$C$1800,MATCH($A$3,Data!$C$7:$C$1800,0)),20,'Code list'!Z$1)/1000,":")</f>
        <v>1.3845930000000002</v>
      </c>
      <c r="Z4" s="20">
        <f ca="1">IFERROR(OFFSET(INDEX(Data!$C$7:$C$1800,MATCH($A$3,Data!$C$7:$C$1800,0)),20,'Code list'!AA$1)/1000,":")</f>
        <v>1.499376</v>
      </c>
      <c r="AA4" s="20">
        <f ca="1">IFERROR(OFFSET(INDEX(Data!$C$7:$C$1800,MATCH($A$3,Data!$C$7:$C$1800,0)),20,'Code list'!AB$1)/1000,":")</f>
        <v>1.2983340000000001</v>
      </c>
      <c r="AB4" s="20">
        <f ca="1">IFERROR(OFFSET(INDEX(Data!$C$7:$C$1800,MATCH($A$3,Data!$C$7:$C$1800,0)),20,'Code list'!AC$1)/1000,":")</f>
        <v>1.4189050000000001</v>
      </c>
      <c r="AC4" s="20">
        <f ca="1">IFERROR(OFFSET(INDEX(Data!$C$7:$C$1800,MATCH($A$3,Data!$C$7:$C$1800,0)),20,'Code list'!AD$1)/1000,":")</f>
        <v>1.4038030000000001</v>
      </c>
      <c r="AD4" s="20">
        <f ca="1">IFERROR(OFFSET(INDEX(Data!$C$7:$C$1800,MATCH($A$3,Data!$C$7:$C$1800,0)),20,'Code list'!AE$1)/1000,":")</f>
        <v>1.403864</v>
      </c>
      <c r="AE4" s="20">
        <f ca="1">IFERROR(OFFSET(INDEX(Data!$C$7:$C$1800,MATCH($A$3,Data!$C$7:$C$1800,0)),20,'Code list'!AF$1)/1000,":")</f>
        <v>1.3843130000000001</v>
      </c>
      <c r="AF4" s="20">
        <f ca="1">IFERROR(OFFSET(INDEX(Data!$C$7:$C$1800,MATCH($A$3,Data!$C$7:$C$1800,0)),20,'Code list'!AG$1)/1000,":")</f>
        <v>1.4781340000000001</v>
      </c>
      <c r="AG4" s="20">
        <f ca="1">IFERROR(OFFSET(INDEX(Data!$C$7:$C$1800,MATCH($A$3,Data!$C$7:$C$1800,0)),20,'Code list'!AH$1)/1000,":")</f>
        <v>1.36517</v>
      </c>
      <c r="AH4" s="20">
        <f ca="1">IFERROR(OFFSET(INDEX(Data!$C$7:$C$1800,MATCH($A$3,Data!$C$7:$C$1800,0)),20,'Code list'!AI$1)/1000,":")</f>
        <v>1.1708099999999999</v>
      </c>
      <c r="AI4" s="20">
        <f ca="1">IFERROR(OFFSET(INDEX(Data!$C$7:$C$1800,MATCH($A$3,Data!$C$7:$C$1800,0)),20,'Code list'!AJ$1)/1000,":")</f>
        <v>1.3653150000000001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1.5907000000000001E-2</v>
      </c>
      <c r="W5" s="22">
        <f ca="1">IFERROR(OFFSET(INDEX(Data!$C$7:$C$1800,MATCH($A$3,Data!$C$7:$C$1800,0)),23,'Code list'!X$1)/1000,":")</f>
        <v>1.2387E-2</v>
      </c>
      <c r="X5" s="22">
        <f ca="1">IFERROR(OFFSET(INDEX(Data!$C$7:$C$1800,MATCH($A$3,Data!$C$7:$C$1800,0)),23,'Code list'!Y$1)/1000,":")</f>
        <v>1.6164999999999999E-2</v>
      </c>
      <c r="Y5" s="22">
        <f ca="1">IFERROR(OFFSET(INDEX(Data!$C$7:$C$1800,MATCH($A$3,Data!$C$7:$C$1800,0)),23,'Code list'!Z$1)/1000,":")</f>
        <v>2.5278999999999999E-2</v>
      </c>
      <c r="Z5" s="22">
        <f ca="1">IFERROR(OFFSET(INDEX(Data!$C$7:$C$1800,MATCH($A$3,Data!$C$7:$C$1800,0)),23,'Code list'!AA$1)/1000,":")</f>
        <v>2.3600000000000003E-2</v>
      </c>
      <c r="AA5" s="22">
        <f ca="1">IFERROR(OFFSET(INDEX(Data!$C$7:$C$1800,MATCH($A$3,Data!$C$7:$C$1800,0)),23,'Code list'!AB$1)/1000,":")</f>
        <v>2.4340000000000001E-2</v>
      </c>
      <c r="AB5" s="22">
        <f ca="1">IFERROR(OFFSET(INDEX(Data!$C$7:$C$1800,MATCH($A$3,Data!$C$7:$C$1800,0)),23,'Code list'!AC$1)/1000,":")</f>
        <v>2.3989999999999997E-2</v>
      </c>
      <c r="AC5" s="22">
        <f ca="1">IFERROR(OFFSET(INDEX(Data!$C$7:$C$1800,MATCH($A$3,Data!$C$7:$C$1800,0)),23,'Code list'!AD$1)/1000,":")</f>
        <v>2.3436999999999999E-2</v>
      </c>
      <c r="AD5" s="22">
        <f ca="1">IFERROR(OFFSET(INDEX(Data!$C$7:$C$1800,MATCH($A$3,Data!$C$7:$C$1800,0)),23,'Code list'!AE$1)/1000,":")</f>
        <v>1.6222999999999998E-2</v>
      </c>
      <c r="AE5" s="22">
        <f ca="1">IFERROR(OFFSET(INDEX(Data!$C$7:$C$1800,MATCH($A$3,Data!$C$7:$C$1800,0)),23,'Code list'!AF$1)/1000,":")</f>
        <v>1.7467E-2</v>
      </c>
      <c r="AF5" s="22">
        <f ca="1">IFERROR(OFFSET(INDEX(Data!$C$7:$C$1800,MATCH($A$3,Data!$C$7:$C$1800,0)),23,'Code list'!AG$1)/1000,":")</f>
        <v>2.4993999999999999E-2</v>
      </c>
      <c r="AG5" s="22">
        <f ca="1">IFERROR(OFFSET(INDEX(Data!$C$7:$C$1800,MATCH($A$3,Data!$C$7:$C$1800,0)),23,'Code list'!AH$1)/1000,":")</f>
        <v>2.4466999999999999E-2</v>
      </c>
      <c r="AH5" s="22">
        <f ca="1">IFERROR(OFFSET(INDEX(Data!$C$7:$C$1800,MATCH($A$3,Data!$C$7:$C$1800,0)),23,'Code list'!AI$1)/1000,":")</f>
        <v>2.1684000000000002E-2</v>
      </c>
      <c r="AI5" s="22">
        <f ca="1">IFERROR(OFFSET(INDEX(Data!$C$7:$C$1800,MATCH($A$3,Data!$C$7:$C$1800,0)),23,'Code list'!AJ$1)/1000,":")</f>
        <v>2.5906999999999999E-2</v>
      </c>
    </row>
    <row r="6" spans="1:35" ht="15" customHeight="1" x14ac:dyDescent="0.25">
      <c r="A6" s="4" t="s">
        <v>27</v>
      </c>
      <c r="B6" s="6">
        <f t="shared" ref="B6:AD6" ca="1" si="1">IFERROR(B4-B5,":")</f>
        <v>1.0699909999999999</v>
      </c>
      <c r="C6" s="6">
        <f t="shared" ca="1" si="1"/>
        <v>1.0957870000000001</v>
      </c>
      <c r="D6" s="6">
        <f t="shared" ca="1" si="1"/>
        <v>1.061393</v>
      </c>
      <c r="E6" s="6">
        <f t="shared" ca="1" si="1"/>
        <v>1.0271710000000001</v>
      </c>
      <c r="F6" s="6">
        <f t="shared" ca="1" si="1"/>
        <v>1.10877</v>
      </c>
      <c r="G6" s="6">
        <f t="shared" ca="1" si="1"/>
        <v>1.1103179999999999</v>
      </c>
      <c r="H6" s="6">
        <f t="shared" ca="1" si="1"/>
        <v>1.1227</v>
      </c>
      <c r="I6" s="6">
        <f t="shared" ca="1" si="1"/>
        <v>1.1329320000000001</v>
      </c>
      <c r="J6" s="6">
        <f t="shared" ca="1" si="1"/>
        <v>1.180396</v>
      </c>
      <c r="K6" s="6">
        <f t="shared" ca="1" si="1"/>
        <v>1.1403270000000001</v>
      </c>
      <c r="L6" s="6">
        <f t="shared" ca="1" si="1"/>
        <v>1.171492</v>
      </c>
      <c r="M6" s="6">
        <f t="shared" ca="1" si="1"/>
        <v>1.2438230000000001</v>
      </c>
      <c r="N6" s="6">
        <f t="shared" ca="1" si="1"/>
        <v>1.2552070000000002</v>
      </c>
      <c r="O6" s="6">
        <f t="shared" ca="1" si="1"/>
        <v>1.1883440000000001</v>
      </c>
      <c r="P6" s="6">
        <f t="shared" ca="1" si="1"/>
        <v>1.3130899999999999</v>
      </c>
      <c r="Q6" s="6">
        <f t="shared" ca="1" si="1"/>
        <v>1.2997719999999999</v>
      </c>
      <c r="R6" s="6">
        <f t="shared" ca="1" si="1"/>
        <v>1.2995019999999999</v>
      </c>
      <c r="S6" s="6">
        <f t="shared" ca="1" si="1"/>
        <v>1.2935080000000001</v>
      </c>
      <c r="T6" s="6">
        <f t="shared" ca="1" si="1"/>
        <v>1.4099760000000001</v>
      </c>
      <c r="U6" s="6">
        <f t="shared" ca="1" si="1"/>
        <v>1.41042</v>
      </c>
      <c r="V6" s="6">
        <f t="shared" ca="1" si="1"/>
        <v>1.3975280000000001</v>
      </c>
      <c r="W6" s="6">
        <f t="shared" ca="1" si="1"/>
        <v>1.368352</v>
      </c>
      <c r="X6" s="6">
        <f t="shared" ca="1" si="1"/>
        <v>1.3368900000000001</v>
      </c>
      <c r="Y6" s="6">
        <f t="shared" ca="1" si="1"/>
        <v>1.3593140000000001</v>
      </c>
      <c r="Z6" s="6">
        <f t="shared" ca="1" si="1"/>
        <v>1.475776</v>
      </c>
      <c r="AA6" s="6">
        <f t="shared" ca="1" si="1"/>
        <v>1.2739940000000001</v>
      </c>
      <c r="AB6" s="6">
        <f t="shared" ca="1" si="1"/>
        <v>1.3949150000000001</v>
      </c>
      <c r="AC6" s="6">
        <f t="shared" ca="1" si="1"/>
        <v>1.3803660000000002</v>
      </c>
      <c r="AD6" s="6">
        <f t="shared" ca="1" si="1"/>
        <v>1.3876409999999999</v>
      </c>
      <c r="AE6" s="6">
        <f ca="1">IFERROR(AE4-AE5,":")</f>
        <v>1.3668460000000002</v>
      </c>
      <c r="AF6" s="6">
        <f t="shared" ref="AF6:AH6" ca="1" si="2">IFERROR(AF4-AF5,":")</f>
        <v>1.4531400000000001</v>
      </c>
      <c r="AG6" s="6">
        <f t="shared" ca="1" si="2"/>
        <v>1.340703</v>
      </c>
      <c r="AH6" s="6">
        <f t="shared" ca="1" si="2"/>
        <v>1.1491259999999999</v>
      </c>
      <c r="AI6" s="6">
        <f t="shared" ref="AI6" ca="1" si="3">IFERROR(AI4-AI5,":")</f>
        <v>1.3394080000000002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Slovenia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1.5964660000000002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1.7249290000000002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1.5013019999999999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1.438329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1.6483239999999999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1.686814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1.6432469999999999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1.7122060000000001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1.771741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1.6766930000000002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1.705403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1.86229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1.888973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1.7904230000000001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1.9263209999999999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1.9786839999999999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1.928971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1.939136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2.1345429999999999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1.9350509999999999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1.849577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1.9528129999999999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1.800475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1.798492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2.0775740000000003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1.688345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1.7626919999999999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1.8501210000000001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1.7958230000000002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1.793752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1.966205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1.8133570000000001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1.675454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1.8361690000000002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1.335688</v>
      </c>
      <c r="C12" s="25">
        <f ca="1">IFERROR(OFFSET(INDEX(Data!$C$7:$C$1800,MATCH($A$3,Data!$C$7:$C$1800,0)),5,'Code list'!D$1)/1000+OFFSET(INDEX(Data!$C$7:$C$1800,MATCH($A$3,Data!$C$7:$C$1800,0)),7,'Code list'!D$1)/1000,":")</f>
        <v>1.126012</v>
      </c>
      <c r="D12" s="25">
        <f ca="1">IFERROR(OFFSET(INDEX(Data!$C$7:$C$1800,MATCH($A$3,Data!$C$7:$C$1800,0)),5,'Code list'!E$1)/1000+OFFSET(INDEX(Data!$C$7:$C$1800,MATCH($A$3,Data!$C$7:$C$1800,0)),7,'Code list'!E$1)/1000,":")</f>
        <v>1.2055370000000001</v>
      </c>
      <c r="E12" s="25">
        <f ca="1">IFERROR(OFFSET(INDEX(Data!$C$7:$C$1800,MATCH($A$3,Data!$C$7:$C$1800,0)),5,'Code list'!F$1)/1000+OFFSET(INDEX(Data!$C$7:$C$1800,MATCH($A$3,Data!$C$7:$C$1800,0)),7,'Code list'!F$1)/1000,":")</f>
        <v>1.2565140000000001</v>
      </c>
      <c r="F12" s="25">
        <f ca="1">IFERROR(OFFSET(INDEX(Data!$C$7:$C$1800,MATCH($A$3,Data!$C$7:$C$1800,0)),5,'Code list'!G$1)/1000+OFFSET(INDEX(Data!$C$7:$C$1800,MATCH($A$3,Data!$C$7:$C$1800,0)),7,'Code list'!G$1)/1000,":")</f>
        <v>1.1519959999999998</v>
      </c>
      <c r="G12" s="25">
        <f ca="1">IFERROR(OFFSET(INDEX(Data!$C$7:$C$1800,MATCH($A$3,Data!$C$7:$C$1800,0)),5,'Code list'!H$1)/1000+OFFSET(INDEX(Data!$C$7:$C$1800,MATCH($A$3,Data!$C$7:$C$1800,0)),7,'Code list'!H$1)/1000,":")</f>
        <v>1.2122029999999999</v>
      </c>
      <c r="H12" s="25">
        <f ca="1">IFERROR(OFFSET(INDEX(Data!$C$7:$C$1800,MATCH($A$3,Data!$C$7:$C$1800,0)),5,'Code list'!I$1)/1000+OFFSET(INDEX(Data!$C$7:$C$1800,MATCH($A$3,Data!$C$7:$C$1800,0)),7,'Code list'!I$1)/1000,":")</f>
        <v>1.1849889999999998</v>
      </c>
      <c r="I12" s="25">
        <f ca="1">IFERROR(OFFSET(INDEX(Data!$C$7:$C$1800,MATCH($A$3,Data!$C$7:$C$1800,0)),5,'Code list'!J$1)/1000+OFFSET(INDEX(Data!$C$7:$C$1800,MATCH($A$3,Data!$C$7:$C$1800,0)),7,'Code list'!J$1)/1000,":")</f>
        <v>1.2109730000000001</v>
      </c>
      <c r="J12" s="25">
        <f ca="1">IFERROR(OFFSET(INDEX(Data!$C$7:$C$1800,MATCH($A$3,Data!$C$7:$C$1800,0)),5,'Code list'!K$1)/1000+OFFSET(INDEX(Data!$C$7:$C$1800,MATCH($A$3,Data!$C$7:$C$1800,0)),7,'Code list'!K$1)/1000,":")</f>
        <v>1.318568</v>
      </c>
      <c r="K12" s="25">
        <f ca="1">IFERROR(OFFSET(INDEX(Data!$C$7:$C$1800,MATCH($A$3,Data!$C$7:$C$1800,0)),5,'Code list'!L$1)/1000+OFFSET(INDEX(Data!$C$7:$C$1800,MATCH($A$3,Data!$C$7:$C$1800,0)),7,'Code list'!L$1)/1000,":")</f>
        <v>1.1510279999999999</v>
      </c>
      <c r="L12" s="25">
        <f ca="1">IFERROR(OFFSET(INDEX(Data!$C$7:$C$1800,MATCH($A$3,Data!$C$7:$C$1800,0)),5,'Code list'!M$1)/1000+OFFSET(INDEX(Data!$C$7:$C$1800,MATCH($A$3,Data!$C$7:$C$1800,0)),7,'Code list'!M$1)/1000,":")</f>
        <v>1.1542050000000001</v>
      </c>
      <c r="M12" s="25">
        <f ca="1">IFERROR(OFFSET(INDEX(Data!$C$7:$C$1800,MATCH($A$3,Data!$C$7:$C$1800,0)),5,'Code list'!N$1)/1000+OFFSET(INDEX(Data!$C$7:$C$1800,MATCH($A$3,Data!$C$7:$C$1800,0)),7,'Code list'!N$1)/1000,":")</f>
        <v>1.2368669999999999</v>
      </c>
      <c r="N12" s="25">
        <f ca="1">IFERROR(OFFSET(INDEX(Data!$C$7:$C$1800,MATCH($A$3,Data!$C$7:$C$1800,0)),5,'Code list'!O$1)/1000+OFFSET(INDEX(Data!$C$7:$C$1800,MATCH($A$3,Data!$C$7:$C$1800,0)),7,'Code list'!O$1)/1000,":")</f>
        <v>1.3822209999999999</v>
      </c>
      <c r="O12" s="25">
        <f ca="1">IFERROR(OFFSET(INDEX(Data!$C$7:$C$1800,MATCH($A$3,Data!$C$7:$C$1800,0)),5,'Code list'!P$1)/1000+OFFSET(INDEX(Data!$C$7:$C$1800,MATCH($A$3,Data!$C$7:$C$1800,0)),7,'Code list'!P$1)/1000,":")</f>
        <v>1.2942620000000002</v>
      </c>
      <c r="P12" s="25">
        <f ca="1">IFERROR(OFFSET(INDEX(Data!$C$7:$C$1800,MATCH($A$3,Data!$C$7:$C$1800,0)),5,'Code list'!Q$1)/1000+OFFSET(INDEX(Data!$C$7:$C$1800,MATCH($A$3,Data!$C$7:$C$1800,0)),7,'Code list'!Q$1)/1000,":")</f>
        <v>1.339364</v>
      </c>
      <c r="Q12" s="25">
        <f ca="1">IFERROR(OFFSET(INDEX(Data!$C$7:$C$1800,MATCH($A$3,Data!$C$7:$C$1800,0)),5,'Code list'!R$1)/1000+OFFSET(INDEX(Data!$C$7:$C$1800,MATCH($A$3,Data!$C$7:$C$1800,0)),7,'Code list'!R$1)/1000,":")</f>
        <v>1.3446749999999998</v>
      </c>
      <c r="R12" s="25">
        <f ca="1">IFERROR(OFFSET(INDEX(Data!$C$7:$C$1800,MATCH($A$3,Data!$C$7:$C$1800,0)),5,'Code list'!S$1)/1000+OFFSET(INDEX(Data!$C$7:$C$1800,MATCH($A$3,Data!$C$7:$C$1800,0)),7,'Code list'!S$1)/1000,":")</f>
        <v>1.36215</v>
      </c>
      <c r="S12" s="25">
        <f ca="1">IFERROR(OFFSET(INDEX(Data!$C$7:$C$1800,MATCH($A$3,Data!$C$7:$C$1800,0)),5,'Code list'!T$1)/1000+OFFSET(INDEX(Data!$C$7:$C$1800,MATCH($A$3,Data!$C$7:$C$1800,0)),7,'Code list'!T$1)/1000,":")</f>
        <v>1.4106799999999999</v>
      </c>
      <c r="T12" s="25">
        <f ca="1">IFERROR(OFFSET(INDEX(Data!$C$7:$C$1800,MATCH($A$3,Data!$C$7:$C$1800,0)),5,'Code list'!U$1)/1000+OFFSET(INDEX(Data!$C$7:$C$1800,MATCH($A$3,Data!$C$7:$C$1800,0)),7,'Code list'!U$1)/1000,":")</f>
        <v>1.4350989999999999</v>
      </c>
      <c r="U12" s="25">
        <f ca="1">IFERROR(OFFSET(INDEX(Data!$C$7:$C$1800,MATCH($A$3,Data!$C$7:$C$1800,0)),5,'Code list'!V$1)/1000+OFFSET(INDEX(Data!$C$7:$C$1800,MATCH($A$3,Data!$C$7:$C$1800,0)),7,'Code list'!V$1)/1000,":")</f>
        <v>1.3635620000000002</v>
      </c>
      <c r="V12" s="25">
        <f ca="1">IFERROR(OFFSET(INDEX(Data!$C$7:$C$1800,MATCH($A$3,Data!$C$7:$C$1800,0)),5,'Code list'!W$1)/1000+OFFSET(INDEX(Data!$C$7:$C$1800,MATCH($A$3,Data!$C$7:$C$1800,0)),7,'Code list'!W$1)/1000,":")</f>
        <v>1.437371</v>
      </c>
      <c r="W12" s="25">
        <f ca="1">IFERROR(OFFSET(INDEX(Data!$C$7:$C$1800,MATCH($A$3,Data!$C$7:$C$1800,0)),5,'Code list'!X$1)/1000+OFFSET(INDEX(Data!$C$7:$C$1800,MATCH($A$3,Data!$C$7:$C$1800,0)),7,'Code list'!X$1)/1000,":")</f>
        <v>1.4105799999999999</v>
      </c>
      <c r="X12" s="25">
        <f ca="1">IFERROR(OFFSET(INDEX(Data!$C$7:$C$1800,MATCH($A$3,Data!$C$7:$C$1800,0)),5,'Code list'!Y$1)/1000+OFFSET(INDEX(Data!$C$7:$C$1800,MATCH($A$3,Data!$C$7:$C$1800,0)),7,'Code list'!Y$1)/1000,":")</f>
        <v>1.373623</v>
      </c>
      <c r="Y12" s="25">
        <f ca="1">IFERROR(OFFSET(INDEX(Data!$C$7:$C$1800,MATCH($A$3,Data!$C$7:$C$1800,0)),5,'Code list'!Z$1)/1000+OFFSET(INDEX(Data!$C$7:$C$1800,MATCH($A$3,Data!$C$7:$C$1800,0)),7,'Code list'!Z$1)/1000,":")</f>
        <v>1.3324400000000001</v>
      </c>
      <c r="Z12" s="25">
        <f ca="1">IFERROR(OFFSET(INDEX(Data!$C$7:$C$1800,MATCH($A$3,Data!$C$7:$C$1800,0)),5,'Code list'!AA$1)/1000+OFFSET(INDEX(Data!$C$7:$C$1800,MATCH($A$3,Data!$C$7:$C$1800,0)),7,'Code list'!AA$1)/1000,":")</f>
        <v>1.115043</v>
      </c>
      <c r="AA12" s="25">
        <f ca="1">IFERROR(OFFSET(INDEX(Data!$C$7:$C$1800,MATCH($A$3,Data!$C$7:$C$1800,0)),5,'Code list'!AB$1)/1000+OFFSET(INDEX(Data!$C$7:$C$1800,MATCH($A$3,Data!$C$7:$C$1800,0)),7,'Code list'!AB$1)/1000,":")</f>
        <v>1.166099</v>
      </c>
      <c r="AB12" s="25">
        <f ca="1">IFERROR(OFFSET(INDEX(Data!$C$7:$C$1800,MATCH($A$3,Data!$C$7:$C$1800,0)),5,'Code list'!AC$1)/1000+OFFSET(INDEX(Data!$C$7:$C$1800,MATCH($A$3,Data!$C$7:$C$1800,0)),7,'Code list'!AC$1)/1000,":")</f>
        <v>1.2492620000000001</v>
      </c>
      <c r="AC12" s="25">
        <f ca="1">IFERROR(OFFSET(INDEX(Data!$C$7:$C$1800,MATCH($A$3,Data!$C$7:$C$1800,0)),5,'Code list'!AD$1)/1000+OFFSET(INDEX(Data!$C$7:$C$1800,MATCH($A$3,Data!$C$7:$C$1800,0)),7,'Code list'!AD$1)/1000,":")</f>
        <v>1.2598910000000001</v>
      </c>
      <c r="AD12" s="25">
        <f ca="1">IFERROR(OFFSET(INDEX(Data!$C$7:$C$1800,MATCH($A$3,Data!$C$7:$C$1800,0)),5,'Code list'!AE$1)/1000+OFFSET(INDEX(Data!$C$7:$C$1800,MATCH($A$3,Data!$C$7:$C$1800,0)),7,'Code list'!AE$1)/1000,":")</f>
        <v>1.2309759999999998</v>
      </c>
      <c r="AE12" s="25">
        <f ca="1">IFERROR(OFFSET(INDEX(Data!$C$7:$C$1800,MATCH($A$3,Data!$C$7:$C$1800,0)),5,'Code list'!AF$1)/1000+OFFSET(INDEX(Data!$C$7:$C$1800,MATCH($A$3,Data!$C$7:$C$1800,0)),7,'Code list'!AF$1)/1000,":")</f>
        <v>1.185748</v>
      </c>
      <c r="AF12" s="25">
        <f ca="1">IFERROR(OFFSET(INDEX(Data!$C$7:$C$1800,MATCH($A$3,Data!$C$7:$C$1800,0)),5,'Code list'!AG$1)/1000+OFFSET(INDEX(Data!$C$7:$C$1800,MATCH($A$3,Data!$C$7:$C$1800,0)),7,'Code list'!AG$1)/1000,":")</f>
        <v>1.1681139999999999</v>
      </c>
      <c r="AG12" s="25">
        <f ca="1">IFERROR(OFFSET(INDEX(Data!$C$7:$C$1800,MATCH($A$3,Data!$C$7:$C$1800,0)),5,'Code list'!AH$1)/1000+OFFSET(INDEX(Data!$C$7:$C$1800,MATCH($A$3,Data!$C$7:$C$1800,0)),7,'Code list'!AH$1)/1000,":")</f>
        <v>1.091075</v>
      </c>
      <c r="AH12" s="25">
        <f ca="1">IFERROR(OFFSET(INDEX(Data!$C$7:$C$1800,MATCH($A$3,Data!$C$7:$C$1800,0)),5,'Code list'!AI$1)/1000+OFFSET(INDEX(Data!$C$7:$C$1800,MATCH($A$3,Data!$C$7:$C$1800,0)),7,'Code list'!AI$1)/1000,":")</f>
        <v>0.90403900000000004</v>
      </c>
      <c r="AI12" s="25">
        <f ca="1">IFERROR(OFFSET(INDEX(Data!$C$7:$C$1800,MATCH($A$3,Data!$C$7:$C$1800,0)),5,'Code list'!AJ$1)/1000+OFFSET(INDEX(Data!$C$7:$C$1800,MATCH($A$3,Data!$C$7:$C$1800,0)),7,'Code list'!AJ$1)/1000,":")</f>
        <v>0.87530200000000002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0.38426399999999999</v>
      </c>
      <c r="C13" s="25">
        <f ca="1">IFERROR(OFFSET(INDEX(Data!$C$7:$C$1800,MATCH($A$3,Data!$C$7:$C$1800,0)),21,'Code list'!D$1)/1000+OFFSET(INDEX(Data!$C$7:$C$1800,MATCH($A$3,Data!$C$7:$C$1800,0)),22,'Code list'!D$1)/1000,":")</f>
        <v>0.32691300000000001</v>
      </c>
      <c r="D13" s="25">
        <f ca="1">IFERROR(OFFSET(INDEX(Data!$C$7:$C$1800,MATCH($A$3,Data!$C$7:$C$1800,0)),21,'Code list'!E$1)/1000+OFFSET(INDEX(Data!$C$7:$C$1800,MATCH($A$3,Data!$C$7:$C$1800,0)),22,'Code list'!E$1)/1000,":")</f>
        <v>0.37248500000000001</v>
      </c>
      <c r="E13" s="25">
        <f ca="1">IFERROR(OFFSET(INDEX(Data!$C$7:$C$1800,MATCH($A$3,Data!$C$7:$C$1800,0)),21,'Code list'!F$1)/1000+OFFSET(INDEX(Data!$C$7:$C$1800,MATCH($A$3,Data!$C$7:$C$1800,0)),22,'Code list'!F$1)/1000,":")</f>
        <v>0.375753</v>
      </c>
      <c r="F13" s="25">
        <f ca="1">IFERROR(OFFSET(INDEX(Data!$C$7:$C$1800,MATCH($A$3,Data!$C$7:$C$1800,0)),21,'Code list'!G$1)/1000+OFFSET(INDEX(Data!$C$7:$C$1800,MATCH($A$3,Data!$C$7:$C$1800,0)),22,'Code list'!G$1)/1000,":")</f>
        <v>0.36655199999999999</v>
      </c>
      <c r="G13" s="25">
        <f ca="1">IFERROR(OFFSET(INDEX(Data!$C$7:$C$1800,MATCH($A$3,Data!$C$7:$C$1800,0)),21,'Code list'!H$1)/1000+OFFSET(INDEX(Data!$C$7:$C$1800,MATCH($A$3,Data!$C$7:$C$1800,0)),22,'Code list'!H$1)/1000,":")</f>
        <v>0.36964799999999998</v>
      </c>
      <c r="H13" s="25">
        <f ca="1">IFERROR(OFFSET(INDEX(Data!$C$7:$C$1800,MATCH($A$3,Data!$C$7:$C$1800,0)),21,'Code list'!I$1)/1000+OFFSET(INDEX(Data!$C$7:$C$1800,MATCH($A$3,Data!$C$7:$C$1800,0)),22,'Code list'!I$1)/1000,":")</f>
        <v>0.35915700000000006</v>
      </c>
      <c r="I13" s="25">
        <f ca="1">IFERROR(OFFSET(INDEX(Data!$C$7:$C$1800,MATCH($A$3,Data!$C$7:$C$1800,0)),21,'Code list'!J$1)/1000+OFFSET(INDEX(Data!$C$7:$C$1800,MATCH($A$3,Data!$C$7:$C$1800,0)),22,'Code list'!J$1)/1000,":")</f>
        <v>0.37635399999999997</v>
      </c>
      <c r="J13" s="25">
        <f ca="1">IFERROR(OFFSET(INDEX(Data!$C$7:$C$1800,MATCH($A$3,Data!$C$7:$C$1800,0)),21,'Code list'!K$1)/1000+OFFSET(INDEX(Data!$C$7:$C$1800,MATCH($A$3,Data!$C$7:$C$1800,0)),22,'Code list'!K$1)/1000,":")</f>
        <v>0.38753300000000002</v>
      </c>
      <c r="K13" s="25">
        <f ca="1">IFERROR(OFFSET(INDEX(Data!$C$7:$C$1800,MATCH($A$3,Data!$C$7:$C$1800,0)),21,'Code list'!L$1)/1000+OFFSET(INDEX(Data!$C$7:$C$1800,MATCH($A$3,Data!$C$7:$C$1800,0)),22,'Code list'!L$1)/1000,":")</f>
        <v>0.36018899999999998</v>
      </c>
      <c r="L13" s="25">
        <f ca="1">IFERROR(OFFSET(INDEX(Data!$C$7:$C$1800,MATCH($A$3,Data!$C$7:$C$1800,0)),21,'Code list'!M$1)/1000+OFFSET(INDEX(Data!$C$7:$C$1800,MATCH($A$3,Data!$C$7:$C$1800,0)),22,'Code list'!M$1)/1000,":")</f>
        <v>0.37633099999999997</v>
      </c>
      <c r="M13" s="25">
        <f ca="1">IFERROR(OFFSET(INDEX(Data!$C$7:$C$1800,MATCH($A$3,Data!$C$7:$C$1800,0)),21,'Code list'!N$1)/1000+OFFSET(INDEX(Data!$C$7:$C$1800,MATCH($A$3,Data!$C$7:$C$1800,0)),22,'Code list'!N$1)/1000,":")</f>
        <v>0.40265200000000001</v>
      </c>
      <c r="N13" s="25">
        <f ca="1">IFERROR(OFFSET(INDEX(Data!$C$7:$C$1800,MATCH($A$3,Data!$C$7:$C$1800,0)),21,'Code list'!O$1)/1000+OFFSET(INDEX(Data!$C$7:$C$1800,MATCH($A$3,Data!$C$7:$C$1800,0)),22,'Code list'!O$1)/1000,":")</f>
        <v>0.43152200000000002</v>
      </c>
      <c r="O13" s="25">
        <f ca="1">IFERROR(OFFSET(INDEX(Data!$C$7:$C$1800,MATCH($A$3,Data!$C$7:$C$1800,0)),21,'Code list'!P$1)/1000+OFFSET(INDEX(Data!$C$7:$C$1800,MATCH($A$3,Data!$C$7:$C$1800,0)),22,'Code list'!P$1)/1000,":")</f>
        <v>0.41695399999999999</v>
      </c>
      <c r="P13" s="25">
        <f ca="1">IFERROR(OFFSET(INDEX(Data!$C$7:$C$1800,MATCH($A$3,Data!$C$7:$C$1800,0)),21,'Code list'!Q$1)/1000+OFFSET(INDEX(Data!$C$7:$C$1800,MATCH($A$3,Data!$C$7:$C$1800,0)),22,'Code list'!Q$1)/1000,":")</f>
        <v>0.43136099999999999</v>
      </c>
      <c r="Q13" s="25">
        <f ca="1">IFERROR(OFFSET(INDEX(Data!$C$7:$C$1800,MATCH($A$3,Data!$C$7:$C$1800,0)),21,'Code list'!R$1)/1000+OFFSET(INDEX(Data!$C$7:$C$1800,MATCH($A$3,Data!$C$7:$C$1800,0)),22,'Code list'!R$1)/1000,":")</f>
        <v>0.438218</v>
      </c>
      <c r="R13" s="25">
        <f ca="1">IFERROR(OFFSET(INDEX(Data!$C$7:$C$1800,MATCH($A$3,Data!$C$7:$C$1800,0)),21,'Code list'!S$1)/1000+OFFSET(INDEX(Data!$C$7:$C$1800,MATCH($A$3,Data!$C$7:$C$1800,0)),22,'Code list'!S$1)/1000,":")</f>
        <v>0.45164399999999999</v>
      </c>
      <c r="S13" s="25">
        <f ca="1">IFERROR(OFFSET(INDEX(Data!$C$7:$C$1800,MATCH($A$3,Data!$C$7:$C$1800,0)),21,'Code list'!T$1)/1000+OFFSET(INDEX(Data!$C$7:$C$1800,MATCH($A$3,Data!$C$7:$C$1800,0)),22,'Code list'!T$1)/1000,":")</f>
        <v>0.45528200000000002</v>
      </c>
      <c r="T13" s="25">
        <f ca="1">IFERROR(OFFSET(INDEX(Data!$C$7:$C$1800,MATCH($A$3,Data!$C$7:$C$1800,0)),21,'Code list'!U$1)/1000+OFFSET(INDEX(Data!$C$7:$C$1800,MATCH($A$3,Data!$C$7:$C$1800,0)),22,'Code list'!U$1)/1000,":")</f>
        <v>0.46048700000000004</v>
      </c>
      <c r="U13" s="25">
        <f ca="1">IFERROR(OFFSET(INDEX(Data!$C$7:$C$1800,MATCH($A$3,Data!$C$7:$C$1800,0)),21,'Code list'!V$1)/1000+OFFSET(INDEX(Data!$C$7:$C$1800,MATCH($A$3,Data!$C$7:$C$1800,0)),22,'Code list'!V$1)/1000,":")</f>
        <v>0.44755400000000001</v>
      </c>
      <c r="V13" s="25">
        <f ca="1">IFERROR(OFFSET(INDEX(Data!$C$7:$C$1800,MATCH($A$3,Data!$C$7:$C$1800,0)),21,'Code list'!W$1)/1000+OFFSET(INDEX(Data!$C$7:$C$1800,MATCH($A$3,Data!$C$7:$C$1800,0)),22,'Code list'!W$1)/1000,":")</f>
        <v>0.47095500000000001</v>
      </c>
      <c r="W13" s="25">
        <f ca="1">IFERROR(OFFSET(INDEX(Data!$C$7:$C$1800,MATCH($A$3,Data!$C$7:$C$1800,0)),21,'Code list'!X$1)/1000+OFFSET(INDEX(Data!$C$7:$C$1800,MATCH($A$3,Data!$C$7:$C$1800,0)),22,'Code list'!X$1)/1000,":")</f>
        <v>0.45619799999999999</v>
      </c>
      <c r="X13" s="25">
        <f ca="1">IFERROR(OFFSET(INDEX(Data!$C$7:$C$1800,MATCH($A$3,Data!$C$7:$C$1800,0)),21,'Code list'!Y$1)/1000+OFFSET(INDEX(Data!$C$7:$C$1800,MATCH($A$3,Data!$C$7:$C$1800,0)),22,'Code list'!Y$1)/1000,":")</f>
        <v>0.45618699999999995</v>
      </c>
      <c r="Y13" s="25">
        <f ca="1">IFERROR(OFFSET(INDEX(Data!$C$7:$C$1800,MATCH($A$3,Data!$C$7:$C$1800,0)),21,'Code list'!Z$1)/1000+OFFSET(INDEX(Data!$C$7:$C$1800,MATCH($A$3,Data!$C$7:$C$1800,0)),22,'Code list'!Z$1)/1000,":")</f>
        <v>0.43954799999999999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0.37201699999999999</v>
      </c>
      <c r="AA13" s="25">
        <f ca="1">IFERROR(OFFSET(INDEX(Data!$C$7:$C$1800,MATCH($A$3,Data!$C$7:$C$1800,0)),21,'Code list'!AB$1)/1000+OFFSET(INDEX(Data!$C$7:$C$1800,MATCH($A$3,Data!$C$7:$C$1800,0)),22,'Code list'!AB$1)/1000,":")</f>
        <v>0.43568500000000004</v>
      </c>
      <c r="AB13" s="25">
        <f ca="1">IFERROR(OFFSET(INDEX(Data!$C$7:$C$1800,MATCH($A$3,Data!$C$7:$C$1800,0)),21,'Code list'!AC$1)/1000+OFFSET(INDEX(Data!$C$7:$C$1800,MATCH($A$3,Data!$C$7:$C$1800,0)),22,'Code list'!AC$1)/1000,":")</f>
        <v>0.491921</v>
      </c>
      <c r="AC13" s="25">
        <f ca="1">IFERROR(OFFSET(INDEX(Data!$C$7:$C$1800,MATCH($A$3,Data!$C$7:$C$1800,0)),21,'Code list'!AD$1)/1000+OFFSET(INDEX(Data!$C$7:$C$1800,MATCH($A$3,Data!$C$7:$C$1800,0)),22,'Code list'!AD$1)/1000,":")</f>
        <v>0.48124500000000003</v>
      </c>
      <c r="AD13" s="25">
        <f ca="1">IFERROR(OFFSET(INDEX(Data!$C$7:$C$1800,MATCH($A$3,Data!$C$7:$C$1800,0)),21,'Code list'!AE$1)/1000+OFFSET(INDEX(Data!$C$7:$C$1800,MATCH($A$3,Data!$C$7:$C$1800,0)),22,'Code list'!AE$1)/1000,":")</f>
        <v>0.462843</v>
      </c>
      <c r="AE13" s="25">
        <f ca="1">IFERROR(OFFSET(INDEX(Data!$C$7:$C$1800,MATCH($A$3,Data!$C$7:$C$1800,0)),21,'Code list'!AF$1)/1000+OFFSET(INDEX(Data!$C$7:$C$1800,MATCH($A$3,Data!$C$7:$C$1800,0)),22,'Code list'!AF$1)/1000,":")</f>
        <v>0.45216400000000001</v>
      </c>
      <c r="AF13" s="25">
        <f ca="1">IFERROR(OFFSET(INDEX(Data!$C$7:$C$1800,MATCH($A$3,Data!$C$7:$C$1800,0)),21,'Code list'!AG$1)/1000+OFFSET(INDEX(Data!$C$7:$C$1800,MATCH($A$3,Data!$C$7:$C$1800,0)),22,'Code list'!AG$1)/1000,":")</f>
        <v>0.44573899999999994</v>
      </c>
      <c r="AG13" s="25">
        <f ca="1">IFERROR(OFFSET(INDEX(Data!$C$7:$C$1800,MATCH($A$3,Data!$C$7:$C$1800,0)),21,'Code list'!AH$1)/1000+OFFSET(INDEX(Data!$C$7:$C$1800,MATCH($A$3,Data!$C$7:$C$1800,0)),22,'Code list'!AH$1)/1000,":")</f>
        <v>0.39960600000000002</v>
      </c>
      <c r="AH13" s="25">
        <f ca="1">IFERROR(OFFSET(INDEX(Data!$C$7:$C$1800,MATCH($A$3,Data!$C$7:$C$1800,0)),21,'Code list'!AI$1)/1000+OFFSET(INDEX(Data!$C$7:$C$1800,MATCH($A$3,Data!$C$7:$C$1800,0)),22,'Code list'!AI$1)/1000,":")</f>
        <v>0.33617600000000003</v>
      </c>
      <c r="AI13" s="25">
        <f ca="1">IFERROR(OFFSET(INDEX(Data!$C$7:$C$1800,MATCH($A$3,Data!$C$7:$C$1800,0)),21,'Code list'!AJ$1)/1000+OFFSET(INDEX(Data!$C$7:$C$1800,MATCH($A$3,Data!$C$7:$C$1800,0)),22,'Code list'!AJ$1)/1000,":")</f>
        <v>0.34006199999999998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0.14321200000000001</v>
      </c>
      <c r="C14" s="25">
        <f ca="1">IFERROR(OFFSET(INDEX(Data!$C$7:$C$1800,MATCH($A$3,Data!$C$7:$C$1800,0)),31,'Code list'!D$1)/1000+OFFSET(INDEX(Data!$C$7:$C$1800,MATCH($A$3,Data!$C$7:$C$1800,0)),32,'Code list'!D$1)/1000,":")</f>
        <v>0.156635</v>
      </c>
      <c r="D14" s="25">
        <f ca="1">IFERROR(OFFSET(INDEX(Data!$C$7:$C$1800,MATCH($A$3,Data!$C$7:$C$1800,0)),31,'Code list'!E$1)/1000+OFFSET(INDEX(Data!$C$7:$C$1800,MATCH($A$3,Data!$C$7:$C$1800,0)),32,'Code list'!E$1)/1000,":")</f>
        <v>0.144454</v>
      </c>
      <c r="E14" s="25">
        <f ca="1">IFERROR(OFFSET(INDEX(Data!$C$7:$C$1800,MATCH($A$3,Data!$C$7:$C$1800,0)),31,'Code list'!F$1)/1000+OFFSET(INDEX(Data!$C$7:$C$1800,MATCH($A$3,Data!$C$7:$C$1800,0)),32,'Code list'!F$1)/1000,":")</f>
        <v>0.14615</v>
      </c>
      <c r="F14" s="25">
        <f ca="1">IFERROR(OFFSET(INDEX(Data!$C$7:$C$1800,MATCH($A$3,Data!$C$7:$C$1800,0)),31,'Code list'!G$1)/1000+OFFSET(INDEX(Data!$C$7:$C$1800,MATCH($A$3,Data!$C$7:$C$1800,0)),32,'Code list'!G$1)/1000,":")</f>
        <v>0.132129</v>
      </c>
      <c r="G14" s="25">
        <f ca="1">IFERROR(OFFSET(INDEX(Data!$C$7:$C$1800,MATCH($A$3,Data!$C$7:$C$1800,0)),31,'Code list'!H$1)/1000+OFFSET(INDEX(Data!$C$7:$C$1800,MATCH($A$3,Data!$C$7:$C$1800,0)),32,'Code list'!H$1)/1000,":")</f>
        <v>0.147893</v>
      </c>
      <c r="H14" s="25">
        <f ca="1">IFERROR(OFFSET(INDEX(Data!$C$7:$C$1800,MATCH($A$3,Data!$C$7:$C$1800,0)),31,'Code list'!I$1)/1000+OFFSET(INDEX(Data!$C$7:$C$1800,MATCH($A$3,Data!$C$7:$C$1800,0)),32,'Code list'!I$1)/1000,":")</f>
        <v>0.156444</v>
      </c>
      <c r="I14" s="25">
        <f ca="1">IFERROR(OFFSET(INDEX(Data!$C$7:$C$1800,MATCH($A$3,Data!$C$7:$C$1800,0)),31,'Code list'!J$1)/1000+OFFSET(INDEX(Data!$C$7:$C$1800,MATCH($A$3,Data!$C$7:$C$1800,0)),32,'Code list'!J$1)/1000,":")</f>
        <v>0.14543300000000001</v>
      </c>
      <c r="J14" s="25">
        <f ca="1">IFERROR(OFFSET(INDEX(Data!$C$7:$C$1800,MATCH($A$3,Data!$C$7:$C$1800,0)),31,'Code list'!K$1)/1000+OFFSET(INDEX(Data!$C$7:$C$1800,MATCH($A$3,Data!$C$7:$C$1800,0)),32,'Code list'!K$1)/1000,":")</f>
        <v>0.16924600000000001</v>
      </c>
      <c r="K14" s="25">
        <f ca="1">IFERROR(OFFSET(INDEX(Data!$C$7:$C$1800,MATCH($A$3,Data!$C$7:$C$1800,0)),31,'Code list'!L$1)/1000+OFFSET(INDEX(Data!$C$7:$C$1800,MATCH($A$3,Data!$C$7:$C$1800,0)),32,'Code list'!L$1)/1000,":")</f>
        <v>0.161555</v>
      </c>
      <c r="L14" s="25">
        <f ca="1">IFERROR(OFFSET(INDEX(Data!$C$7:$C$1800,MATCH($A$3,Data!$C$7:$C$1800,0)),31,'Code list'!M$1)/1000+OFFSET(INDEX(Data!$C$7:$C$1800,MATCH($A$3,Data!$C$7:$C$1800,0)),32,'Code list'!M$1)/1000,":")</f>
        <v>0.15372200000000003</v>
      </c>
      <c r="M14" s="25">
        <f ca="1">IFERROR(OFFSET(INDEX(Data!$C$7:$C$1800,MATCH($A$3,Data!$C$7:$C$1800,0)),31,'Code list'!N$1)/1000+OFFSET(INDEX(Data!$C$7:$C$1800,MATCH($A$3,Data!$C$7:$C$1800,0)),32,'Code list'!N$1)/1000,":")</f>
        <v>0.15240799999999999</v>
      </c>
      <c r="N14" s="25">
        <f ca="1">IFERROR(OFFSET(INDEX(Data!$C$7:$C$1800,MATCH($A$3,Data!$C$7:$C$1800,0)),31,'Code list'!O$1)/1000+OFFSET(INDEX(Data!$C$7:$C$1800,MATCH($A$3,Data!$C$7:$C$1800,0)),32,'Code list'!O$1)/1000,":")</f>
        <v>0.147678</v>
      </c>
      <c r="O14" s="25">
        <f ca="1">IFERROR(OFFSET(INDEX(Data!$C$7:$C$1800,MATCH($A$3,Data!$C$7:$C$1800,0)),31,'Code list'!P$1)/1000+OFFSET(INDEX(Data!$C$7:$C$1800,MATCH($A$3,Data!$C$7:$C$1800,0)),32,'Code list'!P$1)/1000,":")</f>
        <v>0.15668299999999999</v>
      </c>
      <c r="P14" s="25">
        <f ca="1">IFERROR(OFFSET(INDEX(Data!$C$7:$C$1800,MATCH($A$3,Data!$C$7:$C$1800,0)),31,'Code list'!Q$1)/1000+OFFSET(INDEX(Data!$C$7:$C$1800,MATCH($A$3,Data!$C$7:$C$1800,0)),32,'Code list'!Q$1)/1000,":")</f>
        <v>0.16129300000000002</v>
      </c>
      <c r="Q14" s="25">
        <f ca="1">IFERROR(OFFSET(INDEX(Data!$C$7:$C$1800,MATCH($A$3,Data!$C$7:$C$1800,0)),31,'Code list'!R$1)/1000+OFFSET(INDEX(Data!$C$7:$C$1800,MATCH($A$3,Data!$C$7:$C$1800,0)),32,'Code list'!R$1)/1000,":")</f>
        <v>0.16967599999999999</v>
      </c>
      <c r="R14" s="25">
        <f ca="1">IFERROR(OFFSET(INDEX(Data!$C$7:$C$1800,MATCH($A$3,Data!$C$7:$C$1800,0)),31,'Code list'!S$1)/1000+OFFSET(INDEX(Data!$C$7:$C$1800,MATCH($A$3,Data!$C$7:$C$1800,0)),32,'Code list'!S$1)/1000,":")</f>
        <v>0.16764599999999999</v>
      </c>
      <c r="S14" s="25">
        <f ca="1">IFERROR(OFFSET(INDEX(Data!$C$7:$C$1800,MATCH($A$3,Data!$C$7:$C$1800,0)),31,'Code list'!T$1)/1000+OFFSET(INDEX(Data!$C$7:$C$1800,MATCH($A$3,Data!$C$7:$C$1800,0)),32,'Code list'!T$1)/1000,":")</f>
        <v>0.16313200000000003</v>
      </c>
      <c r="T14" s="25">
        <f ca="1">IFERROR(OFFSET(INDEX(Data!$C$7:$C$1800,MATCH($A$3,Data!$C$7:$C$1800,0)),31,'Code list'!U$1)/1000+OFFSET(INDEX(Data!$C$7:$C$1800,MATCH($A$3,Data!$C$7:$C$1800,0)),32,'Code list'!U$1)/1000,":")</f>
        <v>0.173545</v>
      </c>
      <c r="U14" s="25">
        <f ca="1">IFERROR(OFFSET(INDEX(Data!$C$7:$C$1800,MATCH($A$3,Data!$C$7:$C$1800,0)),31,'Code list'!V$1)/1000+OFFSET(INDEX(Data!$C$7:$C$1800,MATCH($A$3,Data!$C$7:$C$1800,0)),32,'Code list'!V$1)/1000,":")</f>
        <v>0.169652</v>
      </c>
      <c r="V14" s="25">
        <f ca="1">IFERROR(OFFSET(INDEX(Data!$C$7:$C$1800,MATCH($A$3,Data!$C$7:$C$1800,0)),31,'Code list'!W$1)/1000+OFFSET(INDEX(Data!$C$7:$C$1800,MATCH($A$3,Data!$C$7:$C$1800,0)),32,'Code list'!W$1)/1000,":")</f>
        <v>0.183003</v>
      </c>
      <c r="W14" s="25">
        <f ca="1">IFERROR(OFFSET(INDEX(Data!$C$7:$C$1800,MATCH($A$3,Data!$C$7:$C$1800,0)),31,'Code list'!X$1)/1000+OFFSET(INDEX(Data!$C$7:$C$1800,MATCH($A$3,Data!$C$7:$C$1800,0)),32,'Code list'!X$1)/1000,":")</f>
        <v>0.177009</v>
      </c>
      <c r="X14" s="25">
        <f ca="1">IFERROR(OFFSET(INDEX(Data!$C$7:$C$1800,MATCH($A$3,Data!$C$7:$C$1800,0)),31,'Code list'!Y$1)/1000+OFFSET(INDEX(Data!$C$7:$C$1800,MATCH($A$3,Data!$C$7:$C$1800,0)),32,'Code list'!Y$1)/1000,":")</f>
        <v>0.17144299999999998</v>
      </c>
      <c r="Y14" s="25">
        <f ca="1">IFERROR(OFFSET(INDEX(Data!$C$7:$C$1800,MATCH($A$3,Data!$C$7:$C$1800,0)),31,'Code list'!Z$1)/1000+OFFSET(INDEX(Data!$C$7:$C$1800,MATCH($A$3,Data!$C$7:$C$1800,0)),32,'Code list'!Z$1)/1000,":")</f>
        <v>0.17313899999999999</v>
      </c>
      <c r="Z14" s="25">
        <f ca="1">IFERROR(OFFSET(INDEX(Data!$C$7:$C$1800,MATCH($A$3,Data!$C$7:$C$1800,0)),31,'Code list'!AA$1)/1000+OFFSET(INDEX(Data!$C$7:$C$1800,MATCH($A$3,Data!$C$7:$C$1800,0)),32,'Code list'!AA$1)/1000,":")</f>
        <v>0.152169</v>
      </c>
      <c r="AA14" s="25">
        <f ca="1">IFERROR(OFFSET(INDEX(Data!$C$7:$C$1800,MATCH($A$3,Data!$C$7:$C$1800,0)),31,'Code list'!AB$1)/1000+OFFSET(INDEX(Data!$C$7:$C$1800,MATCH($A$3,Data!$C$7:$C$1800,0)),32,'Code list'!AB$1)/1000,":")</f>
        <v>0.16950899999999999</v>
      </c>
      <c r="AB14" s="25">
        <f ca="1">IFERROR(OFFSET(INDEX(Data!$C$7:$C$1800,MATCH($A$3,Data!$C$7:$C$1800,0)),31,'Code list'!AC$1)/1000+OFFSET(INDEX(Data!$C$7:$C$1800,MATCH($A$3,Data!$C$7:$C$1800,0)),32,'Code list'!AC$1)/1000,":")</f>
        <v>0.177869</v>
      </c>
      <c r="AC14" s="25">
        <f ca="1">IFERROR(OFFSET(INDEX(Data!$C$7:$C$1800,MATCH($A$3,Data!$C$7:$C$1800,0)),31,'Code list'!AD$1)/1000+OFFSET(INDEX(Data!$C$7:$C$1800,MATCH($A$3,Data!$C$7:$C$1800,0)),32,'Code list'!AD$1)/1000,":")</f>
        <v>0.18076500000000001</v>
      </c>
      <c r="AD14" s="25">
        <f ca="1">IFERROR(OFFSET(INDEX(Data!$C$7:$C$1800,MATCH($A$3,Data!$C$7:$C$1800,0)),31,'Code list'!AE$1)/1000+OFFSET(INDEX(Data!$C$7:$C$1800,MATCH($A$3,Data!$C$7:$C$1800,0)),32,'Code list'!AE$1)/1000,":")</f>
        <v>0.185007</v>
      </c>
      <c r="AE14" s="25">
        <f ca="1">IFERROR(OFFSET(INDEX(Data!$C$7:$C$1800,MATCH($A$3,Data!$C$7:$C$1800,0)),31,'Code list'!AF$1)/1000+OFFSET(INDEX(Data!$C$7:$C$1800,MATCH($A$3,Data!$C$7:$C$1800,0)),32,'Code list'!AF$1)/1000,":")</f>
        <v>0.17579199999999998</v>
      </c>
      <c r="AF14" s="25">
        <f ca="1">IFERROR(OFFSET(INDEX(Data!$C$7:$C$1800,MATCH($A$3,Data!$C$7:$C$1800,0)),31,'Code list'!AG$1)/1000+OFFSET(INDEX(Data!$C$7:$C$1800,MATCH($A$3,Data!$C$7:$C$1800,0)),32,'Code list'!AG$1)/1000,":")</f>
        <v>0.17824999999999999</v>
      </c>
      <c r="AG14" s="25">
        <f ca="1">IFERROR(OFFSET(INDEX(Data!$C$7:$C$1800,MATCH($A$3,Data!$C$7:$C$1800,0)),31,'Code list'!AH$1)/1000+OFFSET(INDEX(Data!$C$7:$C$1800,MATCH($A$3,Data!$C$7:$C$1800,0)),32,'Code list'!AH$1)/1000,":")</f>
        <v>0.18568900000000002</v>
      </c>
      <c r="AH14" s="25">
        <f ca="1">IFERROR(OFFSET(INDEX(Data!$C$7:$C$1800,MATCH($A$3,Data!$C$7:$C$1800,0)),31,'Code list'!AI$1)/1000+OFFSET(INDEX(Data!$C$7:$C$1800,MATCH($A$3,Data!$C$7:$C$1800,0)),32,'Code list'!AI$1)/1000,":")</f>
        <v>0.16297799999999998</v>
      </c>
      <c r="AI14" s="25">
        <f ca="1">IFERROR(OFFSET(INDEX(Data!$C$7:$C$1800,MATCH($A$3,Data!$C$7:$C$1800,0)),31,'Code list'!AJ$1)/1000+OFFSET(INDEX(Data!$C$7:$C$1800,MATCH($A$3,Data!$C$7:$C$1800,0)),32,'Code list'!AJ$1)/1000,":")</f>
        <v>0.13792299999999999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0.36264503002221904</v>
      </c>
      <c r="C15" s="25">
        <f t="shared" ref="C15:AH15" ca="1" si="5">IF(AND(C11=":",C12=":"),":",IFERROR(C12/(1+(C13/C14)),0))</f>
        <v>0.36474742863169735</v>
      </c>
      <c r="D15" s="25">
        <f t="shared" ca="1" si="5"/>
        <v>0.33687657885746675</v>
      </c>
      <c r="E15" s="25">
        <f t="shared" ca="1" si="5"/>
        <v>0.35186523376949363</v>
      </c>
      <c r="F15" s="25">
        <f t="shared" ca="1" si="5"/>
        <v>0.30522935400386214</v>
      </c>
      <c r="G15" s="25">
        <f t="shared" ca="1" si="5"/>
        <v>0.3464002625473151</v>
      </c>
      <c r="H15" s="25">
        <f t="shared" ca="1" si="5"/>
        <v>0.35955015431700083</v>
      </c>
      <c r="I15" s="25">
        <f t="shared" ca="1" si="5"/>
        <v>0.33752361846692241</v>
      </c>
      <c r="J15" s="25">
        <f t="shared" ca="1" si="5"/>
        <v>0.40080958464309896</v>
      </c>
      <c r="K15" s="25">
        <f t="shared" ca="1" si="5"/>
        <v>0.3564091365497255</v>
      </c>
      <c r="L15" s="25">
        <f t="shared" ca="1" si="5"/>
        <v>0.33473388700752577</v>
      </c>
      <c r="M15" s="25">
        <f t="shared" ca="1" si="5"/>
        <v>0.33961810567506212</v>
      </c>
      <c r="N15" s="25">
        <f t="shared" ca="1" si="5"/>
        <v>0.35242339923687843</v>
      </c>
      <c r="O15" s="25">
        <f t="shared" ca="1" si="5"/>
        <v>0.35351424846374979</v>
      </c>
      <c r="P15" s="25">
        <f t="shared" ca="1" si="5"/>
        <v>0.36451291588684126</v>
      </c>
      <c r="Q15" s="25">
        <f t="shared" ca="1" si="5"/>
        <v>0.37532707231852919</v>
      </c>
      <c r="R15" s="25">
        <f t="shared" ca="1" si="5"/>
        <v>0.36874323644819068</v>
      </c>
      <c r="S15" s="25">
        <f t="shared" ca="1" si="5"/>
        <v>0.37212457958584383</v>
      </c>
      <c r="T15" s="25">
        <f t="shared" ca="1" si="5"/>
        <v>0.39281023032749129</v>
      </c>
      <c r="U15" s="25">
        <f t="shared" ca="1" si="5"/>
        <v>0.3748035832833771</v>
      </c>
      <c r="V15" s="25">
        <f t="shared" ca="1" si="5"/>
        <v>0.40223256709605199</v>
      </c>
      <c r="W15" s="25">
        <f t="shared" ca="1" si="5"/>
        <v>0.39431869075989368</v>
      </c>
      <c r="X15" s="25">
        <f t="shared" ca="1" si="5"/>
        <v>0.37521795960836801</v>
      </c>
      <c r="Y15" s="25">
        <f t="shared" ca="1" si="5"/>
        <v>0.37653374261245959</v>
      </c>
      <c r="Z15" s="25">
        <f t="shared" ca="1" si="5"/>
        <v>0.32369231201710841</v>
      </c>
      <c r="AA15" s="25">
        <f t="shared" ca="1" si="5"/>
        <v>0.32661307843600562</v>
      </c>
      <c r="AB15" s="25">
        <f t="shared" ca="1" si="5"/>
        <v>0.33175321022708609</v>
      </c>
      <c r="AC15" s="25">
        <f t="shared" ca="1" si="5"/>
        <v>0.34401926952009793</v>
      </c>
      <c r="AD15" s="25">
        <f t="shared" ca="1" si="5"/>
        <v>0.35153071981477191</v>
      </c>
      <c r="AE15" s="25">
        <f t="shared" ca="1" si="5"/>
        <v>0.33194206666709131</v>
      </c>
      <c r="AF15" s="25">
        <f t="shared" ca="1" si="5"/>
        <v>0.33368588308447744</v>
      </c>
      <c r="AG15" s="25">
        <f t="shared" ca="1" si="5"/>
        <v>0.34615130092517449</v>
      </c>
      <c r="AH15" s="25">
        <f t="shared" ca="1" si="5"/>
        <v>0.29517637471000929</v>
      </c>
      <c r="AI15" s="25">
        <f t="shared" ref="AI15" ca="1" si="6">IF(AND(AI11=":",AI12=":"),":",IFERROR(AI12/(1+(AI13/AI14)),0))</f>
        <v>0.25256917632561693</v>
      </c>
    </row>
    <row r="16" spans="1:35" ht="15" customHeight="1" x14ac:dyDescent="0.25">
      <c r="A16" s="10" t="s">
        <v>25</v>
      </c>
      <c r="B16" s="7">
        <f ca="1">IFERROR(B11+B12-B15,":")</f>
        <v>2.5695089699777811</v>
      </c>
      <c r="C16" s="7">
        <f t="shared" ref="C16:AH16" ca="1" si="7">IFERROR(C11+C12-C15,":")</f>
        <v>2.486193571368303</v>
      </c>
      <c r="D16" s="7">
        <f t="shared" ca="1" si="7"/>
        <v>2.3699624211425334</v>
      </c>
      <c r="E16" s="7">
        <f t="shared" ca="1" si="7"/>
        <v>2.3429777662305065</v>
      </c>
      <c r="F16" s="7">
        <f t="shared" ca="1" si="7"/>
        <v>2.4950906459961377</v>
      </c>
      <c r="G16" s="7">
        <f t="shared" ca="1" si="7"/>
        <v>2.5526167374526847</v>
      </c>
      <c r="H16" s="7">
        <f t="shared" ca="1" si="7"/>
        <v>2.4686858456829985</v>
      </c>
      <c r="I16" s="7">
        <f t="shared" ca="1" si="7"/>
        <v>2.5856553815330776</v>
      </c>
      <c r="J16" s="7">
        <f t="shared" ca="1" si="7"/>
        <v>2.689499415356901</v>
      </c>
      <c r="K16" s="7">
        <f t="shared" ca="1" si="7"/>
        <v>2.4713118634502749</v>
      </c>
      <c r="L16" s="7">
        <f t="shared" ca="1" si="7"/>
        <v>2.5248741129924746</v>
      </c>
      <c r="M16" s="7">
        <f t="shared" ca="1" si="7"/>
        <v>2.7595388943249377</v>
      </c>
      <c r="N16" s="7">
        <f t="shared" ca="1" si="7"/>
        <v>2.9187706007631213</v>
      </c>
      <c r="O16" s="7">
        <f t="shared" ca="1" si="7"/>
        <v>2.7311707515362507</v>
      </c>
      <c r="P16" s="7">
        <f t="shared" ca="1" si="7"/>
        <v>2.9011720841131585</v>
      </c>
      <c r="Q16" s="7">
        <f t="shared" ca="1" si="7"/>
        <v>2.9480319276814706</v>
      </c>
      <c r="R16" s="7">
        <f t="shared" ca="1" si="7"/>
        <v>2.9223777635518093</v>
      </c>
      <c r="S16" s="7">
        <f t="shared" ca="1" si="7"/>
        <v>2.977691420414156</v>
      </c>
      <c r="T16" s="7">
        <f t="shared" ca="1" si="7"/>
        <v>3.1768317696725088</v>
      </c>
      <c r="U16" s="7">
        <f t="shared" ca="1" si="7"/>
        <v>2.9238094167166229</v>
      </c>
      <c r="V16" s="7">
        <f t="shared" ca="1" si="7"/>
        <v>2.8847154329039477</v>
      </c>
      <c r="W16" s="7">
        <f t="shared" ca="1" si="7"/>
        <v>2.9690743092401064</v>
      </c>
      <c r="X16" s="7">
        <f t="shared" ca="1" si="7"/>
        <v>2.7988800403916319</v>
      </c>
      <c r="Y16" s="7">
        <f t="shared" ca="1" si="7"/>
        <v>2.7543982573875403</v>
      </c>
      <c r="Z16" s="7">
        <f t="shared" ca="1" si="7"/>
        <v>2.8689246879828918</v>
      </c>
      <c r="AA16" s="7">
        <f t="shared" ca="1" si="7"/>
        <v>2.5278309215639942</v>
      </c>
      <c r="AB16" s="7">
        <f t="shared" ca="1" si="7"/>
        <v>2.6802007897729143</v>
      </c>
      <c r="AC16" s="7">
        <f t="shared" ca="1" si="7"/>
        <v>2.7659927304799021</v>
      </c>
      <c r="AD16" s="7">
        <f t="shared" ca="1" si="7"/>
        <v>2.6752682801852279</v>
      </c>
      <c r="AE16" s="7">
        <f t="shared" ca="1" si="7"/>
        <v>2.6475579333329087</v>
      </c>
      <c r="AF16" s="7">
        <f t="shared" ca="1" si="7"/>
        <v>2.8006331169155221</v>
      </c>
      <c r="AG16" s="7">
        <f t="shared" ca="1" si="7"/>
        <v>2.5582806990748255</v>
      </c>
      <c r="AH16" s="7">
        <f t="shared" ca="1" si="7"/>
        <v>2.2843166252899909</v>
      </c>
      <c r="AI16" s="7">
        <f t="shared" ref="AI16" ca="1" si="8">IFERROR(AI11+AI12-AI15,":")</f>
        <v>2.4589018236743834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Slovenia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0.41641847236254337</v>
      </c>
      <c r="C20" s="15">
        <f t="shared" ref="C20:AH20" ca="1" si="10">IFERROR(C6/C16,":")</f>
        <v>0.44074886711130945</v>
      </c>
      <c r="D20" s="15">
        <f t="shared" ca="1" si="10"/>
        <v>0.44785224885055935</v>
      </c>
      <c r="E20" s="15">
        <f t="shared" ca="1" si="10"/>
        <v>0.43840407485068089</v>
      </c>
      <c r="F20" s="15">
        <f t="shared" ca="1" si="10"/>
        <v>0.44438064876690508</v>
      </c>
      <c r="G20" s="15">
        <f t="shared" ca="1" si="10"/>
        <v>0.43497246715854881</v>
      </c>
      <c r="H20" s="15">
        <f t="shared" ca="1" si="10"/>
        <v>0.45477637503502938</v>
      </c>
      <c r="I20" s="15">
        <f t="shared" ca="1" si="10"/>
        <v>0.4381604788060604</v>
      </c>
      <c r="J20" s="15">
        <f t="shared" ca="1" si="10"/>
        <v>0.43889059549892467</v>
      </c>
      <c r="K20" s="15">
        <f t="shared" ca="1" si="10"/>
        <v>0.46142577829410586</v>
      </c>
      <c r="L20" s="15">
        <f t="shared" ca="1" si="10"/>
        <v>0.46398036003923798</v>
      </c>
      <c r="M20" s="15">
        <f t="shared" ca="1" si="10"/>
        <v>0.45073581044933048</v>
      </c>
      <c r="N20" s="15">
        <f t="shared" ca="1" si="10"/>
        <v>0.43004647219340314</v>
      </c>
      <c r="O20" s="15">
        <f t="shared" ca="1" si="10"/>
        <v>0.4351042494620927</v>
      </c>
      <c r="P20" s="15">
        <f t="shared" ca="1" si="10"/>
        <v>0.4526067264987455</v>
      </c>
      <c r="Q20" s="15">
        <f t="shared" ca="1" si="10"/>
        <v>0.44089481792764285</v>
      </c>
      <c r="R20" s="15">
        <f t="shared" ca="1" si="10"/>
        <v>0.44467283326868967</v>
      </c>
      <c r="S20" s="15">
        <f t="shared" ca="1" si="10"/>
        <v>0.43439961277790529</v>
      </c>
      <c r="T20" s="15">
        <f t="shared" ca="1" si="10"/>
        <v>0.44383086742592948</v>
      </c>
      <c r="U20" s="15">
        <f t="shared" ca="1" si="10"/>
        <v>0.48239122288068703</v>
      </c>
      <c r="V20" s="15">
        <f t="shared" ca="1" si="10"/>
        <v>0.48445957062501477</v>
      </c>
      <c r="W20" s="15">
        <f t="shared" ca="1" si="10"/>
        <v>0.46086822271221994</v>
      </c>
      <c r="X20" s="15">
        <f t="shared" ca="1" si="10"/>
        <v>0.47765176810255022</v>
      </c>
      <c r="Y20" s="15">
        <f t="shared" ca="1" si="10"/>
        <v>0.49350670200077257</v>
      </c>
      <c r="Z20" s="15">
        <f t="shared" ca="1" si="10"/>
        <v>0.51440039753626343</v>
      </c>
      <c r="AA20" s="15">
        <f t="shared" ca="1" si="10"/>
        <v>0.50398703059291927</v>
      </c>
      <c r="AB20" s="15">
        <f t="shared" ca="1" si="10"/>
        <v>0.52045167859165775</v>
      </c>
      <c r="AC20" s="15">
        <f t="shared" ca="1" si="10"/>
        <v>0.49904903392877159</v>
      </c>
      <c r="AD20" s="15">
        <f t="shared" ca="1" si="10"/>
        <v>0.51869227855679712</v>
      </c>
      <c r="AE20" s="15">
        <f t="shared" ca="1" si="10"/>
        <v>0.51626670101958083</v>
      </c>
      <c r="AF20" s="15">
        <f t="shared" ca="1" si="10"/>
        <v>0.51886125005920669</v>
      </c>
      <c r="AG20" s="15">
        <f t="shared" ca="1" si="10"/>
        <v>0.52406407181387515</v>
      </c>
      <c r="AH20" s="15">
        <f t="shared" ca="1" si="10"/>
        <v>0.50305022836058022</v>
      </c>
      <c r="AI20" s="15">
        <f t="shared" ref="AI20" ca="1" si="11">IFERROR(AI6/AI16,":")</f>
        <v>0.54471796600585598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Slovakia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2.2469479999999997</v>
      </c>
      <c r="C4" s="20">
        <f ca="1">IFERROR(OFFSET(INDEX(Data!$C$7:$C$1800,MATCH($A$3,Data!$C$7:$C$1800,0)),20,'Code list'!D$1)/1000,":")</f>
        <v>2.1278589999999999</v>
      </c>
      <c r="D4" s="20">
        <f ca="1">IFERROR(OFFSET(INDEX(Data!$C$7:$C$1800,MATCH($A$3,Data!$C$7:$C$1800,0)),20,'Code list'!E$1)/1000,":")</f>
        <v>2.0315560000000001</v>
      </c>
      <c r="E4" s="20">
        <f ca="1">IFERROR(OFFSET(INDEX(Data!$C$7:$C$1800,MATCH($A$3,Data!$C$7:$C$1800,0)),20,'Code list'!F$1)/1000,":")</f>
        <v>2.1016340000000002</v>
      </c>
      <c r="F4" s="20">
        <f ca="1">IFERROR(OFFSET(INDEX(Data!$C$7:$C$1800,MATCH($A$3,Data!$C$7:$C$1800,0)),20,'Code list'!G$1)/1000,":")</f>
        <v>2.2108479999999999</v>
      </c>
      <c r="G4" s="20">
        <f ca="1">IFERROR(OFFSET(INDEX(Data!$C$7:$C$1800,MATCH($A$3,Data!$C$7:$C$1800,0)),20,'Code list'!H$1)/1000,":")</f>
        <v>2.3021780000000001</v>
      </c>
      <c r="H4" s="20">
        <f ca="1">IFERROR(OFFSET(INDEX(Data!$C$7:$C$1800,MATCH($A$3,Data!$C$7:$C$1800,0)),20,'Code list'!I$1)/1000,":")</f>
        <v>2.2149760000000001</v>
      </c>
      <c r="I4" s="20">
        <f ca="1">IFERROR(OFFSET(INDEX(Data!$C$7:$C$1800,MATCH($A$3,Data!$C$7:$C$1800,0)),20,'Code list'!J$1)/1000,":")</f>
        <v>2.1794499999999997</v>
      </c>
      <c r="J4" s="20">
        <f ca="1">IFERROR(OFFSET(INDEX(Data!$C$7:$C$1800,MATCH($A$3,Data!$C$7:$C$1800,0)),20,'Code list'!K$1)/1000,":")</f>
        <v>2.2383490000000004</v>
      </c>
      <c r="K4" s="20">
        <f ca="1">IFERROR(OFFSET(INDEX(Data!$C$7:$C$1800,MATCH($A$3,Data!$C$7:$C$1800,0)),20,'Code list'!L$1)/1000,":")</f>
        <v>2.4425619999999997</v>
      </c>
      <c r="L4" s="20">
        <f ca="1">IFERROR(OFFSET(INDEX(Data!$C$7:$C$1800,MATCH($A$3,Data!$C$7:$C$1800,0)),20,'Code list'!M$1)/1000,":")</f>
        <v>2.6791060000000004</v>
      </c>
      <c r="M4" s="20">
        <f ca="1">IFERROR(OFFSET(INDEX(Data!$C$7:$C$1800,MATCH($A$3,Data!$C$7:$C$1800,0)),20,'Code list'!N$1)/1000,":")</f>
        <v>2.7554940000000001</v>
      </c>
      <c r="N4" s="20">
        <f ca="1">IFERROR(OFFSET(INDEX(Data!$C$7:$C$1800,MATCH($A$3,Data!$C$7:$C$1800,0)),20,'Code list'!O$1)/1000,":")</f>
        <v>2.7882199999999999</v>
      </c>
      <c r="O4" s="20">
        <f ca="1">IFERROR(OFFSET(INDEX(Data!$C$7:$C$1800,MATCH($A$3,Data!$C$7:$C$1800,0)),20,'Code list'!P$1)/1000,":")</f>
        <v>2.680825</v>
      </c>
      <c r="P4" s="20">
        <f ca="1">IFERROR(OFFSET(INDEX(Data!$C$7:$C$1800,MATCH($A$3,Data!$C$7:$C$1800,0)),20,'Code list'!Q$1)/1000,":")</f>
        <v>2.6282890000000001</v>
      </c>
      <c r="Q4" s="20">
        <f ca="1">IFERROR(OFFSET(INDEX(Data!$C$7:$C$1800,MATCH($A$3,Data!$C$7:$C$1800,0)),20,'Code list'!R$1)/1000,":")</f>
        <v>2.7046429999999999</v>
      </c>
      <c r="R4" s="20">
        <f ca="1">IFERROR(OFFSET(INDEX(Data!$C$7:$C$1800,MATCH($A$3,Data!$C$7:$C$1800,0)),20,'Code list'!S$1)/1000,":")</f>
        <v>2.701489</v>
      </c>
      <c r="S4" s="20">
        <f ca="1">IFERROR(OFFSET(INDEX(Data!$C$7:$C$1800,MATCH($A$3,Data!$C$7:$C$1800,0)),20,'Code list'!T$1)/1000,":")</f>
        <v>2.412296</v>
      </c>
      <c r="T4" s="20">
        <f ca="1">IFERROR(OFFSET(INDEX(Data!$C$7:$C$1800,MATCH($A$3,Data!$C$7:$C$1800,0)),20,'Code list'!U$1)/1000,":")</f>
        <v>2.4903119999999999</v>
      </c>
      <c r="U4" s="20">
        <f ca="1">IFERROR(OFFSET(INDEX(Data!$C$7:$C$1800,MATCH($A$3,Data!$C$7:$C$1800,0)),20,'Code list'!V$1)/1000,":")</f>
        <v>2.2488870000000003</v>
      </c>
      <c r="V4" s="20">
        <f ca="1">IFERROR(OFFSET(INDEX(Data!$C$7:$C$1800,MATCH($A$3,Data!$C$7:$C$1800,0)),20,'Code list'!W$1)/1000,":")</f>
        <v>2.3953519999999999</v>
      </c>
      <c r="W4" s="20">
        <f ca="1">IFERROR(OFFSET(INDEX(Data!$C$7:$C$1800,MATCH($A$3,Data!$C$7:$C$1800,0)),20,'Code list'!X$1)/1000,":")</f>
        <v>2.4639890000000002</v>
      </c>
      <c r="X4" s="20">
        <f ca="1">IFERROR(OFFSET(INDEX(Data!$C$7:$C$1800,MATCH($A$3,Data!$C$7:$C$1800,0)),20,'Code list'!Y$1)/1000,":")</f>
        <v>2.4646599999999999</v>
      </c>
      <c r="Y4" s="20">
        <f ca="1">IFERROR(OFFSET(INDEX(Data!$C$7:$C$1800,MATCH($A$3,Data!$C$7:$C$1800,0)),20,'Code list'!Z$1)/1000,":")</f>
        <v>2.4791060000000003</v>
      </c>
      <c r="Z4" s="20">
        <f ca="1">IFERROR(OFFSET(INDEX(Data!$C$7:$C$1800,MATCH($A$3,Data!$C$7:$C$1800,0)),20,'Code list'!AA$1)/1000,":")</f>
        <v>2.3560620000000001</v>
      </c>
      <c r="AA4" s="20">
        <f ca="1">IFERROR(OFFSET(INDEX(Data!$C$7:$C$1800,MATCH($A$3,Data!$C$7:$C$1800,0)),20,'Code list'!AB$1)/1000,":")</f>
        <v>2.3132420000000002</v>
      </c>
      <c r="AB4" s="20">
        <f ca="1">IFERROR(OFFSET(INDEX(Data!$C$7:$C$1800,MATCH($A$3,Data!$C$7:$C$1800,0)),20,'Code list'!AC$1)/1000,":")</f>
        <v>2.3270849999999998</v>
      </c>
      <c r="AC4" s="20">
        <f ca="1">IFERROR(OFFSET(INDEX(Data!$C$7:$C$1800,MATCH($A$3,Data!$C$7:$C$1800,0)),20,'Code list'!AD$1)/1000,":")</f>
        <v>2.3850390000000004</v>
      </c>
      <c r="AD4" s="20">
        <f ca="1">IFERROR(OFFSET(INDEX(Data!$C$7:$C$1800,MATCH($A$3,Data!$C$7:$C$1800,0)),20,'Code list'!AE$1)/1000,":")</f>
        <v>2.319089</v>
      </c>
      <c r="AE4" s="20">
        <f ca="1">IFERROR(OFFSET(INDEX(Data!$C$7:$C$1800,MATCH($A$3,Data!$C$7:$C$1800,0)),20,'Code list'!AF$1)/1000,":")</f>
        <v>2.4448840000000001</v>
      </c>
      <c r="AF4" s="20">
        <f ca="1">IFERROR(OFFSET(INDEX(Data!$C$7:$C$1800,MATCH($A$3,Data!$C$7:$C$1800,0)),20,'Code list'!AG$1)/1000,":")</f>
        <v>2.479622</v>
      </c>
      <c r="AG4" s="20">
        <f ca="1">IFERROR(OFFSET(INDEX(Data!$C$7:$C$1800,MATCH($A$3,Data!$C$7:$C$1800,0)),20,'Code list'!AH$1)/1000,":")</f>
        <v>2.580911</v>
      </c>
      <c r="AH4" s="20">
        <f ca="1">IFERROR(OFFSET(INDEX(Data!$C$7:$C$1800,MATCH($A$3,Data!$C$7:$C$1800,0)),20,'Code list'!AI$1)/1000,":")</f>
        <v>2.3076529999999997</v>
      </c>
      <c r="AI4" s="20">
        <f ca="1">IFERROR(OFFSET(INDEX(Data!$C$7:$C$1800,MATCH($A$3,Data!$C$7:$C$1800,0)),20,'Code list'!AJ$1)/1000,":")</f>
        <v>2.5711950000000003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5.4600000000000003E-2</v>
      </c>
      <c r="C5" s="22">
        <f ca="1">IFERROR(OFFSET(INDEX(Data!$C$7:$C$1800,MATCH($A$3,Data!$C$7:$C$1800,0)),23,'Code list'!D$1)/1000,":")</f>
        <v>4.1787999999999999E-2</v>
      </c>
      <c r="D5" s="22">
        <f ca="1">IFERROR(OFFSET(INDEX(Data!$C$7:$C$1800,MATCH($A$3,Data!$C$7:$C$1800,0)),23,'Code list'!E$1)/1000,":")</f>
        <v>3.3964000000000001E-2</v>
      </c>
      <c r="E5" s="22">
        <f ca="1">IFERROR(OFFSET(INDEX(Data!$C$7:$C$1800,MATCH($A$3,Data!$C$7:$C$1800,0)),23,'Code list'!F$1)/1000,":")</f>
        <v>3.4222000000000002E-2</v>
      </c>
      <c r="F5" s="22">
        <f ca="1">IFERROR(OFFSET(INDEX(Data!$C$7:$C$1800,MATCH($A$3,Data!$C$7:$C$1800,0)),23,'Code list'!G$1)/1000,":")</f>
        <v>2.1839999999999998E-2</v>
      </c>
      <c r="G5" s="22">
        <f ca="1">IFERROR(OFFSET(INDEX(Data!$C$7:$C$1800,MATCH($A$3,Data!$C$7:$C$1800,0)),23,'Code list'!H$1)/1000,":")</f>
        <v>2.9751E-2</v>
      </c>
      <c r="H5" s="22">
        <f ca="1">IFERROR(OFFSET(INDEX(Data!$C$7:$C$1800,MATCH($A$3,Data!$C$7:$C$1800,0)),23,'Code list'!I$1)/1000,":")</f>
        <v>2.6311000000000001E-2</v>
      </c>
      <c r="I5" s="22">
        <f ca="1">IFERROR(OFFSET(INDEX(Data!$C$7:$C$1800,MATCH($A$3,Data!$C$7:$C$1800,0)),23,'Code list'!J$1)/1000,":")</f>
        <v>2.5278999999999999E-2</v>
      </c>
      <c r="J5" s="22">
        <f ca="1">IFERROR(OFFSET(INDEX(Data!$C$7:$C$1800,MATCH($A$3,Data!$C$7:$C$1800,0)),23,'Code list'!K$1)/1000,":")</f>
        <v>2.5795000000000002E-2</v>
      </c>
      <c r="K5" s="22">
        <f ca="1">IFERROR(OFFSET(INDEX(Data!$C$7:$C$1800,MATCH($A$3,Data!$C$7:$C$1800,0)),23,'Code list'!L$1)/1000,":")</f>
        <v>2.5966999999999997E-2</v>
      </c>
      <c r="L5" s="22">
        <f ca="1">IFERROR(OFFSET(INDEX(Data!$C$7:$C$1800,MATCH($A$3,Data!$C$7:$C$1800,0)),23,'Code list'!M$1)/1000,":")</f>
        <v>3.0954000000000002E-2</v>
      </c>
      <c r="M5" s="22">
        <f ca="1">IFERROR(OFFSET(INDEX(Data!$C$7:$C$1800,MATCH($A$3,Data!$C$7:$C$1800,0)),23,'Code list'!N$1)/1000,":")</f>
        <v>1.6337000000000001E-2</v>
      </c>
      <c r="N5" s="22">
        <f ca="1">IFERROR(OFFSET(INDEX(Data!$C$7:$C$1800,MATCH($A$3,Data!$C$7:$C$1800,0)),23,'Code list'!O$1)/1000,":")</f>
        <v>1.8487E-2</v>
      </c>
      <c r="O5" s="22">
        <f ca="1">IFERROR(OFFSET(INDEX(Data!$C$7:$C$1800,MATCH($A$3,Data!$C$7:$C$1800,0)),23,'Code list'!P$1)/1000,":")</f>
        <v>1.6508999999999999E-2</v>
      </c>
      <c r="P5" s="22">
        <f ca="1">IFERROR(OFFSET(INDEX(Data!$C$7:$C$1800,MATCH($A$3,Data!$C$7:$C$1800,0)),23,'Code list'!Q$1)/1000,":")</f>
        <v>9.1999999999999998E-3</v>
      </c>
      <c r="Q5" s="22">
        <f ca="1">IFERROR(OFFSET(INDEX(Data!$C$7:$C$1800,MATCH($A$3,Data!$C$7:$C$1800,0)),23,'Code list'!R$1)/1000,":")</f>
        <v>8.8559999999999993E-3</v>
      </c>
      <c r="R5" s="22">
        <f ca="1">IFERROR(OFFSET(INDEX(Data!$C$7:$C$1800,MATCH($A$3,Data!$C$7:$C$1800,0)),23,'Code list'!S$1)/1000,":")</f>
        <v>1.4359E-2</v>
      </c>
      <c r="S5" s="22">
        <f ca="1">IFERROR(OFFSET(INDEX(Data!$C$7:$C$1800,MATCH($A$3,Data!$C$7:$C$1800,0)),23,'Code list'!T$1)/1000,":")</f>
        <v>1.4101000000000001E-2</v>
      </c>
      <c r="T5" s="22">
        <f ca="1">IFERROR(OFFSET(INDEX(Data!$C$7:$C$1800,MATCH($A$3,Data!$C$7:$C$1800,0)),23,'Code list'!U$1)/1000,":")</f>
        <v>1.7368999999999999E-2</v>
      </c>
      <c r="U5" s="22">
        <f ca="1">IFERROR(OFFSET(INDEX(Data!$C$7:$C$1800,MATCH($A$3,Data!$C$7:$C$1800,0)),23,'Code list'!V$1)/1000,":")</f>
        <v>2.0292000000000001E-2</v>
      </c>
      <c r="V5" s="22">
        <f ca="1">IFERROR(OFFSET(INDEX(Data!$C$7:$C$1800,MATCH($A$3,Data!$C$7:$C$1800,0)),23,'Code list'!W$1)/1000,":")</f>
        <v>3.3877999999999998E-2</v>
      </c>
      <c r="W5" s="22">
        <f ca="1">IFERROR(OFFSET(INDEX(Data!$C$7:$C$1800,MATCH($A$3,Data!$C$7:$C$1800,0)),23,'Code list'!X$1)/1000,":")</f>
        <v>3.1641999999999997E-2</v>
      </c>
      <c r="X5" s="22">
        <f ca="1">IFERROR(OFFSET(INDEX(Data!$C$7:$C$1800,MATCH($A$3,Data!$C$7:$C$1800,0)),23,'Code list'!Y$1)/1000,":")</f>
        <v>2.8890999999999997E-2</v>
      </c>
      <c r="Y5" s="22">
        <f ca="1">IFERROR(OFFSET(INDEX(Data!$C$7:$C$1800,MATCH($A$3,Data!$C$7:$C$1800,0)),23,'Code list'!Z$1)/1000,":")</f>
        <v>2.7342999999999999E-2</v>
      </c>
      <c r="Z5" s="22">
        <f ca="1">IFERROR(OFFSET(INDEX(Data!$C$7:$C$1800,MATCH($A$3,Data!$C$7:$C$1800,0)),23,'Code list'!AA$1)/1000,":")</f>
        <v>2.1754000000000003E-2</v>
      </c>
      <c r="AA5" s="22">
        <f ca="1">IFERROR(OFFSET(INDEX(Data!$C$7:$C$1800,MATCH($A$3,Data!$C$7:$C$1800,0)),23,'Code list'!AB$1)/1000,":")</f>
        <v>2.3302E-2</v>
      </c>
      <c r="AB5" s="22">
        <f ca="1">IFERROR(OFFSET(INDEX(Data!$C$7:$C$1800,MATCH($A$3,Data!$C$7:$C$1800,0)),23,'Code list'!AC$1)/1000,":")</f>
        <v>2.1238E-2</v>
      </c>
      <c r="AC5" s="22">
        <f ca="1">IFERROR(OFFSET(INDEX(Data!$C$7:$C$1800,MATCH($A$3,Data!$C$7:$C$1800,0)),23,'Code list'!AD$1)/1000,":")</f>
        <v>2.5708999999999999E-2</v>
      </c>
      <c r="AD5" s="22">
        <f ca="1">IFERROR(OFFSET(INDEX(Data!$C$7:$C$1800,MATCH($A$3,Data!$C$7:$C$1800,0)),23,'Code list'!AE$1)/1000,":")</f>
        <v>2.4850000000000001E-2</v>
      </c>
      <c r="AE5" s="22">
        <f ca="1">IFERROR(OFFSET(INDEX(Data!$C$7:$C$1800,MATCH($A$3,Data!$C$7:$C$1800,0)),23,'Code list'!AF$1)/1000,":")</f>
        <v>1.8487E-2</v>
      </c>
      <c r="AF5" s="22">
        <f ca="1">IFERROR(OFFSET(INDEX(Data!$C$7:$C$1800,MATCH($A$3,Data!$C$7:$C$1800,0)),23,'Code list'!AG$1)/1000,":")</f>
        <v>2.4248000000000002E-2</v>
      </c>
      <c r="AG5" s="22">
        <f ca="1">IFERROR(OFFSET(INDEX(Data!$C$7:$C$1800,MATCH($A$3,Data!$C$7:$C$1800,0)),23,'Code list'!AH$1)/1000,":")</f>
        <v>2.5278999999999999E-2</v>
      </c>
      <c r="AH5" s="22">
        <f ca="1">IFERROR(OFFSET(INDEX(Data!$C$7:$C$1800,MATCH($A$3,Data!$C$7:$C$1800,0)),23,'Code list'!AI$1)/1000,":")</f>
        <v>2.4506E-2</v>
      </c>
      <c r="AI5" s="22">
        <f ca="1">IFERROR(OFFSET(INDEX(Data!$C$7:$C$1800,MATCH($A$3,Data!$C$7:$C$1800,0)),23,'Code list'!AJ$1)/1000,":")</f>
        <v>2.9406999999999999E-2</v>
      </c>
    </row>
    <row r="6" spans="1:35" ht="15" customHeight="1" x14ac:dyDescent="0.25">
      <c r="A6" s="4" t="s">
        <v>27</v>
      </c>
      <c r="B6" s="6">
        <f t="shared" ref="B6:AD6" ca="1" si="1">IFERROR(B4-B5,":")</f>
        <v>2.1923479999999995</v>
      </c>
      <c r="C6" s="6">
        <f t="shared" ca="1" si="1"/>
        <v>2.086071</v>
      </c>
      <c r="D6" s="6">
        <f t="shared" ca="1" si="1"/>
        <v>1.997592</v>
      </c>
      <c r="E6" s="6">
        <f t="shared" ca="1" si="1"/>
        <v>2.067412</v>
      </c>
      <c r="F6" s="6">
        <f t="shared" ca="1" si="1"/>
        <v>2.1890079999999998</v>
      </c>
      <c r="G6" s="6">
        <f t="shared" ca="1" si="1"/>
        <v>2.272427</v>
      </c>
      <c r="H6" s="6">
        <f t="shared" ca="1" si="1"/>
        <v>2.1886649999999999</v>
      </c>
      <c r="I6" s="6">
        <f t="shared" ca="1" si="1"/>
        <v>2.1541709999999998</v>
      </c>
      <c r="J6" s="6">
        <f t="shared" ca="1" si="1"/>
        <v>2.2125540000000004</v>
      </c>
      <c r="K6" s="6">
        <f t="shared" ca="1" si="1"/>
        <v>2.4165949999999996</v>
      </c>
      <c r="L6" s="6">
        <f t="shared" ca="1" si="1"/>
        <v>2.6481520000000005</v>
      </c>
      <c r="M6" s="6">
        <f t="shared" ca="1" si="1"/>
        <v>2.7391570000000001</v>
      </c>
      <c r="N6" s="6">
        <f t="shared" ca="1" si="1"/>
        <v>2.769733</v>
      </c>
      <c r="O6" s="6">
        <f t="shared" ca="1" si="1"/>
        <v>2.6643159999999999</v>
      </c>
      <c r="P6" s="6">
        <f t="shared" ca="1" si="1"/>
        <v>2.6190890000000002</v>
      </c>
      <c r="Q6" s="6">
        <f t="shared" ca="1" si="1"/>
        <v>2.6957869999999997</v>
      </c>
      <c r="R6" s="6">
        <f t="shared" ca="1" si="1"/>
        <v>2.6871300000000002</v>
      </c>
      <c r="S6" s="6">
        <f t="shared" ca="1" si="1"/>
        <v>2.3981949999999999</v>
      </c>
      <c r="T6" s="6">
        <f t="shared" ca="1" si="1"/>
        <v>2.4729429999999999</v>
      </c>
      <c r="U6" s="6">
        <f t="shared" ca="1" si="1"/>
        <v>2.2285950000000003</v>
      </c>
      <c r="V6" s="6">
        <f t="shared" ca="1" si="1"/>
        <v>2.3614739999999999</v>
      </c>
      <c r="W6" s="6">
        <f t="shared" ca="1" si="1"/>
        <v>2.432347</v>
      </c>
      <c r="X6" s="6">
        <f t="shared" ca="1" si="1"/>
        <v>2.4357690000000001</v>
      </c>
      <c r="Y6" s="6">
        <f t="shared" ca="1" si="1"/>
        <v>2.4517630000000001</v>
      </c>
      <c r="Z6" s="6">
        <f t="shared" ca="1" si="1"/>
        <v>2.334308</v>
      </c>
      <c r="AA6" s="6">
        <f t="shared" ca="1" si="1"/>
        <v>2.2899400000000001</v>
      </c>
      <c r="AB6" s="6">
        <f t="shared" ca="1" si="1"/>
        <v>2.305847</v>
      </c>
      <c r="AC6" s="6">
        <f t="shared" ca="1" si="1"/>
        <v>2.3593300000000004</v>
      </c>
      <c r="AD6" s="6">
        <f t="shared" ca="1" si="1"/>
        <v>2.2942390000000001</v>
      </c>
      <c r="AE6" s="6">
        <f ca="1">IFERROR(AE4-AE5,":")</f>
        <v>2.4263970000000001</v>
      </c>
      <c r="AF6" s="6">
        <f t="shared" ref="AF6:AH6" ca="1" si="2">IFERROR(AF4-AF5,":")</f>
        <v>2.4553739999999999</v>
      </c>
      <c r="AG6" s="6">
        <f t="shared" ca="1" si="2"/>
        <v>2.5556320000000001</v>
      </c>
      <c r="AH6" s="6">
        <f t="shared" ca="1" si="2"/>
        <v>2.2831469999999996</v>
      </c>
      <c r="AI6" s="6">
        <f t="shared" ref="AI6" ca="1" si="3">IFERROR(AI4-AI5,":")</f>
        <v>2.5417880000000004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Slovakia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4.112107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3.9785539999999999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3.8620629999999996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4.396382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4.6612039999999997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4.4133510000000005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4.3959799999999998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4.27698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4.387594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4.6941309999999996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5.3686880000000006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5.5266769999999994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5.6071439999999999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5.2217120000000001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5.0523889999999998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5.2092780000000003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5.2468020000000006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4.4994519999999998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4.864128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4.3138940000000003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4.2778349999999996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4.457628999999999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4.4694959999999995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4.5552379999999992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4.4621069999999996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4.3700739999999998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4.2757179999999995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4.3284920000000007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4.104114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4.6574249999999999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4.7029920000000001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4.7164920000000006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4.4435010000000004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5.3130209999999991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2.523523</v>
      </c>
      <c r="C12" s="25">
        <f ca="1">IFERROR(OFFSET(INDEX(Data!$C$7:$C$1800,MATCH($A$3,Data!$C$7:$C$1800,0)),5,'Code list'!D$1)/1000+OFFSET(INDEX(Data!$C$7:$C$1800,MATCH($A$3,Data!$C$7:$C$1800,0)),7,'Code list'!D$1)/1000,":")</f>
        <v>2.5312649999999999</v>
      </c>
      <c r="D12" s="25">
        <f ca="1">IFERROR(OFFSET(INDEX(Data!$C$7:$C$1800,MATCH($A$3,Data!$C$7:$C$1800,0)),5,'Code list'!E$1)/1000+OFFSET(INDEX(Data!$C$7:$C$1800,MATCH($A$3,Data!$C$7:$C$1800,0)),7,'Code list'!E$1)/1000,":")</f>
        <v>2.4951460000000001</v>
      </c>
      <c r="E12" s="25">
        <f ca="1">IFERROR(OFFSET(INDEX(Data!$C$7:$C$1800,MATCH($A$3,Data!$C$7:$C$1800,0)),5,'Code list'!F$1)/1000+OFFSET(INDEX(Data!$C$7:$C$1800,MATCH($A$3,Data!$C$7:$C$1800,0)),7,'Code list'!F$1)/1000,":")</f>
        <v>2.138646</v>
      </c>
      <c r="F12" s="25">
        <f ca="1">IFERROR(OFFSET(INDEX(Data!$C$7:$C$1800,MATCH($A$3,Data!$C$7:$C$1800,0)),5,'Code list'!G$1)/1000+OFFSET(INDEX(Data!$C$7:$C$1800,MATCH($A$3,Data!$C$7:$C$1800,0)),7,'Code list'!G$1)/1000,":")</f>
        <v>1.9214719999999998</v>
      </c>
      <c r="G12" s="25">
        <f ca="1">IFERROR(OFFSET(INDEX(Data!$C$7:$C$1800,MATCH($A$3,Data!$C$7:$C$1800,0)),5,'Code list'!H$1)/1000+OFFSET(INDEX(Data!$C$7:$C$1800,MATCH($A$3,Data!$C$7:$C$1800,0)),7,'Code list'!H$1)/1000,":")</f>
        <v>2.2230879999999997</v>
      </c>
      <c r="H12" s="25">
        <f ca="1">IFERROR(OFFSET(INDEX(Data!$C$7:$C$1800,MATCH($A$3,Data!$C$7:$C$1800,0)),5,'Code list'!I$1)/1000+OFFSET(INDEX(Data!$C$7:$C$1800,MATCH($A$3,Data!$C$7:$C$1800,0)),7,'Code list'!I$1)/1000,":")</f>
        <v>2.1767349999999999</v>
      </c>
      <c r="I12" s="25">
        <f ca="1">IFERROR(OFFSET(INDEX(Data!$C$7:$C$1800,MATCH($A$3,Data!$C$7:$C$1800,0)),5,'Code list'!J$1)/1000+OFFSET(INDEX(Data!$C$7:$C$1800,MATCH($A$3,Data!$C$7:$C$1800,0)),7,'Code list'!J$1)/1000,":")</f>
        <v>2.2389960000000002</v>
      </c>
      <c r="J12" s="25">
        <f ca="1">IFERROR(OFFSET(INDEX(Data!$C$7:$C$1800,MATCH($A$3,Data!$C$7:$C$1800,0)),5,'Code list'!K$1)/1000+OFFSET(INDEX(Data!$C$7:$C$1800,MATCH($A$3,Data!$C$7:$C$1800,0)),7,'Code list'!K$1)/1000,":")</f>
        <v>2.0984910000000001</v>
      </c>
      <c r="K12" s="25">
        <f ca="1">IFERROR(OFFSET(INDEX(Data!$C$7:$C$1800,MATCH($A$3,Data!$C$7:$C$1800,0)),5,'Code list'!L$1)/1000+OFFSET(INDEX(Data!$C$7:$C$1800,MATCH($A$3,Data!$C$7:$C$1800,0)),7,'Code list'!L$1)/1000,":")</f>
        <v>2.2697049999999996</v>
      </c>
      <c r="L12" s="25">
        <f ca="1">IFERROR(OFFSET(INDEX(Data!$C$7:$C$1800,MATCH($A$3,Data!$C$7:$C$1800,0)),5,'Code list'!M$1)/1000+OFFSET(INDEX(Data!$C$7:$C$1800,MATCH($A$3,Data!$C$7:$C$1800,0)),7,'Code list'!M$1)/1000,":")</f>
        <v>1.838735</v>
      </c>
      <c r="M12" s="25">
        <f ca="1">IFERROR(OFFSET(INDEX(Data!$C$7:$C$1800,MATCH($A$3,Data!$C$7:$C$1800,0)),5,'Code list'!N$1)/1000+OFFSET(INDEX(Data!$C$7:$C$1800,MATCH($A$3,Data!$C$7:$C$1800,0)),7,'Code list'!N$1)/1000,":")</f>
        <v>2.2862309999999999</v>
      </c>
      <c r="N12" s="25">
        <f ca="1">IFERROR(OFFSET(INDEX(Data!$C$7:$C$1800,MATCH($A$3,Data!$C$7:$C$1800,0)),5,'Code list'!O$1)/1000+OFFSET(INDEX(Data!$C$7:$C$1800,MATCH($A$3,Data!$C$7:$C$1800,0)),7,'Code list'!O$1)/1000,":")</f>
        <v>2.0138409999999998</v>
      </c>
      <c r="O12" s="25">
        <f ca="1">IFERROR(OFFSET(INDEX(Data!$C$7:$C$1800,MATCH($A$3,Data!$C$7:$C$1800,0)),5,'Code list'!P$1)/1000+OFFSET(INDEX(Data!$C$7:$C$1800,MATCH($A$3,Data!$C$7:$C$1800,0)),7,'Code list'!P$1)/1000,":")</f>
        <v>2.555653</v>
      </c>
      <c r="P12" s="25">
        <f ca="1">IFERROR(OFFSET(INDEX(Data!$C$7:$C$1800,MATCH($A$3,Data!$C$7:$C$1800,0)),5,'Code list'!Q$1)/1000+OFFSET(INDEX(Data!$C$7:$C$1800,MATCH($A$3,Data!$C$7:$C$1800,0)),7,'Code list'!Q$1)/1000,":")</f>
        <v>2.3588830000000001</v>
      </c>
      <c r="Q12" s="25">
        <f ca="1">IFERROR(OFFSET(INDEX(Data!$C$7:$C$1800,MATCH($A$3,Data!$C$7:$C$1800,0)),5,'Code list'!R$1)/1000+OFFSET(INDEX(Data!$C$7:$C$1800,MATCH($A$3,Data!$C$7:$C$1800,0)),7,'Code list'!R$1)/1000,":")</f>
        <v>2.2810389999999998</v>
      </c>
      <c r="R12" s="25">
        <f ca="1">IFERROR(OFFSET(INDEX(Data!$C$7:$C$1800,MATCH($A$3,Data!$C$7:$C$1800,0)),5,'Code list'!S$1)/1000+OFFSET(INDEX(Data!$C$7:$C$1800,MATCH($A$3,Data!$C$7:$C$1800,0)),7,'Code list'!S$1)/1000,":")</f>
        <v>2.1583060000000001</v>
      </c>
      <c r="S12" s="25">
        <f ca="1">IFERROR(OFFSET(INDEX(Data!$C$7:$C$1800,MATCH($A$3,Data!$C$7:$C$1800,0)),5,'Code list'!T$1)/1000+OFFSET(INDEX(Data!$C$7:$C$1800,MATCH($A$3,Data!$C$7:$C$1800,0)),7,'Code list'!T$1)/1000,":")</f>
        <v>1.966696</v>
      </c>
      <c r="T12" s="25">
        <f ca="1">IFERROR(OFFSET(INDEX(Data!$C$7:$C$1800,MATCH($A$3,Data!$C$7:$C$1800,0)),5,'Code list'!U$1)/1000+OFFSET(INDEX(Data!$C$7:$C$1800,MATCH($A$3,Data!$C$7:$C$1800,0)),7,'Code list'!U$1)/1000,":")</f>
        <v>1.9320000000000002</v>
      </c>
      <c r="U12" s="25">
        <f ca="1">IFERROR(OFFSET(INDEX(Data!$C$7:$C$1800,MATCH($A$3,Data!$C$7:$C$1800,0)),5,'Code list'!V$1)/1000+OFFSET(INDEX(Data!$C$7:$C$1800,MATCH($A$3,Data!$C$7:$C$1800,0)),7,'Code list'!V$1)/1000,":")</f>
        <v>1.8793739999999999</v>
      </c>
      <c r="V12" s="25">
        <f ca="1">IFERROR(OFFSET(INDEX(Data!$C$7:$C$1800,MATCH($A$3,Data!$C$7:$C$1800,0)),5,'Code list'!W$1)/1000+OFFSET(INDEX(Data!$C$7:$C$1800,MATCH($A$3,Data!$C$7:$C$1800,0)),7,'Code list'!W$1)/1000,":")</f>
        <v>2.2462110000000002</v>
      </c>
      <c r="W12" s="25">
        <f ca="1">IFERROR(OFFSET(INDEX(Data!$C$7:$C$1800,MATCH($A$3,Data!$C$7:$C$1800,0)),5,'Code list'!X$1)/1000+OFFSET(INDEX(Data!$C$7:$C$1800,MATCH($A$3,Data!$C$7:$C$1800,0)),7,'Code list'!X$1)/1000,":")</f>
        <v>2.2763459999999998</v>
      </c>
      <c r="X12" s="25">
        <f ca="1">IFERROR(OFFSET(INDEX(Data!$C$7:$C$1800,MATCH($A$3,Data!$C$7:$C$1800,0)),5,'Code list'!Y$1)/1000+OFFSET(INDEX(Data!$C$7:$C$1800,MATCH($A$3,Data!$C$7:$C$1800,0)),7,'Code list'!Y$1)/1000,":")</f>
        <v>2.3311199999999999</v>
      </c>
      <c r="Y12" s="25">
        <f ca="1">IFERROR(OFFSET(INDEX(Data!$C$7:$C$1800,MATCH($A$3,Data!$C$7:$C$1800,0)),5,'Code list'!Z$1)/1000+OFFSET(INDEX(Data!$C$7:$C$1800,MATCH($A$3,Data!$C$7:$C$1800,0)),7,'Code list'!Z$1)/1000,":")</f>
        <v>2.238696</v>
      </c>
      <c r="Z12" s="25">
        <f ca="1">IFERROR(OFFSET(INDEX(Data!$C$7:$C$1800,MATCH($A$3,Data!$C$7:$C$1800,0)),5,'Code list'!AA$1)/1000+OFFSET(INDEX(Data!$C$7:$C$1800,MATCH($A$3,Data!$C$7:$C$1800,0)),7,'Code list'!AA$1)/1000,":")</f>
        <v>1.920374</v>
      </c>
      <c r="AA12" s="25">
        <f ca="1">IFERROR(OFFSET(INDEX(Data!$C$7:$C$1800,MATCH($A$3,Data!$C$7:$C$1800,0)),5,'Code list'!AB$1)/1000+OFFSET(INDEX(Data!$C$7:$C$1800,MATCH($A$3,Data!$C$7:$C$1800,0)),7,'Code list'!AB$1)/1000,":")</f>
        <v>2.0425200000000001</v>
      </c>
      <c r="AB12" s="25">
        <f ca="1">IFERROR(OFFSET(INDEX(Data!$C$7:$C$1800,MATCH($A$3,Data!$C$7:$C$1800,0)),5,'Code list'!AC$1)/1000+OFFSET(INDEX(Data!$C$7:$C$1800,MATCH($A$3,Data!$C$7:$C$1800,0)),7,'Code list'!AC$1)/1000,":")</f>
        <v>2.0221300000000002</v>
      </c>
      <c r="AC12" s="25">
        <f ca="1">IFERROR(OFFSET(INDEX(Data!$C$7:$C$1800,MATCH($A$3,Data!$C$7:$C$1800,0)),5,'Code list'!AD$1)/1000+OFFSET(INDEX(Data!$C$7:$C$1800,MATCH($A$3,Data!$C$7:$C$1800,0)),7,'Code list'!AD$1)/1000,":")</f>
        <v>2.1212820000000003</v>
      </c>
      <c r="AD12" s="25">
        <f ca="1">IFERROR(OFFSET(INDEX(Data!$C$7:$C$1800,MATCH($A$3,Data!$C$7:$C$1800,0)),5,'Code list'!AE$1)/1000+OFFSET(INDEX(Data!$C$7:$C$1800,MATCH($A$3,Data!$C$7:$C$1800,0)),7,'Code list'!AE$1)/1000,":")</f>
        <v>1.9156059999999999</v>
      </c>
      <c r="AE12" s="25">
        <f ca="1">IFERROR(OFFSET(INDEX(Data!$C$7:$C$1800,MATCH($A$3,Data!$C$7:$C$1800,0)),5,'Code list'!AF$1)/1000+OFFSET(INDEX(Data!$C$7:$C$1800,MATCH($A$3,Data!$C$7:$C$1800,0)),7,'Code list'!AF$1)/1000,":")</f>
        <v>1.6644319999999999</v>
      </c>
      <c r="AF12" s="25">
        <f ca="1">IFERROR(OFFSET(INDEX(Data!$C$7:$C$1800,MATCH($A$3,Data!$C$7:$C$1800,0)),5,'Code list'!AG$1)/1000+OFFSET(INDEX(Data!$C$7:$C$1800,MATCH($A$3,Data!$C$7:$C$1800,0)),7,'Code list'!AG$1)/1000,":")</f>
        <v>1.6404570000000001</v>
      </c>
      <c r="AG12" s="25">
        <f ca="1">IFERROR(OFFSET(INDEX(Data!$C$7:$C$1800,MATCH($A$3,Data!$C$7:$C$1800,0)),5,'Code list'!AH$1)/1000+OFFSET(INDEX(Data!$C$7:$C$1800,MATCH($A$3,Data!$C$7:$C$1800,0)),7,'Code list'!AH$1)/1000,":")</f>
        <v>1.6945440000000001</v>
      </c>
      <c r="AH12" s="25">
        <f ca="1">IFERROR(OFFSET(INDEX(Data!$C$7:$C$1800,MATCH($A$3,Data!$C$7:$C$1800,0)),5,'Code list'!AI$1)/1000+OFFSET(INDEX(Data!$C$7:$C$1800,MATCH($A$3,Data!$C$7:$C$1800,0)),7,'Code list'!AI$1)/1000,":")</f>
        <v>1.5646100000000001</v>
      </c>
      <c r="AI12" s="25">
        <f ca="1">IFERROR(OFFSET(INDEX(Data!$C$7:$C$1800,MATCH($A$3,Data!$C$7:$C$1800,0)),5,'Code list'!AJ$1)/1000+OFFSET(INDEX(Data!$C$7:$C$1800,MATCH($A$3,Data!$C$7:$C$1800,0)),7,'Code list'!AJ$1)/1000,":")</f>
        <v>1.279522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0.73929500000000004</v>
      </c>
      <c r="C13" s="25">
        <f ca="1">IFERROR(OFFSET(INDEX(Data!$C$7:$C$1800,MATCH($A$3,Data!$C$7:$C$1800,0)),21,'Code list'!D$1)/1000+OFFSET(INDEX(Data!$C$7:$C$1800,MATCH($A$3,Data!$C$7:$C$1800,0)),22,'Code list'!D$1)/1000,":")</f>
        <v>0.75313799999999997</v>
      </c>
      <c r="D13" s="25">
        <f ca="1">IFERROR(OFFSET(INDEX(Data!$C$7:$C$1800,MATCH($A$3,Data!$C$7:$C$1800,0)),21,'Code list'!E$1)/1000+OFFSET(INDEX(Data!$C$7:$C$1800,MATCH($A$3,Data!$C$7:$C$1800,0)),22,'Code list'!E$1)/1000,":")</f>
        <v>0.66560600000000003</v>
      </c>
      <c r="E13" s="25">
        <f ca="1">IFERROR(OFFSET(INDEX(Data!$C$7:$C$1800,MATCH($A$3,Data!$C$7:$C$1800,0)),21,'Code list'!F$1)/1000+OFFSET(INDEX(Data!$C$7:$C$1800,MATCH($A$3,Data!$C$7:$C$1800,0)),22,'Code list'!F$1)/1000,":")</f>
        <v>0.43843500000000002</v>
      </c>
      <c r="F13" s="25">
        <f ca="1">IFERROR(OFFSET(INDEX(Data!$C$7:$C$1800,MATCH($A$3,Data!$C$7:$C$1800,0)),21,'Code list'!G$1)/1000+OFFSET(INDEX(Data!$C$7:$C$1800,MATCH($A$3,Data!$C$7:$C$1800,0)),22,'Code list'!G$1)/1000,":")</f>
        <v>0.42063600000000001</v>
      </c>
      <c r="G13" s="25">
        <f ca="1">IFERROR(OFFSET(INDEX(Data!$C$7:$C$1800,MATCH($A$3,Data!$C$7:$C$1800,0)),21,'Code list'!H$1)/1000+OFFSET(INDEX(Data!$C$7:$C$1800,MATCH($A$3,Data!$C$7:$C$1800,0)),22,'Code list'!H$1)/1000,":")</f>
        <v>0.53869299999999998</v>
      </c>
      <c r="H13" s="25">
        <f ca="1">IFERROR(OFFSET(INDEX(Data!$C$7:$C$1800,MATCH($A$3,Data!$C$7:$C$1800,0)),21,'Code list'!I$1)/1000+OFFSET(INDEX(Data!$C$7:$C$1800,MATCH($A$3,Data!$C$7:$C$1800,0)),22,'Code list'!I$1)/1000,":")</f>
        <v>0.49526999999999999</v>
      </c>
      <c r="I13" s="25">
        <f ca="1">IFERROR(OFFSET(INDEX(Data!$C$7:$C$1800,MATCH($A$3,Data!$C$7:$C$1800,0)),21,'Code list'!J$1)/1000+OFFSET(INDEX(Data!$C$7:$C$1800,MATCH($A$3,Data!$C$7:$C$1800,0)),22,'Code list'!J$1)/1000,":")</f>
        <v>0.53155600000000003</v>
      </c>
      <c r="J13" s="25">
        <f ca="1">IFERROR(OFFSET(INDEX(Data!$C$7:$C$1800,MATCH($A$3,Data!$C$7:$C$1800,0)),21,'Code list'!K$1)/1000+OFFSET(INDEX(Data!$C$7:$C$1800,MATCH($A$3,Data!$C$7:$C$1800,0)),22,'Code list'!K$1)/1000,":")</f>
        <v>0.50344</v>
      </c>
      <c r="K13" s="25">
        <f ca="1">IFERROR(OFFSET(INDEX(Data!$C$7:$C$1800,MATCH($A$3,Data!$C$7:$C$1800,0)),21,'Code list'!L$1)/1000+OFFSET(INDEX(Data!$C$7:$C$1800,MATCH($A$3,Data!$C$7:$C$1800,0)),22,'Code list'!L$1)/1000,":")</f>
        <v>0.63843499999999997</v>
      </c>
      <c r="L13" s="25">
        <f ca="1">IFERROR(OFFSET(INDEX(Data!$C$7:$C$1800,MATCH($A$3,Data!$C$7:$C$1800,0)),21,'Code list'!M$1)/1000+OFFSET(INDEX(Data!$C$7:$C$1800,MATCH($A$3,Data!$C$7:$C$1800,0)),22,'Code list'!M$1)/1000,":")</f>
        <v>0.62080899999999994</v>
      </c>
      <c r="M13" s="25">
        <f ca="1">IFERROR(OFFSET(INDEX(Data!$C$7:$C$1800,MATCH($A$3,Data!$C$7:$C$1800,0)),21,'Code list'!N$1)/1000+OFFSET(INDEX(Data!$C$7:$C$1800,MATCH($A$3,Data!$C$7:$C$1800,0)),22,'Code list'!N$1)/1000,":")</f>
        <v>0.65047299999999997</v>
      </c>
      <c r="N13" s="25">
        <f ca="1">IFERROR(OFFSET(INDEX(Data!$C$7:$C$1800,MATCH($A$3,Data!$C$7:$C$1800,0)),21,'Code list'!O$1)/1000+OFFSET(INDEX(Data!$C$7:$C$1800,MATCH($A$3,Data!$C$7:$C$1800,0)),22,'Code list'!O$1)/1000,":")</f>
        <v>0.63035200000000002</v>
      </c>
      <c r="O13" s="25">
        <f ca="1">IFERROR(OFFSET(INDEX(Data!$C$7:$C$1800,MATCH($A$3,Data!$C$7:$C$1800,0)),21,'Code list'!P$1)/1000+OFFSET(INDEX(Data!$C$7:$C$1800,MATCH($A$3,Data!$C$7:$C$1800,0)),22,'Code list'!P$1)/1000,":")</f>
        <v>0.74884000000000006</v>
      </c>
      <c r="P13" s="25">
        <f ca="1">IFERROR(OFFSET(INDEX(Data!$C$7:$C$1800,MATCH($A$3,Data!$C$7:$C$1800,0)),21,'Code list'!Q$1)/1000+OFFSET(INDEX(Data!$C$7:$C$1800,MATCH($A$3,Data!$C$7:$C$1800,0)),22,'Code list'!Q$1)/1000,":")</f>
        <v>0.72639699999999996</v>
      </c>
      <c r="Q13" s="25">
        <f ca="1">IFERROR(OFFSET(INDEX(Data!$C$7:$C$1800,MATCH($A$3,Data!$C$7:$C$1800,0)),21,'Code list'!R$1)/1000+OFFSET(INDEX(Data!$C$7:$C$1800,MATCH($A$3,Data!$C$7:$C$1800,0)),22,'Code list'!R$1)/1000,":")</f>
        <v>0.708426</v>
      </c>
      <c r="R13" s="25">
        <f ca="1">IFERROR(OFFSET(INDEX(Data!$C$7:$C$1800,MATCH($A$3,Data!$C$7:$C$1800,0)),21,'Code list'!S$1)/1000+OFFSET(INDEX(Data!$C$7:$C$1800,MATCH($A$3,Data!$C$7:$C$1800,0)),22,'Code list'!S$1)/1000,":")</f>
        <v>0.69478200000000001</v>
      </c>
      <c r="S13" s="25">
        <f ca="1">IFERROR(OFFSET(INDEX(Data!$C$7:$C$1800,MATCH($A$3,Data!$C$7:$C$1800,0)),21,'Code list'!T$1)/1000+OFFSET(INDEX(Data!$C$7:$C$1800,MATCH($A$3,Data!$C$7:$C$1800,0)),22,'Code list'!T$1)/1000,":")</f>
        <v>0.643895</v>
      </c>
      <c r="T13" s="25">
        <f ca="1">IFERROR(OFFSET(INDEX(Data!$C$7:$C$1800,MATCH($A$3,Data!$C$7:$C$1800,0)),21,'Code list'!U$1)/1000+OFFSET(INDEX(Data!$C$7:$C$1800,MATCH($A$3,Data!$C$7:$C$1800,0)),22,'Code list'!U$1)/1000,":")</f>
        <v>0.62854599999999994</v>
      </c>
      <c r="U13" s="25">
        <f ca="1">IFERROR(OFFSET(INDEX(Data!$C$7:$C$1800,MATCH($A$3,Data!$C$7:$C$1800,0)),21,'Code list'!V$1)/1000+OFFSET(INDEX(Data!$C$7:$C$1800,MATCH($A$3,Data!$C$7:$C$1800,0)),22,'Code list'!V$1)/1000,":")</f>
        <v>0.53972500000000001</v>
      </c>
      <c r="V13" s="25">
        <f ca="1">IFERROR(OFFSET(INDEX(Data!$C$7:$C$1800,MATCH($A$3,Data!$C$7:$C$1800,0)),21,'Code list'!W$1)/1000+OFFSET(INDEX(Data!$C$7:$C$1800,MATCH($A$3,Data!$C$7:$C$1800,0)),22,'Code list'!W$1)/1000,":")</f>
        <v>0.60008600000000001</v>
      </c>
      <c r="W13" s="25">
        <f ca="1">IFERROR(OFFSET(INDEX(Data!$C$7:$C$1800,MATCH($A$3,Data!$C$7:$C$1800,0)),21,'Code list'!X$1)/1000+OFFSET(INDEX(Data!$C$7:$C$1800,MATCH($A$3,Data!$C$7:$C$1800,0)),22,'Code list'!X$1)/1000,":")</f>
        <v>0.62785899999999994</v>
      </c>
      <c r="X13" s="25">
        <f ca="1">IFERROR(OFFSET(INDEX(Data!$C$7:$C$1800,MATCH($A$3,Data!$C$7:$C$1800,0)),21,'Code list'!Y$1)/1000+OFFSET(INDEX(Data!$C$7:$C$1800,MATCH($A$3,Data!$C$7:$C$1800,0)),22,'Code list'!Y$1)/1000,":")</f>
        <v>0.62570899999999996</v>
      </c>
      <c r="Y13" s="25">
        <f ca="1">IFERROR(OFFSET(INDEX(Data!$C$7:$C$1800,MATCH($A$3,Data!$C$7:$C$1800,0)),21,'Code list'!Z$1)/1000+OFFSET(INDEX(Data!$C$7:$C$1800,MATCH($A$3,Data!$C$7:$C$1800,0)),22,'Code list'!Z$1)/1000,":")</f>
        <v>0.57644099999999998</v>
      </c>
      <c r="Z13" s="25">
        <f ca="1">IFERROR(OFFSET(INDEX(Data!$C$7:$C$1800,MATCH($A$3,Data!$C$7:$C$1800,0)),21,'Code list'!AA$1)/1000+OFFSET(INDEX(Data!$C$7:$C$1800,MATCH($A$3,Data!$C$7:$C$1800,0)),22,'Code list'!AA$1)/1000,":")</f>
        <v>0.53190000000000004</v>
      </c>
      <c r="AA13" s="25">
        <f ca="1">IFERROR(OFFSET(INDEX(Data!$C$7:$C$1800,MATCH($A$3,Data!$C$7:$C$1800,0)),21,'Code list'!AB$1)/1000+OFFSET(INDEX(Data!$C$7:$C$1800,MATCH($A$3,Data!$C$7:$C$1800,0)),22,'Code list'!AB$1)/1000,":")</f>
        <v>0.56233899999999992</v>
      </c>
      <c r="AB13" s="25">
        <f ca="1">IFERROR(OFFSET(INDEX(Data!$C$7:$C$1800,MATCH($A$3,Data!$C$7:$C$1800,0)),21,'Code list'!AC$1)/1000+OFFSET(INDEX(Data!$C$7:$C$1800,MATCH($A$3,Data!$C$7:$C$1800,0)),22,'Code list'!AC$1)/1000,":")</f>
        <v>0.56466099999999997</v>
      </c>
      <c r="AC13" s="25">
        <f ca="1">IFERROR(OFFSET(INDEX(Data!$C$7:$C$1800,MATCH($A$3,Data!$C$7:$C$1800,0)),21,'Code list'!AD$1)/1000+OFFSET(INDEX(Data!$C$7:$C$1800,MATCH($A$3,Data!$C$7:$C$1800,0)),22,'Code list'!AD$1)/1000,":")</f>
        <v>0.60550300000000001</v>
      </c>
      <c r="AD13" s="25">
        <f ca="1">IFERROR(OFFSET(INDEX(Data!$C$7:$C$1800,MATCH($A$3,Data!$C$7:$C$1800,0)),21,'Code list'!AE$1)/1000+OFFSET(INDEX(Data!$C$7:$C$1800,MATCH($A$3,Data!$C$7:$C$1800,0)),22,'Code list'!AE$1)/1000,":")</f>
        <v>0.60043000000000002</v>
      </c>
      <c r="AE13" s="25">
        <f ca="1">IFERROR(OFFSET(INDEX(Data!$C$7:$C$1800,MATCH($A$3,Data!$C$7:$C$1800,0)),21,'Code list'!AF$1)/1000+OFFSET(INDEX(Data!$C$7:$C$1800,MATCH($A$3,Data!$C$7:$C$1800,0)),22,'Code list'!AF$1)/1000,":")</f>
        <v>0.531385</v>
      </c>
      <c r="AF13" s="25">
        <f ca="1">IFERROR(OFFSET(INDEX(Data!$C$7:$C$1800,MATCH($A$3,Data!$C$7:$C$1800,0)),21,'Code list'!AG$1)/1000+OFFSET(INDEX(Data!$C$7:$C$1800,MATCH($A$3,Data!$C$7:$C$1800,0)),22,'Code list'!AG$1)/1000,":")</f>
        <v>0.49733399999999994</v>
      </c>
      <c r="AG13" s="25">
        <f ca="1">IFERROR(OFFSET(INDEX(Data!$C$7:$C$1800,MATCH($A$3,Data!$C$7:$C$1800,0)),21,'Code list'!AH$1)/1000+OFFSET(INDEX(Data!$C$7:$C$1800,MATCH($A$3,Data!$C$7:$C$1800,0)),22,'Code list'!AH$1)/1000,":")</f>
        <v>0.55606199999999995</v>
      </c>
      <c r="AH13" s="25">
        <f ca="1">IFERROR(OFFSET(INDEX(Data!$C$7:$C$1800,MATCH($A$3,Data!$C$7:$C$1800,0)),21,'Code list'!AI$1)/1000+OFFSET(INDEX(Data!$C$7:$C$1800,MATCH($A$3,Data!$C$7:$C$1800,0)),22,'Code list'!AI$1)/1000,":")</f>
        <v>0.49355100000000002</v>
      </c>
      <c r="AI13" s="25">
        <f ca="1">IFERROR(OFFSET(INDEX(Data!$C$7:$C$1800,MATCH($A$3,Data!$C$7:$C$1800,0)),21,'Code list'!AJ$1)/1000+OFFSET(INDEX(Data!$C$7:$C$1800,MATCH($A$3,Data!$C$7:$C$1800,0)),22,'Code list'!AJ$1)/1000,":")</f>
        <v>0.400258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0.60401800000000005</v>
      </c>
      <c r="C14" s="25">
        <f ca="1">IFERROR(OFFSET(INDEX(Data!$C$7:$C$1800,MATCH($A$3,Data!$C$7:$C$1800,0)),31,'Code list'!D$1)/1000+OFFSET(INDEX(Data!$C$7:$C$1800,MATCH($A$3,Data!$C$7:$C$1800,0)),32,'Code list'!D$1)/1000,":")</f>
        <v>0.632822</v>
      </c>
      <c r="D14" s="25">
        <f ca="1">IFERROR(OFFSET(INDEX(Data!$C$7:$C$1800,MATCH($A$3,Data!$C$7:$C$1800,0)),31,'Code list'!E$1)/1000+OFFSET(INDEX(Data!$C$7:$C$1800,MATCH($A$3,Data!$C$7:$C$1800,0)),32,'Code list'!E$1)/1000,":")</f>
        <v>0.86397699999999999</v>
      </c>
      <c r="E14" s="25">
        <f ca="1">IFERROR(OFFSET(INDEX(Data!$C$7:$C$1800,MATCH($A$3,Data!$C$7:$C$1800,0)),31,'Code list'!F$1)/1000+OFFSET(INDEX(Data!$C$7:$C$1800,MATCH($A$3,Data!$C$7:$C$1800,0)),32,'Code list'!F$1)/1000,":")</f>
        <v>0.56572999999999996</v>
      </c>
      <c r="F14" s="25">
        <f ca="1">IFERROR(OFFSET(INDEX(Data!$C$7:$C$1800,MATCH($A$3,Data!$C$7:$C$1800,0)),31,'Code list'!G$1)/1000+OFFSET(INDEX(Data!$C$7:$C$1800,MATCH($A$3,Data!$C$7:$C$1800,0)),32,'Code list'!G$1)/1000,":")</f>
        <v>0.50055000000000005</v>
      </c>
      <c r="G14" s="25">
        <f ca="1">IFERROR(OFFSET(INDEX(Data!$C$7:$C$1800,MATCH($A$3,Data!$C$7:$C$1800,0)),31,'Code list'!H$1)/1000+OFFSET(INDEX(Data!$C$7:$C$1800,MATCH($A$3,Data!$C$7:$C$1800,0)),32,'Code list'!H$1)/1000,":")</f>
        <v>0.54850999999999994</v>
      </c>
      <c r="H14" s="25">
        <f ca="1">IFERROR(OFFSET(INDEX(Data!$C$7:$C$1800,MATCH($A$3,Data!$C$7:$C$1800,0)),31,'Code list'!I$1)/1000+OFFSET(INDEX(Data!$C$7:$C$1800,MATCH($A$3,Data!$C$7:$C$1800,0)),32,'Code list'!I$1)/1000,":")</f>
        <v>0.61526700000000001</v>
      </c>
      <c r="I14" s="25">
        <f ca="1">IFERROR(OFFSET(INDEX(Data!$C$7:$C$1800,MATCH($A$3,Data!$C$7:$C$1800,0)),31,'Code list'!J$1)/1000+OFFSET(INDEX(Data!$C$7:$C$1800,MATCH($A$3,Data!$C$7:$C$1800,0)),32,'Code list'!J$1)/1000,":")</f>
        <v>0.55362</v>
      </c>
      <c r="J14" s="25">
        <f ca="1">IFERROR(OFFSET(INDEX(Data!$C$7:$C$1800,MATCH($A$3,Data!$C$7:$C$1800,0)),31,'Code list'!K$1)/1000+OFFSET(INDEX(Data!$C$7:$C$1800,MATCH($A$3,Data!$C$7:$C$1800,0)),32,'Code list'!K$1)/1000,":")</f>
        <v>0.57045899999999994</v>
      </c>
      <c r="K14" s="25">
        <f ca="1">IFERROR(OFFSET(INDEX(Data!$C$7:$C$1800,MATCH($A$3,Data!$C$7:$C$1800,0)),31,'Code list'!L$1)/1000+OFFSET(INDEX(Data!$C$7:$C$1800,MATCH($A$3,Data!$C$7:$C$1800,0)),32,'Code list'!L$1)/1000,":")</f>
        <v>0.39082300000000003</v>
      </c>
      <c r="L14" s="25">
        <f ca="1">IFERROR(OFFSET(INDEX(Data!$C$7:$C$1800,MATCH($A$3,Data!$C$7:$C$1800,0)),31,'Code list'!M$1)/1000+OFFSET(INDEX(Data!$C$7:$C$1800,MATCH($A$3,Data!$C$7:$C$1800,0)),32,'Code list'!M$1)/1000,":")</f>
        <v>0.38201000000000002</v>
      </c>
      <c r="M14" s="25">
        <f ca="1">IFERROR(OFFSET(INDEX(Data!$C$7:$C$1800,MATCH($A$3,Data!$C$7:$C$1800,0)),31,'Code list'!N$1)/1000+OFFSET(INDEX(Data!$C$7:$C$1800,MATCH($A$3,Data!$C$7:$C$1800,0)),32,'Code list'!N$1)/1000,":")</f>
        <v>0.73831999999999998</v>
      </c>
      <c r="N14" s="25">
        <f ca="1">IFERROR(OFFSET(INDEX(Data!$C$7:$C$1800,MATCH($A$3,Data!$C$7:$C$1800,0)),31,'Code list'!O$1)/1000+OFFSET(INDEX(Data!$C$7:$C$1800,MATCH($A$3,Data!$C$7:$C$1800,0)),32,'Code list'!O$1)/1000,":")</f>
        <v>0.59673299999999996</v>
      </c>
      <c r="O14" s="25">
        <f ca="1">IFERROR(OFFSET(INDEX(Data!$C$7:$C$1800,MATCH($A$3,Data!$C$7:$C$1800,0)),31,'Code list'!P$1)/1000+OFFSET(INDEX(Data!$C$7:$C$1800,MATCH($A$3,Data!$C$7:$C$1800,0)),32,'Code list'!P$1)/1000,":")</f>
        <v>0.67430999999999996</v>
      </c>
      <c r="P14" s="25">
        <f ca="1">IFERROR(OFFSET(INDEX(Data!$C$7:$C$1800,MATCH($A$3,Data!$C$7:$C$1800,0)),31,'Code list'!Q$1)/1000+OFFSET(INDEX(Data!$C$7:$C$1800,MATCH($A$3,Data!$C$7:$C$1800,0)),32,'Code list'!Q$1)/1000,":")</f>
        <v>0.61111099999999996</v>
      </c>
      <c r="Q14" s="25">
        <f ca="1">IFERROR(OFFSET(INDEX(Data!$C$7:$C$1800,MATCH($A$3,Data!$C$7:$C$1800,0)),31,'Code list'!R$1)/1000+OFFSET(INDEX(Data!$C$7:$C$1800,MATCH($A$3,Data!$C$7:$C$1800,0)),32,'Code list'!R$1)/1000,":")</f>
        <v>0.57127100000000008</v>
      </c>
      <c r="R14" s="25">
        <f ca="1">IFERROR(OFFSET(INDEX(Data!$C$7:$C$1800,MATCH($A$3,Data!$C$7:$C$1800,0)),31,'Code list'!S$1)/1000+OFFSET(INDEX(Data!$C$7:$C$1800,MATCH($A$3,Data!$C$7:$C$1800,0)),32,'Code list'!S$1)/1000,":")</f>
        <v>0.51925100000000002</v>
      </c>
      <c r="S14" s="25">
        <f ca="1">IFERROR(OFFSET(INDEX(Data!$C$7:$C$1800,MATCH($A$3,Data!$C$7:$C$1800,0)),31,'Code list'!T$1)/1000+OFFSET(INDEX(Data!$C$7:$C$1800,MATCH($A$3,Data!$C$7:$C$1800,0)),32,'Code list'!T$1)/1000,":")</f>
        <v>0.49629799999999996</v>
      </c>
      <c r="T14" s="25">
        <f ca="1">IFERROR(OFFSET(INDEX(Data!$C$7:$C$1800,MATCH($A$3,Data!$C$7:$C$1800,0)),31,'Code list'!U$1)/1000+OFFSET(INDEX(Data!$C$7:$C$1800,MATCH($A$3,Data!$C$7:$C$1800,0)),32,'Code list'!U$1)/1000,":")</f>
        <v>0.45454800000000001</v>
      </c>
      <c r="U14" s="25">
        <f ca="1">IFERROR(OFFSET(INDEX(Data!$C$7:$C$1800,MATCH($A$3,Data!$C$7:$C$1800,0)),31,'Code list'!V$1)/1000+OFFSET(INDEX(Data!$C$7:$C$1800,MATCH($A$3,Data!$C$7:$C$1800,0)),32,'Code list'!V$1)/1000,":")</f>
        <v>0.547458</v>
      </c>
      <c r="V14" s="25">
        <f ca="1">IFERROR(OFFSET(INDEX(Data!$C$7:$C$1800,MATCH($A$3,Data!$C$7:$C$1800,0)),31,'Code list'!W$1)/1000+OFFSET(INDEX(Data!$C$7:$C$1800,MATCH($A$3,Data!$C$7:$C$1800,0)),32,'Code list'!W$1)/1000,":")</f>
        <v>0.66590199999999999</v>
      </c>
      <c r="W14" s="25">
        <f ca="1">IFERROR(OFFSET(INDEX(Data!$C$7:$C$1800,MATCH($A$3,Data!$C$7:$C$1800,0)),31,'Code list'!X$1)/1000+OFFSET(INDEX(Data!$C$7:$C$1800,MATCH($A$3,Data!$C$7:$C$1800,0)),32,'Code list'!X$1)/1000,":")</f>
        <v>0.62436700000000001</v>
      </c>
      <c r="X14" s="25">
        <f ca="1">IFERROR(OFFSET(INDEX(Data!$C$7:$C$1800,MATCH($A$3,Data!$C$7:$C$1800,0)),31,'Code list'!Y$1)/1000+OFFSET(INDEX(Data!$C$7:$C$1800,MATCH($A$3,Data!$C$7:$C$1800,0)),32,'Code list'!Y$1)/1000,":")</f>
        <v>0.62494000000000005</v>
      </c>
      <c r="Y14" s="25">
        <f ca="1">IFERROR(OFFSET(INDEX(Data!$C$7:$C$1800,MATCH($A$3,Data!$C$7:$C$1800,0)),31,'Code list'!Z$1)/1000+OFFSET(INDEX(Data!$C$7:$C$1800,MATCH($A$3,Data!$C$7:$C$1800,0)),32,'Code list'!Z$1)/1000,":")</f>
        <v>0.65642</v>
      </c>
      <c r="Z14" s="25">
        <f ca="1">IFERROR(OFFSET(INDEX(Data!$C$7:$C$1800,MATCH($A$3,Data!$C$7:$C$1800,0)),31,'Code list'!AA$1)/1000+OFFSET(INDEX(Data!$C$7:$C$1800,MATCH($A$3,Data!$C$7:$C$1800,0)),32,'Code list'!AA$1)/1000,":")</f>
        <v>0.52825499999999992</v>
      </c>
      <c r="AA14" s="25">
        <f ca="1">IFERROR(OFFSET(INDEX(Data!$C$7:$C$1800,MATCH($A$3,Data!$C$7:$C$1800,0)),31,'Code list'!AB$1)/1000+OFFSET(INDEX(Data!$C$7:$C$1800,MATCH($A$3,Data!$C$7:$C$1800,0)),32,'Code list'!AB$1)/1000,":")</f>
        <v>0.54167900000000002</v>
      </c>
      <c r="AB14" s="25">
        <f ca="1">IFERROR(OFFSET(INDEX(Data!$C$7:$C$1800,MATCH($A$3,Data!$C$7:$C$1800,0)),31,'Code list'!AC$1)/1000+OFFSET(INDEX(Data!$C$7:$C$1800,MATCH($A$3,Data!$C$7:$C$1800,0)),32,'Code list'!AC$1)/1000,":")</f>
        <v>0.57246600000000014</v>
      </c>
      <c r="AC14" s="25">
        <f ca="1">IFERROR(OFFSET(INDEX(Data!$C$7:$C$1800,MATCH($A$3,Data!$C$7:$C$1800,0)),31,'Code list'!AD$1)/1000+OFFSET(INDEX(Data!$C$7:$C$1800,MATCH($A$3,Data!$C$7:$C$1800,0)),32,'Code list'!AD$1)/1000,":")</f>
        <v>0.61144500000000002</v>
      </c>
      <c r="AD14" s="25">
        <f ca="1">IFERROR(OFFSET(INDEX(Data!$C$7:$C$1800,MATCH($A$3,Data!$C$7:$C$1800,0)),31,'Code list'!AE$1)/1000+OFFSET(INDEX(Data!$C$7:$C$1800,MATCH($A$3,Data!$C$7:$C$1800,0)),32,'Code list'!AE$1)/1000,":")</f>
        <v>0.48046300000000003</v>
      </c>
      <c r="AE14" s="25">
        <f ca="1">IFERROR(OFFSET(INDEX(Data!$C$7:$C$1800,MATCH($A$3,Data!$C$7:$C$1800,0)),31,'Code list'!AF$1)/1000+OFFSET(INDEX(Data!$C$7:$C$1800,MATCH($A$3,Data!$C$7:$C$1800,0)),32,'Code list'!AF$1)/1000,":")</f>
        <v>0.47496799999999995</v>
      </c>
      <c r="AF14" s="25">
        <f ca="1">IFERROR(OFFSET(INDEX(Data!$C$7:$C$1800,MATCH($A$3,Data!$C$7:$C$1800,0)),31,'Code list'!AG$1)/1000+OFFSET(INDEX(Data!$C$7:$C$1800,MATCH($A$3,Data!$C$7:$C$1800,0)),32,'Code list'!AG$1)/1000,":")</f>
        <v>0.45621900000000004</v>
      </c>
      <c r="AG14" s="25">
        <f ca="1">IFERROR(OFFSET(INDEX(Data!$C$7:$C$1800,MATCH($A$3,Data!$C$7:$C$1800,0)),31,'Code list'!AH$1)/1000+OFFSET(INDEX(Data!$C$7:$C$1800,MATCH($A$3,Data!$C$7:$C$1800,0)),32,'Code list'!AH$1)/1000,":")</f>
        <v>0.46173699999999995</v>
      </c>
      <c r="AH14" s="25">
        <f ca="1">IFERROR(OFFSET(INDEX(Data!$C$7:$C$1800,MATCH($A$3,Data!$C$7:$C$1800,0)),31,'Code list'!AI$1)/1000+OFFSET(INDEX(Data!$C$7:$C$1800,MATCH($A$3,Data!$C$7:$C$1800,0)),32,'Code list'!AI$1)/1000,":")</f>
        <v>0.39997099999999997</v>
      </c>
      <c r="AI14" s="25">
        <f ca="1">IFERROR(OFFSET(INDEX(Data!$C$7:$C$1800,MATCH($A$3,Data!$C$7:$C$1800,0)),31,'Code list'!AJ$1)/1000+OFFSET(INDEX(Data!$C$7:$C$1800,MATCH($A$3,Data!$C$7:$C$1800,0)),32,'Code list'!AJ$1)/1000,":")</f>
        <v>0.358269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1.1346970627203041</v>
      </c>
      <c r="C15" s="25">
        <f t="shared" ref="C15:AH15" ca="1" si="5">IF(AND(C11=":",C12=":"),":",IFERROR(C12/(1+(C13/C14)),0))</f>
        <v>1.155762200806661</v>
      </c>
      <c r="D15" s="25">
        <f t="shared" ca="1" si="5"/>
        <v>1.4093702372751267</v>
      </c>
      <c r="E15" s="25">
        <f t="shared" ca="1" si="5"/>
        <v>1.2048778851881912</v>
      </c>
      <c r="F15" s="25">
        <f t="shared" ca="1" si="5"/>
        <v>1.0440810103497014</v>
      </c>
      <c r="G15" s="25">
        <f t="shared" ca="1" si="5"/>
        <v>1.121580789309816</v>
      </c>
      <c r="H15" s="25">
        <f t="shared" ca="1" si="5"/>
        <v>1.2059690161111245</v>
      </c>
      <c r="I15" s="25">
        <f t="shared" ca="1" si="5"/>
        <v>1.1422598412792027</v>
      </c>
      <c r="J15" s="25">
        <f t="shared" ca="1" si="5"/>
        <v>1.1147259447759985</v>
      </c>
      <c r="K15" s="25">
        <f t="shared" ca="1" si="5"/>
        <v>0.86183728201772536</v>
      </c>
      <c r="L15" s="25">
        <f t="shared" ca="1" si="5"/>
        <v>0.70044061525559453</v>
      </c>
      <c r="M15" s="25">
        <f t="shared" ca="1" si="5"/>
        <v>1.2154223645424478</v>
      </c>
      <c r="N15" s="25">
        <f t="shared" ca="1" si="5"/>
        <v>0.97933344589250115</v>
      </c>
      <c r="O15" s="25">
        <f t="shared" ca="1" si="5"/>
        <v>1.210907054372343</v>
      </c>
      <c r="P15" s="25">
        <f t="shared" ca="1" si="5"/>
        <v>1.0777799826341223</v>
      </c>
      <c r="Q15" s="25">
        <f t="shared" ca="1" si="5"/>
        <v>1.018281226391091</v>
      </c>
      <c r="R15" s="25">
        <f t="shared" ca="1" si="5"/>
        <v>0.92312362909904422</v>
      </c>
      <c r="S15" s="25">
        <f t="shared" ca="1" si="5"/>
        <v>0.85605444991155011</v>
      </c>
      <c r="T15" s="25">
        <f t="shared" ca="1" si="5"/>
        <v>0.81081303746489231</v>
      </c>
      <c r="U15" s="25">
        <f t="shared" ca="1" si="5"/>
        <v>0.94637087895230143</v>
      </c>
      <c r="V15" s="25">
        <f t="shared" ca="1" si="5"/>
        <v>1.1814933453729419</v>
      </c>
      <c r="W15" s="25">
        <f t="shared" ca="1" si="5"/>
        <v>1.1349990520736672</v>
      </c>
      <c r="X15" s="25">
        <f t="shared" ca="1" si="5"/>
        <v>1.1648433195884695</v>
      </c>
      <c r="Y15" s="25">
        <f t="shared" ca="1" si="5"/>
        <v>1.1919631072115997</v>
      </c>
      <c r="Z15" s="25">
        <f t="shared" ca="1" si="5"/>
        <v>0.95688570762765823</v>
      </c>
      <c r="AA15" s="25">
        <f t="shared" ca="1" si="5"/>
        <v>1.0021486887713789</v>
      </c>
      <c r="AB15" s="25">
        <f t="shared" ca="1" si="5"/>
        <v>1.0180047370082674</v>
      </c>
      <c r="AC15" s="25">
        <f t="shared" ca="1" si="5"/>
        <v>1.0658197987835143</v>
      </c>
      <c r="AD15" s="25">
        <f t="shared" ca="1" si="5"/>
        <v>0.85149760945625508</v>
      </c>
      <c r="AE15" s="25">
        <f t="shared" ca="1" si="5"/>
        <v>0.78556126744392862</v>
      </c>
      <c r="AF15" s="25">
        <f t="shared" ca="1" si="5"/>
        <v>0.78486214408952626</v>
      </c>
      <c r="AG15" s="25">
        <f t="shared" ca="1" si="5"/>
        <v>0.76875066975699535</v>
      </c>
      <c r="AH15" s="25">
        <f t="shared" ca="1" si="5"/>
        <v>0.70037293576431237</v>
      </c>
      <c r="AI15" s="25">
        <f t="shared" ref="AI15" ca="1" si="6">IF(AND(AI11=":",AI12=":"),":",IFERROR(AI12/(1+(AI13/AI14)),0))</f>
        <v>0.60434640746868606</v>
      </c>
    </row>
    <row r="16" spans="1:35" ht="15" customHeight="1" x14ac:dyDescent="0.25">
      <c r="A16" s="10" t="s">
        <v>25</v>
      </c>
      <c r="B16" s="7">
        <f ca="1">IFERROR(B11+B12-B15,":")</f>
        <v>5.5009329372796962</v>
      </c>
      <c r="C16" s="7">
        <f t="shared" ref="C16:AH16" ca="1" si="7">IFERROR(C11+C12-C15,":")</f>
        <v>5.354056799193339</v>
      </c>
      <c r="D16" s="7">
        <f t="shared" ca="1" si="7"/>
        <v>4.9478387627248726</v>
      </c>
      <c r="E16" s="7">
        <f t="shared" ca="1" si="7"/>
        <v>5.3301501148118096</v>
      </c>
      <c r="F16" s="7">
        <f t="shared" ca="1" si="7"/>
        <v>5.5385949896502975</v>
      </c>
      <c r="G16" s="7">
        <f t="shared" ca="1" si="7"/>
        <v>5.5148582106901838</v>
      </c>
      <c r="H16" s="7">
        <f t="shared" ca="1" si="7"/>
        <v>5.3667459838888751</v>
      </c>
      <c r="I16" s="7">
        <f t="shared" ca="1" si="7"/>
        <v>5.3737161587207973</v>
      </c>
      <c r="J16" s="7">
        <f t="shared" ca="1" si="7"/>
        <v>5.3713590552240014</v>
      </c>
      <c r="K16" s="7">
        <f t="shared" ca="1" si="7"/>
        <v>6.1019987179822737</v>
      </c>
      <c r="L16" s="7">
        <f t="shared" ca="1" si="7"/>
        <v>6.5069823847444059</v>
      </c>
      <c r="M16" s="7">
        <f t="shared" ca="1" si="7"/>
        <v>6.5974856354575513</v>
      </c>
      <c r="N16" s="7">
        <f t="shared" ca="1" si="7"/>
        <v>6.6416515541074981</v>
      </c>
      <c r="O16" s="7">
        <f t="shared" ca="1" si="7"/>
        <v>6.5664579456276568</v>
      </c>
      <c r="P16" s="7">
        <f t="shared" ca="1" si="7"/>
        <v>6.3334920173658782</v>
      </c>
      <c r="Q16" s="7">
        <f t="shared" ca="1" si="7"/>
        <v>6.4720357736089094</v>
      </c>
      <c r="R16" s="7">
        <f t="shared" ca="1" si="7"/>
        <v>6.4819843709009559</v>
      </c>
      <c r="S16" s="7">
        <f t="shared" ca="1" si="7"/>
        <v>5.6100935500884495</v>
      </c>
      <c r="T16" s="7">
        <f t="shared" ca="1" si="7"/>
        <v>5.9853149625351083</v>
      </c>
      <c r="U16" s="7">
        <f t="shared" ca="1" si="7"/>
        <v>5.2468971210476987</v>
      </c>
      <c r="V16" s="7">
        <f t="shared" ca="1" si="7"/>
        <v>5.3425526546270579</v>
      </c>
      <c r="W16" s="7">
        <f t="shared" ca="1" si="7"/>
        <v>5.5989759479263324</v>
      </c>
      <c r="X16" s="7">
        <f t="shared" ca="1" si="7"/>
        <v>5.63577268041153</v>
      </c>
      <c r="Y16" s="7">
        <f t="shared" ca="1" si="7"/>
        <v>5.6019708927883993</v>
      </c>
      <c r="Z16" s="7">
        <f t="shared" ca="1" si="7"/>
        <v>5.4255952923723409</v>
      </c>
      <c r="AA16" s="7">
        <f t="shared" ca="1" si="7"/>
        <v>5.4104453112286217</v>
      </c>
      <c r="AB16" s="7">
        <f t="shared" ca="1" si="7"/>
        <v>5.2798432629917329</v>
      </c>
      <c r="AC16" s="7">
        <f t="shared" ca="1" si="7"/>
        <v>5.3839542012164872</v>
      </c>
      <c r="AD16" s="7">
        <f t="shared" ca="1" si="7"/>
        <v>5.1682223905437441</v>
      </c>
      <c r="AE16" s="7">
        <f t="shared" ca="1" si="7"/>
        <v>5.5362957325560709</v>
      </c>
      <c r="AF16" s="7">
        <f t="shared" ca="1" si="7"/>
        <v>5.5585868559104732</v>
      </c>
      <c r="AG16" s="7">
        <f t="shared" ca="1" si="7"/>
        <v>5.6422853302430056</v>
      </c>
      <c r="AH16" s="7">
        <f t="shared" ca="1" si="7"/>
        <v>5.3077380642356884</v>
      </c>
      <c r="AI16" s="7">
        <f t="shared" ref="AI16" ca="1" si="8">IFERROR(AI11+AI12-AI15,":")</f>
        <v>5.9881965925313132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Slovakia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0.39854112475040504</v>
      </c>
      <c r="C20" s="15">
        <f t="shared" ref="C20:AH20" ca="1" si="10">IFERROR(C6/C16,":")</f>
        <v>0.38962436863095939</v>
      </c>
      <c r="D20" s="15">
        <f t="shared" ca="1" si="10"/>
        <v>0.4037302134922211</v>
      </c>
      <c r="E20" s="15">
        <f t="shared" ca="1" si="10"/>
        <v>0.38787125230393132</v>
      </c>
      <c r="F20" s="15">
        <f t="shared" ca="1" si="10"/>
        <v>0.39522803239639159</v>
      </c>
      <c r="G20" s="15">
        <f t="shared" ca="1" si="10"/>
        <v>0.41205538078840398</v>
      </c>
      <c r="H20" s="15">
        <f t="shared" ca="1" si="10"/>
        <v>0.40781974898205259</v>
      </c>
      <c r="I20" s="15">
        <f t="shared" ca="1" si="10"/>
        <v>0.4008717498977088</v>
      </c>
      <c r="J20" s="15">
        <f t="shared" ca="1" si="10"/>
        <v>0.41191697990253423</v>
      </c>
      <c r="K20" s="15">
        <f t="shared" ca="1" si="10"/>
        <v>0.39603335098685283</v>
      </c>
      <c r="L20" s="15">
        <f t="shared" ca="1" si="10"/>
        <v>0.40697082663210865</v>
      </c>
      <c r="M20" s="15">
        <f t="shared" ca="1" si="10"/>
        <v>0.41518195739277769</v>
      </c>
      <c r="N20" s="15">
        <f t="shared" ca="1" si="10"/>
        <v>0.41702473811458413</v>
      </c>
      <c r="O20" s="15">
        <f t="shared" ca="1" si="10"/>
        <v>0.40574629763281467</v>
      </c>
      <c r="P20" s="15">
        <f t="shared" ca="1" si="10"/>
        <v>0.41353000727224232</v>
      </c>
      <c r="Q20" s="15">
        <f t="shared" ca="1" si="10"/>
        <v>0.41652844549973589</v>
      </c>
      <c r="R20" s="15">
        <f t="shared" ca="1" si="10"/>
        <v>0.41455360677250536</v>
      </c>
      <c r="S20" s="15">
        <f t="shared" ca="1" si="10"/>
        <v>0.42747861129021453</v>
      </c>
      <c r="T20" s="15">
        <f t="shared" ca="1" si="10"/>
        <v>0.41316839890286627</v>
      </c>
      <c r="U20" s="15">
        <f t="shared" ca="1" si="10"/>
        <v>0.42474532063151932</v>
      </c>
      <c r="V20" s="15">
        <f t="shared" ca="1" si="10"/>
        <v>0.44201230248143336</v>
      </c>
      <c r="W20" s="15">
        <f t="shared" ca="1" si="10"/>
        <v>0.43442712071318285</v>
      </c>
      <c r="X20" s="15">
        <f t="shared" ca="1" si="10"/>
        <v>0.43219787917743652</v>
      </c>
      <c r="Y20" s="15">
        <f t="shared" ca="1" si="10"/>
        <v>0.43766078884062659</v>
      </c>
      <c r="Z20" s="15">
        <f t="shared" ca="1" si="10"/>
        <v>0.43023997814243975</v>
      </c>
      <c r="AA20" s="15">
        <f t="shared" ca="1" si="10"/>
        <v>0.42324427441259782</v>
      </c>
      <c r="AB20" s="15">
        <f t="shared" ca="1" si="10"/>
        <v>0.4367264112104402</v>
      </c>
      <c r="AC20" s="15">
        <f t="shared" ca="1" si="10"/>
        <v>0.43821509467278108</v>
      </c>
      <c r="AD20" s="15">
        <f t="shared" ca="1" si="10"/>
        <v>0.44391259249945419</v>
      </c>
      <c r="AE20" s="15">
        <f t="shared" ca="1" si="10"/>
        <v>0.43827084339653744</v>
      </c>
      <c r="AF20" s="15">
        <f t="shared" ca="1" si="10"/>
        <v>0.44172629908430566</v>
      </c>
      <c r="AG20" s="15">
        <f t="shared" ca="1" si="10"/>
        <v>0.45294270856910607</v>
      </c>
      <c r="AH20" s="15">
        <f t="shared" ca="1" si="10"/>
        <v>0.43015442216038813</v>
      </c>
      <c r="AI20" s="15">
        <f t="shared" ref="AI20" ca="1" si="11">IFERROR(AI6/AI16,":")</f>
        <v>0.42446635823049073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3">
    <tabColor theme="7"/>
    <pageSetUpPr fitToPage="1"/>
  </sheetPr>
  <dimension ref="A1:AI20"/>
  <sheetViews>
    <sheetView topLeftCell="A8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Finland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4.6756200000000003</v>
      </c>
      <c r="C4" s="20">
        <f ca="1">IFERROR(OFFSET(INDEX(Data!$C$7:$C$1800,MATCH($A$3,Data!$C$7:$C$1800,0)),20,'Code list'!D$1)/1000,":")</f>
        <v>4.9858570000000002</v>
      </c>
      <c r="D4" s="20">
        <f ca="1">IFERROR(OFFSET(INDEX(Data!$C$7:$C$1800,MATCH($A$3,Data!$C$7:$C$1800,0)),20,'Code list'!E$1)/1000,":")</f>
        <v>4.9634219999999996</v>
      </c>
      <c r="E4" s="20">
        <f ca="1">IFERROR(OFFSET(INDEX(Data!$C$7:$C$1800,MATCH($A$3,Data!$C$7:$C$1800,0)),20,'Code list'!F$1)/1000,":")</f>
        <v>5.2518199999999995</v>
      </c>
      <c r="F4" s="20">
        <f ca="1">IFERROR(OFFSET(INDEX(Data!$C$7:$C$1800,MATCH($A$3,Data!$C$7:$C$1800,0)),20,'Code list'!G$1)/1000,":")</f>
        <v>5.6432289999999998</v>
      </c>
      <c r="G4" s="20">
        <f ca="1">IFERROR(OFFSET(INDEX(Data!$C$7:$C$1800,MATCH($A$3,Data!$C$7:$C$1800,0)),20,'Code list'!H$1)/1000,":")</f>
        <v>5.506005</v>
      </c>
      <c r="H4" s="20">
        <f ca="1">IFERROR(OFFSET(INDEX(Data!$C$7:$C$1800,MATCH($A$3,Data!$C$7:$C$1800,0)),20,'Code list'!I$1)/1000,":")</f>
        <v>5.9650029999999994</v>
      </c>
      <c r="I4" s="20">
        <f ca="1">IFERROR(OFFSET(INDEX(Data!$C$7:$C$1800,MATCH($A$3,Data!$C$7:$C$1800,0)),20,'Code list'!J$1)/1000,":")</f>
        <v>5.9480829999999996</v>
      </c>
      <c r="J4" s="20">
        <f ca="1">IFERROR(OFFSET(INDEX(Data!$C$7:$C$1800,MATCH($A$3,Data!$C$7:$C$1800,0)),20,'Code list'!K$1)/1000,":")</f>
        <v>6.0333010000000007</v>
      </c>
      <c r="K4" s="20">
        <f ca="1">IFERROR(OFFSET(INDEX(Data!$C$7:$C$1800,MATCH($A$3,Data!$C$7:$C$1800,0)),20,'Code list'!L$1)/1000,":")</f>
        <v>5.9722629999999999</v>
      </c>
      <c r="L4" s="20">
        <f ca="1">IFERROR(OFFSET(INDEX(Data!$C$7:$C$1800,MATCH($A$3,Data!$C$7:$C$1800,0)),20,'Code list'!M$1)/1000,":")</f>
        <v>6.0167590000000004</v>
      </c>
      <c r="M4" s="20">
        <f ca="1">IFERROR(OFFSET(INDEX(Data!$C$7:$C$1800,MATCH($A$3,Data!$C$7:$C$1800,0)),20,'Code list'!N$1)/1000,":")</f>
        <v>6.4047619999999998</v>
      </c>
      <c r="N4" s="20">
        <f ca="1">IFERROR(OFFSET(INDEX(Data!$C$7:$C$1800,MATCH($A$3,Data!$C$7:$C$1800,0)),20,'Code list'!O$1)/1000,":")</f>
        <v>6.445157</v>
      </c>
      <c r="O4" s="20">
        <f ca="1">IFERROR(OFFSET(INDEX(Data!$C$7:$C$1800,MATCH($A$3,Data!$C$7:$C$1800,0)),20,'Code list'!P$1)/1000,":")</f>
        <v>7.2508469999999994</v>
      </c>
      <c r="P4" s="20">
        <f ca="1">IFERROR(OFFSET(INDEX(Data!$C$7:$C$1800,MATCH($A$3,Data!$C$7:$C$1800,0)),20,'Code list'!Q$1)/1000,":")</f>
        <v>7.381373</v>
      </c>
      <c r="Q4" s="20">
        <f ca="1">IFERROR(OFFSET(INDEX(Data!$C$7:$C$1800,MATCH($A$3,Data!$C$7:$C$1800,0)),20,'Code list'!R$1)/1000,":")</f>
        <v>6.0690949999999999</v>
      </c>
      <c r="R4" s="20">
        <f ca="1">IFERROR(OFFSET(INDEX(Data!$C$7:$C$1800,MATCH($A$3,Data!$C$7:$C$1800,0)),20,'Code list'!S$1)/1000,":")</f>
        <v>7.0775870000000003</v>
      </c>
      <c r="S4" s="20">
        <f ca="1">IFERROR(OFFSET(INDEX(Data!$C$7:$C$1800,MATCH($A$3,Data!$C$7:$C$1800,0)),20,'Code list'!T$1)/1000,":")</f>
        <v>6.9859279999999995</v>
      </c>
      <c r="T4" s="20">
        <f ca="1">IFERROR(OFFSET(INDEX(Data!$C$7:$C$1800,MATCH($A$3,Data!$C$7:$C$1800,0)),20,'Code list'!U$1)/1000,":")</f>
        <v>6.6580690000000002</v>
      </c>
      <c r="U4" s="20">
        <f ca="1">IFERROR(OFFSET(INDEX(Data!$C$7:$C$1800,MATCH($A$3,Data!$C$7:$C$1800,0)),20,'Code list'!V$1)/1000,":")</f>
        <v>6.1969899999999996</v>
      </c>
      <c r="V4" s="20">
        <f ca="1">IFERROR(OFFSET(INDEX(Data!$C$7:$C$1800,MATCH($A$3,Data!$C$7:$C$1800,0)),20,'Code list'!W$1)/1000,":")</f>
        <v>6.9366090000000007</v>
      </c>
      <c r="W4" s="20">
        <f ca="1">IFERROR(OFFSET(INDEX(Data!$C$7:$C$1800,MATCH($A$3,Data!$C$7:$C$1800,0)),20,'Code list'!X$1)/1000,":")</f>
        <v>6.320068</v>
      </c>
      <c r="X4" s="20">
        <f ca="1">IFERROR(OFFSET(INDEX(Data!$C$7:$C$1800,MATCH($A$3,Data!$C$7:$C$1800,0)),20,'Code list'!Y$1)/1000,":")</f>
        <v>6.0541499999999999</v>
      </c>
      <c r="Y4" s="20">
        <f ca="1">IFERROR(OFFSET(INDEX(Data!$C$7:$C$1800,MATCH($A$3,Data!$C$7:$C$1800,0)),20,'Code list'!Z$1)/1000,":")</f>
        <v>6.1271229999999992</v>
      </c>
      <c r="Z4" s="20">
        <f ca="1">IFERROR(OFFSET(INDEX(Data!$C$7:$C$1800,MATCH($A$3,Data!$C$7:$C$1800,0)),20,'Code list'!AA$1)/1000,":")</f>
        <v>5.8549889999999998</v>
      </c>
      <c r="AA4" s="20">
        <f ca="1">IFERROR(OFFSET(INDEX(Data!$C$7:$C$1800,MATCH($A$3,Data!$C$7:$C$1800,0)),20,'Code list'!AB$1)/1000,":")</f>
        <v>5.8983739999999996</v>
      </c>
      <c r="AB4" s="20">
        <f ca="1">IFERROR(OFFSET(INDEX(Data!$C$7:$C$1800,MATCH($A$3,Data!$C$7:$C$1800,0)),20,'Code list'!AC$1)/1000,":")</f>
        <v>5.9120530000000002</v>
      </c>
      <c r="AC4" s="20">
        <f ca="1">IFERROR(OFFSET(INDEX(Data!$C$7:$C$1800,MATCH($A$3,Data!$C$7:$C$1800,0)),20,'Code list'!AD$1)/1000,":")</f>
        <v>5.806076</v>
      </c>
      <c r="AD4" s="20">
        <f ca="1">IFERROR(OFFSET(INDEX(Data!$C$7:$C$1800,MATCH($A$3,Data!$C$7:$C$1800,0)),20,'Code list'!AE$1)/1000,":")</f>
        <v>6.0415420000000006</v>
      </c>
      <c r="AE4" s="20">
        <f ca="1">IFERROR(OFFSET(INDEX(Data!$C$7:$C$1800,MATCH($A$3,Data!$C$7:$C$1800,0)),20,'Code list'!AF$1)/1000,":")</f>
        <v>5.9029110000000005</v>
      </c>
      <c r="AF4" s="20">
        <f ca="1">IFERROR(OFFSET(INDEX(Data!$C$7:$C$1800,MATCH($A$3,Data!$C$7:$C$1800,0)),20,'Code list'!AG$1)/1000,":")</f>
        <v>5.9558960000000001</v>
      </c>
      <c r="AG4" s="20">
        <f ca="1">IFERROR(OFFSET(INDEX(Data!$C$7:$C$1800,MATCH($A$3,Data!$C$7:$C$1800,0)),20,'Code list'!AH$1)/1000,":")</f>
        <v>6.2012239999999998</v>
      </c>
      <c r="AH4" s="20">
        <f ca="1">IFERROR(OFFSET(INDEX(Data!$C$7:$C$1800,MATCH($A$3,Data!$C$7:$C$1800,0)),20,'Code list'!AI$1)/1000,":")</f>
        <v>6.20695</v>
      </c>
      <c r="AI4" s="20">
        <f ca="1">IFERROR(OFFSET(INDEX(Data!$C$7:$C$1800,MATCH($A$3,Data!$C$7:$C$1800,0)),20,'Code list'!AJ$1)/1000,":")</f>
        <v>7.0112449999999997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4.6756200000000003</v>
      </c>
      <c r="C6" s="6">
        <f t="shared" ca="1" si="1"/>
        <v>4.9858570000000002</v>
      </c>
      <c r="D6" s="6">
        <f t="shared" ca="1" si="1"/>
        <v>4.9634219999999996</v>
      </c>
      <c r="E6" s="6">
        <f t="shared" ca="1" si="1"/>
        <v>5.2518199999999995</v>
      </c>
      <c r="F6" s="6">
        <f t="shared" ca="1" si="1"/>
        <v>5.6432289999999998</v>
      </c>
      <c r="G6" s="6">
        <f t="shared" ca="1" si="1"/>
        <v>5.506005</v>
      </c>
      <c r="H6" s="6">
        <f t="shared" ca="1" si="1"/>
        <v>5.9650029999999994</v>
      </c>
      <c r="I6" s="6">
        <f t="shared" ca="1" si="1"/>
        <v>5.9480829999999996</v>
      </c>
      <c r="J6" s="6">
        <f t="shared" ca="1" si="1"/>
        <v>6.0333010000000007</v>
      </c>
      <c r="K6" s="6">
        <f t="shared" ca="1" si="1"/>
        <v>5.9722629999999999</v>
      </c>
      <c r="L6" s="6">
        <f t="shared" ca="1" si="1"/>
        <v>6.0167590000000004</v>
      </c>
      <c r="M6" s="6">
        <f t="shared" ca="1" si="1"/>
        <v>6.4047619999999998</v>
      </c>
      <c r="N6" s="6">
        <f t="shared" ca="1" si="1"/>
        <v>6.445157</v>
      </c>
      <c r="O6" s="6">
        <f t="shared" ca="1" si="1"/>
        <v>7.2508469999999994</v>
      </c>
      <c r="P6" s="6">
        <f t="shared" ca="1" si="1"/>
        <v>7.381373</v>
      </c>
      <c r="Q6" s="6">
        <f t="shared" ca="1" si="1"/>
        <v>6.0690949999999999</v>
      </c>
      <c r="R6" s="6">
        <f t="shared" ca="1" si="1"/>
        <v>7.0775870000000003</v>
      </c>
      <c r="S6" s="6">
        <f t="shared" ca="1" si="1"/>
        <v>6.9859279999999995</v>
      </c>
      <c r="T6" s="6">
        <f t="shared" ca="1" si="1"/>
        <v>6.6580690000000002</v>
      </c>
      <c r="U6" s="6">
        <f t="shared" ca="1" si="1"/>
        <v>6.1969899999999996</v>
      </c>
      <c r="V6" s="6">
        <f t="shared" ca="1" si="1"/>
        <v>6.9366090000000007</v>
      </c>
      <c r="W6" s="6">
        <f t="shared" ca="1" si="1"/>
        <v>6.320068</v>
      </c>
      <c r="X6" s="6">
        <f t="shared" ca="1" si="1"/>
        <v>6.0541499999999999</v>
      </c>
      <c r="Y6" s="6">
        <f t="shared" ca="1" si="1"/>
        <v>6.1271229999999992</v>
      </c>
      <c r="Z6" s="6">
        <f t="shared" ca="1" si="1"/>
        <v>5.8549889999999998</v>
      </c>
      <c r="AA6" s="6">
        <f t="shared" ca="1" si="1"/>
        <v>5.8983739999999996</v>
      </c>
      <c r="AB6" s="6">
        <f t="shared" ca="1" si="1"/>
        <v>5.9120530000000002</v>
      </c>
      <c r="AC6" s="6">
        <f t="shared" ca="1" si="1"/>
        <v>5.806076</v>
      </c>
      <c r="AD6" s="6">
        <f t="shared" ca="1" si="1"/>
        <v>6.0415420000000006</v>
      </c>
      <c r="AE6" s="6">
        <f ca="1">IFERROR(AE4-AE5,":")</f>
        <v>5.9029110000000005</v>
      </c>
      <c r="AF6" s="6">
        <f t="shared" ref="AF6:AH6" ca="1" si="2">IFERROR(AF4-AF5,":")</f>
        <v>5.9558960000000001</v>
      </c>
      <c r="AG6" s="6">
        <f t="shared" ca="1" si="2"/>
        <v>6.2012239999999998</v>
      </c>
      <c r="AH6" s="6">
        <f t="shared" ca="1" si="2"/>
        <v>6.20695</v>
      </c>
      <c r="AI6" s="6">
        <f t="shared" ref="AI6" ca="1" si="3">IFERROR(AI4-AI5,":")</f>
        <v>7.0112449999999997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Finland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7.611713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8.045141000000001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7.3556850000000003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8.0253209999999999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8.8360190000000003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8.2337819999999997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9.4641369999999991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9.2035539999999987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8.4618120000000001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8.7528389999999998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8.7012330000000002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9.5375979999999991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9.5850349999999995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11.698526999999999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11.272386000000001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8.6008559999999985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11.051188999999999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10.572521999999999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9.5541450000000001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8.973044999999999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10.000064000000002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9.1706820000000011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8.3904359999999993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9.0211900000000007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8.5425460000000015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8.3217679999999987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8.3493449999999996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7.9811880000000004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8.3739159999999995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8.1744109999999992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7.7544469999999999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7.8441489999999998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8.5039469999999984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10.826732999999997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3.5423590000000003</v>
      </c>
      <c r="C12" s="25">
        <f ca="1">IFERROR(OFFSET(INDEX(Data!$C$7:$C$1800,MATCH($A$3,Data!$C$7:$C$1800,0)),5,'Code list'!D$1)/1000+OFFSET(INDEX(Data!$C$7:$C$1800,MATCH($A$3,Data!$C$7:$C$1800,0)),7,'Code list'!D$1)/1000,":")</f>
        <v>3.6306279999999997</v>
      </c>
      <c r="D12" s="25">
        <f ca="1">IFERROR(OFFSET(INDEX(Data!$C$7:$C$1800,MATCH($A$3,Data!$C$7:$C$1800,0)),5,'Code list'!E$1)/1000+OFFSET(INDEX(Data!$C$7:$C$1800,MATCH($A$3,Data!$C$7:$C$1800,0)),7,'Code list'!E$1)/1000,":")</f>
        <v>3.7558929999999999</v>
      </c>
      <c r="E12" s="25">
        <f ca="1">IFERROR(OFFSET(INDEX(Data!$C$7:$C$1800,MATCH($A$3,Data!$C$7:$C$1800,0)),5,'Code list'!F$1)/1000+OFFSET(INDEX(Data!$C$7:$C$1800,MATCH($A$3,Data!$C$7:$C$1800,0)),7,'Code list'!F$1)/1000,":")</f>
        <v>4.0305269999999993</v>
      </c>
      <c r="F12" s="25">
        <f ca="1">IFERROR(OFFSET(INDEX(Data!$C$7:$C$1800,MATCH($A$3,Data!$C$7:$C$1800,0)),5,'Code list'!G$1)/1000+OFFSET(INDEX(Data!$C$7:$C$1800,MATCH($A$3,Data!$C$7:$C$1800,0)),7,'Code list'!G$1)/1000,":")</f>
        <v>4.2735110000000001</v>
      </c>
      <c r="G12" s="25">
        <f ca="1">IFERROR(OFFSET(INDEX(Data!$C$7:$C$1800,MATCH($A$3,Data!$C$7:$C$1800,0)),5,'Code list'!H$1)/1000+OFFSET(INDEX(Data!$C$7:$C$1800,MATCH($A$3,Data!$C$7:$C$1800,0)),7,'Code list'!H$1)/1000,":")</f>
        <v>4.5927910000000001</v>
      </c>
      <c r="H12" s="25">
        <f ca="1">IFERROR(OFFSET(INDEX(Data!$C$7:$C$1800,MATCH($A$3,Data!$C$7:$C$1800,0)),5,'Code list'!I$1)/1000+OFFSET(INDEX(Data!$C$7:$C$1800,MATCH($A$3,Data!$C$7:$C$1800,0)),7,'Code list'!I$1)/1000,":")</f>
        <v>5.1894310000000008</v>
      </c>
      <c r="I12" s="25">
        <f ca="1">IFERROR(OFFSET(INDEX(Data!$C$7:$C$1800,MATCH($A$3,Data!$C$7:$C$1800,0)),5,'Code list'!J$1)/1000+OFFSET(INDEX(Data!$C$7:$C$1800,MATCH($A$3,Data!$C$7:$C$1800,0)),7,'Code list'!J$1)/1000,":")</f>
        <v>5.5170560000000002</v>
      </c>
      <c r="J12" s="25">
        <f ca="1">IFERROR(OFFSET(INDEX(Data!$C$7:$C$1800,MATCH($A$3,Data!$C$7:$C$1800,0)),5,'Code list'!K$1)/1000+OFFSET(INDEX(Data!$C$7:$C$1800,MATCH($A$3,Data!$C$7:$C$1800,0)),7,'Code list'!K$1)/1000,":")</f>
        <v>5.320722</v>
      </c>
      <c r="K12" s="25">
        <f ca="1">IFERROR(OFFSET(INDEX(Data!$C$7:$C$1800,MATCH($A$3,Data!$C$7:$C$1800,0)),5,'Code list'!L$1)/1000+OFFSET(INDEX(Data!$C$7:$C$1800,MATCH($A$3,Data!$C$7:$C$1800,0)),7,'Code list'!L$1)/1000,":")</f>
        <v>5.2585389999999999</v>
      </c>
      <c r="L12" s="25">
        <f ca="1">IFERROR(OFFSET(INDEX(Data!$C$7:$C$1800,MATCH($A$3,Data!$C$7:$C$1800,0)),5,'Code list'!M$1)/1000+OFFSET(INDEX(Data!$C$7:$C$1800,MATCH($A$3,Data!$C$7:$C$1800,0)),7,'Code list'!M$1)/1000,":")</f>
        <v>5.6369040000000004</v>
      </c>
      <c r="M12" s="25">
        <f ca="1">IFERROR(OFFSET(INDEX(Data!$C$7:$C$1800,MATCH($A$3,Data!$C$7:$C$1800,0)),5,'Code list'!N$1)/1000+OFFSET(INDEX(Data!$C$7:$C$1800,MATCH($A$3,Data!$C$7:$C$1800,0)),7,'Code list'!N$1)/1000,":")</f>
        <v>6.1624589999999992</v>
      </c>
      <c r="N12" s="25">
        <f ca="1">IFERROR(OFFSET(INDEX(Data!$C$7:$C$1800,MATCH($A$3,Data!$C$7:$C$1800,0)),5,'Code list'!O$1)/1000+OFFSET(INDEX(Data!$C$7:$C$1800,MATCH($A$3,Data!$C$7:$C$1800,0)),7,'Code list'!O$1)/1000,":")</f>
        <v>6.6717840000000006</v>
      </c>
      <c r="O12" s="25">
        <f ca="1">IFERROR(OFFSET(INDEX(Data!$C$7:$C$1800,MATCH($A$3,Data!$C$7:$C$1800,0)),5,'Code list'!P$1)/1000+OFFSET(INDEX(Data!$C$7:$C$1800,MATCH($A$3,Data!$C$7:$C$1800,0)),7,'Code list'!P$1)/1000,":")</f>
        <v>6.8403600000000004</v>
      </c>
      <c r="P12" s="25">
        <f ca="1">IFERROR(OFFSET(INDEX(Data!$C$7:$C$1800,MATCH($A$3,Data!$C$7:$C$1800,0)),5,'Code list'!Q$1)/1000+OFFSET(INDEX(Data!$C$7:$C$1800,MATCH($A$3,Data!$C$7:$C$1800,0)),7,'Code list'!Q$1)/1000,":")</f>
        <v>6.8772739999999999</v>
      </c>
      <c r="Q12" s="25">
        <f ca="1">IFERROR(OFFSET(INDEX(Data!$C$7:$C$1800,MATCH($A$3,Data!$C$7:$C$1800,0)),5,'Code list'!R$1)/1000+OFFSET(INDEX(Data!$C$7:$C$1800,MATCH($A$3,Data!$C$7:$C$1800,0)),7,'Code list'!R$1)/1000,":")</f>
        <v>6.506742</v>
      </c>
      <c r="R12" s="25">
        <f ca="1">IFERROR(OFFSET(INDEX(Data!$C$7:$C$1800,MATCH($A$3,Data!$C$7:$C$1800,0)),5,'Code list'!S$1)/1000+OFFSET(INDEX(Data!$C$7:$C$1800,MATCH($A$3,Data!$C$7:$C$1800,0)),7,'Code list'!S$1)/1000,":")</f>
        <v>6.8759040000000002</v>
      </c>
      <c r="S12" s="25">
        <f ca="1">IFERROR(OFFSET(INDEX(Data!$C$7:$C$1800,MATCH($A$3,Data!$C$7:$C$1800,0)),5,'Code list'!T$1)/1000+OFFSET(INDEX(Data!$C$7:$C$1800,MATCH($A$3,Data!$C$7:$C$1800,0)),7,'Code list'!T$1)/1000,":")</f>
        <v>6.5952900000000003</v>
      </c>
      <c r="T12" s="25">
        <f ca="1">IFERROR(OFFSET(INDEX(Data!$C$7:$C$1800,MATCH($A$3,Data!$C$7:$C$1800,0)),5,'Code list'!U$1)/1000+OFFSET(INDEX(Data!$C$7:$C$1800,MATCH($A$3,Data!$C$7:$C$1800,0)),7,'Code list'!U$1)/1000,":")</f>
        <v>6.4752939999999999</v>
      </c>
      <c r="U12" s="25">
        <f ca="1">IFERROR(OFFSET(INDEX(Data!$C$7:$C$1800,MATCH($A$3,Data!$C$7:$C$1800,0)),5,'Code list'!V$1)/1000+OFFSET(INDEX(Data!$C$7:$C$1800,MATCH($A$3,Data!$C$7:$C$1800,0)),7,'Code list'!V$1)/1000,":")</f>
        <v>6.2033009999999997</v>
      </c>
      <c r="V12" s="25">
        <f ca="1">IFERROR(OFFSET(INDEX(Data!$C$7:$C$1800,MATCH($A$3,Data!$C$7:$C$1800,0)),5,'Code list'!W$1)/1000+OFFSET(INDEX(Data!$C$7:$C$1800,MATCH($A$3,Data!$C$7:$C$1800,0)),7,'Code list'!W$1)/1000,":")</f>
        <v>7.0677160000000008</v>
      </c>
      <c r="W12" s="25">
        <f ca="1">IFERROR(OFFSET(INDEX(Data!$C$7:$C$1800,MATCH($A$3,Data!$C$7:$C$1800,0)),5,'Code list'!X$1)/1000+OFFSET(INDEX(Data!$C$7:$C$1800,MATCH($A$3,Data!$C$7:$C$1800,0)),7,'Code list'!X$1)/1000,":")</f>
        <v>6.4234090000000004</v>
      </c>
      <c r="X12" s="25">
        <f ca="1">IFERROR(OFFSET(INDEX(Data!$C$7:$C$1800,MATCH($A$3,Data!$C$7:$C$1800,0)),5,'Code list'!Y$1)/1000+OFFSET(INDEX(Data!$C$7:$C$1800,MATCH($A$3,Data!$C$7:$C$1800,0)),7,'Code list'!Y$1)/1000,":")</f>
        <v>6.2785439999999992</v>
      </c>
      <c r="Y12" s="25">
        <f ca="1">IFERROR(OFFSET(INDEX(Data!$C$7:$C$1800,MATCH($A$3,Data!$C$7:$C$1800,0)),5,'Code list'!Z$1)/1000+OFFSET(INDEX(Data!$C$7:$C$1800,MATCH($A$3,Data!$C$7:$C$1800,0)),7,'Code list'!Z$1)/1000,":")</f>
        <v>6.198124</v>
      </c>
      <c r="Z12" s="25">
        <f ca="1">IFERROR(OFFSET(INDEX(Data!$C$7:$C$1800,MATCH($A$3,Data!$C$7:$C$1800,0)),5,'Code list'!AA$1)/1000+OFFSET(INDEX(Data!$C$7:$C$1800,MATCH($A$3,Data!$C$7:$C$1800,0)),7,'Code list'!AA$1)/1000,":")</f>
        <v>5.7639750000000003</v>
      </c>
      <c r="AA12" s="25">
        <f ca="1">IFERROR(OFFSET(INDEX(Data!$C$7:$C$1800,MATCH($A$3,Data!$C$7:$C$1800,0)),5,'Code list'!AB$1)/1000+OFFSET(INDEX(Data!$C$7:$C$1800,MATCH($A$3,Data!$C$7:$C$1800,0)),7,'Code list'!AB$1)/1000,":")</f>
        <v>5.4131530000000003</v>
      </c>
      <c r="AB12" s="25">
        <f ca="1">IFERROR(OFFSET(INDEX(Data!$C$7:$C$1800,MATCH($A$3,Data!$C$7:$C$1800,0)),5,'Code list'!AC$1)/1000+OFFSET(INDEX(Data!$C$7:$C$1800,MATCH($A$3,Data!$C$7:$C$1800,0)),7,'Code list'!AC$1)/1000,":")</f>
        <v>5.5723340000000006</v>
      </c>
      <c r="AC12" s="25">
        <f ca="1">IFERROR(OFFSET(INDEX(Data!$C$7:$C$1800,MATCH($A$3,Data!$C$7:$C$1800,0)),5,'Code list'!AD$1)/1000+OFFSET(INDEX(Data!$C$7:$C$1800,MATCH($A$3,Data!$C$7:$C$1800,0)),7,'Code list'!AD$1)/1000,":")</f>
        <v>5.6044</v>
      </c>
      <c r="AD12" s="25">
        <f ca="1">IFERROR(OFFSET(INDEX(Data!$C$7:$C$1800,MATCH($A$3,Data!$C$7:$C$1800,0)),5,'Code list'!AE$1)/1000+OFFSET(INDEX(Data!$C$7:$C$1800,MATCH($A$3,Data!$C$7:$C$1800,0)),7,'Code list'!AE$1)/1000,":")</f>
        <v>5.583952</v>
      </c>
      <c r="AE12" s="25">
        <f ca="1">IFERROR(OFFSET(INDEX(Data!$C$7:$C$1800,MATCH($A$3,Data!$C$7:$C$1800,0)),5,'Code list'!AF$1)/1000+OFFSET(INDEX(Data!$C$7:$C$1800,MATCH($A$3,Data!$C$7:$C$1800,0)),7,'Code list'!AF$1)/1000,":")</f>
        <v>5.3176950000000005</v>
      </c>
      <c r="AF12" s="25">
        <f ca="1">IFERROR(OFFSET(INDEX(Data!$C$7:$C$1800,MATCH($A$3,Data!$C$7:$C$1800,0)),5,'Code list'!AG$1)/1000+OFFSET(INDEX(Data!$C$7:$C$1800,MATCH($A$3,Data!$C$7:$C$1800,0)),7,'Code list'!AG$1)/1000,":")</f>
        <v>5.0849340000000005</v>
      </c>
      <c r="AG12" s="25">
        <f ca="1">IFERROR(OFFSET(INDEX(Data!$C$7:$C$1800,MATCH($A$3,Data!$C$7:$C$1800,0)),5,'Code list'!AH$1)/1000+OFFSET(INDEX(Data!$C$7:$C$1800,MATCH($A$3,Data!$C$7:$C$1800,0)),7,'Code list'!AH$1)/1000,":")</f>
        <v>5.703494000000001</v>
      </c>
      <c r="AH12" s="25">
        <f ca="1">IFERROR(OFFSET(INDEX(Data!$C$7:$C$1800,MATCH($A$3,Data!$C$7:$C$1800,0)),5,'Code list'!AI$1)/1000+OFFSET(INDEX(Data!$C$7:$C$1800,MATCH($A$3,Data!$C$7:$C$1800,0)),7,'Code list'!AI$1)/1000,":")</f>
        <v>5.130935</v>
      </c>
      <c r="AI12" s="25">
        <f ca="1">IFERROR(OFFSET(INDEX(Data!$C$7:$C$1800,MATCH($A$3,Data!$C$7:$C$1800,0)),5,'Code list'!AJ$1)/1000+OFFSET(INDEX(Data!$C$7:$C$1800,MATCH($A$3,Data!$C$7:$C$1800,0)),7,'Code list'!AJ$1)/1000,":")</f>
        <v>4.0717660000000002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1.4517630000000001</v>
      </c>
      <c r="C13" s="25">
        <f ca="1">IFERROR(OFFSET(INDEX(Data!$C$7:$C$1800,MATCH($A$3,Data!$C$7:$C$1800,0)),21,'Code list'!D$1)/1000+OFFSET(INDEX(Data!$C$7:$C$1800,MATCH($A$3,Data!$C$7:$C$1800,0)),22,'Code list'!D$1)/1000,":")</f>
        <v>1.490197</v>
      </c>
      <c r="D13" s="25">
        <f ca="1">IFERROR(OFFSET(INDEX(Data!$C$7:$C$1800,MATCH($A$3,Data!$C$7:$C$1800,0)),21,'Code list'!E$1)/1000+OFFSET(INDEX(Data!$C$7:$C$1800,MATCH($A$3,Data!$C$7:$C$1800,0)),22,'Code list'!E$1)/1000,":")</f>
        <v>1.5855549999999998</v>
      </c>
      <c r="E13" s="25">
        <f ca="1">IFERROR(OFFSET(INDEX(Data!$C$7:$C$1800,MATCH($A$3,Data!$C$7:$C$1800,0)),21,'Code list'!F$1)/1000+OFFSET(INDEX(Data!$C$7:$C$1800,MATCH($A$3,Data!$C$7:$C$1800,0)),22,'Code list'!F$1)/1000,":")</f>
        <v>1.698453</v>
      </c>
      <c r="F13" s="25">
        <f ca="1">IFERROR(OFFSET(INDEX(Data!$C$7:$C$1800,MATCH($A$3,Data!$C$7:$C$1800,0)),21,'Code list'!G$1)/1000+OFFSET(INDEX(Data!$C$7:$C$1800,MATCH($A$3,Data!$C$7:$C$1800,0)),22,'Code list'!G$1)/1000,":")</f>
        <v>1.854257</v>
      </c>
      <c r="G13" s="25">
        <f ca="1">IFERROR(OFFSET(INDEX(Data!$C$7:$C$1800,MATCH($A$3,Data!$C$7:$C$1800,0)),21,'Code list'!H$1)/1000+OFFSET(INDEX(Data!$C$7:$C$1800,MATCH($A$3,Data!$C$7:$C$1800,0)),22,'Code list'!H$1)/1000,":")</f>
        <v>1.919432</v>
      </c>
      <c r="H13" s="25">
        <f ca="1">IFERROR(OFFSET(INDEX(Data!$C$7:$C$1800,MATCH($A$3,Data!$C$7:$C$1800,0)),21,'Code list'!I$1)/1000+OFFSET(INDEX(Data!$C$7:$C$1800,MATCH($A$3,Data!$C$7:$C$1800,0)),22,'Code list'!I$1)/1000,":")</f>
        <v>2.0159929999999999</v>
      </c>
      <c r="I13" s="25">
        <f ca="1">IFERROR(OFFSET(INDEX(Data!$C$7:$C$1800,MATCH($A$3,Data!$C$7:$C$1800,0)),21,'Code list'!J$1)/1000+OFFSET(INDEX(Data!$C$7:$C$1800,MATCH($A$3,Data!$C$7:$C$1800,0)),22,'Code list'!J$1)/1000,":")</f>
        <v>2.1091139999999999</v>
      </c>
      <c r="J13" s="25">
        <f ca="1">IFERROR(OFFSET(INDEX(Data!$C$7:$C$1800,MATCH($A$3,Data!$C$7:$C$1800,0)),21,'Code list'!K$1)/1000+OFFSET(INDEX(Data!$C$7:$C$1800,MATCH($A$3,Data!$C$7:$C$1800,0)),22,'Code list'!K$1)/1000,":")</f>
        <v>2.2915739999999998</v>
      </c>
      <c r="K13" s="25">
        <f ca="1">IFERROR(OFFSET(INDEX(Data!$C$7:$C$1800,MATCH($A$3,Data!$C$7:$C$1800,0)),21,'Code list'!L$1)/1000+OFFSET(INDEX(Data!$C$7:$C$1800,MATCH($A$3,Data!$C$7:$C$1800,0)),22,'Code list'!L$1)/1000,":")</f>
        <v>2.1851250000000002</v>
      </c>
      <c r="L13" s="25">
        <f ca="1">IFERROR(OFFSET(INDEX(Data!$C$7:$C$1800,MATCH($A$3,Data!$C$7:$C$1800,0)),21,'Code list'!M$1)/1000+OFFSET(INDEX(Data!$C$7:$C$1800,MATCH($A$3,Data!$C$7:$C$1800,0)),22,'Code list'!M$1)/1000,":")</f>
        <v>2.1614089999999999</v>
      </c>
      <c r="M13" s="25">
        <f ca="1">IFERROR(OFFSET(INDEX(Data!$C$7:$C$1800,MATCH($A$3,Data!$C$7:$C$1800,0)),21,'Code list'!N$1)/1000+OFFSET(INDEX(Data!$C$7:$C$1800,MATCH($A$3,Data!$C$7:$C$1800,0)),22,'Code list'!N$1)/1000,":")</f>
        <v>2.2951030000000001</v>
      </c>
      <c r="N13" s="25">
        <f ca="1">IFERROR(OFFSET(INDEX(Data!$C$7:$C$1800,MATCH($A$3,Data!$C$7:$C$1800,0)),21,'Code list'!O$1)/1000+OFFSET(INDEX(Data!$C$7:$C$1800,MATCH($A$3,Data!$C$7:$C$1800,0)),22,'Code list'!O$1)/1000,":")</f>
        <v>2.4279220000000001</v>
      </c>
      <c r="O13" s="25">
        <f ca="1">IFERROR(OFFSET(INDEX(Data!$C$7:$C$1800,MATCH($A$3,Data!$C$7:$C$1800,0)),21,'Code list'!P$1)/1000+OFFSET(INDEX(Data!$C$7:$C$1800,MATCH($A$3,Data!$C$7:$C$1800,0)),22,'Code list'!P$1)/1000,":")</f>
        <v>2.4516419999999997</v>
      </c>
      <c r="P13" s="25">
        <f ca="1">IFERROR(OFFSET(INDEX(Data!$C$7:$C$1800,MATCH($A$3,Data!$C$7:$C$1800,0)),21,'Code list'!Q$1)/1000+OFFSET(INDEX(Data!$C$7:$C$1800,MATCH($A$3,Data!$C$7:$C$1800,0)),22,'Code list'!Q$1)/1000,":")</f>
        <v>2.4942639999999998</v>
      </c>
      <c r="Q13" s="25">
        <f ca="1">IFERROR(OFFSET(INDEX(Data!$C$7:$C$1800,MATCH($A$3,Data!$C$7:$C$1800,0)),21,'Code list'!R$1)/1000+OFFSET(INDEX(Data!$C$7:$C$1800,MATCH($A$3,Data!$C$7:$C$1800,0)),22,'Code list'!R$1)/1000,":")</f>
        <v>2.3479230000000002</v>
      </c>
      <c r="R13" s="25">
        <f ca="1">IFERROR(OFFSET(INDEX(Data!$C$7:$C$1800,MATCH($A$3,Data!$C$7:$C$1800,0)),21,'Code list'!S$1)/1000+OFFSET(INDEX(Data!$C$7:$C$1800,MATCH($A$3,Data!$C$7:$C$1800,0)),22,'Code list'!S$1)/1000,":")</f>
        <v>2.4574620000000005</v>
      </c>
      <c r="S13" s="25">
        <f ca="1">IFERROR(OFFSET(INDEX(Data!$C$7:$C$1800,MATCH($A$3,Data!$C$7:$C$1800,0)),21,'Code list'!T$1)/1000+OFFSET(INDEX(Data!$C$7:$C$1800,MATCH($A$3,Data!$C$7:$C$1800,0)),22,'Code list'!T$1)/1000,":")</f>
        <v>2.3850340000000001</v>
      </c>
      <c r="T13" s="25">
        <f ca="1">IFERROR(OFFSET(INDEX(Data!$C$7:$C$1800,MATCH($A$3,Data!$C$7:$C$1800,0)),21,'Code list'!U$1)/1000+OFFSET(INDEX(Data!$C$7:$C$1800,MATCH($A$3,Data!$C$7:$C$1800,0)),22,'Code list'!U$1)/1000,":")</f>
        <v>2.3430650000000002</v>
      </c>
      <c r="U13" s="25">
        <f ca="1">IFERROR(OFFSET(INDEX(Data!$C$7:$C$1800,MATCH($A$3,Data!$C$7:$C$1800,0)),21,'Code list'!V$1)/1000+OFFSET(INDEX(Data!$C$7:$C$1800,MATCH($A$3,Data!$C$7:$C$1800,0)),22,'Code list'!V$1)/1000,":")</f>
        <v>2.1992980000000002</v>
      </c>
      <c r="V13" s="25">
        <f ca="1">IFERROR(OFFSET(INDEX(Data!$C$7:$C$1800,MATCH($A$3,Data!$C$7:$C$1800,0)),21,'Code list'!W$1)/1000+OFFSET(INDEX(Data!$C$7:$C$1800,MATCH($A$3,Data!$C$7:$C$1800,0)),22,'Code list'!W$1)/1000,":")</f>
        <v>2.4934800000000004</v>
      </c>
      <c r="W13" s="25">
        <f ca="1">IFERROR(OFFSET(INDEX(Data!$C$7:$C$1800,MATCH($A$3,Data!$C$7:$C$1800,0)),21,'Code list'!X$1)/1000+OFFSET(INDEX(Data!$C$7:$C$1800,MATCH($A$3,Data!$C$7:$C$1800,0)),22,'Code list'!X$1)/1000,":")</f>
        <v>2.2677700000000001</v>
      </c>
      <c r="X13" s="25">
        <f ca="1">IFERROR(OFFSET(INDEX(Data!$C$7:$C$1800,MATCH($A$3,Data!$C$7:$C$1800,0)),21,'Code list'!Y$1)/1000+OFFSET(INDEX(Data!$C$7:$C$1800,MATCH($A$3,Data!$C$7:$C$1800,0)),22,'Code list'!Y$1)/1000,":")</f>
        <v>2.0692399999999997</v>
      </c>
      <c r="Y13" s="25">
        <f ca="1">IFERROR(OFFSET(INDEX(Data!$C$7:$C$1800,MATCH($A$3,Data!$C$7:$C$1800,0)),21,'Code list'!Z$1)/1000+OFFSET(INDEX(Data!$C$7:$C$1800,MATCH($A$3,Data!$C$7:$C$1800,0)),22,'Code list'!Z$1)/1000,":")</f>
        <v>2.072902</v>
      </c>
      <c r="Z13" s="25">
        <f ca="1">IFERROR(OFFSET(INDEX(Data!$C$7:$C$1800,MATCH($A$3,Data!$C$7:$C$1800,0)),21,'Code list'!AA$1)/1000+OFFSET(INDEX(Data!$C$7:$C$1800,MATCH($A$3,Data!$C$7:$C$1800,0)),22,'Code list'!AA$1)/1000,":")</f>
        <v>1.9613399999999999</v>
      </c>
      <c r="AA13" s="25">
        <f ca="1">IFERROR(OFFSET(INDEX(Data!$C$7:$C$1800,MATCH($A$3,Data!$C$7:$C$1800,0)),21,'Code list'!AB$1)/1000+OFFSET(INDEX(Data!$C$7:$C$1800,MATCH($A$3,Data!$C$7:$C$1800,0)),22,'Code list'!AB$1)/1000,":")</f>
        <v>1.8532549999999999</v>
      </c>
      <c r="AB13" s="25">
        <f ca="1">IFERROR(OFFSET(INDEX(Data!$C$7:$C$1800,MATCH($A$3,Data!$C$7:$C$1800,0)),21,'Code list'!AC$1)/1000+OFFSET(INDEX(Data!$C$7:$C$1800,MATCH($A$3,Data!$C$7:$C$1800,0)),22,'Code list'!AC$1)/1000,":")</f>
        <v>1.8588069999999999</v>
      </c>
      <c r="AC13" s="25">
        <f ca="1">IFERROR(OFFSET(INDEX(Data!$C$7:$C$1800,MATCH($A$3,Data!$C$7:$C$1800,0)),21,'Code list'!AD$1)/1000+OFFSET(INDEX(Data!$C$7:$C$1800,MATCH($A$3,Data!$C$7:$C$1800,0)),22,'Code list'!AD$1)/1000,":")</f>
        <v>1.8458269999999999</v>
      </c>
      <c r="AD13" s="25">
        <f ca="1">IFERROR(OFFSET(INDEX(Data!$C$7:$C$1800,MATCH($A$3,Data!$C$7:$C$1800,0)),21,'Code list'!AE$1)/1000+OFFSET(INDEX(Data!$C$7:$C$1800,MATCH($A$3,Data!$C$7:$C$1800,0)),22,'Code list'!AE$1)/1000,":")</f>
        <v>1.9443250000000001</v>
      </c>
      <c r="AE13" s="25">
        <f ca="1">IFERROR(OFFSET(INDEX(Data!$C$7:$C$1800,MATCH($A$3,Data!$C$7:$C$1800,0)),21,'Code list'!AF$1)/1000+OFFSET(INDEX(Data!$C$7:$C$1800,MATCH($A$3,Data!$C$7:$C$1800,0)),22,'Code list'!AF$1)/1000,":")</f>
        <v>1.9217280000000003</v>
      </c>
      <c r="AF13" s="25">
        <f ca="1">IFERROR(OFFSET(INDEX(Data!$C$7:$C$1800,MATCH($A$3,Data!$C$7:$C$1800,0)),21,'Code list'!AG$1)/1000+OFFSET(INDEX(Data!$C$7:$C$1800,MATCH($A$3,Data!$C$7:$C$1800,0)),22,'Code list'!AG$1)/1000,":")</f>
        <v>1.8233060000000001</v>
      </c>
      <c r="AG13" s="25">
        <f ca="1">IFERROR(OFFSET(INDEX(Data!$C$7:$C$1800,MATCH($A$3,Data!$C$7:$C$1800,0)),21,'Code list'!AH$1)/1000+OFFSET(INDEX(Data!$C$7:$C$1800,MATCH($A$3,Data!$C$7:$C$1800,0)),22,'Code list'!AH$1)/1000,":")</f>
        <v>2.0213020000000004</v>
      </c>
      <c r="AH13" s="25">
        <f ca="1">IFERROR(OFFSET(INDEX(Data!$C$7:$C$1800,MATCH($A$3,Data!$C$7:$C$1800,0)),21,'Code list'!AI$1)/1000+OFFSET(INDEX(Data!$C$7:$C$1800,MATCH($A$3,Data!$C$7:$C$1800,0)),22,'Code list'!AI$1)/1000,":")</f>
        <v>1.743638</v>
      </c>
      <c r="AI13" s="25">
        <f ca="1">IFERROR(OFFSET(INDEX(Data!$C$7:$C$1800,MATCH($A$3,Data!$C$7:$C$1800,0)),21,'Code list'!AJ$1)/1000+OFFSET(INDEX(Data!$C$7:$C$1800,MATCH($A$3,Data!$C$7:$C$1800,0)),22,'Code list'!AJ$1)/1000,":")</f>
        <v>1.3571789999999999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1.4703349999999999</v>
      </c>
      <c r="C14" s="25">
        <f ca="1">IFERROR(OFFSET(INDEX(Data!$C$7:$C$1800,MATCH($A$3,Data!$C$7:$C$1800,0)),31,'Code list'!D$1)/1000+OFFSET(INDEX(Data!$C$7:$C$1800,MATCH($A$3,Data!$C$7:$C$1800,0)),32,'Code list'!D$1)/1000,":")</f>
        <v>1.5760959999999999</v>
      </c>
      <c r="D14" s="25">
        <f ca="1">IFERROR(OFFSET(INDEX(Data!$C$7:$C$1800,MATCH($A$3,Data!$C$7:$C$1800,0)),31,'Code list'!E$1)/1000+OFFSET(INDEX(Data!$C$7:$C$1800,MATCH($A$3,Data!$C$7:$C$1800,0)),32,'Code list'!E$1)/1000,":")</f>
        <v>1.5838350000000001</v>
      </c>
      <c r="E14" s="25">
        <f ca="1">IFERROR(OFFSET(INDEX(Data!$C$7:$C$1800,MATCH($A$3,Data!$C$7:$C$1800,0)),31,'Code list'!F$1)/1000+OFFSET(INDEX(Data!$C$7:$C$1800,MATCH($A$3,Data!$C$7:$C$1800,0)),32,'Code list'!F$1)/1000,":")</f>
        <v>1.6612210000000001</v>
      </c>
      <c r="F14" s="25">
        <f ca="1">IFERROR(OFFSET(INDEX(Data!$C$7:$C$1800,MATCH($A$3,Data!$C$7:$C$1800,0)),31,'Code list'!G$1)/1000+OFFSET(INDEX(Data!$C$7:$C$1800,MATCH($A$3,Data!$C$7:$C$1800,0)),32,'Code list'!G$1)/1000,":")</f>
        <v>1.7119519999999999</v>
      </c>
      <c r="G14" s="25">
        <f ca="1">IFERROR(OFFSET(INDEX(Data!$C$7:$C$1800,MATCH($A$3,Data!$C$7:$C$1800,0)),31,'Code list'!H$1)/1000+OFFSET(INDEX(Data!$C$7:$C$1800,MATCH($A$3,Data!$C$7:$C$1800,0)),32,'Code list'!H$1)/1000,":")</f>
        <v>1.7652380000000001</v>
      </c>
      <c r="H14" s="25">
        <f ca="1">IFERROR(OFFSET(INDEX(Data!$C$7:$C$1800,MATCH($A$3,Data!$C$7:$C$1800,0)),31,'Code list'!I$1)/1000+OFFSET(INDEX(Data!$C$7:$C$1800,MATCH($A$3,Data!$C$7:$C$1800,0)),32,'Code list'!I$1)/1000,":")</f>
        <v>2.288621</v>
      </c>
      <c r="I14" s="25">
        <f ca="1">IFERROR(OFFSET(INDEX(Data!$C$7:$C$1800,MATCH($A$3,Data!$C$7:$C$1800,0)),31,'Code list'!J$1)/1000+OFFSET(INDEX(Data!$C$7:$C$1800,MATCH($A$3,Data!$C$7:$C$1800,0)),32,'Code list'!J$1)/1000,":")</f>
        <v>2.3526319999999998</v>
      </c>
      <c r="J14" s="25">
        <f ca="1">IFERROR(OFFSET(INDEX(Data!$C$7:$C$1800,MATCH($A$3,Data!$C$7:$C$1800,0)),31,'Code list'!K$1)/1000+OFFSET(INDEX(Data!$C$7:$C$1800,MATCH($A$3,Data!$C$7:$C$1800,0)),32,'Code list'!K$1)/1000,":")</f>
        <v>2.1473439999999999</v>
      </c>
      <c r="K14" s="25">
        <f ca="1">IFERROR(OFFSET(INDEX(Data!$C$7:$C$1800,MATCH($A$3,Data!$C$7:$C$1800,0)),31,'Code list'!L$1)/1000+OFFSET(INDEX(Data!$C$7:$C$1800,MATCH($A$3,Data!$C$7:$C$1800,0)),32,'Code list'!L$1)/1000,":")</f>
        <v>2.257762</v>
      </c>
      <c r="L14" s="25">
        <f ca="1">IFERROR(OFFSET(INDEX(Data!$C$7:$C$1800,MATCH($A$3,Data!$C$7:$C$1800,0)),31,'Code list'!M$1)/1000+OFFSET(INDEX(Data!$C$7:$C$1800,MATCH($A$3,Data!$C$7:$C$1800,0)),32,'Code list'!M$1)/1000,":")</f>
        <v>2.5850300000000002</v>
      </c>
      <c r="M14" s="25">
        <f ca="1">IFERROR(OFFSET(INDEX(Data!$C$7:$C$1800,MATCH($A$3,Data!$C$7:$C$1800,0)),31,'Code list'!N$1)/1000+OFFSET(INDEX(Data!$C$7:$C$1800,MATCH($A$3,Data!$C$7:$C$1800,0)),32,'Code list'!N$1)/1000,":")</f>
        <v>2.8434839999999997</v>
      </c>
      <c r="N14" s="25">
        <f ca="1">IFERROR(OFFSET(INDEX(Data!$C$7:$C$1800,MATCH($A$3,Data!$C$7:$C$1800,0)),31,'Code list'!O$1)/1000+OFFSET(INDEX(Data!$C$7:$C$1800,MATCH($A$3,Data!$C$7:$C$1800,0)),32,'Code list'!O$1)/1000,":")</f>
        <v>3.1216919999999999</v>
      </c>
      <c r="O14" s="25">
        <f ca="1">IFERROR(OFFSET(INDEX(Data!$C$7:$C$1800,MATCH($A$3,Data!$C$7:$C$1800,0)),31,'Code list'!P$1)/1000+OFFSET(INDEX(Data!$C$7:$C$1800,MATCH($A$3,Data!$C$7:$C$1800,0)),32,'Code list'!P$1)/1000,":")</f>
        <v>3.2864239999999998</v>
      </c>
      <c r="P14" s="25">
        <f ca="1">IFERROR(OFFSET(INDEX(Data!$C$7:$C$1800,MATCH($A$3,Data!$C$7:$C$1800,0)),31,'Code list'!Q$1)/1000+OFFSET(INDEX(Data!$C$7:$C$1800,MATCH($A$3,Data!$C$7:$C$1800,0)),32,'Code list'!Q$1)/1000,":")</f>
        <v>3.2372690000000004</v>
      </c>
      <c r="Q14" s="25">
        <f ca="1">IFERROR(OFFSET(INDEX(Data!$C$7:$C$1800,MATCH($A$3,Data!$C$7:$C$1800,0)),31,'Code list'!R$1)/1000+OFFSET(INDEX(Data!$C$7:$C$1800,MATCH($A$3,Data!$C$7:$C$1800,0)),32,'Code list'!R$1)/1000,":")</f>
        <v>3.0663040000000001</v>
      </c>
      <c r="R14" s="25">
        <f ca="1">IFERROR(OFFSET(INDEX(Data!$C$7:$C$1800,MATCH($A$3,Data!$C$7:$C$1800,0)),31,'Code list'!S$1)/1000+OFFSET(INDEX(Data!$C$7:$C$1800,MATCH($A$3,Data!$C$7:$C$1800,0)),32,'Code list'!S$1)/1000,":")</f>
        <v>3.3177129999999999</v>
      </c>
      <c r="S14" s="25">
        <f ca="1">IFERROR(OFFSET(INDEX(Data!$C$7:$C$1800,MATCH($A$3,Data!$C$7:$C$1800,0)),31,'Code list'!T$1)/1000+OFFSET(INDEX(Data!$C$7:$C$1800,MATCH($A$3,Data!$C$7:$C$1800,0)),32,'Code list'!T$1)/1000,":")</f>
        <v>3.1579489999999999</v>
      </c>
      <c r="T14" s="25">
        <f ca="1">IFERROR(OFFSET(INDEX(Data!$C$7:$C$1800,MATCH($A$3,Data!$C$7:$C$1800,0)),31,'Code list'!U$1)/1000+OFFSET(INDEX(Data!$C$7:$C$1800,MATCH($A$3,Data!$C$7:$C$1800,0)),32,'Code list'!U$1)/1000,":")</f>
        <v>3.0849579999999999</v>
      </c>
      <c r="U14" s="25">
        <f ca="1">IFERROR(OFFSET(INDEX(Data!$C$7:$C$1800,MATCH($A$3,Data!$C$7:$C$1800,0)),31,'Code list'!V$1)/1000+OFFSET(INDEX(Data!$C$7:$C$1800,MATCH($A$3,Data!$C$7:$C$1800,0)),32,'Code list'!V$1)/1000,":")</f>
        <v>3.0720119999999995</v>
      </c>
      <c r="V14" s="25">
        <f ca="1">IFERROR(OFFSET(INDEX(Data!$C$7:$C$1800,MATCH($A$3,Data!$C$7:$C$1800,0)),31,'Code list'!W$1)/1000+OFFSET(INDEX(Data!$C$7:$C$1800,MATCH($A$3,Data!$C$7:$C$1800,0)),32,'Code list'!W$1)/1000,":")</f>
        <v>3.4994740000000002</v>
      </c>
      <c r="W14" s="25">
        <f ca="1">IFERROR(OFFSET(INDEX(Data!$C$7:$C$1800,MATCH($A$3,Data!$C$7:$C$1800,0)),31,'Code list'!X$1)/1000+OFFSET(INDEX(Data!$C$7:$C$1800,MATCH($A$3,Data!$C$7:$C$1800,0)),32,'Code list'!X$1)/1000,":")</f>
        <v>3.1426859999999999</v>
      </c>
      <c r="X14" s="25">
        <f ca="1">IFERROR(OFFSET(INDEX(Data!$C$7:$C$1800,MATCH($A$3,Data!$C$7:$C$1800,0)),31,'Code list'!Y$1)/1000+OFFSET(INDEX(Data!$C$7:$C$1800,MATCH($A$3,Data!$C$7:$C$1800,0)),32,'Code list'!Y$1)/1000,":")</f>
        <v>3.1759099999999996</v>
      </c>
      <c r="Y14" s="25">
        <f ca="1">IFERROR(OFFSET(INDEX(Data!$C$7:$C$1800,MATCH($A$3,Data!$C$7:$C$1800,0)),31,'Code list'!Z$1)/1000+OFFSET(INDEX(Data!$C$7:$C$1800,MATCH($A$3,Data!$C$7:$C$1800,0)),32,'Code list'!Z$1)/1000,":")</f>
        <v>3.0702920000000002</v>
      </c>
      <c r="Z14" s="25">
        <f ca="1">IFERROR(OFFSET(INDEX(Data!$C$7:$C$1800,MATCH($A$3,Data!$C$7:$C$1800,0)),31,'Code list'!AA$1)/1000+OFFSET(INDEX(Data!$C$7:$C$1800,MATCH($A$3,Data!$C$7:$C$1800,0)),32,'Code list'!AA$1)/1000,":")</f>
        <v>2.866819</v>
      </c>
      <c r="AA14" s="25">
        <f ca="1">IFERROR(OFFSET(INDEX(Data!$C$7:$C$1800,MATCH($A$3,Data!$C$7:$C$1800,0)),31,'Code list'!AB$1)/1000+OFFSET(INDEX(Data!$C$7:$C$1800,MATCH($A$3,Data!$C$7:$C$1800,0)),32,'Code list'!AB$1)/1000,":")</f>
        <v>2.7675070000000002</v>
      </c>
      <c r="AB14" s="25">
        <f ca="1">IFERROR(OFFSET(INDEX(Data!$C$7:$C$1800,MATCH($A$3,Data!$C$7:$C$1800,0)),31,'Code list'!AC$1)/1000+OFFSET(INDEX(Data!$C$7:$C$1800,MATCH($A$3,Data!$C$7:$C$1800,0)),32,'Code list'!AC$1)/1000,":")</f>
        <v>2.9430350000000005</v>
      </c>
      <c r="AC14" s="25">
        <f ca="1">IFERROR(OFFSET(INDEX(Data!$C$7:$C$1800,MATCH($A$3,Data!$C$7:$C$1800,0)),31,'Code list'!AD$1)/1000+OFFSET(INDEX(Data!$C$7:$C$1800,MATCH($A$3,Data!$C$7:$C$1800,0)),32,'Code list'!AD$1)/1000,":")</f>
        <v>2.8544</v>
      </c>
      <c r="AD14" s="25">
        <f ca="1">IFERROR(OFFSET(INDEX(Data!$C$7:$C$1800,MATCH($A$3,Data!$C$7:$C$1800,0)),31,'Code list'!AE$1)/1000+OFFSET(INDEX(Data!$C$7:$C$1800,MATCH($A$3,Data!$C$7:$C$1800,0)),32,'Code list'!AE$1)/1000,":")</f>
        <v>2.698744</v>
      </c>
      <c r="AE14" s="25">
        <f ca="1">IFERROR(OFFSET(INDEX(Data!$C$7:$C$1800,MATCH($A$3,Data!$C$7:$C$1800,0)),31,'Code list'!AF$1)/1000+OFFSET(INDEX(Data!$C$7:$C$1800,MATCH($A$3,Data!$C$7:$C$1800,0)),32,'Code list'!AF$1)/1000,":")</f>
        <v>2.5335810000000003</v>
      </c>
      <c r="AF14" s="25">
        <f ca="1">IFERROR(OFFSET(INDEX(Data!$C$7:$C$1800,MATCH($A$3,Data!$C$7:$C$1800,0)),31,'Code list'!AG$1)/1000+OFFSET(INDEX(Data!$C$7:$C$1800,MATCH($A$3,Data!$C$7:$C$1800,0)),32,'Code list'!AG$1)/1000,":")</f>
        <v>2.124104</v>
      </c>
      <c r="AG14" s="25">
        <f ca="1">IFERROR(OFFSET(INDEX(Data!$C$7:$C$1800,MATCH($A$3,Data!$C$7:$C$1800,0)),31,'Code list'!AH$1)/1000+OFFSET(INDEX(Data!$C$7:$C$1800,MATCH($A$3,Data!$C$7:$C$1800,0)),32,'Code list'!AH$1)/1000,":")</f>
        <v>2.2900309999999999</v>
      </c>
      <c r="AH14" s="25">
        <f ca="1">IFERROR(OFFSET(INDEX(Data!$C$7:$C$1800,MATCH($A$3,Data!$C$7:$C$1800,0)),31,'Code list'!AI$1)/1000+OFFSET(INDEX(Data!$C$7:$C$1800,MATCH($A$3,Data!$C$7:$C$1800,0)),32,'Code list'!AI$1)/1000,":")</f>
        <v>2.0491060000000001</v>
      </c>
      <c r="AI14" s="25">
        <f ca="1">IFERROR(OFFSET(INDEX(Data!$C$7:$C$1800,MATCH($A$3,Data!$C$7:$C$1800,0)),31,'Code list'!AJ$1)/1000+OFFSET(INDEX(Data!$C$7:$C$1800,MATCH($A$3,Data!$C$7:$C$1800,0)),32,'Code list'!AJ$1)/1000,":")</f>
        <v>1.7242179999999998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1.7824365987263262</v>
      </c>
      <c r="C15" s="25">
        <f t="shared" ref="C15:AH15" ca="1" si="5">IF(AND(C11=":",C12=":"),":",IFERROR(C12/(1+(C13/C14)),0))</f>
        <v>1.8661681281886628</v>
      </c>
      <c r="D15" s="25">
        <f t="shared" ca="1" si="5"/>
        <v>1.876927354997334</v>
      </c>
      <c r="E15" s="25">
        <f t="shared" ca="1" si="5"/>
        <v>1.9929302942687293</v>
      </c>
      <c r="F15" s="25">
        <f t="shared" ca="1" si="5"/>
        <v>2.0514910100535331</v>
      </c>
      <c r="G15" s="25">
        <f t="shared" ca="1" si="5"/>
        <v>2.2002972313010392</v>
      </c>
      <c r="H15" s="25">
        <f t="shared" ca="1" si="5"/>
        <v>2.7590489564571881</v>
      </c>
      <c r="I15" s="25">
        <f t="shared" ca="1" si="5"/>
        <v>2.9090859254184345</v>
      </c>
      <c r="J15" s="25">
        <f t="shared" ca="1" si="5"/>
        <v>2.5739201450371465</v>
      </c>
      <c r="K15" s="25">
        <f t="shared" ca="1" si="5"/>
        <v>2.6722555693444376</v>
      </c>
      <c r="L15" s="25">
        <f t="shared" ca="1" si="5"/>
        <v>3.0699996243752428</v>
      </c>
      <c r="M15" s="25">
        <f t="shared" ca="1" si="5"/>
        <v>3.4100529128252561</v>
      </c>
      <c r="N15" s="25">
        <f t="shared" ca="1" si="5"/>
        <v>3.7529195253089678</v>
      </c>
      <c r="O15" s="25">
        <f t="shared" ca="1" si="5"/>
        <v>3.9177526491748269</v>
      </c>
      <c r="P15" s="25">
        <f t="shared" ca="1" si="5"/>
        <v>3.8844033393345203</v>
      </c>
      <c r="Q15" s="25">
        <f t="shared" ca="1" si="5"/>
        <v>3.6850411003395309</v>
      </c>
      <c r="R15" s="25">
        <f t="shared" ca="1" si="5"/>
        <v>3.9500579787715524</v>
      </c>
      <c r="S15" s="25">
        <f t="shared" ca="1" si="5"/>
        <v>3.7574694817231085</v>
      </c>
      <c r="T15" s="25">
        <f t="shared" ca="1" si="5"/>
        <v>3.6801631142041953</v>
      </c>
      <c r="U15" s="25">
        <f t="shared" ca="1" si="5"/>
        <v>3.6151573539806985</v>
      </c>
      <c r="V15" s="25">
        <f t="shared" ca="1" si="5"/>
        <v>4.1270612758556133</v>
      </c>
      <c r="W15" s="25">
        <f t="shared" ca="1" si="5"/>
        <v>3.7310639873189984</v>
      </c>
      <c r="X15" s="25">
        <f t="shared" ca="1" si="5"/>
        <v>3.8016244864379471</v>
      </c>
      <c r="Y15" s="25">
        <f t="shared" ca="1" si="5"/>
        <v>3.7000452505209798</v>
      </c>
      <c r="Z15" s="25">
        <f t="shared" ca="1" si="5"/>
        <v>3.4224790537190266</v>
      </c>
      <c r="AA15" s="25">
        <f t="shared" ca="1" si="5"/>
        <v>3.2420927153510615</v>
      </c>
      <c r="AB15" s="25">
        <f t="shared" ca="1" si="5"/>
        <v>3.4152673065232055</v>
      </c>
      <c r="AC15" s="25">
        <f t="shared" ca="1" si="5"/>
        <v>3.403495056728111</v>
      </c>
      <c r="AD15" s="25">
        <f t="shared" ca="1" si="5"/>
        <v>3.2456241671808024</v>
      </c>
      <c r="AE15" s="25">
        <f t="shared" ca="1" si="5"/>
        <v>3.0239902587665637</v>
      </c>
      <c r="AF15" s="25">
        <f t="shared" ca="1" si="5"/>
        <v>2.7362064364066567</v>
      </c>
      <c r="AG15" s="25">
        <f t="shared" ca="1" si="5"/>
        <v>3.0294987810762937</v>
      </c>
      <c r="AH15" s="25">
        <f t="shared" ca="1" si="5"/>
        <v>2.7720905218253593</v>
      </c>
      <c r="AI15" s="25">
        <f t="shared" ref="AI15" ca="1" si="6">IF(AND(AI11=":",AI12=":"),":",IFERROR(AI12/(1+(AI13/AI14)),0))</f>
        <v>2.2783861440080586</v>
      </c>
    </row>
    <row r="16" spans="1:35" ht="15" customHeight="1" x14ac:dyDescent="0.25">
      <c r="A16" s="10" t="s">
        <v>25</v>
      </c>
      <c r="B16" s="7">
        <f ca="1">IFERROR(B11+B12-B15,":")</f>
        <v>9.3716354012736733</v>
      </c>
      <c r="C16" s="7">
        <f t="shared" ref="C16:AH16" ca="1" si="7">IFERROR(C11+C12-C15,":")</f>
        <v>9.8096008718113374</v>
      </c>
      <c r="D16" s="7">
        <f t="shared" ca="1" si="7"/>
        <v>9.2346506450026666</v>
      </c>
      <c r="E16" s="7">
        <f t="shared" ca="1" si="7"/>
        <v>10.06291770573127</v>
      </c>
      <c r="F16" s="7">
        <f t="shared" ca="1" si="7"/>
        <v>11.058038989946466</v>
      </c>
      <c r="G16" s="7">
        <f t="shared" ca="1" si="7"/>
        <v>10.62627576869896</v>
      </c>
      <c r="H16" s="7">
        <f t="shared" ca="1" si="7"/>
        <v>11.894519043542811</v>
      </c>
      <c r="I16" s="7">
        <f t="shared" ca="1" si="7"/>
        <v>11.811524074581564</v>
      </c>
      <c r="J16" s="7">
        <f t="shared" ca="1" si="7"/>
        <v>11.208613854962854</v>
      </c>
      <c r="K16" s="7">
        <f t="shared" ca="1" si="7"/>
        <v>11.339122430655562</v>
      </c>
      <c r="L16" s="7">
        <f t="shared" ca="1" si="7"/>
        <v>11.268137375624757</v>
      </c>
      <c r="M16" s="7">
        <f t="shared" ca="1" si="7"/>
        <v>12.290004087174742</v>
      </c>
      <c r="N16" s="7">
        <f t="shared" ca="1" si="7"/>
        <v>12.503899474691032</v>
      </c>
      <c r="O16" s="7">
        <f t="shared" ca="1" si="7"/>
        <v>14.621134350825173</v>
      </c>
      <c r="P16" s="7">
        <f t="shared" ca="1" si="7"/>
        <v>14.26525666066548</v>
      </c>
      <c r="Q16" s="7">
        <f t="shared" ca="1" si="7"/>
        <v>11.422556899660469</v>
      </c>
      <c r="R16" s="7">
        <f t="shared" ca="1" si="7"/>
        <v>13.977035021228447</v>
      </c>
      <c r="S16" s="7">
        <f t="shared" ca="1" si="7"/>
        <v>13.41034251827689</v>
      </c>
      <c r="T16" s="7">
        <f t="shared" ca="1" si="7"/>
        <v>12.349275885795805</v>
      </c>
      <c r="U16" s="7">
        <f t="shared" ca="1" si="7"/>
        <v>11.5611886460193</v>
      </c>
      <c r="V16" s="7">
        <f t="shared" ca="1" si="7"/>
        <v>12.940718724144389</v>
      </c>
      <c r="W16" s="7">
        <f t="shared" ca="1" si="7"/>
        <v>11.863027012681004</v>
      </c>
      <c r="X16" s="7">
        <f t="shared" ca="1" si="7"/>
        <v>10.86735551356205</v>
      </c>
      <c r="Y16" s="7">
        <f t="shared" ca="1" si="7"/>
        <v>11.519268749479021</v>
      </c>
      <c r="Z16" s="7">
        <f t="shared" ca="1" si="7"/>
        <v>10.884041946280975</v>
      </c>
      <c r="AA16" s="7">
        <f t="shared" ca="1" si="7"/>
        <v>10.492828284648938</v>
      </c>
      <c r="AB16" s="7">
        <f t="shared" ca="1" si="7"/>
        <v>10.506411693476796</v>
      </c>
      <c r="AC16" s="7">
        <f t="shared" ca="1" si="7"/>
        <v>10.18209294327189</v>
      </c>
      <c r="AD16" s="7">
        <f t="shared" ca="1" si="7"/>
        <v>10.712243832819198</v>
      </c>
      <c r="AE16" s="7">
        <f t="shared" ca="1" si="7"/>
        <v>10.468115741233436</v>
      </c>
      <c r="AF16" s="7">
        <f t="shared" ca="1" si="7"/>
        <v>10.103174563593342</v>
      </c>
      <c r="AG16" s="7">
        <f t="shared" ca="1" si="7"/>
        <v>10.518144218923707</v>
      </c>
      <c r="AH16" s="7">
        <f t="shared" ca="1" si="7"/>
        <v>10.862791478174639</v>
      </c>
      <c r="AI16" s="7">
        <f t="shared" ref="AI16" ca="1" si="8">IFERROR(AI11+AI12-AI15,":")</f>
        <v>12.620112855991939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Finland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0.49891185474037431</v>
      </c>
      <c r="C20" s="15">
        <f t="shared" ref="C20:AH20" ca="1" si="10">IFERROR(C6/C16,":")</f>
        <v>0.50826298288315219</v>
      </c>
      <c r="D20" s="15">
        <f t="shared" ca="1" si="10"/>
        <v>0.53747804771433949</v>
      </c>
      <c r="E20" s="15">
        <f t="shared" ca="1" si="10"/>
        <v>0.52189833541109643</v>
      </c>
      <c r="F20" s="15">
        <f t="shared" ca="1" si="10"/>
        <v>0.51032818794820689</v>
      </c>
      <c r="G20" s="15">
        <f t="shared" ca="1" si="10"/>
        <v>0.51815001980455222</v>
      </c>
      <c r="H20" s="15">
        <f t="shared" ca="1" si="10"/>
        <v>0.50149173566107541</v>
      </c>
      <c r="I20" s="15">
        <f t="shared" ca="1" si="10"/>
        <v>0.50358302302412372</v>
      </c>
      <c r="J20" s="15">
        <f t="shared" ca="1" si="10"/>
        <v>0.53827360618089515</v>
      </c>
      <c r="K20" s="15">
        <f t="shared" ca="1" si="10"/>
        <v>0.52669534494608317</v>
      </c>
      <c r="L20" s="15">
        <f t="shared" ca="1" si="10"/>
        <v>0.5339621624613361</v>
      </c>
      <c r="M20" s="15">
        <f t="shared" ca="1" si="10"/>
        <v>0.52113587225603142</v>
      </c>
      <c r="N20" s="15">
        <f t="shared" ca="1" si="10"/>
        <v>0.51545176071237231</v>
      </c>
      <c r="O20" s="15">
        <f t="shared" ca="1" si="10"/>
        <v>0.49591548959337639</v>
      </c>
      <c r="P20" s="15">
        <f t="shared" ca="1" si="10"/>
        <v>0.51743709738873045</v>
      </c>
      <c r="Q20" s="15">
        <f t="shared" ca="1" si="10"/>
        <v>0.53132543381599628</v>
      </c>
      <c r="R20" s="15">
        <f t="shared" ca="1" si="10"/>
        <v>0.5063725596487737</v>
      </c>
      <c r="S20" s="15">
        <f t="shared" ca="1" si="10"/>
        <v>0.52093583668567101</v>
      </c>
      <c r="T20" s="15">
        <f t="shared" ca="1" si="10"/>
        <v>0.53914651041670725</v>
      </c>
      <c r="U20" s="15">
        <f t="shared" ca="1" si="10"/>
        <v>0.53601668390159185</v>
      </c>
      <c r="V20" s="15">
        <f t="shared" ca="1" si="10"/>
        <v>0.53602965552893844</v>
      </c>
      <c r="W20" s="15">
        <f t="shared" ca="1" si="10"/>
        <v>0.5327534020822976</v>
      </c>
      <c r="X20" s="15">
        <f t="shared" ca="1" si="10"/>
        <v>0.55709505338669096</v>
      </c>
      <c r="Y20" s="15">
        <f t="shared" ca="1" si="10"/>
        <v>0.53190207931185818</v>
      </c>
      <c r="Z20" s="15">
        <f t="shared" ca="1" si="10"/>
        <v>0.53794252437630685</v>
      </c>
      <c r="AA20" s="15">
        <f t="shared" ca="1" si="10"/>
        <v>0.56213385371314528</v>
      </c>
      <c r="AB20" s="15">
        <f t="shared" ca="1" si="10"/>
        <v>0.56270905543047267</v>
      </c>
      <c r="AC20" s="15">
        <f t="shared" ca="1" si="10"/>
        <v>0.57022421935723255</v>
      </c>
      <c r="AD20" s="15">
        <f t="shared" ca="1" si="10"/>
        <v>0.56398473506460656</v>
      </c>
      <c r="AE20" s="15">
        <f t="shared" ca="1" si="10"/>
        <v>0.56389431927550249</v>
      </c>
      <c r="AF20" s="15">
        <f t="shared" ca="1" si="10"/>
        <v>0.58950738329930419</v>
      </c>
      <c r="AG20" s="15">
        <f t="shared" ca="1" si="10"/>
        <v>0.58957396579931609</v>
      </c>
      <c r="AH20" s="15">
        <f t="shared" ca="1" si="10"/>
        <v>0.57139548452816324</v>
      </c>
      <c r="AI20" s="15">
        <f t="shared" ref="AI20" ca="1" si="11">IFERROR(AI6/AI16,":")</f>
        <v>0.55556119663946668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-0.249977111117893"/>
    <pageSetUpPr fitToPage="1"/>
  </sheetPr>
  <dimension ref="A1:AF20"/>
  <sheetViews>
    <sheetView zoomScaleNormal="100" workbookViewId="0">
      <pane xSplit="1" topLeftCell="K1" activePane="topRight" state="frozen"/>
      <selection activeCell="R39" sqref="R39"/>
      <selection pane="topRight" activeCell="R39" sqref="R39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2" width="7.1796875" style="1" customWidth="1"/>
    <col min="33" max="16384" width="9.1796875" style="1"/>
  </cols>
  <sheetData>
    <row r="1" spans="1:32" ht="15" customHeight="1" x14ac:dyDescent="0.25">
      <c r="A1" s="18" t="s">
        <v>23</v>
      </c>
    </row>
    <row r="2" spans="1:32" ht="15" customHeight="1" x14ac:dyDescent="0.25">
      <c r="A2" s="1" t="s">
        <v>30</v>
      </c>
    </row>
    <row r="3" spans="1:32" s="27" customFormat="1" ht="15" customHeight="1" x14ac:dyDescent="0.25">
      <c r="A3" s="9" t="e">
        <f ca="1">VLOOKUP(MID(CELL("filename",$A$1),FIND("]",CELL("filename",$A$1))+1,256),'Code list'!$A$2:$B$44,2,FALSE)</f>
        <v>#N/A</v>
      </c>
      <c r="B3" s="8">
        <v>1990</v>
      </c>
      <c r="C3" s="8">
        <f>B3+1</f>
        <v>1991</v>
      </c>
      <c r="D3" s="8">
        <f t="shared" ref="D3:AF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</row>
    <row r="4" spans="1:32" ht="15" customHeight="1" x14ac:dyDescent="0.25">
      <c r="A4" s="19" t="s">
        <v>26</v>
      </c>
      <c r="B4" s="20" t="e">
        <f ca="1">OFFSET(INDEX(Data!$B$7:$B$1562,MATCH($A$3,Data!$B$7:$B$1562,0)),20,'Code list'!C$1)/1000</f>
        <v>#N/A</v>
      </c>
      <c r="C4" s="20" t="e">
        <f ca="1">OFFSET(INDEX(Data!$B$7:$B$1562,MATCH($A$3,Data!$B$7:$B$1562,0)),20,'Code list'!D$1)/1000</f>
        <v>#N/A</v>
      </c>
      <c r="D4" s="20" t="e">
        <f ca="1">OFFSET(INDEX(Data!$B$7:$B$1562,MATCH($A$3,Data!$B$7:$B$1562,0)),20,'Code list'!E$1)/1000</f>
        <v>#N/A</v>
      </c>
      <c r="E4" s="20" t="e">
        <f ca="1">OFFSET(INDEX(Data!$B$7:$B$1562,MATCH($A$3,Data!$B$7:$B$1562,0)),20,'Code list'!F$1)/1000</f>
        <v>#N/A</v>
      </c>
      <c r="F4" s="20" t="e">
        <f ca="1">OFFSET(INDEX(Data!$B$7:$B$1562,MATCH($A$3,Data!$B$7:$B$1562,0)),20,'Code list'!G$1)/1000</f>
        <v>#N/A</v>
      </c>
      <c r="G4" s="20" t="e">
        <f ca="1">OFFSET(INDEX(Data!$B$7:$B$1562,MATCH($A$3,Data!$B$7:$B$1562,0)),20,'Code list'!H$1)/1000</f>
        <v>#N/A</v>
      </c>
      <c r="H4" s="20" t="e">
        <f ca="1">OFFSET(INDEX(Data!$B$7:$B$1562,MATCH($A$3,Data!$B$7:$B$1562,0)),20,'Code list'!I$1)/1000</f>
        <v>#N/A</v>
      </c>
      <c r="I4" s="20" t="e">
        <f ca="1">OFFSET(INDEX(Data!$B$7:$B$1562,MATCH($A$3,Data!$B$7:$B$1562,0)),20,'Code list'!J$1)/1000</f>
        <v>#N/A</v>
      </c>
      <c r="J4" s="20" t="e">
        <f ca="1">OFFSET(INDEX(Data!$B$7:$B$1562,MATCH($A$3,Data!$B$7:$B$1562,0)),20,'Code list'!K$1)/1000</f>
        <v>#N/A</v>
      </c>
      <c r="K4" s="20" t="e">
        <f ca="1">OFFSET(INDEX(Data!$B$7:$B$1562,MATCH($A$3,Data!$B$7:$B$1562,0)),20,'Code list'!L$1)/1000</f>
        <v>#N/A</v>
      </c>
      <c r="L4" s="20" t="e">
        <f ca="1">OFFSET(INDEX(Data!$B$7:$B$1562,MATCH($A$3,Data!$B$7:$B$1562,0)),20,'Code list'!M$1)/1000</f>
        <v>#N/A</v>
      </c>
      <c r="M4" s="20" t="e">
        <f ca="1">OFFSET(INDEX(Data!$B$7:$B$1562,MATCH($A$3,Data!$B$7:$B$1562,0)),20,'Code list'!N$1)/1000</f>
        <v>#N/A</v>
      </c>
      <c r="N4" s="20" t="e">
        <f ca="1">OFFSET(INDEX(Data!$B$7:$B$1562,MATCH($A$3,Data!$B$7:$B$1562,0)),20,'Code list'!O$1)/1000</f>
        <v>#N/A</v>
      </c>
      <c r="O4" s="20" t="e">
        <f ca="1">OFFSET(INDEX(Data!$B$7:$B$1562,MATCH($A$3,Data!$B$7:$B$1562,0)),20,'Code list'!P$1)/1000</f>
        <v>#N/A</v>
      </c>
      <c r="P4" s="20" t="e">
        <f ca="1">OFFSET(INDEX(Data!$B$7:$B$1562,MATCH($A$3,Data!$B$7:$B$1562,0)),20,'Code list'!Q$1)/1000</f>
        <v>#N/A</v>
      </c>
      <c r="Q4" s="20" t="e">
        <f ca="1">OFFSET(INDEX(Data!$B$7:$B$1562,MATCH($A$3,Data!$B$7:$B$1562,0)),20,'Code list'!R$1)/1000</f>
        <v>#N/A</v>
      </c>
      <c r="R4" s="20" t="e">
        <f ca="1">OFFSET(INDEX(Data!$B$7:$B$1562,MATCH($A$3,Data!$B$7:$B$1562,0)),20,'Code list'!S$1)/1000</f>
        <v>#N/A</v>
      </c>
      <c r="S4" s="20" t="e">
        <f ca="1">OFFSET(INDEX(Data!$B$7:$B$1562,MATCH($A$3,Data!$B$7:$B$1562,0)),20,'Code list'!T$1)/1000</f>
        <v>#N/A</v>
      </c>
      <c r="T4" s="20" t="e">
        <f ca="1">OFFSET(INDEX(Data!$B$7:$B$1562,MATCH($A$3,Data!$B$7:$B$1562,0)),20,'Code list'!U$1)/1000</f>
        <v>#N/A</v>
      </c>
      <c r="U4" s="20" t="e">
        <f ca="1">OFFSET(INDEX(Data!$B$7:$B$1562,MATCH($A$3,Data!$B$7:$B$1562,0)),20,'Code list'!V$1)/1000</f>
        <v>#N/A</v>
      </c>
      <c r="V4" s="20" t="e">
        <f ca="1">OFFSET(INDEX(Data!$B$7:$B$1562,MATCH($A$3,Data!$B$7:$B$1562,0)),20,'Code list'!W$1)/1000</f>
        <v>#N/A</v>
      </c>
      <c r="W4" s="20" t="e">
        <f ca="1">OFFSET(INDEX(Data!$B$7:$B$1562,MATCH($A$3,Data!$B$7:$B$1562,0)),20,'Code list'!X$1)/1000</f>
        <v>#N/A</v>
      </c>
      <c r="X4" s="20" t="e">
        <f ca="1">OFFSET(INDEX(Data!$B$7:$B$1562,MATCH($A$3,Data!$B$7:$B$1562,0)),20,'Code list'!Y$1)/1000</f>
        <v>#N/A</v>
      </c>
      <c r="Y4" s="20" t="e">
        <f ca="1">OFFSET(INDEX(Data!$B$7:$B$1562,MATCH($A$3,Data!$B$7:$B$1562,0)),20,'Code list'!Z$1)/1000</f>
        <v>#N/A</v>
      </c>
      <c r="Z4" s="20" t="e">
        <f ca="1">OFFSET(INDEX(Data!$B$7:$B$1562,MATCH($A$3,Data!$B$7:$B$1562,0)),20,'Code list'!AA$1)/1000</f>
        <v>#N/A</v>
      </c>
      <c r="AA4" s="20" t="e">
        <f ca="1">OFFSET(INDEX(Data!$B$7:$B$1562,MATCH($A$3,Data!$B$7:$B$1562,0)),20,'Code list'!AB$1)/1000</f>
        <v>#N/A</v>
      </c>
      <c r="AB4" s="20" t="e">
        <f ca="1">OFFSET(INDEX(Data!$B$7:$B$1562,MATCH($A$3,Data!$B$7:$B$1562,0)),20,'Code list'!AC$1)/1000</f>
        <v>#N/A</v>
      </c>
      <c r="AC4" s="20" t="e">
        <f ca="1">OFFSET(INDEX(Data!$B$7:$B$1562,MATCH($A$3,Data!$B$7:$B$1562,0)),20,'Code list'!AD$1)/1000</f>
        <v>#N/A</v>
      </c>
      <c r="AD4" s="20" t="e">
        <f ca="1">OFFSET(INDEX(Data!$B$7:$B$1562,MATCH($A$3,Data!$B$7:$B$1562,0)),20,'Code list'!AE$1)/1000</f>
        <v>#N/A</v>
      </c>
      <c r="AE4" s="20" t="e">
        <f ca="1">OFFSET(INDEX(Data!$B$7:$B$1562,MATCH($A$3,Data!$B$7:$B$1562,0)),20,'Code list'!AF$1)/1000</f>
        <v>#N/A</v>
      </c>
      <c r="AF4" s="20" t="e">
        <f ca="1">OFFSET(INDEX(Data!$B$7:$B$1562,MATCH($A$3,Data!$B$7:$B$1562,0)),20,'Code list'!AG$1)/1000</f>
        <v>#N/A</v>
      </c>
    </row>
    <row r="5" spans="1:32" ht="15" customHeight="1" x14ac:dyDescent="0.25">
      <c r="A5" s="21" t="s">
        <v>22</v>
      </c>
      <c r="B5" s="22" t="e">
        <f ca="1">OFFSET(INDEX(Data!$B$7:$B$1562,MATCH($A$3,Data!$B$7:$B$1562,0)),23,'Code list'!C$1)/1000</f>
        <v>#N/A</v>
      </c>
      <c r="C5" s="22" t="e">
        <f ca="1">OFFSET(INDEX(Data!$B$7:$B$1562,MATCH($A$3,Data!$B$7:$B$1562,0)),23,'Code list'!D$1)/1000</f>
        <v>#N/A</v>
      </c>
      <c r="D5" s="22" t="e">
        <f ca="1">OFFSET(INDEX(Data!$B$7:$B$1562,MATCH($A$3,Data!$B$7:$B$1562,0)),23,'Code list'!E$1)/1000</f>
        <v>#N/A</v>
      </c>
      <c r="E5" s="22" t="e">
        <f ca="1">OFFSET(INDEX(Data!$B$7:$B$1562,MATCH($A$3,Data!$B$7:$B$1562,0)),23,'Code list'!F$1)/1000</f>
        <v>#N/A</v>
      </c>
      <c r="F5" s="22" t="e">
        <f ca="1">OFFSET(INDEX(Data!$B$7:$B$1562,MATCH($A$3,Data!$B$7:$B$1562,0)),23,'Code list'!G$1)/1000</f>
        <v>#N/A</v>
      </c>
      <c r="G5" s="22" t="e">
        <f ca="1">OFFSET(INDEX(Data!$B$7:$B$1562,MATCH($A$3,Data!$B$7:$B$1562,0)),23,'Code list'!H$1)/1000</f>
        <v>#N/A</v>
      </c>
      <c r="H5" s="22" t="e">
        <f ca="1">OFFSET(INDEX(Data!$B$7:$B$1562,MATCH($A$3,Data!$B$7:$B$1562,0)),23,'Code list'!I$1)/1000</f>
        <v>#N/A</v>
      </c>
      <c r="I5" s="22" t="e">
        <f ca="1">OFFSET(INDEX(Data!$B$7:$B$1562,MATCH($A$3,Data!$B$7:$B$1562,0)),23,'Code list'!J$1)/1000</f>
        <v>#N/A</v>
      </c>
      <c r="J5" s="22" t="e">
        <f ca="1">OFFSET(INDEX(Data!$B$7:$B$1562,MATCH($A$3,Data!$B$7:$B$1562,0)),23,'Code list'!K$1)/1000</f>
        <v>#N/A</v>
      </c>
      <c r="K5" s="22" t="e">
        <f ca="1">OFFSET(INDEX(Data!$B$7:$B$1562,MATCH($A$3,Data!$B$7:$B$1562,0)),23,'Code list'!L$1)/1000</f>
        <v>#N/A</v>
      </c>
      <c r="L5" s="22" t="e">
        <f ca="1">OFFSET(INDEX(Data!$B$7:$B$1562,MATCH($A$3,Data!$B$7:$B$1562,0)),23,'Code list'!M$1)/1000</f>
        <v>#N/A</v>
      </c>
      <c r="M5" s="22" t="e">
        <f ca="1">OFFSET(INDEX(Data!$B$7:$B$1562,MATCH($A$3,Data!$B$7:$B$1562,0)),23,'Code list'!N$1)/1000</f>
        <v>#N/A</v>
      </c>
      <c r="N5" s="22" t="e">
        <f ca="1">OFFSET(INDEX(Data!$B$7:$B$1562,MATCH($A$3,Data!$B$7:$B$1562,0)),23,'Code list'!O$1)/1000</f>
        <v>#N/A</v>
      </c>
      <c r="O5" s="22" t="e">
        <f ca="1">OFFSET(INDEX(Data!$B$7:$B$1562,MATCH($A$3,Data!$B$7:$B$1562,0)),23,'Code list'!P$1)/1000</f>
        <v>#N/A</v>
      </c>
      <c r="P5" s="22" t="e">
        <f ca="1">OFFSET(INDEX(Data!$B$7:$B$1562,MATCH($A$3,Data!$B$7:$B$1562,0)),23,'Code list'!Q$1)/1000</f>
        <v>#N/A</v>
      </c>
      <c r="Q5" s="22" t="e">
        <f ca="1">OFFSET(INDEX(Data!$B$7:$B$1562,MATCH($A$3,Data!$B$7:$B$1562,0)),23,'Code list'!R$1)/1000</f>
        <v>#N/A</v>
      </c>
      <c r="R5" s="22" t="e">
        <f ca="1">OFFSET(INDEX(Data!$B$7:$B$1562,MATCH($A$3,Data!$B$7:$B$1562,0)),23,'Code list'!S$1)/1000</f>
        <v>#N/A</v>
      </c>
      <c r="S5" s="22" t="e">
        <f ca="1">OFFSET(INDEX(Data!$B$7:$B$1562,MATCH($A$3,Data!$B$7:$B$1562,0)),23,'Code list'!T$1)/1000</f>
        <v>#N/A</v>
      </c>
      <c r="T5" s="22" t="e">
        <f ca="1">OFFSET(INDEX(Data!$B$7:$B$1562,MATCH($A$3,Data!$B$7:$B$1562,0)),23,'Code list'!U$1)/1000</f>
        <v>#N/A</v>
      </c>
      <c r="U5" s="22" t="e">
        <f ca="1">OFFSET(INDEX(Data!$B$7:$B$1562,MATCH($A$3,Data!$B$7:$B$1562,0)),23,'Code list'!V$1)/1000</f>
        <v>#N/A</v>
      </c>
      <c r="V5" s="22" t="e">
        <f ca="1">OFFSET(INDEX(Data!$B$7:$B$1562,MATCH($A$3,Data!$B$7:$B$1562,0)),23,'Code list'!W$1)/1000</f>
        <v>#N/A</v>
      </c>
      <c r="W5" s="22" t="e">
        <f ca="1">OFFSET(INDEX(Data!$B$7:$B$1562,MATCH($A$3,Data!$B$7:$B$1562,0)),23,'Code list'!X$1)/1000</f>
        <v>#N/A</v>
      </c>
      <c r="X5" s="22" t="e">
        <f ca="1">OFFSET(INDEX(Data!$B$7:$B$1562,MATCH($A$3,Data!$B$7:$B$1562,0)),23,'Code list'!Y$1)/1000</f>
        <v>#N/A</v>
      </c>
      <c r="Y5" s="22" t="e">
        <f ca="1">OFFSET(INDEX(Data!$B$7:$B$1562,MATCH($A$3,Data!$B$7:$B$1562,0)),23,'Code list'!Z$1)/1000</f>
        <v>#N/A</v>
      </c>
      <c r="Z5" s="22" t="e">
        <f ca="1">OFFSET(INDEX(Data!$B$7:$B$1562,MATCH($A$3,Data!$B$7:$B$1562,0)),23,'Code list'!AA$1)/1000</f>
        <v>#N/A</v>
      </c>
      <c r="AA5" s="22" t="e">
        <f ca="1">OFFSET(INDEX(Data!$B$7:$B$1562,MATCH($A$3,Data!$B$7:$B$1562,0)),23,'Code list'!AB$1)/1000</f>
        <v>#N/A</v>
      </c>
      <c r="AB5" s="22" t="e">
        <f ca="1">OFFSET(INDEX(Data!$B$7:$B$1562,MATCH($A$3,Data!$B$7:$B$1562,0)),23,'Code list'!AC$1)/1000</f>
        <v>#N/A</v>
      </c>
      <c r="AC5" s="22" t="e">
        <f ca="1">OFFSET(INDEX(Data!$B$7:$B$1562,MATCH($A$3,Data!$B$7:$B$1562,0)),23,'Code list'!AD$1)/1000</f>
        <v>#N/A</v>
      </c>
      <c r="AD5" s="22" t="e">
        <f ca="1">OFFSET(INDEX(Data!$B$7:$B$1562,MATCH($A$3,Data!$B$7:$B$1562,0)),23,'Code list'!AE$1)/1000</f>
        <v>#N/A</v>
      </c>
      <c r="AE5" s="22" t="e">
        <f ca="1">OFFSET(INDEX(Data!$B$7:$B$1562,MATCH($A$3,Data!$B$7:$B$1562,0)),23,'Code list'!AF$1)/1000</f>
        <v>#N/A</v>
      </c>
      <c r="AF5" s="22" t="e">
        <f ca="1">OFFSET(INDEX(Data!$B$7:$B$1562,MATCH($A$3,Data!$B$7:$B$1562,0)),23,'Code list'!AG$1)/1000</f>
        <v>#N/A</v>
      </c>
    </row>
    <row r="6" spans="1:32" ht="15" customHeight="1" x14ac:dyDescent="0.25">
      <c r="A6" s="4" t="s">
        <v>27</v>
      </c>
      <c r="B6" s="6" t="e">
        <f t="shared" ref="B6:V6" ca="1" si="1">B4-B5</f>
        <v>#N/A</v>
      </c>
      <c r="C6" s="6" t="e">
        <f t="shared" ca="1" si="1"/>
        <v>#N/A</v>
      </c>
      <c r="D6" s="6" t="e">
        <f t="shared" ca="1" si="1"/>
        <v>#N/A</v>
      </c>
      <c r="E6" s="6" t="e">
        <f t="shared" ca="1" si="1"/>
        <v>#N/A</v>
      </c>
      <c r="F6" s="6" t="e">
        <f t="shared" ca="1" si="1"/>
        <v>#N/A</v>
      </c>
      <c r="G6" s="6" t="e">
        <f t="shared" ca="1" si="1"/>
        <v>#N/A</v>
      </c>
      <c r="H6" s="6" t="e">
        <f t="shared" ca="1" si="1"/>
        <v>#N/A</v>
      </c>
      <c r="I6" s="6" t="e">
        <f t="shared" ca="1" si="1"/>
        <v>#N/A</v>
      </c>
      <c r="J6" s="6" t="e">
        <f t="shared" ca="1" si="1"/>
        <v>#N/A</v>
      </c>
      <c r="K6" s="6" t="e">
        <f t="shared" ca="1" si="1"/>
        <v>#N/A</v>
      </c>
      <c r="L6" s="6" t="e">
        <f t="shared" ca="1" si="1"/>
        <v>#N/A</v>
      </c>
      <c r="M6" s="6" t="e">
        <f t="shared" ca="1" si="1"/>
        <v>#N/A</v>
      </c>
      <c r="N6" s="6" t="e">
        <f t="shared" ca="1" si="1"/>
        <v>#N/A</v>
      </c>
      <c r="O6" s="6" t="e">
        <f t="shared" ca="1" si="1"/>
        <v>#N/A</v>
      </c>
      <c r="P6" s="6" t="e">
        <f t="shared" ca="1" si="1"/>
        <v>#N/A</v>
      </c>
      <c r="Q6" s="6" t="e">
        <f t="shared" ca="1" si="1"/>
        <v>#N/A</v>
      </c>
      <c r="R6" s="6" t="e">
        <f t="shared" ca="1" si="1"/>
        <v>#N/A</v>
      </c>
      <c r="S6" s="6" t="e">
        <f t="shared" ca="1" si="1"/>
        <v>#N/A</v>
      </c>
      <c r="T6" s="6" t="e">
        <f t="shared" ca="1" si="1"/>
        <v>#N/A</v>
      </c>
      <c r="U6" s="6" t="e">
        <f t="shared" ca="1" si="1"/>
        <v>#N/A</v>
      </c>
      <c r="V6" s="6" t="e">
        <f t="shared" ca="1" si="1"/>
        <v>#N/A</v>
      </c>
      <c r="W6" s="6" t="e">
        <f t="shared" ref="W6:X6" ca="1" si="2">W4-W5</f>
        <v>#N/A</v>
      </c>
      <c r="X6" s="6" t="e">
        <f t="shared" ca="1" si="2"/>
        <v>#N/A</v>
      </c>
      <c r="Y6" s="6" t="e">
        <f t="shared" ref="Y6:Z6" ca="1" si="3">Y4-Y5</f>
        <v>#N/A</v>
      </c>
      <c r="Z6" s="6" t="e">
        <f t="shared" ca="1" si="3"/>
        <v>#N/A</v>
      </c>
      <c r="AA6" s="6" t="e">
        <f t="shared" ref="AA6:AB6" ca="1" si="4">AA4-AA5</f>
        <v>#N/A</v>
      </c>
      <c r="AB6" s="6" t="e">
        <f t="shared" ca="1" si="4"/>
        <v>#N/A</v>
      </c>
      <c r="AC6" s="6" t="e">
        <f t="shared" ref="AC6:AD6" ca="1" si="5">AC4-AC5</f>
        <v>#N/A</v>
      </c>
      <c r="AD6" s="6" t="e">
        <f t="shared" ca="1" si="5"/>
        <v>#N/A</v>
      </c>
      <c r="AE6" s="6" t="e">
        <f t="shared" ref="AE6:AF6" ca="1" si="6">AE4-AE5</f>
        <v>#N/A</v>
      </c>
      <c r="AF6" s="6" t="e">
        <f t="shared" ca="1" si="6"/>
        <v>#N/A</v>
      </c>
    </row>
    <row r="8" spans="1:32" ht="15" customHeight="1" x14ac:dyDescent="0.25">
      <c r="A8" s="18" t="s">
        <v>24</v>
      </c>
    </row>
    <row r="9" spans="1:32" ht="15" customHeight="1" x14ac:dyDescent="0.25">
      <c r="A9" s="1" t="s">
        <v>30</v>
      </c>
    </row>
    <row r="10" spans="1:32" s="27" customFormat="1" ht="15" customHeight="1" x14ac:dyDescent="0.25">
      <c r="A10" s="9" t="e">
        <f ca="1">VLOOKUP(MID(CELL("filename",$A$1),FIND("]",CELL("filename",$A$1))+1,256),'Code list'!$A$2:$B$44,2,FALSE)</f>
        <v>#N/A</v>
      </c>
      <c r="B10" s="8">
        <v>1990</v>
      </c>
      <c r="C10" s="8">
        <f>B10+1</f>
        <v>1991</v>
      </c>
      <c r="D10" s="8">
        <f t="shared" ref="D10:P10" si="7">C10+1</f>
        <v>1992</v>
      </c>
      <c r="E10" s="8">
        <f t="shared" si="7"/>
        <v>1993</v>
      </c>
      <c r="F10" s="8">
        <f t="shared" si="7"/>
        <v>1994</v>
      </c>
      <c r="G10" s="8">
        <f t="shared" si="7"/>
        <v>1995</v>
      </c>
      <c r="H10" s="8">
        <f t="shared" si="7"/>
        <v>1996</v>
      </c>
      <c r="I10" s="8">
        <f t="shared" si="7"/>
        <v>1997</v>
      </c>
      <c r="J10" s="8">
        <f t="shared" si="7"/>
        <v>1998</v>
      </c>
      <c r="K10" s="8">
        <f t="shared" si="7"/>
        <v>1999</v>
      </c>
      <c r="L10" s="8">
        <f t="shared" si="7"/>
        <v>2000</v>
      </c>
      <c r="M10" s="8">
        <f t="shared" si="7"/>
        <v>2001</v>
      </c>
      <c r="N10" s="8">
        <f t="shared" si="7"/>
        <v>2002</v>
      </c>
      <c r="O10" s="8">
        <f t="shared" si="7"/>
        <v>2003</v>
      </c>
      <c r="P10" s="8">
        <f t="shared" si="7"/>
        <v>2004</v>
      </c>
      <c r="Q10" s="8">
        <f t="shared" ref="Q10:AF10" si="8">P10+1</f>
        <v>2005</v>
      </c>
      <c r="R10" s="8">
        <f t="shared" si="8"/>
        <v>2006</v>
      </c>
      <c r="S10" s="8">
        <f t="shared" si="8"/>
        <v>2007</v>
      </c>
      <c r="T10" s="8">
        <f t="shared" si="8"/>
        <v>2008</v>
      </c>
      <c r="U10" s="8">
        <f t="shared" si="8"/>
        <v>2009</v>
      </c>
      <c r="V10" s="8">
        <f t="shared" si="8"/>
        <v>2010</v>
      </c>
      <c r="W10" s="8">
        <f t="shared" si="8"/>
        <v>2011</v>
      </c>
      <c r="X10" s="8">
        <f t="shared" si="8"/>
        <v>2012</v>
      </c>
      <c r="Y10" s="8">
        <f t="shared" si="8"/>
        <v>2013</v>
      </c>
      <c r="Z10" s="8">
        <f t="shared" si="8"/>
        <v>2014</v>
      </c>
      <c r="AA10" s="8">
        <f t="shared" si="8"/>
        <v>2015</v>
      </c>
      <c r="AB10" s="8">
        <f t="shared" si="8"/>
        <v>2016</v>
      </c>
      <c r="AC10" s="8">
        <f t="shared" si="8"/>
        <v>2017</v>
      </c>
      <c r="AD10" s="8">
        <f t="shared" si="8"/>
        <v>2018</v>
      </c>
      <c r="AE10" s="8">
        <f t="shared" si="8"/>
        <v>2019</v>
      </c>
      <c r="AF10" s="8">
        <f t="shared" si="8"/>
        <v>2020</v>
      </c>
    </row>
    <row r="11" spans="1:32" ht="15" customHeight="1" x14ac:dyDescent="0.25">
      <c r="A11" s="23" t="s">
        <v>102</v>
      </c>
      <c r="B11" s="25" t="e">
        <f ca="1">OFFSET(INDEX(Data!$B$7:$B$1562,MATCH($A$3,Data!$B$7:$B$1562,0)),4,'Code list'!C$1)/1000+OFFSET(INDEX(Data!$B$7:$B$1562,MATCH($A$3,Data!$B$7:$B$1562,0)),6,'Code list'!C$1)/1000+OFFSET(INDEX(Data!$B$7:$B$1562,MATCH($A$3,Data!$B$7:$B$1562,0)),8,'Code list'!C$1)/1000+OFFSET(INDEX(Data!$B$7:$B$1562,MATCH($A$3,Data!$B$7:$B$1562,0)),9,'Code list'!C$1)/1000</f>
        <v>#N/A</v>
      </c>
      <c r="C11" s="25" t="e">
        <f ca="1">OFFSET(INDEX(Data!$B$7:$B$1562,MATCH($A$3,Data!$B$7:$B$1562,0)),4,'Code list'!D$1)/1000+OFFSET(INDEX(Data!$B$7:$B$1562,MATCH($A$3,Data!$B$7:$B$1562,0)),6,'Code list'!D$1)/1000+OFFSET(INDEX(Data!$B$7:$B$1562,MATCH($A$3,Data!$B$7:$B$1562,0)),8,'Code list'!D$1)/1000+OFFSET(INDEX(Data!$B$7:$B$1562,MATCH($A$3,Data!$B$7:$B$1562,0)),9,'Code list'!D$1)/1000</f>
        <v>#N/A</v>
      </c>
      <c r="D11" s="25" t="e">
        <f ca="1">OFFSET(INDEX(Data!$B$7:$B$1562,MATCH($A$3,Data!$B$7:$B$1562,0)),4,'Code list'!E$1)/1000+OFFSET(INDEX(Data!$B$7:$B$1562,MATCH($A$3,Data!$B$7:$B$1562,0)),6,'Code list'!E$1)/1000+OFFSET(INDEX(Data!$B$7:$B$1562,MATCH($A$3,Data!$B$7:$B$1562,0)),8,'Code list'!E$1)/1000+OFFSET(INDEX(Data!$B$7:$B$1562,MATCH($A$3,Data!$B$7:$B$1562,0)),9,'Code list'!E$1)/1000</f>
        <v>#N/A</v>
      </c>
      <c r="E11" s="25" t="e">
        <f ca="1">OFFSET(INDEX(Data!$B$7:$B$1562,MATCH($A$3,Data!$B$7:$B$1562,0)),4,'Code list'!F$1)/1000+OFFSET(INDEX(Data!$B$7:$B$1562,MATCH($A$3,Data!$B$7:$B$1562,0)),6,'Code list'!F$1)/1000+OFFSET(INDEX(Data!$B$7:$B$1562,MATCH($A$3,Data!$B$7:$B$1562,0)),8,'Code list'!F$1)/1000+OFFSET(INDEX(Data!$B$7:$B$1562,MATCH($A$3,Data!$B$7:$B$1562,0)),9,'Code list'!F$1)/1000</f>
        <v>#N/A</v>
      </c>
      <c r="F11" s="25" t="e">
        <f ca="1">OFFSET(INDEX(Data!$B$7:$B$1562,MATCH($A$3,Data!$B$7:$B$1562,0)),4,'Code list'!G$1)/1000+OFFSET(INDEX(Data!$B$7:$B$1562,MATCH($A$3,Data!$B$7:$B$1562,0)),6,'Code list'!G$1)/1000+OFFSET(INDEX(Data!$B$7:$B$1562,MATCH($A$3,Data!$B$7:$B$1562,0)),8,'Code list'!G$1)/1000+OFFSET(INDEX(Data!$B$7:$B$1562,MATCH($A$3,Data!$B$7:$B$1562,0)),9,'Code list'!G$1)/1000</f>
        <v>#N/A</v>
      </c>
      <c r="G11" s="25" t="e">
        <f ca="1">OFFSET(INDEX(Data!$B$7:$B$1562,MATCH($A$3,Data!$B$7:$B$1562,0)),4,'Code list'!H$1)/1000+OFFSET(INDEX(Data!$B$7:$B$1562,MATCH($A$3,Data!$B$7:$B$1562,0)),6,'Code list'!H$1)/1000+OFFSET(INDEX(Data!$B$7:$B$1562,MATCH($A$3,Data!$B$7:$B$1562,0)),8,'Code list'!H$1)/1000+OFFSET(INDEX(Data!$B$7:$B$1562,MATCH($A$3,Data!$B$7:$B$1562,0)),9,'Code list'!H$1)/1000</f>
        <v>#N/A</v>
      </c>
      <c r="H11" s="25" t="e">
        <f ca="1">OFFSET(INDEX(Data!$B$7:$B$1562,MATCH($A$3,Data!$B$7:$B$1562,0)),4,'Code list'!I$1)/1000+OFFSET(INDEX(Data!$B$7:$B$1562,MATCH($A$3,Data!$B$7:$B$1562,0)),6,'Code list'!I$1)/1000+OFFSET(INDEX(Data!$B$7:$B$1562,MATCH($A$3,Data!$B$7:$B$1562,0)),8,'Code list'!I$1)/1000+OFFSET(INDEX(Data!$B$7:$B$1562,MATCH($A$3,Data!$B$7:$B$1562,0)),9,'Code list'!I$1)/1000</f>
        <v>#N/A</v>
      </c>
      <c r="I11" s="25" t="e">
        <f ca="1">OFFSET(INDEX(Data!$B$7:$B$1562,MATCH($A$3,Data!$B$7:$B$1562,0)),4,'Code list'!J$1)/1000+OFFSET(INDEX(Data!$B$7:$B$1562,MATCH($A$3,Data!$B$7:$B$1562,0)),6,'Code list'!J$1)/1000+OFFSET(INDEX(Data!$B$7:$B$1562,MATCH($A$3,Data!$B$7:$B$1562,0)),8,'Code list'!J$1)/1000+OFFSET(INDEX(Data!$B$7:$B$1562,MATCH($A$3,Data!$B$7:$B$1562,0)),9,'Code list'!J$1)/1000</f>
        <v>#N/A</v>
      </c>
      <c r="J11" s="25" t="e">
        <f ca="1">OFFSET(INDEX(Data!$B$7:$B$1562,MATCH($A$3,Data!$B$7:$B$1562,0)),4,'Code list'!K$1)/1000+OFFSET(INDEX(Data!$B$7:$B$1562,MATCH($A$3,Data!$B$7:$B$1562,0)),6,'Code list'!K$1)/1000+OFFSET(INDEX(Data!$B$7:$B$1562,MATCH($A$3,Data!$B$7:$B$1562,0)),8,'Code list'!K$1)/1000+OFFSET(INDEX(Data!$B$7:$B$1562,MATCH($A$3,Data!$B$7:$B$1562,0)),9,'Code list'!K$1)/1000</f>
        <v>#N/A</v>
      </c>
      <c r="K11" s="25" t="e">
        <f ca="1">OFFSET(INDEX(Data!$B$7:$B$1562,MATCH($A$3,Data!$B$7:$B$1562,0)),4,'Code list'!L$1)/1000+OFFSET(INDEX(Data!$B$7:$B$1562,MATCH($A$3,Data!$B$7:$B$1562,0)),6,'Code list'!L$1)/1000+OFFSET(INDEX(Data!$B$7:$B$1562,MATCH($A$3,Data!$B$7:$B$1562,0)),8,'Code list'!L$1)/1000+OFFSET(INDEX(Data!$B$7:$B$1562,MATCH($A$3,Data!$B$7:$B$1562,0)),9,'Code list'!L$1)/1000</f>
        <v>#N/A</v>
      </c>
      <c r="L11" s="25" t="e">
        <f ca="1">OFFSET(INDEX(Data!$B$7:$B$1562,MATCH($A$3,Data!$B$7:$B$1562,0)),4,'Code list'!M$1)/1000+OFFSET(INDEX(Data!$B$7:$B$1562,MATCH($A$3,Data!$B$7:$B$1562,0)),6,'Code list'!M$1)/1000+OFFSET(INDEX(Data!$B$7:$B$1562,MATCH($A$3,Data!$B$7:$B$1562,0)),8,'Code list'!M$1)/1000+OFFSET(INDEX(Data!$B$7:$B$1562,MATCH($A$3,Data!$B$7:$B$1562,0)),9,'Code list'!M$1)/1000</f>
        <v>#N/A</v>
      </c>
      <c r="M11" s="25" t="e">
        <f ca="1">OFFSET(INDEX(Data!$B$7:$B$1562,MATCH($A$3,Data!$B$7:$B$1562,0)),4,'Code list'!N$1)/1000+OFFSET(INDEX(Data!$B$7:$B$1562,MATCH($A$3,Data!$B$7:$B$1562,0)),6,'Code list'!N$1)/1000+OFFSET(INDEX(Data!$B$7:$B$1562,MATCH($A$3,Data!$B$7:$B$1562,0)),8,'Code list'!N$1)/1000+OFFSET(INDEX(Data!$B$7:$B$1562,MATCH($A$3,Data!$B$7:$B$1562,0)),9,'Code list'!N$1)/1000</f>
        <v>#N/A</v>
      </c>
      <c r="N11" s="25" t="e">
        <f ca="1">OFFSET(INDEX(Data!$B$7:$B$1562,MATCH($A$3,Data!$B$7:$B$1562,0)),4,'Code list'!O$1)/1000+OFFSET(INDEX(Data!$B$7:$B$1562,MATCH($A$3,Data!$B$7:$B$1562,0)),6,'Code list'!O$1)/1000+OFFSET(INDEX(Data!$B$7:$B$1562,MATCH($A$3,Data!$B$7:$B$1562,0)),8,'Code list'!O$1)/1000+OFFSET(INDEX(Data!$B$7:$B$1562,MATCH($A$3,Data!$B$7:$B$1562,0)),9,'Code list'!O$1)/1000</f>
        <v>#N/A</v>
      </c>
      <c r="O11" s="25" t="e">
        <f ca="1">OFFSET(INDEX(Data!$B$7:$B$1562,MATCH($A$3,Data!$B$7:$B$1562,0)),4,'Code list'!P$1)/1000+OFFSET(INDEX(Data!$B$7:$B$1562,MATCH($A$3,Data!$B$7:$B$1562,0)),6,'Code list'!P$1)/1000+OFFSET(INDEX(Data!$B$7:$B$1562,MATCH($A$3,Data!$B$7:$B$1562,0)),8,'Code list'!P$1)/1000+OFFSET(INDEX(Data!$B$7:$B$1562,MATCH($A$3,Data!$B$7:$B$1562,0)),9,'Code list'!P$1)/1000</f>
        <v>#N/A</v>
      </c>
      <c r="P11" s="25" t="e">
        <f ca="1">OFFSET(INDEX(Data!$B$7:$B$1562,MATCH($A$3,Data!$B$7:$B$1562,0)),4,'Code list'!Q$1)/1000+OFFSET(INDEX(Data!$B$7:$B$1562,MATCH($A$3,Data!$B$7:$B$1562,0)),6,'Code list'!Q$1)/1000+OFFSET(INDEX(Data!$B$7:$B$1562,MATCH($A$3,Data!$B$7:$B$1562,0)),8,'Code list'!Q$1)/1000+OFFSET(INDEX(Data!$B$7:$B$1562,MATCH($A$3,Data!$B$7:$B$1562,0)),9,'Code list'!Q$1)/1000</f>
        <v>#N/A</v>
      </c>
      <c r="Q11" s="25" t="e">
        <f ca="1">OFFSET(INDEX(Data!$B$7:$B$1562,MATCH($A$3,Data!$B$7:$B$1562,0)),4,'Code list'!R$1)/1000+OFFSET(INDEX(Data!$B$7:$B$1562,MATCH($A$3,Data!$B$7:$B$1562,0)),6,'Code list'!R$1)/1000+OFFSET(INDEX(Data!$B$7:$B$1562,MATCH($A$3,Data!$B$7:$B$1562,0)),8,'Code list'!R$1)/1000+OFFSET(INDEX(Data!$B$7:$B$1562,MATCH($A$3,Data!$B$7:$B$1562,0)),9,'Code list'!R$1)/1000</f>
        <v>#N/A</v>
      </c>
      <c r="R11" s="25" t="e">
        <f ca="1">OFFSET(INDEX(Data!$B$7:$B$1562,MATCH($A$3,Data!$B$7:$B$1562,0)),4,'Code list'!S$1)/1000+OFFSET(INDEX(Data!$B$7:$B$1562,MATCH($A$3,Data!$B$7:$B$1562,0)),6,'Code list'!S$1)/1000+OFFSET(INDEX(Data!$B$7:$B$1562,MATCH($A$3,Data!$B$7:$B$1562,0)),8,'Code list'!S$1)/1000+OFFSET(INDEX(Data!$B$7:$B$1562,MATCH($A$3,Data!$B$7:$B$1562,0)),9,'Code list'!S$1)/1000</f>
        <v>#N/A</v>
      </c>
      <c r="S11" s="25" t="e">
        <f ca="1">OFFSET(INDEX(Data!$B$7:$B$1562,MATCH($A$3,Data!$B$7:$B$1562,0)),4,'Code list'!T$1)/1000+OFFSET(INDEX(Data!$B$7:$B$1562,MATCH($A$3,Data!$B$7:$B$1562,0)),6,'Code list'!T$1)/1000+OFFSET(INDEX(Data!$B$7:$B$1562,MATCH($A$3,Data!$B$7:$B$1562,0)),8,'Code list'!T$1)/1000+OFFSET(INDEX(Data!$B$7:$B$1562,MATCH($A$3,Data!$B$7:$B$1562,0)),9,'Code list'!T$1)/1000</f>
        <v>#N/A</v>
      </c>
      <c r="T11" s="25" t="e">
        <f ca="1">OFFSET(INDEX(Data!$B$7:$B$1562,MATCH($A$3,Data!$B$7:$B$1562,0)),4,'Code list'!U$1)/1000+OFFSET(INDEX(Data!$B$7:$B$1562,MATCH($A$3,Data!$B$7:$B$1562,0)),6,'Code list'!U$1)/1000+OFFSET(INDEX(Data!$B$7:$B$1562,MATCH($A$3,Data!$B$7:$B$1562,0)),8,'Code list'!U$1)/1000+OFFSET(INDEX(Data!$B$7:$B$1562,MATCH($A$3,Data!$B$7:$B$1562,0)),9,'Code list'!U$1)/1000</f>
        <v>#N/A</v>
      </c>
      <c r="U11" s="25" t="e">
        <f ca="1">OFFSET(INDEX(Data!$B$7:$B$1562,MATCH($A$3,Data!$B$7:$B$1562,0)),4,'Code list'!V$1)/1000+OFFSET(INDEX(Data!$B$7:$B$1562,MATCH($A$3,Data!$B$7:$B$1562,0)),6,'Code list'!V$1)/1000+OFFSET(INDEX(Data!$B$7:$B$1562,MATCH($A$3,Data!$B$7:$B$1562,0)),8,'Code list'!V$1)/1000+OFFSET(INDEX(Data!$B$7:$B$1562,MATCH($A$3,Data!$B$7:$B$1562,0)),9,'Code list'!V$1)/1000</f>
        <v>#N/A</v>
      </c>
      <c r="V11" s="25" t="e">
        <f ca="1">OFFSET(INDEX(Data!$B$7:$B$1562,MATCH($A$3,Data!$B$7:$B$1562,0)),4,'Code list'!W$1)/1000+OFFSET(INDEX(Data!$B$7:$B$1562,MATCH($A$3,Data!$B$7:$B$1562,0)),6,'Code list'!W$1)/1000+OFFSET(INDEX(Data!$B$7:$B$1562,MATCH($A$3,Data!$B$7:$B$1562,0)),8,'Code list'!W$1)/1000+OFFSET(INDEX(Data!$B$7:$B$1562,MATCH($A$3,Data!$B$7:$B$1562,0)),9,'Code list'!W$1)/1000</f>
        <v>#N/A</v>
      </c>
      <c r="W11" s="25" t="e">
        <f ca="1">OFFSET(INDEX(Data!$B$7:$B$1562,MATCH($A$3,Data!$B$7:$B$1562,0)),4,'Code list'!X$1)/1000+OFFSET(INDEX(Data!$B$7:$B$1562,MATCH($A$3,Data!$B$7:$B$1562,0)),6,'Code list'!X$1)/1000+OFFSET(INDEX(Data!$B$7:$B$1562,MATCH($A$3,Data!$B$7:$B$1562,0)),8,'Code list'!X$1)/1000+OFFSET(INDEX(Data!$B$7:$B$1562,MATCH($A$3,Data!$B$7:$B$1562,0)),9,'Code list'!X$1)/1000</f>
        <v>#N/A</v>
      </c>
      <c r="X11" s="25" t="e">
        <f ca="1">OFFSET(INDEX(Data!$B$7:$B$1562,MATCH($A$3,Data!$B$7:$B$1562,0)),4,'Code list'!Y$1)/1000+OFFSET(INDEX(Data!$B$7:$B$1562,MATCH($A$3,Data!$B$7:$B$1562,0)),6,'Code list'!Y$1)/1000+OFFSET(INDEX(Data!$B$7:$B$1562,MATCH($A$3,Data!$B$7:$B$1562,0)),8,'Code list'!Y$1)/1000+OFFSET(INDEX(Data!$B$7:$B$1562,MATCH($A$3,Data!$B$7:$B$1562,0)),9,'Code list'!Y$1)/1000</f>
        <v>#N/A</v>
      </c>
      <c r="Y11" s="25" t="e">
        <f ca="1">OFFSET(INDEX(Data!$B$7:$B$1562,MATCH($A$3,Data!$B$7:$B$1562,0)),4,'Code list'!Z$1)/1000+OFFSET(INDEX(Data!$B$7:$B$1562,MATCH($A$3,Data!$B$7:$B$1562,0)),6,'Code list'!Z$1)/1000+OFFSET(INDEX(Data!$B$7:$B$1562,MATCH($A$3,Data!$B$7:$B$1562,0)),8,'Code list'!Z$1)/1000+OFFSET(INDEX(Data!$B$7:$B$1562,MATCH($A$3,Data!$B$7:$B$1562,0)),9,'Code list'!Z$1)/1000</f>
        <v>#N/A</v>
      </c>
      <c r="Z11" s="25" t="e">
        <f ca="1">OFFSET(INDEX(Data!$B$7:$B$1562,MATCH($A$3,Data!$B$7:$B$1562,0)),4,'Code list'!AA$1)/1000+OFFSET(INDEX(Data!$B$7:$B$1562,MATCH($A$3,Data!$B$7:$B$1562,0)),6,'Code list'!AA$1)/1000+OFFSET(INDEX(Data!$B$7:$B$1562,MATCH($A$3,Data!$B$7:$B$1562,0)),8,'Code list'!AA$1)/1000+OFFSET(INDEX(Data!$B$7:$B$1562,MATCH($A$3,Data!$B$7:$B$1562,0)),9,'Code list'!AA$1)/1000</f>
        <v>#N/A</v>
      </c>
      <c r="AA11" s="25" t="e">
        <f ca="1">OFFSET(INDEX(Data!$B$7:$B$1562,MATCH($A$3,Data!$B$7:$B$1562,0)),4,'Code list'!AB$1)/1000+OFFSET(INDEX(Data!$B$7:$B$1562,MATCH($A$3,Data!$B$7:$B$1562,0)),6,'Code list'!AB$1)/1000+OFFSET(INDEX(Data!$B$7:$B$1562,MATCH($A$3,Data!$B$7:$B$1562,0)),8,'Code list'!AB$1)/1000+OFFSET(INDEX(Data!$B$7:$B$1562,MATCH($A$3,Data!$B$7:$B$1562,0)),9,'Code list'!AB$1)/1000</f>
        <v>#N/A</v>
      </c>
      <c r="AB11" s="25" t="e">
        <f ca="1">OFFSET(INDEX(Data!$B$7:$B$1562,MATCH($A$3,Data!$B$7:$B$1562,0)),4,'Code list'!AC$1)/1000+OFFSET(INDEX(Data!$B$7:$B$1562,MATCH($A$3,Data!$B$7:$B$1562,0)),6,'Code list'!AC$1)/1000+OFFSET(INDEX(Data!$B$7:$B$1562,MATCH($A$3,Data!$B$7:$B$1562,0)),8,'Code list'!AC$1)/1000+OFFSET(INDEX(Data!$B$7:$B$1562,MATCH($A$3,Data!$B$7:$B$1562,0)),9,'Code list'!AC$1)/1000</f>
        <v>#N/A</v>
      </c>
      <c r="AC11" s="25" t="e">
        <f ca="1">OFFSET(INDEX(Data!$B$7:$B$1562,MATCH($A$3,Data!$B$7:$B$1562,0)),4,'Code list'!AD$1)/1000+OFFSET(INDEX(Data!$B$7:$B$1562,MATCH($A$3,Data!$B$7:$B$1562,0)),6,'Code list'!AD$1)/1000+OFFSET(INDEX(Data!$B$7:$B$1562,MATCH($A$3,Data!$B$7:$B$1562,0)),8,'Code list'!AD$1)/1000+OFFSET(INDEX(Data!$B$7:$B$1562,MATCH($A$3,Data!$B$7:$B$1562,0)),9,'Code list'!AD$1)/1000</f>
        <v>#N/A</v>
      </c>
      <c r="AD11" s="25" t="e">
        <f ca="1">OFFSET(INDEX(Data!$B$7:$B$1562,MATCH($A$3,Data!$B$7:$B$1562,0)),4,'Code list'!AE$1)/1000+OFFSET(INDEX(Data!$B$7:$B$1562,MATCH($A$3,Data!$B$7:$B$1562,0)),6,'Code list'!AE$1)/1000+OFFSET(INDEX(Data!$B$7:$B$1562,MATCH($A$3,Data!$B$7:$B$1562,0)),8,'Code list'!AE$1)/1000+OFFSET(INDEX(Data!$B$7:$B$1562,MATCH($A$3,Data!$B$7:$B$1562,0)),9,'Code list'!AE$1)/1000</f>
        <v>#N/A</v>
      </c>
      <c r="AE11" s="25" t="e">
        <f ca="1">OFFSET(INDEX(Data!$B$7:$B$1562,MATCH($A$3,Data!$B$7:$B$1562,0)),4,'Code list'!AF$1)/1000+OFFSET(INDEX(Data!$B$7:$B$1562,MATCH($A$3,Data!$B$7:$B$1562,0)),6,'Code list'!AF$1)/1000+OFFSET(INDEX(Data!$B$7:$B$1562,MATCH($A$3,Data!$B$7:$B$1562,0)),8,'Code list'!AF$1)/1000+OFFSET(INDEX(Data!$B$7:$B$1562,MATCH($A$3,Data!$B$7:$B$1562,0)),9,'Code list'!AF$1)/1000</f>
        <v>#N/A</v>
      </c>
      <c r="AF11" s="25" t="e">
        <f ca="1">OFFSET(INDEX(Data!$B$7:$B$1562,MATCH($A$3,Data!$B$7:$B$1562,0)),4,'Code list'!AG$1)/1000+OFFSET(INDEX(Data!$B$7:$B$1562,MATCH($A$3,Data!$B$7:$B$1562,0)),6,'Code list'!AG$1)/1000+OFFSET(INDEX(Data!$B$7:$B$1562,MATCH($A$3,Data!$B$7:$B$1562,0)),8,'Code list'!AG$1)/1000+OFFSET(INDEX(Data!$B$7:$B$1562,MATCH($A$3,Data!$B$7:$B$1562,0)),9,'Code list'!AG$1)/1000</f>
        <v>#N/A</v>
      </c>
    </row>
    <row r="12" spans="1:32" ht="15" customHeight="1" x14ac:dyDescent="0.25">
      <c r="A12" s="24" t="s">
        <v>101</v>
      </c>
      <c r="B12" s="25" t="e">
        <f ca="1">OFFSET(INDEX(Data!$B$7:$B$1562,MATCH($A$3,Data!$B$7:$B$1562,0)),5,'Code list'!C$1)/1000+OFFSET(INDEX(Data!$B$7:$B$1562,MATCH($A$3,Data!$B$7:$B$1562,0)),7,'Code list'!C$1)/1000</f>
        <v>#N/A</v>
      </c>
      <c r="C12" s="25" t="e">
        <f ca="1">OFFSET(INDEX(Data!$B$7:$B$1562,MATCH($A$3,Data!$B$7:$B$1562,0)),5,'Code list'!D$1)/1000+OFFSET(INDEX(Data!$B$7:$B$1562,MATCH($A$3,Data!$B$7:$B$1562,0)),7,'Code list'!D$1)/1000</f>
        <v>#N/A</v>
      </c>
      <c r="D12" s="25" t="e">
        <f ca="1">OFFSET(INDEX(Data!$B$7:$B$1562,MATCH($A$3,Data!$B$7:$B$1562,0)),5,'Code list'!E$1)/1000+OFFSET(INDEX(Data!$B$7:$B$1562,MATCH($A$3,Data!$B$7:$B$1562,0)),7,'Code list'!E$1)/1000</f>
        <v>#N/A</v>
      </c>
      <c r="E12" s="25" t="e">
        <f ca="1">OFFSET(INDEX(Data!$B$7:$B$1562,MATCH($A$3,Data!$B$7:$B$1562,0)),5,'Code list'!F$1)/1000+OFFSET(INDEX(Data!$B$7:$B$1562,MATCH($A$3,Data!$B$7:$B$1562,0)),7,'Code list'!F$1)/1000</f>
        <v>#N/A</v>
      </c>
      <c r="F12" s="25" t="e">
        <f ca="1">OFFSET(INDEX(Data!$B$7:$B$1562,MATCH($A$3,Data!$B$7:$B$1562,0)),5,'Code list'!G$1)/1000+OFFSET(INDEX(Data!$B$7:$B$1562,MATCH($A$3,Data!$B$7:$B$1562,0)),7,'Code list'!G$1)/1000</f>
        <v>#N/A</v>
      </c>
      <c r="G12" s="25" t="e">
        <f ca="1">OFFSET(INDEX(Data!$B$7:$B$1562,MATCH($A$3,Data!$B$7:$B$1562,0)),5,'Code list'!H$1)/1000+OFFSET(INDEX(Data!$B$7:$B$1562,MATCH($A$3,Data!$B$7:$B$1562,0)),7,'Code list'!H$1)/1000</f>
        <v>#N/A</v>
      </c>
      <c r="H12" s="25" t="e">
        <f ca="1">OFFSET(INDEX(Data!$B$7:$B$1562,MATCH($A$3,Data!$B$7:$B$1562,0)),5,'Code list'!I$1)/1000+OFFSET(INDEX(Data!$B$7:$B$1562,MATCH($A$3,Data!$B$7:$B$1562,0)),7,'Code list'!I$1)/1000</f>
        <v>#N/A</v>
      </c>
      <c r="I12" s="25" t="e">
        <f ca="1">OFFSET(INDEX(Data!$B$7:$B$1562,MATCH($A$3,Data!$B$7:$B$1562,0)),5,'Code list'!J$1)/1000+OFFSET(INDEX(Data!$B$7:$B$1562,MATCH($A$3,Data!$B$7:$B$1562,0)),7,'Code list'!J$1)/1000</f>
        <v>#N/A</v>
      </c>
      <c r="J12" s="25" t="e">
        <f ca="1">OFFSET(INDEX(Data!$B$7:$B$1562,MATCH($A$3,Data!$B$7:$B$1562,0)),5,'Code list'!K$1)/1000+OFFSET(INDEX(Data!$B$7:$B$1562,MATCH($A$3,Data!$B$7:$B$1562,0)),7,'Code list'!K$1)/1000</f>
        <v>#N/A</v>
      </c>
      <c r="K12" s="25" t="e">
        <f ca="1">OFFSET(INDEX(Data!$B$7:$B$1562,MATCH($A$3,Data!$B$7:$B$1562,0)),5,'Code list'!L$1)/1000+OFFSET(INDEX(Data!$B$7:$B$1562,MATCH($A$3,Data!$B$7:$B$1562,0)),7,'Code list'!L$1)/1000</f>
        <v>#N/A</v>
      </c>
      <c r="L12" s="25" t="e">
        <f ca="1">OFFSET(INDEX(Data!$B$7:$B$1562,MATCH($A$3,Data!$B$7:$B$1562,0)),5,'Code list'!M$1)/1000+OFFSET(INDEX(Data!$B$7:$B$1562,MATCH($A$3,Data!$B$7:$B$1562,0)),7,'Code list'!M$1)/1000</f>
        <v>#N/A</v>
      </c>
      <c r="M12" s="25" t="e">
        <f ca="1">OFFSET(INDEX(Data!$B$7:$B$1562,MATCH($A$3,Data!$B$7:$B$1562,0)),5,'Code list'!N$1)/1000+OFFSET(INDEX(Data!$B$7:$B$1562,MATCH($A$3,Data!$B$7:$B$1562,0)),7,'Code list'!N$1)/1000</f>
        <v>#N/A</v>
      </c>
      <c r="N12" s="25" t="e">
        <f ca="1">OFFSET(INDEX(Data!$B$7:$B$1562,MATCH($A$3,Data!$B$7:$B$1562,0)),5,'Code list'!O$1)/1000+OFFSET(INDEX(Data!$B$7:$B$1562,MATCH($A$3,Data!$B$7:$B$1562,0)),7,'Code list'!O$1)/1000</f>
        <v>#N/A</v>
      </c>
      <c r="O12" s="25" t="e">
        <f ca="1">OFFSET(INDEX(Data!$B$7:$B$1562,MATCH($A$3,Data!$B$7:$B$1562,0)),5,'Code list'!P$1)/1000+OFFSET(INDEX(Data!$B$7:$B$1562,MATCH($A$3,Data!$B$7:$B$1562,0)),7,'Code list'!P$1)/1000</f>
        <v>#N/A</v>
      </c>
      <c r="P12" s="25" t="e">
        <f ca="1">OFFSET(INDEX(Data!$B$7:$B$1562,MATCH($A$3,Data!$B$7:$B$1562,0)),5,'Code list'!Q$1)/1000+OFFSET(INDEX(Data!$B$7:$B$1562,MATCH($A$3,Data!$B$7:$B$1562,0)),7,'Code list'!Q$1)/1000</f>
        <v>#N/A</v>
      </c>
      <c r="Q12" s="25" t="e">
        <f ca="1">OFFSET(INDEX(Data!$B$7:$B$1562,MATCH($A$3,Data!$B$7:$B$1562,0)),5,'Code list'!R$1)/1000+OFFSET(INDEX(Data!$B$7:$B$1562,MATCH($A$3,Data!$B$7:$B$1562,0)),7,'Code list'!R$1)/1000</f>
        <v>#N/A</v>
      </c>
      <c r="R12" s="25" t="e">
        <f ca="1">OFFSET(INDEX(Data!$B$7:$B$1562,MATCH($A$3,Data!$B$7:$B$1562,0)),5,'Code list'!S$1)/1000+OFFSET(INDEX(Data!$B$7:$B$1562,MATCH($A$3,Data!$B$7:$B$1562,0)),7,'Code list'!S$1)/1000</f>
        <v>#N/A</v>
      </c>
      <c r="S12" s="25" t="e">
        <f ca="1">OFFSET(INDEX(Data!$B$7:$B$1562,MATCH($A$3,Data!$B$7:$B$1562,0)),5,'Code list'!T$1)/1000+OFFSET(INDEX(Data!$B$7:$B$1562,MATCH($A$3,Data!$B$7:$B$1562,0)),7,'Code list'!T$1)/1000</f>
        <v>#N/A</v>
      </c>
      <c r="T12" s="25" t="e">
        <f ca="1">OFFSET(INDEX(Data!$B$7:$B$1562,MATCH($A$3,Data!$B$7:$B$1562,0)),5,'Code list'!U$1)/1000+OFFSET(INDEX(Data!$B$7:$B$1562,MATCH($A$3,Data!$B$7:$B$1562,0)),7,'Code list'!U$1)/1000</f>
        <v>#N/A</v>
      </c>
      <c r="U12" s="25" t="e">
        <f ca="1">OFFSET(INDEX(Data!$B$7:$B$1562,MATCH($A$3,Data!$B$7:$B$1562,0)),5,'Code list'!V$1)/1000+OFFSET(INDEX(Data!$B$7:$B$1562,MATCH($A$3,Data!$B$7:$B$1562,0)),7,'Code list'!V$1)/1000</f>
        <v>#N/A</v>
      </c>
      <c r="V12" s="25" t="e">
        <f ca="1">OFFSET(INDEX(Data!$B$7:$B$1562,MATCH($A$3,Data!$B$7:$B$1562,0)),5,'Code list'!W$1)/1000+OFFSET(INDEX(Data!$B$7:$B$1562,MATCH($A$3,Data!$B$7:$B$1562,0)),7,'Code list'!W$1)/1000</f>
        <v>#N/A</v>
      </c>
      <c r="W12" s="25" t="e">
        <f ca="1">OFFSET(INDEX(Data!$B$7:$B$1562,MATCH($A$3,Data!$B$7:$B$1562,0)),5,'Code list'!X$1)/1000+OFFSET(INDEX(Data!$B$7:$B$1562,MATCH($A$3,Data!$B$7:$B$1562,0)),7,'Code list'!X$1)/1000</f>
        <v>#N/A</v>
      </c>
      <c r="X12" s="25" t="e">
        <f ca="1">OFFSET(INDEX(Data!$B$7:$B$1562,MATCH($A$3,Data!$B$7:$B$1562,0)),5,'Code list'!Y$1)/1000+OFFSET(INDEX(Data!$B$7:$B$1562,MATCH($A$3,Data!$B$7:$B$1562,0)),7,'Code list'!Y$1)/1000</f>
        <v>#N/A</v>
      </c>
      <c r="Y12" s="25" t="e">
        <f ca="1">OFFSET(INDEX(Data!$B$7:$B$1562,MATCH($A$3,Data!$B$7:$B$1562,0)),5,'Code list'!Z$1)/1000+OFFSET(INDEX(Data!$B$7:$B$1562,MATCH($A$3,Data!$B$7:$B$1562,0)),7,'Code list'!Z$1)/1000</f>
        <v>#N/A</v>
      </c>
      <c r="Z12" s="25" t="e">
        <f ca="1">OFFSET(INDEX(Data!$B$7:$B$1562,MATCH($A$3,Data!$B$7:$B$1562,0)),5,'Code list'!AA$1)/1000+OFFSET(INDEX(Data!$B$7:$B$1562,MATCH($A$3,Data!$B$7:$B$1562,0)),7,'Code list'!AA$1)/1000</f>
        <v>#N/A</v>
      </c>
      <c r="AA12" s="25" t="e">
        <f ca="1">OFFSET(INDEX(Data!$B$7:$B$1562,MATCH($A$3,Data!$B$7:$B$1562,0)),5,'Code list'!AB$1)/1000+OFFSET(INDEX(Data!$B$7:$B$1562,MATCH($A$3,Data!$B$7:$B$1562,0)),7,'Code list'!AB$1)/1000</f>
        <v>#N/A</v>
      </c>
      <c r="AB12" s="25" t="e">
        <f ca="1">OFFSET(INDEX(Data!$B$7:$B$1562,MATCH($A$3,Data!$B$7:$B$1562,0)),5,'Code list'!AC$1)/1000+OFFSET(INDEX(Data!$B$7:$B$1562,MATCH($A$3,Data!$B$7:$B$1562,0)),7,'Code list'!AC$1)/1000</f>
        <v>#N/A</v>
      </c>
      <c r="AC12" s="25" t="e">
        <f ca="1">OFFSET(INDEX(Data!$B$7:$B$1562,MATCH($A$3,Data!$B$7:$B$1562,0)),5,'Code list'!AD$1)/1000+OFFSET(INDEX(Data!$B$7:$B$1562,MATCH($A$3,Data!$B$7:$B$1562,0)),7,'Code list'!AD$1)/1000</f>
        <v>#N/A</v>
      </c>
      <c r="AD12" s="25" t="e">
        <f ca="1">OFFSET(INDEX(Data!$B$7:$B$1562,MATCH($A$3,Data!$B$7:$B$1562,0)),5,'Code list'!AE$1)/1000+OFFSET(INDEX(Data!$B$7:$B$1562,MATCH($A$3,Data!$B$7:$B$1562,0)),7,'Code list'!AE$1)/1000</f>
        <v>#N/A</v>
      </c>
      <c r="AE12" s="25" t="e">
        <f ca="1">OFFSET(INDEX(Data!$B$7:$B$1562,MATCH($A$3,Data!$B$7:$B$1562,0)),5,'Code list'!AF$1)/1000+OFFSET(INDEX(Data!$B$7:$B$1562,MATCH($A$3,Data!$B$7:$B$1562,0)),7,'Code list'!AF$1)/1000</f>
        <v>#N/A</v>
      </c>
      <c r="AF12" s="25" t="e">
        <f ca="1">OFFSET(INDEX(Data!$B$7:$B$1562,MATCH($A$3,Data!$B$7:$B$1562,0)),5,'Code list'!AG$1)/1000+OFFSET(INDEX(Data!$B$7:$B$1562,MATCH($A$3,Data!$B$7:$B$1562,0)),7,'Code list'!AG$1)/1000</f>
        <v>#N/A</v>
      </c>
    </row>
    <row r="13" spans="1:32" ht="15" customHeight="1" x14ac:dyDescent="0.25">
      <c r="A13" s="24" t="s">
        <v>99</v>
      </c>
      <c r="B13" s="25" t="e">
        <f ca="1">OFFSET(INDEX(Data!$B$7:$B$1562,MATCH($A$3,Data!$B$7:$B$1562,0)),21,'Code list'!C$1)/1000+OFFSET(INDEX(Data!$B$7:$B$1562,MATCH($A$3,Data!$B$7:$B$1562,0)),22,'Code list'!C$1)/1000</f>
        <v>#N/A</v>
      </c>
      <c r="C13" s="25" t="e">
        <f ca="1">OFFSET(INDEX(Data!$B$7:$B$1562,MATCH($A$3,Data!$B$7:$B$1562,0)),21,'Code list'!D$1)/1000+OFFSET(INDEX(Data!$B$7:$B$1562,MATCH($A$3,Data!$B$7:$B$1562,0)),22,'Code list'!D$1)/1000</f>
        <v>#N/A</v>
      </c>
      <c r="D13" s="25" t="e">
        <f ca="1">OFFSET(INDEX(Data!$B$7:$B$1562,MATCH($A$3,Data!$B$7:$B$1562,0)),21,'Code list'!E$1)/1000+OFFSET(INDEX(Data!$B$7:$B$1562,MATCH($A$3,Data!$B$7:$B$1562,0)),22,'Code list'!E$1)/1000</f>
        <v>#N/A</v>
      </c>
      <c r="E13" s="25" t="e">
        <f ca="1">OFFSET(INDEX(Data!$B$7:$B$1562,MATCH($A$3,Data!$B$7:$B$1562,0)),21,'Code list'!F$1)/1000+OFFSET(INDEX(Data!$B$7:$B$1562,MATCH($A$3,Data!$B$7:$B$1562,0)),22,'Code list'!F$1)/1000</f>
        <v>#N/A</v>
      </c>
      <c r="F13" s="25" t="e">
        <f ca="1">OFFSET(INDEX(Data!$B$7:$B$1562,MATCH($A$3,Data!$B$7:$B$1562,0)),21,'Code list'!G$1)/1000+OFFSET(INDEX(Data!$B$7:$B$1562,MATCH($A$3,Data!$B$7:$B$1562,0)),22,'Code list'!G$1)/1000</f>
        <v>#N/A</v>
      </c>
      <c r="G13" s="25" t="e">
        <f ca="1">OFFSET(INDEX(Data!$B$7:$B$1562,MATCH($A$3,Data!$B$7:$B$1562,0)),21,'Code list'!H$1)/1000+OFFSET(INDEX(Data!$B$7:$B$1562,MATCH($A$3,Data!$B$7:$B$1562,0)),22,'Code list'!H$1)/1000</f>
        <v>#N/A</v>
      </c>
      <c r="H13" s="25" t="e">
        <f ca="1">OFFSET(INDEX(Data!$B$7:$B$1562,MATCH($A$3,Data!$B$7:$B$1562,0)),21,'Code list'!I$1)/1000+OFFSET(INDEX(Data!$B$7:$B$1562,MATCH($A$3,Data!$B$7:$B$1562,0)),22,'Code list'!I$1)/1000</f>
        <v>#N/A</v>
      </c>
      <c r="I13" s="25" t="e">
        <f ca="1">OFFSET(INDEX(Data!$B$7:$B$1562,MATCH($A$3,Data!$B$7:$B$1562,0)),21,'Code list'!J$1)/1000+OFFSET(INDEX(Data!$B$7:$B$1562,MATCH($A$3,Data!$B$7:$B$1562,0)),22,'Code list'!J$1)/1000</f>
        <v>#N/A</v>
      </c>
      <c r="J13" s="25" t="e">
        <f ca="1">OFFSET(INDEX(Data!$B$7:$B$1562,MATCH($A$3,Data!$B$7:$B$1562,0)),21,'Code list'!K$1)/1000+OFFSET(INDEX(Data!$B$7:$B$1562,MATCH($A$3,Data!$B$7:$B$1562,0)),22,'Code list'!K$1)/1000</f>
        <v>#N/A</v>
      </c>
      <c r="K13" s="25" t="e">
        <f ca="1">OFFSET(INDEX(Data!$B$7:$B$1562,MATCH($A$3,Data!$B$7:$B$1562,0)),21,'Code list'!L$1)/1000+OFFSET(INDEX(Data!$B$7:$B$1562,MATCH($A$3,Data!$B$7:$B$1562,0)),22,'Code list'!L$1)/1000</f>
        <v>#N/A</v>
      </c>
      <c r="L13" s="25" t="e">
        <f ca="1">OFFSET(INDEX(Data!$B$7:$B$1562,MATCH($A$3,Data!$B$7:$B$1562,0)),21,'Code list'!M$1)/1000+OFFSET(INDEX(Data!$B$7:$B$1562,MATCH($A$3,Data!$B$7:$B$1562,0)),22,'Code list'!M$1)/1000</f>
        <v>#N/A</v>
      </c>
      <c r="M13" s="25" t="e">
        <f ca="1">OFFSET(INDEX(Data!$B$7:$B$1562,MATCH($A$3,Data!$B$7:$B$1562,0)),21,'Code list'!N$1)/1000+OFFSET(INDEX(Data!$B$7:$B$1562,MATCH($A$3,Data!$B$7:$B$1562,0)),22,'Code list'!N$1)/1000</f>
        <v>#N/A</v>
      </c>
      <c r="N13" s="25" t="e">
        <f ca="1">OFFSET(INDEX(Data!$B$7:$B$1562,MATCH($A$3,Data!$B$7:$B$1562,0)),21,'Code list'!O$1)/1000+OFFSET(INDEX(Data!$B$7:$B$1562,MATCH($A$3,Data!$B$7:$B$1562,0)),22,'Code list'!O$1)/1000</f>
        <v>#N/A</v>
      </c>
      <c r="O13" s="25" t="e">
        <f ca="1">OFFSET(INDEX(Data!$B$7:$B$1562,MATCH($A$3,Data!$B$7:$B$1562,0)),21,'Code list'!P$1)/1000+OFFSET(INDEX(Data!$B$7:$B$1562,MATCH($A$3,Data!$B$7:$B$1562,0)),22,'Code list'!P$1)/1000</f>
        <v>#N/A</v>
      </c>
      <c r="P13" s="25" t="e">
        <f ca="1">OFFSET(INDEX(Data!$B$7:$B$1562,MATCH($A$3,Data!$B$7:$B$1562,0)),21,'Code list'!Q$1)/1000+OFFSET(INDEX(Data!$B$7:$B$1562,MATCH($A$3,Data!$B$7:$B$1562,0)),22,'Code list'!Q$1)/1000</f>
        <v>#N/A</v>
      </c>
      <c r="Q13" s="25" t="e">
        <f ca="1">OFFSET(INDEX(Data!$B$7:$B$1562,MATCH($A$3,Data!$B$7:$B$1562,0)),21,'Code list'!R$1)/1000+OFFSET(INDEX(Data!$B$7:$B$1562,MATCH($A$3,Data!$B$7:$B$1562,0)),22,'Code list'!R$1)/1000</f>
        <v>#N/A</v>
      </c>
      <c r="R13" s="25" t="e">
        <f ca="1">OFFSET(INDEX(Data!$B$7:$B$1562,MATCH($A$3,Data!$B$7:$B$1562,0)),21,'Code list'!S$1)/1000+OFFSET(INDEX(Data!$B$7:$B$1562,MATCH($A$3,Data!$B$7:$B$1562,0)),22,'Code list'!S$1)/1000</f>
        <v>#N/A</v>
      </c>
      <c r="S13" s="25" t="e">
        <f ca="1">OFFSET(INDEX(Data!$B$7:$B$1562,MATCH($A$3,Data!$B$7:$B$1562,0)),21,'Code list'!T$1)/1000+OFFSET(INDEX(Data!$B$7:$B$1562,MATCH($A$3,Data!$B$7:$B$1562,0)),22,'Code list'!T$1)/1000</f>
        <v>#N/A</v>
      </c>
      <c r="T13" s="25" t="e">
        <f ca="1">OFFSET(INDEX(Data!$B$7:$B$1562,MATCH($A$3,Data!$B$7:$B$1562,0)),21,'Code list'!U$1)/1000+OFFSET(INDEX(Data!$B$7:$B$1562,MATCH($A$3,Data!$B$7:$B$1562,0)),22,'Code list'!U$1)/1000</f>
        <v>#N/A</v>
      </c>
      <c r="U13" s="25" t="e">
        <f ca="1">OFFSET(INDEX(Data!$B$7:$B$1562,MATCH($A$3,Data!$B$7:$B$1562,0)),21,'Code list'!V$1)/1000+OFFSET(INDEX(Data!$B$7:$B$1562,MATCH($A$3,Data!$B$7:$B$1562,0)),22,'Code list'!V$1)/1000</f>
        <v>#N/A</v>
      </c>
      <c r="V13" s="25" t="e">
        <f ca="1">OFFSET(INDEX(Data!$B$7:$B$1562,MATCH($A$3,Data!$B$7:$B$1562,0)),21,'Code list'!W$1)/1000+OFFSET(INDEX(Data!$B$7:$B$1562,MATCH($A$3,Data!$B$7:$B$1562,0)),22,'Code list'!W$1)/1000</f>
        <v>#N/A</v>
      </c>
      <c r="W13" s="25" t="e">
        <f ca="1">OFFSET(INDEX(Data!$B$7:$B$1562,MATCH($A$3,Data!$B$7:$B$1562,0)),21,'Code list'!X$1)/1000+OFFSET(INDEX(Data!$B$7:$B$1562,MATCH($A$3,Data!$B$7:$B$1562,0)),22,'Code list'!X$1)/1000</f>
        <v>#N/A</v>
      </c>
      <c r="X13" s="25" t="e">
        <f ca="1">OFFSET(INDEX(Data!$B$7:$B$1562,MATCH($A$3,Data!$B$7:$B$1562,0)),21,'Code list'!Y$1)/1000+OFFSET(INDEX(Data!$B$7:$B$1562,MATCH($A$3,Data!$B$7:$B$1562,0)),22,'Code list'!Y$1)/1000</f>
        <v>#N/A</v>
      </c>
      <c r="Y13" s="25" t="e">
        <f ca="1">OFFSET(INDEX(Data!$B$7:$B$1562,MATCH($A$3,Data!$B$7:$B$1562,0)),21,'Code list'!Z$1)/1000+OFFSET(INDEX(Data!$B$7:$B$1562,MATCH($A$3,Data!$B$7:$B$1562,0)),22,'Code list'!Z$1)/1000</f>
        <v>#N/A</v>
      </c>
      <c r="Z13" s="25" t="e">
        <f ca="1">OFFSET(INDEX(Data!$B$7:$B$1562,MATCH($A$3,Data!$B$7:$B$1562,0)),21,'Code list'!AA$1)/1000+OFFSET(INDEX(Data!$B$7:$B$1562,MATCH($A$3,Data!$B$7:$B$1562,0)),22,'Code list'!AA$1)/1000</f>
        <v>#N/A</v>
      </c>
      <c r="AA13" s="25" t="e">
        <f ca="1">OFFSET(INDEX(Data!$B$7:$B$1562,MATCH($A$3,Data!$B$7:$B$1562,0)),21,'Code list'!AB$1)/1000+OFFSET(INDEX(Data!$B$7:$B$1562,MATCH($A$3,Data!$B$7:$B$1562,0)),22,'Code list'!AB$1)/1000</f>
        <v>#N/A</v>
      </c>
      <c r="AB13" s="25" t="e">
        <f ca="1">OFFSET(INDEX(Data!$B$7:$B$1562,MATCH($A$3,Data!$B$7:$B$1562,0)),21,'Code list'!AC$1)/1000+OFFSET(INDEX(Data!$B$7:$B$1562,MATCH($A$3,Data!$B$7:$B$1562,0)),22,'Code list'!AC$1)/1000</f>
        <v>#N/A</v>
      </c>
      <c r="AC13" s="25" t="e">
        <f ca="1">OFFSET(INDEX(Data!$B$7:$B$1562,MATCH($A$3,Data!$B$7:$B$1562,0)),21,'Code list'!AD$1)/1000+OFFSET(INDEX(Data!$B$7:$B$1562,MATCH($A$3,Data!$B$7:$B$1562,0)),22,'Code list'!AD$1)/1000</f>
        <v>#N/A</v>
      </c>
      <c r="AD13" s="25" t="e">
        <f ca="1">OFFSET(INDEX(Data!$B$7:$B$1562,MATCH($A$3,Data!$B$7:$B$1562,0)),21,'Code list'!AE$1)/1000+OFFSET(INDEX(Data!$B$7:$B$1562,MATCH($A$3,Data!$B$7:$B$1562,0)),22,'Code list'!AE$1)/1000</f>
        <v>#N/A</v>
      </c>
      <c r="AE13" s="25" t="e">
        <f ca="1">OFFSET(INDEX(Data!$B$7:$B$1562,MATCH($A$3,Data!$B$7:$B$1562,0)),21,'Code list'!AF$1)/1000+OFFSET(INDEX(Data!$B$7:$B$1562,MATCH($A$3,Data!$B$7:$B$1562,0)),22,'Code list'!AF$1)/1000</f>
        <v>#N/A</v>
      </c>
      <c r="AF13" s="25" t="e">
        <f ca="1">OFFSET(INDEX(Data!$B$7:$B$1562,MATCH($A$3,Data!$B$7:$B$1562,0)),21,'Code list'!AG$1)/1000+OFFSET(INDEX(Data!$B$7:$B$1562,MATCH($A$3,Data!$B$7:$B$1562,0)),22,'Code list'!AG$1)/1000</f>
        <v>#N/A</v>
      </c>
    </row>
    <row r="14" spans="1:32" ht="15" customHeight="1" x14ac:dyDescent="0.25">
      <c r="A14" s="24" t="s">
        <v>100</v>
      </c>
      <c r="B14" s="25" t="e">
        <f ca="1">OFFSET(INDEX(Data!$B$7:$B$1562,MATCH($A$3,Data!$B$7:$B$1562,0)),31,'Code list'!C$1)/1000+OFFSET(INDEX(Data!$B$7:$B$1562,MATCH($A$3,Data!$B$7:$B$1562,0)),32,'Code list'!C$1)/1000</f>
        <v>#N/A</v>
      </c>
      <c r="C14" s="25" t="e">
        <f ca="1">OFFSET(INDEX(Data!$B$7:$B$1562,MATCH($A$3,Data!$B$7:$B$1562,0)),31,'Code list'!D$1)/1000+OFFSET(INDEX(Data!$B$7:$B$1562,MATCH($A$3,Data!$B$7:$B$1562,0)),32,'Code list'!D$1)/1000</f>
        <v>#N/A</v>
      </c>
      <c r="D14" s="25" t="e">
        <f ca="1">OFFSET(INDEX(Data!$B$7:$B$1562,MATCH($A$3,Data!$B$7:$B$1562,0)),31,'Code list'!E$1)/1000+OFFSET(INDEX(Data!$B$7:$B$1562,MATCH($A$3,Data!$B$7:$B$1562,0)),32,'Code list'!E$1)/1000</f>
        <v>#N/A</v>
      </c>
      <c r="E14" s="25" t="e">
        <f ca="1">OFFSET(INDEX(Data!$B$7:$B$1562,MATCH($A$3,Data!$B$7:$B$1562,0)),31,'Code list'!F$1)/1000+OFFSET(INDEX(Data!$B$7:$B$1562,MATCH($A$3,Data!$B$7:$B$1562,0)),32,'Code list'!F$1)/1000</f>
        <v>#N/A</v>
      </c>
      <c r="F14" s="25" t="e">
        <f ca="1">OFFSET(INDEX(Data!$B$7:$B$1562,MATCH($A$3,Data!$B$7:$B$1562,0)),31,'Code list'!G$1)/1000+OFFSET(INDEX(Data!$B$7:$B$1562,MATCH($A$3,Data!$B$7:$B$1562,0)),32,'Code list'!G$1)/1000</f>
        <v>#N/A</v>
      </c>
      <c r="G14" s="25" t="e">
        <f ca="1">OFFSET(INDEX(Data!$B$7:$B$1562,MATCH($A$3,Data!$B$7:$B$1562,0)),31,'Code list'!H$1)/1000+OFFSET(INDEX(Data!$B$7:$B$1562,MATCH($A$3,Data!$B$7:$B$1562,0)),32,'Code list'!H$1)/1000</f>
        <v>#N/A</v>
      </c>
      <c r="H14" s="25" t="e">
        <f ca="1">OFFSET(INDEX(Data!$B$7:$B$1562,MATCH($A$3,Data!$B$7:$B$1562,0)),31,'Code list'!I$1)/1000+OFFSET(INDEX(Data!$B$7:$B$1562,MATCH($A$3,Data!$B$7:$B$1562,0)),32,'Code list'!I$1)/1000</f>
        <v>#N/A</v>
      </c>
      <c r="I14" s="25" t="e">
        <f ca="1">OFFSET(INDEX(Data!$B$7:$B$1562,MATCH($A$3,Data!$B$7:$B$1562,0)),31,'Code list'!J$1)/1000+OFFSET(INDEX(Data!$B$7:$B$1562,MATCH($A$3,Data!$B$7:$B$1562,0)),32,'Code list'!J$1)/1000</f>
        <v>#N/A</v>
      </c>
      <c r="J14" s="25" t="e">
        <f ca="1">OFFSET(INDEX(Data!$B$7:$B$1562,MATCH($A$3,Data!$B$7:$B$1562,0)),31,'Code list'!K$1)/1000+OFFSET(INDEX(Data!$B$7:$B$1562,MATCH($A$3,Data!$B$7:$B$1562,0)),32,'Code list'!K$1)/1000</f>
        <v>#N/A</v>
      </c>
      <c r="K14" s="25" t="e">
        <f ca="1">OFFSET(INDEX(Data!$B$7:$B$1562,MATCH($A$3,Data!$B$7:$B$1562,0)),31,'Code list'!L$1)/1000+OFFSET(INDEX(Data!$B$7:$B$1562,MATCH($A$3,Data!$B$7:$B$1562,0)),32,'Code list'!L$1)/1000</f>
        <v>#N/A</v>
      </c>
      <c r="L14" s="25" t="e">
        <f ca="1">OFFSET(INDEX(Data!$B$7:$B$1562,MATCH($A$3,Data!$B$7:$B$1562,0)),31,'Code list'!M$1)/1000+OFFSET(INDEX(Data!$B$7:$B$1562,MATCH($A$3,Data!$B$7:$B$1562,0)),32,'Code list'!M$1)/1000</f>
        <v>#N/A</v>
      </c>
      <c r="M14" s="25" t="e">
        <f ca="1">OFFSET(INDEX(Data!$B$7:$B$1562,MATCH($A$3,Data!$B$7:$B$1562,0)),31,'Code list'!N$1)/1000+OFFSET(INDEX(Data!$B$7:$B$1562,MATCH($A$3,Data!$B$7:$B$1562,0)),32,'Code list'!N$1)/1000</f>
        <v>#N/A</v>
      </c>
      <c r="N14" s="25" t="e">
        <f ca="1">OFFSET(INDEX(Data!$B$7:$B$1562,MATCH($A$3,Data!$B$7:$B$1562,0)),31,'Code list'!O$1)/1000+OFFSET(INDEX(Data!$B$7:$B$1562,MATCH($A$3,Data!$B$7:$B$1562,0)),32,'Code list'!O$1)/1000</f>
        <v>#N/A</v>
      </c>
      <c r="O14" s="25" t="e">
        <f ca="1">OFFSET(INDEX(Data!$B$7:$B$1562,MATCH($A$3,Data!$B$7:$B$1562,0)),31,'Code list'!P$1)/1000+OFFSET(INDEX(Data!$B$7:$B$1562,MATCH($A$3,Data!$B$7:$B$1562,0)),32,'Code list'!P$1)/1000</f>
        <v>#N/A</v>
      </c>
      <c r="P14" s="25" t="e">
        <f ca="1">OFFSET(INDEX(Data!$B$7:$B$1562,MATCH($A$3,Data!$B$7:$B$1562,0)),31,'Code list'!Q$1)/1000+OFFSET(INDEX(Data!$B$7:$B$1562,MATCH($A$3,Data!$B$7:$B$1562,0)),32,'Code list'!Q$1)/1000</f>
        <v>#N/A</v>
      </c>
      <c r="Q14" s="25" t="e">
        <f ca="1">OFFSET(INDEX(Data!$B$7:$B$1562,MATCH($A$3,Data!$B$7:$B$1562,0)),31,'Code list'!R$1)/1000+OFFSET(INDEX(Data!$B$7:$B$1562,MATCH($A$3,Data!$B$7:$B$1562,0)),32,'Code list'!R$1)/1000</f>
        <v>#N/A</v>
      </c>
      <c r="R14" s="25" t="e">
        <f ca="1">OFFSET(INDEX(Data!$B$7:$B$1562,MATCH($A$3,Data!$B$7:$B$1562,0)),31,'Code list'!S$1)/1000+OFFSET(INDEX(Data!$B$7:$B$1562,MATCH($A$3,Data!$B$7:$B$1562,0)),32,'Code list'!S$1)/1000</f>
        <v>#N/A</v>
      </c>
      <c r="S14" s="25" t="e">
        <f ca="1">OFFSET(INDEX(Data!$B$7:$B$1562,MATCH($A$3,Data!$B$7:$B$1562,0)),31,'Code list'!T$1)/1000+OFFSET(INDEX(Data!$B$7:$B$1562,MATCH($A$3,Data!$B$7:$B$1562,0)),32,'Code list'!T$1)/1000</f>
        <v>#N/A</v>
      </c>
      <c r="T14" s="25" t="e">
        <f ca="1">OFFSET(INDEX(Data!$B$7:$B$1562,MATCH($A$3,Data!$B$7:$B$1562,0)),31,'Code list'!U$1)/1000+OFFSET(INDEX(Data!$B$7:$B$1562,MATCH($A$3,Data!$B$7:$B$1562,0)),32,'Code list'!U$1)/1000</f>
        <v>#N/A</v>
      </c>
      <c r="U14" s="25" t="e">
        <f ca="1">OFFSET(INDEX(Data!$B$7:$B$1562,MATCH($A$3,Data!$B$7:$B$1562,0)),31,'Code list'!V$1)/1000+OFFSET(INDEX(Data!$B$7:$B$1562,MATCH($A$3,Data!$B$7:$B$1562,0)),32,'Code list'!V$1)/1000</f>
        <v>#N/A</v>
      </c>
      <c r="V14" s="25" t="e">
        <f ca="1">OFFSET(INDEX(Data!$B$7:$B$1562,MATCH($A$3,Data!$B$7:$B$1562,0)),31,'Code list'!W$1)/1000+OFFSET(INDEX(Data!$B$7:$B$1562,MATCH($A$3,Data!$B$7:$B$1562,0)),32,'Code list'!W$1)/1000</f>
        <v>#N/A</v>
      </c>
      <c r="W14" s="25" t="e">
        <f ca="1">OFFSET(INDEX(Data!$B$7:$B$1562,MATCH($A$3,Data!$B$7:$B$1562,0)),31,'Code list'!X$1)/1000+OFFSET(INDEX(Data!$B$7:$B$1562,MATCH($A$3,Data!$B$7:$B$1562,0)),32,'Code list'!X$1)/1000</f>
        <v>#N/A</v>
      </c>
      <c r="X14" s="25" t="e">
        <f ca="1">OFFSET(INDEX(Data!$B$7:$B$1562,MATCH($A$3,Data!$B$7:$B$1562,0)),31,'Code list'!Y$1)/1000+OFFSET(INDEX(Data!$B$7:$B$1562,MATCH($A$3,Data!$B$7:$B$1562,0)),32,'Code list'!Y$1)/1000</f>
        <v>#N/A</v>
      </c>
      <c r="Y14" s="25" t="e">
        <f ca="1">OFFSET(INDEX(Data!$B$7:$B$1562,MATCH($A$3,Data!$B$7:$B$1562,0)),31,'Code list'!Z$1)/1000+OFFSET(INDEX(Data!$B$7:$B$1562,MATCH($A$3,Data!$B$7:$B$1562,0)),32,'Code list'!Z$1)/1000</f>
        <v>#N/A</v>
      </c>
      <c r="Z14" s="25" t="e">
        <f ca="1">OFFSET(INDEX(Data!$B$7:$B$1562,MATCH($A$3,Data!$B$7:$B$1562,0)),31,'Code list'!AA$1)/1000+OFFSET(INDEX(Data!$B$7:$B$1562,MATCH($A$3,Data!$B$7:$B$1562,0)),32,'Code list'!AA$1)/1000</f>
        <v>#N/A</v>
      </c>
      <c r="AA14" s="25" t="e">
        <f ca="1">OFFSET(INDEX(Data!$B$7:$B$1562,MATCH($A$3,Data!$B$7:$B$1562,0)),31,'Code list'!AB$1)/1000+OFFSET(INDEX(Data!$B$7:$B$1562,MATCH($A$3,Data!$B$7:$B$1562,0)),32,'Code list'!AB$1)/1000</f>
        <v>#N/A</v>
      </c>
      <c r="AB14" s="25" t="e">
        <f ca="1">OFFSET(INDEX(Data!$B$7:$B$1562,MATCH($A$3,Data!$B$7:$B$1562,0)),31,'Code list'!AC$1)/1000+OFFSET(INDEX(Data!$B$7:$B$1562,MATCH($A$3,Data!$B$7:$B$1562,0)),32,'Code list'!AC$1)/1000</f>
        <v>#N/A</v>
      </c>
      <c r="AC14" s="25" t="e">
        <f ca="1">OFFSET(INDEX(Data!$B$7:$B$1562,MATCH($A$3,Data!$B$7:$B$1562,0)),31,'Code list'!AD$1)/1000+OFFSET(INDEX(Data!$B$7:$B$1562,MATCH($A$3,Data!$B$7:$B$1562,0)),32,'Code list'!AD$1)/1000</f>
        <v>#N/A</v>
      </c>
      <c r="AD14" s="25" t="e">
        <f ca="1">OFFSET(INDEX(Data!$B$7:$B$1562,MATCH($A$3,Data!$B$7:$B$1562,0)),31,'Code list'!AE$1)/1000+OFFSET(INDEX(Data!$B$7:$B$1562,MATCH($A$3,Data!$B$7:$B$1562,0)),32,'Code list'!AE$1)/1000</f>
        <v>#N/A</v>
      </c>
      <c r="AE14" s="25" t="e">
        <f ca="1">OFFSET(INDEX(Data!$B$7:$B$1562,MATCH($A$3,Data!$B$7:$B$1562,0)),31,'Code list'!AF$1)/1000+OFFSET(INDEX(Data!$B$7:$B$1562,MATCH($A$3,Data!$B$7:$B$1562,0)),32,'Code list'!AF$1)/1000</f>
        <v>#N/A</v>
      </c>
      <c r="AF14" s="25" t="e">
        <f ca="1">OFFSET(INDEX(Data!$B$7:$B$1562,MATCH($A$3,Data!$B$7:$B$1562,0)),31,'Code list'!AG$1)/1000+OFFSET(INDEX(Data!$B$7:$B$1562,MATCH($A$3,Data!$B$7:$B$1562,0)),32,'Code list'!AG$1)/1000</f>
        <v>#N/A</v>
      </c>
    </row>
    <row r="15" spans="1:32" ht="15" customHeight="1" x14ac:dyDescent="0.25">
      <c r="A15" s="26" t="s">
        <v>28</v>
      </c>
      <c r="B15" s="25">
        <f ca="1">IFERROR(B12/(1+(B13/B14)),0)</f>
        <v>0</v>
      </c>
      <c r="C15" s="25">
        <f t="shared" ref="C15:AC15" ca="1" si="9">IFERROR(C12/(1+(C13/C14)),0)</f>
        <v>0</v>
      </c>
      <c r="D15" s="25">
        <f t="shared" ca="1" si="9"/>
        <v>0</v>
      </c>
      <c r="E15" s="25">
        <f t="shared" ca="1" si="9"/>
        <v>0</v>
      </c>
      <c r="F15" s="25">
        <f t="shared" ca="1" si="9"/>
        <v>0</v>
      </c>
      <c r="G15" s="25">
        <f t="shared" ca="1" si="9"/>
        <v>0</v>
      </c>
      <c r="H15" s="25">
        <f t="shared" ca="1" si="9"/>
        <v>0</v>
      </c>
      <c r="I15" s="25">
        <f t="shared" ca="1" si="9"/>
        <v>0</v>
      </c>
      <c r="J15" s="25">
        <f t="shared" ca="1" si="9"/>
        <v>0</v>
      </c>
      <c r="K15" s="25">
        <f t="shared" ca="1" si="9"/>
        <v>0</v>
      </c>
      <c r="L15" s="25">
        <f t="shared" ca="1" si="9"/>
        <v>0</v>
      </c>
      <c r="M15" s="25">
        <f t="shared" ca="1" si="9"/>
        <v>0</v>
      </c>
      <c r="N15" s="25">
        <f t="shared" ca="1" si="9"/>
        <v>0</v>
      </c>
      <c r="O15" s="25">
        <f t="shared" ca="1" si="9"/>
        <v>0</v>
      </c>
      <c r="P15" s="25">
        <f t="shared" ca="1" si="9"/>
        <v>0</v>
      </c>
      <c r="Q15" s="25">
        <f t="shared" ca="1" si="9"/>
        <v>0</v>
      </c>
      <c r="R15" s="25">
        <f t="shared" ca="1" si="9"/>
        <v>0</v>
      </c>
      <c r="S15" s="25">
        <f t="shared" ca="1" si="9"/>
        <v>0</v>
      </c>
      <c r="T15" s="25">
        <f t="shared" ca="1" si="9"/>
        <v>0</v>
      </c>
      <c r="U15" s="25">
        <f t="shared" ca="1" si="9"/>
        <v>0</v>
      </c>
      <c r="V15" s="25">
        <f t="shared" ca="1" si="9"/>
        <v>0</v>
      </c>
      <c r="W15" s="25">
        <f t="shared" ca="1" si="9"/>
        <v>0</v>
      </c>
      <c r="X15" s="25">
        <f t="shared" ca="1" si="9"/>
        <v>0</v>
      </c>
      <c r="Y15" s="25">
        <f t="shared" ca="1" si="9"/>
        <v>0</v>
      </c>
      <c r="Z15" s="25">
        <f t="shared" ca="1" si="9"/>
        <v>0</v>
      </c>
      <c r="AA15" s="25">
        <f t="shared" ca="1" si="9"/>
        <v>0</v>
      </c>
      <c r="AB15" s="25">
        <f t="shared" ca="1" si="9"/>
        <v>0</v>
      </c>
      <c r="AC15" s="25">
        <f t="shared" ca="1" si="9"/>
        <v>0</v>
      </c>
      <c r="AD15" s="25">
        <f t="shared" ref="AD15:AE15" ca="1" si="10">IFERROR(AD12/(1+(AD13/AD14)),0)</f>
        <v>0</v>
      </c>
      <c r="AE15" s="25">
        <f t="shared" ca="1" si="10"/>
        <v>0</v>
      </c>
      <c r="AF15" s="25">
        <f t="shared" ref="AF15" ca="1" si="11">IFERROR(AF12/(1+(AF13/AF14)),0)</f>
        <v>0</v>
      </c>
    </row>
    <row r="16" spans="1:32" ht="15" customHeight="1" x14ac:dyDescent="0.25">
      <c r="A16" s="10" t="s">
        <v>25</v>
      </c>
      <c r="B16" s="7" t="e">
        <f ca="1">B11+B12-B15</f>
        <v>#N/A</v>
      </c>
      <c r="C16" s="7" t="e">
        <f t="shared" ref="C16:AC16" ca="1" si="12">C11+C12-C15</f>
        <v>#N/A</v>
      </c>
      <c r="D16" s="7" t="e">
        <f t="shared" ca="1" si="12"/>
        <v>#N/A</v>
      </c>
      <c r="E16" s="7" t="e">
        <f t="shared" ca="1" si="12"/>
        <v>#N/A</v>
      </c>
      <c r="F16" s="7" t="e">
        <f t="shared" ca="1" si="12"/>
        <v>#N/A</v>
      </c>
      <c r="G16" s="7" t="e">
        <f t="shared" ca="1" si="12"/>
        <v>#N/A</v>
      </c>
      <c r="H16" s="7" t="e">
        <f t="shared" ca="1" si="12"/>
        <v>#N/A</v>
      </c>
      <c r="I16" s="7" t="e">
        <f t="shared" ca="1" si="12"/>
        <v>#N/A</v>
      </c>
      <c r="J16" s="7" t="e">
        <f t="shared" ca="1" si="12"/>
        <v>#N/A</v>
      </c>
      <c r="K16" s="7" t="e">
        <f t="shared" ca="1" si="12"/>
        <v>#N/A</v>
      </c>
      <c r="L16" s="7" t="e">
        <f t="shared" ca="1" si="12"/>
        <v>#N/A</v>
      </c>
      <c r="M16" s="7" t="e">
        <f t="shared" ca="1" si="12"/>
        <v>#N/A</v>
      </c>
      <c r="N16" s="7" t="e">
        <f t="shared" ca="1" si="12"/>
        <v>#N/A</v>
      </c>
      <c r="O16" s="7" t="e">
        <f t="shared" ca="1" si="12"/>
        <v>#N/A</v>
      </c>
      <c r="P16" s="7" t="e">
        <f t="shared" ca="1" si="12"/>
        <v>#N/A</v>
      </c>
      <c r="Q16" s="7" t="e">
        <f t="shared" ca="1" si="12"/>
        <v>#N/A</v>
      </c>
      <c r="R16" s="7" t="e">
        <f t="shared" ca="1" si="12"/>
        <v>#N/A</v>
      </c>
      <c r="S16" s="7" t="e">
        <f t="shared" ca="1" si="12"/>
        <v>#N/A</v>
      </c>
      <c r="T16" s="7" t="e">
        <f t="shared" ca="1" si="12"/>
        <v>#N/A</v>
      </c>
      <c r="U16" s="7" t="e">
        <f t="shared" ca="1" si="12"/>
        <v>#N/A</v>
      </c>
      <c r="V16" s="7" t="e">
        <f t="shared" ca="1" si="12"/>
        <v>#N/A</v>
      </c>
      <c r="W16" s="7" t="e">
        <f t="shared" ca="1" si="12"/>
        <v>#N/A</v>
      </c>
      <c r="X16" s="7" t="e">
        <f t="shared" ca="1" si="12"/>
        <v>#N/A</v>
      </c>
      <c r="Y16" s="7" t="e">
        <f t="shared" ca="1" si="12"/>
        <v>#N/A</v>
      </c>
      <c r="Z16" s="7" t="e">
        <f t="shared" ca="1" si="12"/>
        <v>#N/A</v>
      </c>
      <c r="AA16" s="7" t="e">
        <f t="shared" ca="1" si="12"/>
        <v>#N/A</v>
      </c>
      <c r="AB16" s="7" t="e">
        <f t="shared" ca="1" si="12"/>
        <v>#N/A</v>
      </c>
      <c r="AC16" s="7" t="e">
        <f t="shared" ca="1" si="12"/>
        <v>#N/A</v>
      </c>
      <c r="AD16" s="7" t="e">
        <f t="shared" ref="AD16:AE16" ca="1" si="13">AD11+AD12-AD15</f>
        <v>#N/A</v>
      </c>
      <c r="AE16" s="7" t="e">
        <f t="shared" ca="1" si="13"/>
        <v>#N/A</v>
      </c>
      <c r="AF16" s="7" t="e">
        <f t="shared" ref="AF16" ca="1" si="14">AF11+AF12-AF15</f>
        <v>#N/A</v>
      </c>
    </row>
    <row r="17" spans="1:32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15" customHeight="1" x14ac:dyDescent="0.25">
      <c r="A18" s="18" t="s">
        <v>34</v>
      </c>
    </row>
    <row r="19" spans="1:32" s="27" customFormat="1" ht="15" customHeight="1" x14ac:dyDescent="0.25">
      <c r="A19" s="9" t="e">
        <f ca="1">VLOOKUP(MID(CELL("filename",$A$1),FIND("]",CELL("filename",$A$1))+1,256),'Code list'!$A$2:$B$44,2,FALSE)</f>
        <v>#N/A</v>
      </c>
      <c r="B19" s="5">
        <v>1990</v>
      </c>
      <c r="C19" s="5">
        <f>B19+1</f>
        <v>1991</v>
      </c>
      <c r="D19" s="5">
        <f t="shared" ref="D19:P19" si="15">C19+1</f>
        <v>1992</v>
      </c>
      <c r="E19" s="5">
        <f t="shared" si="15"/>
        <v>1993</v>
      </c>
      <c r="F19" s="5">
        <f t="shared" si="15"/>
        <v>1994</v>
      </c>
      <c r="G19" s="5">
        <f t="shared" si="15"/>
        <v>1995</v>
      </c>
      <c r="H19" s="5">
        <f t="shared" si="15"/>
        <v>1996</v>
      </c>
      <c r="I19" s="5">
        <f t="shared" si="15"/>
        <v>1997</v>
      </c>
      <c r="J19" s="5">
        <f t="shared" si="15"/>
        <v>1998</v>
      </c>
      <c r="K19" s="5">
        <f t="shared" si="15"/>
        <v>1999</v>
      </c>
      <c r="L19" s="5">
        <f t="shared" si="15"/>
        <v>2000</v>
      </c>
      <c r="M19" s="5">
        <f t="shared" si="15"/>
        <v>2001</v>
      </c>
      <c r="N19" s="5">
        <f t="shared" si="15"/>
        <v>2002</v>
      </c>
      <c r="O19" s="5">
        <f t="shared" si="15"/>
        <v>2003</v>
      </c>
      <c r="P19" s="5">
        <f t="shared" si="15"/>
        <v>2004</v>
      </c>
      <c r="Q19" s="5">
        <f t="shared" ref="Q19:AF19" si="16">P19+1</f>
        <v>2005</v>
      </c>
      <c r="R19" s="5">
        <f t="shared" si="16"/>
        <v>2006</v>
      </c>
      <c r="S19" s="5">
        <f t="shared" si="16"/>
        <v>2007</v>
      </c>
      <c r="T19" s="5">
        <f t="shared" si="16"/>
        <v>2008</v>
      </c>
      <c r="U19" s="5">
        <f t="shared" si="16"/>
        <v>2009</v>
      </c>
      <c r="V19" s="5">
        <f t="shared" si="16"/>
        <v>2010</v>
      </c>
      <c r="W19" s="5">
        <f t="shared" si="16"/>
        <v>2011</v>
      </c>
      <c r="X19" s="5">
        <f t="shared" si="16"/>
        <v>2012</v>
      </c>
      <c r="Y19" s="5">
        <f t="shared" si="16"/>
        <v>2013</v>
      </c>
      <c r="Z19" s="5">
        <f t="shared" si="16"/>
        <v>2014</v>
      </c>
      <c r="AA19" s="5">
        <f t="shared" si="16"/>
        <v>2015</v>
      </c>
      <c r="AB19" s="5">
        <f t="shared" si="16"/>
        <v>2016</v>
      </c>
      <c r="AC19" s="5">
        <f t="shared" si="16"/>
        <v>2017</v>
      </c>
      <c r="AD19" s="5">
        <f t="shared" si="16"/>
        <v>2018</v>
      </c>
      <c r="AE19" s="5">
        <f t="shared" si="16"/>
        <v>2019</v>
      </c>
      <c r="AF19" s="5">
        <f t="shared" si="16"/>
        <v>2020</v>
      </c>
    </row>
    <row r="20" spans="1:32" ht="15" customHeight="1" x14ac:dyDescent="0.25">
      <c r="A20" s="11" t="s">
        <v>29</v>
      </c>
      <c r="B20" s="15" t="e">
        <f t="shared" ref="B20:AC20" ca="1" si="17">B6/B16</f>
        <v>#N/A</v>
      </c>
      <c r="C20" s="15" t="e">
        <f t="shared" ca="1" si="17"/>
        <v>#N/A</v>
      </c>
      <c r="D20" s="15" t="e">
        <f t="shared" ca="1" si="17"/>
        <v>#N/A</v>
      </c>
      <c r="E20" s="15" t="e">
        <f t="shared" ca="1" si="17"/>
        <v>#N/A</v>
      </c>
      <c r="F20" s="15" t="e">
        <f t="shared" ca="1" si="17"/>
        <v>#N/A</v>
      </c>
      <c r="G20" s="15" t="e">
        <f t="shared" ca="1" si="17"/>
        <v>#N/A</v>
      </c>
      <c r="H20" s="15" t="e">
        <f t="shared" ca="1" si="17"/>
        <v>#N/A</v>
      </c>
      <c r="I20" s="15" t="e">
        <f t="shared" ca="1" si="17"/>
        <v>#N/A</v>
      </c>
      <c r="J20" s="15" t="e">
        <f t="shared" ca="1" si="17"/>
        <v>#N/A</v>
      </c>
      <c r="K20" s="15" t="e">
        <f t="shared" ca="1" si="17"/>
        <v>#N/A</v>
      </c>
      <c r="L20" s="15" t="e">
        <f t="shared" ca="1" si="17"/>
        <v>#N/A</v>
      </c>
      <c r="M20" s="15" t="e">
        <f t="shared" ca="1" si="17"/>
        <v>#N/A</v>
      </c>
      <c r="N20" s="15" t="e">
        <f t="shared" ca="1" si="17"/>
        <v>#N/A</v>
      </c>
      <c r="O20" s="15" t="e">
        <f t="shared" ca="1" si="17"/>
        <v>#N/A</v>
      </c>
      <c r="P20" s="15" t="e">
        <f t="shared" ca="1" si="17"/>
        <v>#N/A</v>
      </c>
      <c r="Q20" s="15" t="e">
        <f t="shared" ca="1" si="17"/>
        <v>#N/A</v>
      </c>
      <c r="R20" s="15" t="e">
        <f t="shared" ca="1" si="17"/>
        <v>#N/A</v>
      </c>
      <c r="S20" s="15" t="e">
        <f t="shared" ca="1" si="17"/>
        <v>#N/A</v>
      </c>
      <c r="T20" s="15" t="e">
        <f t="shared" ca="1" si="17"/>
        <v>#N/A</v>
      </c>
      <c r="U20" s="15" t="e">
        <f t="shared" ca="1" si="17"/>
        <v>#N/A</v>
      </c>
      <c r="V20" s="15" t="e">
        <f t="shared" ca="1" si="17"/>
        <v>#N/A</v>
      </c>
      <c r="W20" s="15" t="e">
        <f t="shared" ca="1" si="17"/>
        <v>#N/A</v>
      </c>
      <c r="X20" s="15" t="e">
        <f t="shared" ca="1" si="17"/>
        <v>#N/A</v>
      </c>
      <c r="Y20" s="15" t="e">
        <f t="shared" ca="1" si="17"/>
        <v>#N/A</v>
      </c>
      <c r="Z20" s="15" t="e">
        <f t="shared" ca="1" si="17"/>
        <v>#N/A</v>
      </c>
      <c r="AA20" s="15" t="e">
        <f t="shared" ca="1" si="17"/>
        <v>#N/A</v>
      </c>
      <c r="AB20" s="15" t="e">
        <f t="shared" ca="1" si="17"/>
        <v>#N/A</v>
      </c>
      <c r="AC20" s="15" t="e">
        <f t="shared" ca="1" si="17"/>
        <v>#N/A</v>
      </c>
      <c r="AD20" s="15" t="e">
        <f t="shared" ref="AD20:AE20" ca="1" si="18">AD6/AD16</f>
        <v>#N/A</v>
      </c>
      <c r="AE20" s="15" t="e">
        <f t="shared" ca="1" si="18"/>
        <v>#N/A</v>
      </c>
      <c r="AF20" s="15" t="e">
        <f t="shared" ref="AF20" ca="1" si="19">AF6/AF16</f>
        <v>#N/A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4">
    <tabColor theme="7"/>
    <pageSetUpPr fitToPage="1"/>
  </sheetPr>
  <dimension ref="A1:AI20"/>
  <sheetViews>
    <sheetView zoomScaleNormal="100" workbookViewId="0">
      <pane xSplit="1" topLeftCell="U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Sweden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12.597935999999999</v>
      </c>
      <c r="C4" s="20">
        <f ca="1">IFERROR(OFFSET(INDEX(Data!$C$7:$C$1800,MATCH($A$3,Data!$C$7:$C$1800,0)),20,'Code list'!D$1)/1000,":")</f>
        <v>12.673774999999999</v>
      </c>
      <c r="D4" s="20">
        <f ca="1">IFERROR(OFFSET(INDEX(Data!$C$7:$C$1800,MATCH($A$3,Data!$C$7:$C$1800,0)),20,'Code list'!E$1)/1000,":")</f>
        <v>12.593757999999999</v>
      </c>
      <c r="E4" s="20">
        <f ca="1">IFERROR(OFFSET(INDEX(Data!$C$7:$C$1800,MATCH($A$3,Data!$C$7:$C$1800,0)),20,'Code list'!F$1)/1000,":")</f>
        <v>12.537533</v>
      </c>
      <c r="F4" s="20">
        <f ca="1">IFERROR(OFFSET(INDEX(Data!$C$7:$C$1800,MATCH($A$3,Data!$C$7:$C$1800,0)),20,'Code list'!G$1)/1000,":")</f>
        <v>12.300315000000001</v>
      </c>
      <c r="G4" s="20">
        <f ca="1">IFERROR(OFFSET(INDEX(Data!$C$7:$C$1800,MATCH($A$3,Data!$C$7:$C$1800,0)),20,'Code list'!H$1)/1000,":")</f>
        <v>12.755874</v>
      </c>
      <c r="H4" s="20">
        <f ca="1">IFERROR(OFFSET(INDEX(Data!$C$7:$C$1800,MATCH($A$3,Data!$C$7:$C$1800,0)),20,'Code list'!I$1)/1000,":")</f>
        <v>12.094747</v>
      </c>
      <c r="I4" s="20">
        <f ca="1">IFERROR(OFFSET(INDEX(Data!$C$7:$C$1800,MATCH($A$3,Data!$C$7:$C$1800,0)),20,'Code list'!J$1)/1000,":")</f>
        <v>12.833109</v>
      </c>
      <c r="J4" s="20">
        <f ca="1">IFERROR(OFFSET(INDEX(Data!$C$7:$C$1800,MATCH($A$3,Data!$C$7:$C$1800,0)),20,'Code list'!K$1)/1000,":")</f>
        <v>13.657026</v>
      </c>
      <c r="K4" s="20">
        <f ca="1">IFERROR(OFFSET(INDEX(Data!$C$7:$C$1800,MATCH($A$3,Data!$C$7:$C$1800,0)),20,'Code list'!L$1)/1000,":")</f>
        <v>13.31559</v>
      </c>
      <c r="L4" s="20">
        <f ca="1">IFERROR(OFFSET(INDEX(Data!$C$7:$C$1800,MATCH($A$3,Data!$C$7:$C$1800,0)),20,'Code list'!M$1)/1000,":")</f>
        <v>12.490664000000001</v>
      </c>
      <c r="M4" s="20">
        <f ca="1">IFERROR(OFFSET(INDEX(Data!$C$7:$C$1800,MATCH($A$3,Data!$C$7:$C$1800,0)),20,'Code list'!N$1)/1000,":")</f>
        <v>13.896519</v>
      </c>
      <c r="N4" s="20">
        <f ca="1">IFERROR(OFFSET(INDEX(Data!$C$7:$C$1800,MATCH($A$3,Data!$C$7:$C$1800,0)),20,'Code list'!O$1)/1000,":")</f>
        <v>12.616911</v>
      </c>
      <c r="O4" s="20">
        <f ca="1">IFERROR(OFFSET(INDEX(Data!$C$7:$C$1800,MATCH($A$3,Data!$C$7:$C$1800,0)),20,'Code list'!P$1)/1000,":")</f>
        <v>11.64547</v>
      </c>
      <c r="P4" s="20">
        <f ca="1">IFERROR(OFFSET(INDEX(Data!$C$7:$C$1800,MATCH($A$3,Data!$C$7:$C$1800,0)),20,'Code list'!Q$1)/1000,":")</f>
        <v>13.047218000000001</v>
      </c>
      <c r="Q4" s="20">
        <f ca="1">IFERROR(OFFSET(INDEX(Data!$C$7:$C$1800,MATCH($A$3,Data!$C$7:$C$1800,0)),20,'Code list'!R$1)/1000,":")</f>
        <v>13.622906</v>
      </c>
      <c r="R4" s="20">
        <f ca="1">IFERROR(OFFSET(INDEX(Data!$C$7:$C$1800,MATCH($A$3,Data!$C$7:$C$1800,0)),20,'Code list'!S$1)/1000,":")</f>
        <v>12.331601000000001</v>
      </c>
      <c r="S4" s="20">
        <f ca="1">IFERROR(OFFSET(INDEX(Data!$C$7:$C$1800,MATCH($A$3,Data!$C$7:$C$1800,0)),20,'Code list'!T$1)/1000,":")</f>
        <v>12.804977999999998</v>
      </c>
      <c r="T4" s="20">
        <f ca="1">IFERROR(OFFSET(INDEX(Data!$C$7:$C$1800,MATCH($A$3,Data!$C$7:$C$1800,0)),20,'Code list'!U$1)/1000,":")</f>
        <v>12.901005999999999</v>
      </c>
      <c r="U4" s="20">
        <f ca="1">IFERROR(OFFSET(INDEX(Data!$C$7:$C$1800,MATCH($A$3,Data!$C$7:$C$1800,0)),20,'Code list'!V$1)/1000,":")</f>
        <v>11.757066999999999</v>
      </c>
      <c r="V4" s="20">
        <f ca="1">IFERROR(OFFSET(INDEX(Data!$C$7:$C$1800,MATCH($A$3,Data!$C$7:$C$1800,0)),20,'Code list'!W$1)/1000,":")</f>
        <v>12.772701</v>
      </c>
      <c r="W4" s="20">
        <f ca="1">IFERROR(OFFSET(INDEX(Data!$C$7:$C$1800,MATCH($A$3,Data!$C$7:$C$1800,0)),20,'Code list'!X$1)/1000,":")</f>
        <v>12.932544</v>
      </c>
      <c r="X4" s="20">
        <f ca="1">IFERROR(OFFSET(INDEX(Data!$C$7:$C$1800,MATCH($A$3,Data!$C$7:$C$1800,0)),20,'Code list'!Y$1)/1000,":")</f>
        <v>14.321667999999999</v>
      </c>
      <c r="Y4" s="20">
        <f ca="1">IFERROR(OFFSET(INDEX(Data!$C$7:$C$1800,MATCH($A$3,Data!$C$7:$C$1800,0)),20,'Code list'!Z$1)/1000,":")</f>
        <v>13.169894000000001</v>
      </c>
      <c r="Z4" s="20">
        <f ca="1">IFERROR(OFFSET(INDEX(Data!$C$7:$C$1800,MATCH($A$3,Data!$C$7:$C$1800,0)),20,'Code list'!AA$1)/1000,":")</f>
        <v>13.212590000000001</v>
      </c>
      <c r="AA4" s="20">
        <f ca="1">IFERROR(OFFSET(INDEX(Data!$C$7:$C$1800,MATCH($A$3,Data!$C$7:$C$1800,0)),20,'Code list'!AB$1)/1000,":")</f>
        <v>13.939187</v>
      </c>
      <c r="AB4" s="20">
        <f ca="1">IFERROR(OFFSET(INDEX(Data!$C$7:$C$1800,MATCH($A$3,Data!$C$7:$C$1800,0)),20,'Code list'!AC$1)/1000,":")</f>
        <v>13.414414000000001</v>
      </c>
      <c r="AC4" s="20">
        <f ca="1">IFERROR(OFFSET(INDEX(Data!$C$7:$C$1800,MATCH($A$3,Data!$C$7:$C$1800,0)),20,'Code list'!AD$1)/1000,":")</f>
        <v>14.122958000000001</v>
      </c>
      <c r="AD4" s="20">
        <f ca="1">IFERROR(OFFSET(INDEX(Data!$C$7:$C$1800,MATCH($A$3,Data!$C$7:$C$1800,0)),20,'Code list'!AE$1)/1000,":")</f>
        <v>14.049871</v>
      </c>
      <c r="AE4" s="20">
        <f ca="1">IFERROR(OFFSET(INDEX(Data!$C$7:$C$1800,MATCH($A$3,Data!$C$7:$C$1800,0)),20,'Code list'!AF$1)/1000,":")</f>
        <v>14.483147000000001</v>
      </c>
      <c r="AF4" s="20">
        <f ca="1">IFERROR(OFFSET(INDEX(Data!$C$7:$C$1800,MATCH($A$3,Data!$C$7:$C$1800,0)),20,'Code list'!AG$1)/1000,":")</f>
        <v>14.087102000000002</v>
      </c>
      <c r="AG4" s="20">
        <f ca="1">IFERROR(OFFSET(INDEX(Data!$C$7:$C$1800,MATCH($A$3,Data!$C$7:$C$1800,0)),20,'Code list'!AH$1)/1000,":")</f>
        <v>14.771968999999999</v>
      </c>
      <c r="AH4" s="20">
        <f ca="1">IFERROR(OFFSET(INDEX(Data!$C$7:$C$1800,MATCH($A$3,Data!$C$7:$C$1800,0)),20,'Code list'!AI$1)/1000,":")</f>
        <v>14.888994</v>
      </c>
      <c r="AI4" s="20">
        <f ca="1">IFERROR(OFFSET(INDEX(Data!$C$7:$C$1800,MATCH($A$3,Data!$C$7:$C$1800,0)),20,'Code list'!AJ$1)/1000,":")</f>
        <v>14.281426999999999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4.5572000000000001E-2</v>
      </c>
      <c r="C5" s="22">
        <f ca="1">IFERROR(OFFSET(INDEX(Data!$C$7:$C$1800,MATCH($A$3,Data!$C$7:$C$1800,0)),23,'Code list'!D$1)/1000,":")</f>
        <v>3.6628999999999995E-2</v>
      </c>
      <c r="D5" s="22">
        <f ca="1">IFERROR(OFFSET(INDEX(Data!$C$7:$C$1800,MATCH($A$3,Data!$C$7:$C$1800,0)),23,'Code list'!E$1)/1000,":")</f>
        <v>4.5485999999999999E-2</v>
      </c>
      <c r="E5" s="22">
        <f ca="1">IFERROR(OFFSET(INDEX(Data!$C$7:$C$1800,MATCH($A$3,Data!$C$7:$C$1800,0)),23,'Code list'!F$1)/1000,":")</f>
        <v>4.8581000000000006E-2</v>
      </c>
      <c r="F5" s="22">
        <f ca="1">IFERROR(OFFSET(INDEX(Data!$C$7:$C$1800,MATCH($A$3,Data!$C$7:$C$1800,0)),23,'Code list'!G$1)/1000,":")</f>
        <v>3.0353000000000002E-2</v>
      </c>
      <c r="G5" s="22">
        <f ca="1">IFERROR(OFFSET(INDEX(Data!$C$7:$C$1800,MATCH($A$3,Data!$C$7:$C$1800,0)),23,'Code list'!H$1)/1000,":")</f>
        <v>4.9870000000000001E-3</v>
      </c>
      <c r="H5" s="22">
        <f ca="1">IFERROR(OFFSET(INDEX(Data!$C$7:$C$1800,MATCH($A$3,Data!$C$7:$C$1800,0)),23,'Code list'!I$1)/1000,":")</f>
        <v>3.009E-3</v>
      </c>
      <c r="I5" s="22">
        <f ca="1">IFERROR(OFFSET(INDEX(Data!$C$7:$C$1800,MATCH($A$3,Data!$C$7:$C$1800,0)),23,'Code list'!J$1)/1000,":")</f>
        <v>3.6970000000000002E-3</v>
      </c>
      <c r="J5" s="22">
        <f ca="1">IFERROR(OFFSET(INDEX(Data!$C$7:$C$1800,MATCH($A$3,Data!$C$7:$C$1800,0)),23,'Code list'!K$1)/1000,":")</f>
        <v>3.4390000000000002E-3</v>
      </c>
      <c r="K5" s="22">
        <f ca="1">IFERROR(OFFSET(INDEX(Data!$C$7:$C$1800,MATCH($A$3,Data!$C$7:$C$1800,0)),23,'Code list'!L$1)/1000,":")</f>
        <v>1.8919999999999998E-3</v>
      </c>
      <c r="L5" s="22">
        <f ca="1">IFERROR(OFFSET(INDEX(Data!$C$7:$C$1800,MATCH($A$3,Data!$C$7:$C$1800,0)),23,'Code list'!M$1)/1000,":")</f>
        <v>3.009E-3</v>
      </c>
      <c r="M5" s="22">
        <f ca="1">IFERROR(OFFSET(INDEX(Data!$C$7:$C$1800,MATCH($A$3,Data!$C$7:$C$1800,0)),23,'Code list'!N$1)/1000,":")</f>
        <v>1.8919999999999998E-3</v>
      </c>
      <c r="N5" s="22">
        <f ca="1">IFERROR(OFFSET(INDEX(Data!$C$7:$C$1800,MATCH($A$3,Data!$C$7:$C$1800,0)),23,'Code list'!O$1)/1000,":")</f>
        <v>3.009E-3</v>
      </c>
      <c r="O5" s="22">
        <f ca="1">IFERROR(OFFSET(INDEX(Data!$C$7:$C$1800,MATCH($A$3,Data!$C$7:$C$1800,0)),23,'Code list'!P$1)/1000,":")</f>
        <v>4.9870000000000001E-3</v>
      </c>
      <c r="P5" s="22">
        <f ca="1">IFERROR(OFFSET(INDEX(Data!$C$7:$C$1800,MATCH($A$3,Data!$C$7:$C$1800,0)),23,'Code list'!Q$1)/1000,":")</f>
        <v>4.7289999999999997E-3</v>
      </c>
      <c r="Q5" s="22">
        <f ca="1">IFERROR(OFFSET(INDEX(Data!$C$7:$C$1800,MATCH($A$3,Data!$C$7:$C$1800,0)),23,'Code list'!R$1)/1000,":")</f>
        <v>6.1159999999999999E-3</v>
      </c>
      <c r="R5" s="22">
        <f ca="1">IFERROR(OFFSET(INDEX(Data!$C$7:$C$1800,MATCH($A$3,Data!$C$7:$C$1800,0)),23,'Code list'!S$1)/1000,":")</f>
        <v>1.1451000000000001E-2</v>
      </c>
      <c r="S5" s="22">
        <f ca="1">IFERROR(OFFSET(INDEX(Data!$C$7:$C$1800,MATCH($A$3,Data!$C$7:$C$1800,0)),23,'Code list'!T$1)/1000,":")</f>
        <v>8.8559999999999993E-3</v>
      </c>
      <c r="T5" s="22">
        <f ca="1">IFERROR(OFFSET(INDEX(Data!$C$7:$C$1800,MATCH($A$3,Data!$C$7:$C$1800,0)),23,'Code list'!U$1)/1000,":")</f>
        <v>1.2225E-2</v>
      </c>
      <c r="U5" s="22">
        <f ca="1">IFERROR(OFFSET(INDEX(Data!$C$7:$C$1800,MATCH($A$3,Data!$C$7:$C$1800,0)),23,'Code list'!V$1)/1000,":")</f>
        <v>1.0747999999999999E-2</v>
      </c>
      <c r="V5" s="22">
        <f ca="1">IFERROR(OFFSET(INDEX(Data!$C$7:$C$1800,MATCH($A$3,Data!$C$7:$C$1800,0)),23,'Code list'!W$1)/1000,":")</f>
        <v>8.8559999999999993E-3</v>
      </c>
      <c r="W5" s="22">
        <f ca="1">IFERROR(OFFSET(INDEX(Data!$C$7:$C$1800,MATCH($A$3,Data!$C$7:$C$1800,0)),23,'Code list'!X$1)/1000,":")</f>
        <v>1.0490000000000001E-2</v>
      </c>
      <c r="X5" s="22">
        <f ca="1">IFERROR(OFFSET(INDEX(Data!$C$7:$C$1800,MATCH($A$3,Data!$C$7:$C$1800,0)),23,'Code list'!Y$1)/1000,":")</f>
        <v>1.0834E-2</v>
      </c>
      <c r="Y5" s="22">
        <f ca="1">IFERROR(OFFSET(INDEX(Data!$C$7:$C$1800,MATCH($A$3,Data!$C$7:$C$1800,0)),23,'Code list'!Z$1)/1000,":")</f>
        <v>1.1608E-2</v>
      </c>
      <c r="Z5" s="22">
        <f ca="1">IFERROR(OFFSET(INDEX(Data!$C$7:$C$1800,MATCH($A$3,Data!$C$7:$C$1800,0)),23,'Code list'!AA$1)/1000,":")</f>
        <v>9.326000000000001E-3</v>
      </c>
      <c r="AA5" s="22">
        <f ca="1">IFERROR(OFFSET(INDEX(Data!$C$7:$C$1800,MATCH($A$3,Data!$C$7:$C$1800,0)),23,'Code list'!AB$1)/1000,":")</f>
        <v>1.0943E-2</v>
      </c>
      <c r="AB5" s="22">
        <f ca="1">IFERROR(OFFSET(INDEX(Data!$C$7:$C$1800,MATCH($A$3,Data!$C$7:$C$1800,0)),23,'Code list'!AC$1)/1000,":")</f>
        <v>1.0232E-2</v>
      </c>
      <c r="AC5" s="22">
        <f ca="1">IFERROR(OFFSET(INDEX(Data!$C$7:$C$1800,MATCH($A$3,Data!$C$7:$C$1800,0)),23,'Code list'!AD$1)/1000,":")</f>
        <v>2.15E-3</v>
      </c>
      <c r="AD5" s="22">
        <f ca="1">IFERROR(OFFSET(INDEX(Data!$C$7:$C$1800,MATCH($A$3,Data!$C$7:$C$1800,0)),23,'Code list'!AE$1)/1000,":")</f>
        <v>3.4390000000000002E-3</v>
      </c>
      <c r="AE5" s="22">
        <f ca="1">IFERROR(OFFSET(INDEX(Data!$C$7:$C$1800,MATCH($A$3,Data!$C$7:$C$1800,0)),23,'Code list'!AF$1)/1000,":")</f>
        <v>1.8919999999999998E-3</v>
      </c>
      <c r="AF5" s="22">
        <f ca="1">IFERROR(OFFSET(INDEX(Data!$C$7:$C$1800,MATCH($A$3,Data!$C$7:$C$1800,0)),23,'Code list'!AG$1)/1000,":")</f>
        <v>4.385E-3</v>
      </c>
      <c r="AG5" s="22">
        <f ca="1">IFERROR(OFFSET(INDEX(Data!$C$7:$C$1800,MATCH($A$3,Data!$C$7:$C$1800,0)),23,'Code list'!AH$1)/1000,":")</f>
        <v>3.5249999999999999E-3</v>
      </c>
      <c r="AH5" s="22">
        <f ca="1">IFERROR(OFFSET(INDEX(Data!$C$7:$C$1800,MATCH($A$3,Data!$C$7:$C$1800,0)),23,'Code list'!AI$1)/1000,":")</f>
        <v>8.2550000000000002E-3</v>
      </c>
      <c r="AI5" s="22">
        <f ca="1">IFERROR(OFFSET(INDEX(Data!$C$7:$C$1800,MATCH($A$3,Data!$C$7:$C$1800,0)),23,'Code list'!AJ$1)/1000,":")</f>
        <v>4.5570000000000003E-3</v>
      </c>
    </row>
    <row r="6" spans="1:35" ht="15" customHeight="1" x14ac:dyDescent="0.25">
      <c r="A6" s="4" t="s">
        <v>27</v>
      </c>
      <c r="B6" s="6">
        <f t="shared" ref="B6:AD6" ca="1" si="1">IFERROR(B4-B5,":")</f>
        <v>12.552363999999999</v>
      </c>
      <c r="C6" s="6">
        <f t="shared" ca="1" si="1"/>
        <v>12.637146</v>
      </c>
      <c r="D6" s="6">
        <f t="shared" ca="1" si="1"/>
        <v>12.548271999999999</v>
      </c>
      <c r="E6" s="6">
        <f t="shared" ca="1" si="1"/>
        <v>12.488951999999999</v>
      </c>
      <c r="F6" s="6">
        <f t="shared" ca="1" si="1"/>
        <v>12.269962000000001</v>
      </c>
      <c r="G6" s="6">
        <f t="shared" ca="1" si="1"/>
        <v>12.750887000000001</v>
      </c>
      <c r="H6" s="6">
        <f t="shared" ca="1" si="1"/>
        <v>12.091737999999999</v>
      </c>
      <c r="I6" s="6">
        <f t="shared" ca="1" si="1"/>
        <v>12.829412</v>
      </c>
      <c r="J6" s="6">
        <f t="shared" ca="1" si="1"/>
        <v>13.653587</v>
      </c>
      <c r="K6" s="6">
        <f t="shared" ca="1" si="1"/>
        <v>13.313698</v>
      </c>
      <c r="L6" s="6">
        <f t="shared" ca="1" si="1"/>
        <v>12.487655</v>
      </c>
      <c r="M6" s="6">
        <f t="shared" ca="1" si="1"/>
        <v>13.894627</v>
      </c>
      <c r="N6" s="6">
        <f t="shared" ca="1" si="1"/>
        <v>12.613902</v>
      </c>
      <c r="O6" s="6">
        <f t="shared" ca="1" si="1"/>
        <v>11.640483</v>
      </c>
      <c r="P6" s="6">
        <f t="shared" ca="1" si="1"/>
        <v>13.042489000000002</v>
      </c>
      <c r="Q6" s="6">
        <f t="shared" ca="1" si="1"/>
        <v>13.61679</v>
      </c>
      <c r="R6" s="6">
        <f t="shared" ca="1" si="1"/>
        <v>12.320150000000002</v>
      </c>
      <c r="S6" s="6">
        <f t="shared" ca="1" si="1"/>
        <v>12.796121999999999</v>
      </c>
      <c r="T6" s="6">
        <f t="shared" ca="1" si="1"/>
        <v>12.888780999999998</v>
      </c>
      <c r="U6" s="6">
        <f t="shared" ca="1" si="1"/>
        <v>11.746319</v>
      </c>
      <c r="V6" s="6">
        <f t="shared" ca="1" si="1"/>
        <v>12.763845</v>
      </c>
      <c r="W6" s="6">
        <f t="shared" ca="1" si="1"/>
        <v>12.922053999999999</v>
      </c>
      <c r="X6" s="6">
        <f t="shared" ca="1" si="1"/>
        <v>14.310834</v>
      </c>
      <c r="Y6" s="6">
        <f t="shared" ca="1" si="1"/>
        <v>13.158286</v>
      </c>
      <c r="Z6" s="6">
        <f t="shared" ca="1" si="1"/>
        <v>13.203264000000001</v>
      </c>
      <c r="AA6" s="6">
        <f t="shared" ca="1" si="1"/>
        <v>13.928244000000001</v>
      </c>
      <c r="AB6" s="6">
        <f t="shared" ca="1" si="1"/>
        <v>13.404182</v>
      </c>
      <c r="AC6" s="6">
        <f t="shared" ca="1" si="1"/>
        <v>14.120808</v>
      </c>
      <c r="AD6" s="6">
        <f t="shared" ca="1" si="1"/>
        <v>14.046431999999999</v>
      </c>
      <c r="AE6" s="6">
        <f ca="1">IFERROR(AE4-AE5,":")</f>
        <v>14.481255000000001</v>
      </c>
      <c r="AF6" s="6">
        <f t="shared" ref="AF6:AH6" ca="1" si="2">IFERROR(AF4-AF5,":")</f>
        <v>14.082717000000002</v>
      </c>
      <c r="AG6" s="6">
        <f t="shared" ca="1" si="2"/>
        <v>14.768443999999999</v>
      </c>
      <c r="AH6" s="6">
        <f t="shared" ca="1" si="2"/>
        <v>14.880739</v>
      </c>
      <c r="AI6" s="6">
        <f t="shared" ref="AI6" ca="1" si="3">IFERROR(AI4-AI5,":")</f>
        <v>14.276869999999999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Sweden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23.844837999999999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25.271934999999999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23.060095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22.545921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24.219072000000001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24.142958999999998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24.272331999999999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24.274130999999997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25.707211999999998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25.338173000000001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21.850454999999997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25.695607000000003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23.650509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22.438014000000003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25.465902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25.282076000000004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22.917473000000001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23.262381999999995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22.760909999999999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18.916446999999998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20.702147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21.605774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23.187775999999999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22.230870000000003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22.951854999999998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23.530536000000001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22.479165999999996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23.598706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23.640428999999997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23.717661000000003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20.818087000000002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21.297376999999997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21.584845999999999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20.597154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1.521468</v>
      </c>
      <c r="C12" s="25">
        <f ca="1">IFERROR(OFFSET(INDEX(Data!$C$7:$C$1800,MATCH($A$3,Data!$C$7:$C$1800,0)),5,'Code list'!D$1)/1000+OFFSET(INDEX(Data!$C$7:$C$1800,MATCH($A$3,Data!$C$7:$C$1800,0)),7,'Code list'!D$1)/1000,":")</f>
        <v>2.0737589999999999</v>
      </c>
      <c r="D12" s="25">
        <f ca="1">IFERROR(OFFSET(INDEX(Data!$C$7:$C$1800,MATCH($A$3,Data!$C$7:$C$1800,0)),5,'Code list'!E$1)/1000+OFFSET(INDEX(Data!$C$7:$C$1800,MATCH($A$3,Data!$C$7:$C$1800,0)),7,'Code list'!E$1)/1000,":")</f>
        <v>2.5245230000000003</v>
      </c>
      <c r="E12" s="25">
        <f ca="1">IFERROR(OFFSET(INDEX(Data!$C$7:$C$1800,MATCH($A$3,Data!$C$7:$C$1800,0)),5,'Code list'!F$1)/1000+OFFSET(INDEX(Data!$C$7:$C$1800,MATCH($A$3,Data!$C$7:$C$1800,0)),7,'Code list'!F$1)/1000,":")</f>
        <v>2.7817880000000001</v>
      </c>
      <c r="F12" s="25">
        <f ca="1">IFERROR(OFFSET(INDEX(Data!$C$7:$C$1800,MATCH($A$3,Data!$C$7:$C$1800,0)),5,'Code list'!G$1)/1000+OFFSET(INDEX(Data!$C$7:$C$1800,MATCH($A$3,Data!$C$7:$C$1800,0)),7,'Code list'!G$1)/1000,":")</f>
        <v>3.1062349999999999</v>
      </c>
      <c r="G12" s="25">
        <f ca="1">IFERROR(OFFSET(INDEX(Data!$C$7:$C$1800,MATCH($A$3,Data!$C$7:$C$1800,0)),5,'Code list'!H$1)/1000+OFFSET(INDEX(Data!$C$7:$C$1800,MATCH($A$3,Data!$C$7:$C$1800,0)),7,'Code list'!H$1)/1000,":")</f>
        <v>3.2198609999999999</v>
      </c>
      <c r="H12" s="25">
        <f ca="1">IFERROR(OFFSET(INDEX(Data!$C$7:$C$1800,MATCH($A$3,Data!$C$7:$C$1800,0)),5,'Code list'!I$1)/1000+OFFSET(INDEX(Data!$C$7:$C$1800,MATCH($A$3,Data!$C$7:$C$1800,0)),7,'Code list'!I$1)/1000,":")</f>
        <v>3.9048949999999998</v>
      </c>
      <c r="I12" s="25">
        <f ca="1">IFERROR(OFFSET(INDEX(Data!$C$7:$C$1800,MATCH($A$3,Data!$C$7:$C$1800,0)),5,'Code list'!J$1)/1000+OFFSET(INDEX(Data!$C$7:$C$1800,MATCH($A$3,Data!$C$7:$C$1800,0)),7,'Code list'!J$1)/1000,":")</f>
        <v>3.2041650000000002</v>
      </c>
      <c r="J12" s="25">
        <f ca="1">IFERROR(OFFSET(INDEX(Data!$C$7:$C$1800,MATCH($A$3,Data!$C$7:$C$1800,0)),5,'Code list'!K$1)/1000+OFFSET(INDEX(Data!$C$7:$C$1800,MATCH($A$3,Data!$C$7:$C$1800,0)),7,'Code list'!K$1)/1000,":")</f>
        <v>3.5161330000000004</v>
      </c>
      <c r="K12" s="25">
        <f ca="1">IFERROR(OFFSET(INDEX(Data!$C$7:$C$1800,MATCH($A$3,Data!$C$7:$C$1800,0)),5,'Code list'!L$1)/1000+OFFSET(INDEX(Data!$C$7:$C$1800,MATCH($A$3,Data!$C$7:$C$1800,0)),7,'Code list'!L$1)/1000,":")</f>
        <v>3.2961429999999998</v>
      </c>
      <c r="L12" s="25">
        <f ca="1">IFERROR(OFFSET(INDEX(Data!$C$7:$C$1800,MATCH($A$3,Data!$C$7:$C$1800,0)),5,'Code list'!M$1)/1000+OFFSET(INDEX(Data!$C$7:$C$1800,MATCH($A$3,Data!$C$7:$C$1800,0)),7,'Code list'!M$1)/1000,":")</f>
        <v>3.1874959999999994</v>
      </c>
      <c r="M12" s="25">
        <f ca="1">IFERROR(OFFSET(INDEX(Data!$C$7:$C$1800,MATCH($A$3,Data!$C$7:$C$1800,0)),5,'Code list'!N$1)/1000+OFFSET(INDEX(Data!$C$7:$C$1800,MATCH($A$3,Data!$C$7:$C$1800,0)),7,'Code list'!N$1)/1000,":")</f>
        <v>3.4919250000000002</v>
      </c>
      <c r="N12" s="25">
        <f ca="1">IFERROR(OFFSET(INDEX(Data!$C$7:$C$1800,MATCH($A$3,Data!$C$7:$C$1800,0)),5,'Code list'!O$1)/1000+OFFSET(INDEX(Data!$C$7:$C$1800,MATCH($A$3,Data!$C$7:$C$1800,0)),7,'Code list'!O$1)/1000,":")</f>
        <v>3.7680760000000002</v>
      </c>
      <c r="O12" s="25">
        <f ca="1">IFERROR(OFFSET(INDEX(Data!$C$7:$C$1800,MATCH($A$3,Data!$C$7:$C$1800,0)),5,'Code list'!P$1)/1000+OFFSET(INDEX(Data!$C$7:$C$1800,MATCH($A$3,Data!$C$7:$C$1800,0)),7,'Code list'!P$1)/1000,":")</f>
        <v>4.385084</v>
      </c>
      <c r="P12" s="25">
        <f ca="1">IFERROR(OFFSET(INDEX(Data!$C$7:$C$1800,MATCH($A$3,Data!$C$7:$C$1800,0)),5,'Code list'!Q$1)/1000+OFFSET(INDEX(Data!$C$7:$C$1800,MATCH($A$3,Data!$C$7:$C$1800,0)),7,'Code list'!Q$1)/1000,":")</f>
        <v>4.4685579999999998</v>
      </c>
      <c r="Q12" s="25">
        <f ca="1">IFERROR(OFFSET(INDEX(Data!$C$7:$C$1800,MATCH($A$3,Data!$C$7:$C$1800,0)),5,'Code list'!R$1)/1000+OFFSET(INDEX(Data!$C$7:$C$1800,MATCH($A$3,Data!$C$7:$C$1800,0)),7,'Code list'!R$1)/1000,":")</f>
        <v>4.364795</v>
      </c>
      <c r="R12" s="25">
        <f ca="1">IFERROR(OFFSET(INDEX(Data!$C$7:$C$1800,MATCH($A$3,Data!$C$7:$C$1800,0)),5,'Code list'!S$1)/1000+OFFSET(INDEX(Data!$C$7:$C$1800,MATCH($A$3,Data!$C$7:$C$1800,0)),7,'Code list'!S$1)/1000,":")</f>
        <v>4.4615879999999999</v>
      </c>
      <c r="S12" s="25">
        <f ca="1">IFERROR(OFFSET(INDEX(Data!$C$7:$C$1800,MATCH($A$3,Data!$C$7:$C$1800,0)),5,'Code list'!T$1)/1000+OFFSET(INDEX(Data!$C$7:$C$1800,MATCH($A$3,Data!$C$7:$C$1800,0)),7,'Code list'!T$1)/1000,":")</f>
        <v>4.4903399999999998</v>
      </c>
      <c r="T12" s="25">
        <f ca="1">IFERROR(OFFSET(INDEX(Data!$C$7:$C$1800,MATCH($A$3,Data!$C$7:$C$1800,0)),5,'Code list'!U$1)/1000+OFFSET(INDEX(Data!$C$7:$C$1800,MATCH($A$3,Data!$C$7:$C$1800,0)),7,'Code list'!U$1)/1000,":")</f>
        <v>4.5962489999999994</v>
      </c>
      <c r="U12" s="25">
        <f ca="1">IFERROR(OFFSET(INDEX(Data!$C$7:$C$1800,MATCH($A$3,Data!$C$7:$C$1800,0)),5,'Code list'!V$1)/1000+OFFSET(INDEX(Data!$C$7:$C$1800,MATCH($A$3,Data!$C$7:$C$1800,0)),7,'Code list'!V$1)/1000,":")</f>
        <v>5.162903</v>
      </c>
      <c r="V12" s="25">
        <f ca="1">IFERROR(OFFSET(INDEX(Data!$C$7:$C$1800,MATCH($A$3,Data!$C$7:$C$1800,0)),5,'Code list'!W$1)/1000+OFFSET(INDEX(Data!$C$7:$C$1800,MATCH($A$3,Data!$C$7:$C$1800,0)),7,'Code list'!W$1)/1000,":")</f>
        <v>6.3138150000000008</v>
      </c>
      <c r="W12" s="25">
        <f ca="1">IFERROR(OFFSET(INDEX(Data!$C$7:$C$1800,MATCH($A$3,Data!$C$7:$C$1800,0)),5,'Code list'!X$1)/1000+OFFSET(INDEX(Data!$C$7:$C$1800,MATCH($A$3,Data!$C$7:$C$1800,0)),7,'Code list'!X$1)/1000,":")</f>
        <v>4.912973</v>
      </c>
      <c r="X12" s="25">
        <f ca="1">IFERROR(OFFSET(INDEX(Data!$C$7:$C$1800,MATCH($A$3,Data!$C$7:$C$1800,0)),5,'Code list'!Y$1)/1000+OFFSET(INDEX(Data!$C$7:$C$1800,MATCH($A$3,Data!$C$7:$C$1800,0)),7,'Code list'!Y$1)/1000,":")</f>
        <v>5.4011100000000001</v>
      </c>
      <c r="Y12" s="25">
        <f ca="1">IFERROR(OFFSET(INDEX(Data!$C$7:$C$1800,MATCH($A$3,Data!$C$7:$C$1800,0)),5,'Code list'!Z$1)/1000+OFFSET(INDEX(Data!$C$7:$C$1800,MATCH($A$3,Data!$C$7:$C$1800,0)),7,'Code list'!Z$1)/1000,":")</f>
        <v>5.472226</v>
      </c>
      <c r="Z12" s="25">
        <f ca="1">IFERROR(OFFSET(INDEX(Data!$C$7:$C$1800,MATCH($A$3,Data!$C$7:$C$1800,0)),5,'Code list'!AA$1)/1000+OFFSET(INDEX(Data!$C$7:$C$1800,MATCH($A$3,Data!$C$7:$C$1800,0)),7,'Code list'!AA$1)/1000,":")</f>
        <v>5.0316869999999998</v>
      </c>
      <c r="AA12" s="25">
        <f ca="1">IFERROR(OFFSET(INDEX(Data!$C$7:$C$1800,MATCH($A$3,Data!$C$7:$C$1800,0)),5,'Code list'!AB$1)/1000+OFFSET(INDEX(Data!$C$7:$C$1800,MATCH($A$3,Data!$C$7:$C$1800,0)),7,'Code list'!AB$1)/1000,":")</f>
        <v>5.1088769999999997</v>
      </c>
      <c r="AB12" s="25">
        <f ca="1">IFERROR(OFFSET(INDEX(Data!$C$7:$C$1800,MATCH($A$3,Data!$C$7:$C$1800,0)),5,'Code list'!AC$1)/1000+OFFSET(INDEX(Data!$C$7:$C$1800,MATCH($A$3,Data!$C$7:$C$1800,0)),7,'Code list'!AC$1)/1000,":")</f>
        <v>5.5088479999999995</v>
      </c>
      <c r="AC12" s="25">
        <f ca="1">IFERROR(OFFSET(INDEX(Data!$C$7:$C$1800,MATCH($A$3,Data!$C$7:$C$1800,0)),5,'Code list'!AD$1)/1000+OFFSET(INDEX(Data!$C$7:$C$1800,MATCH($A$3,Data!$C$7:$C$1800,0)),7,'Code list'!AD$1)/1000,":")</f>
        <v>5.6338849999999994</v>
      </c>
      <c r="AD12" s="25">
        <f ca="1">IFERROR(OFFSET(INDEX(Data!$C$7:$C$1800,MATCH($A$3,Data!$C$7:$C$1800,0)),5,'Code list'!AE$1)/1000+OFFSET(INDEX(Data!$C$7:$C$1800,MATCH($A$3,Data!$C$7:$C$1800,0)),7,'Code list'!AE$1)/1000,":")</f>
        <v>5.6596980000000006</v>
      </c>
      <c r="AE12" s="25">
        <f ca="1">IFERROR(OFFSET(INDEX(Data!$C$7:$C$1800,MATCH($A$3,Data!$C$7:$C$1800,0)),5,'Code list'!AF$1)/1000+OFFSET(INDEX(Data!$C$7:$C$1800,MATCH($A$3,Data!$C$7:$C$1800,0)),7,'Code list'!AF$1)/1000,":")</f>
        <v>5.7913620000000012</v>
      </c>
      <c r="AF12" s="25">
        <f ca="1">IFERROR(OFFSET(INDEX(Data!$C$7:$C$1800,MATCH($A$3,Data!$C$7:$C$1800,0)),5,'Code list'!AG$1)/1000+OFFSET(INDEX(Data!$C$7:$C$1800,MATCH($A$3,Data!$C$7:$C$1800,0)),7,'Code list'!AG$1)/1000,":")</f>
        <v>5.2356530000000001</v>
      </c>
      <c r="AG12" s="25">
        <f ca="1">IFERROR(OFFSET(INDEX(Data!$C$7:$C$1800,MATCH($A$3,Data!$C$7:$C$1800,0)),5,'Code list'!AH$1)/1000+OFFSET(INDEX(Data!$C$7:$C$1800,MATCH($A$3,Data!$C$7:$C$1800,0)),7,'Code list'!AH$1)/1000,":")</f>
        <v>5.9606129999999995</v>
      </c>
      <c r="AH12" s="25">
        <f ca="1">IFERROR(OFFSET(INDEX(Data!$C$7:$C$1800,MATCH($A$3,Data!$C$7:$C$1800,0)),5,'Code list'!AI$1)/1000+OFFSET(INDEX(Data!$C$7:$C$1800,MATCH($A$3,Data!$C$7:$C$1800,0)),7,'Code list'!AI$1)/1000,":")</f>
        <v>5.686204</v>
      </c>
      <c r="AI12" s="25">
        <f ca="1">IFERROR(OFFSET(INDEX(Data!$C$7:$C$1800,MATCH($A$3,Data!$C$7:$C$1800,0)),5,'Code list'!AJ$1)/1000+OFFSET(INDEX(Data!$C$7:$C$1800,MATCH($A$3,Data!$C$7:$C$1800,0)),7,'Code list'!AJ$1)/1000,":")</f>
        <v>4.2551769999999998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0.44806499999999999</v>
      </c>
      <c r="C13" s="25">
        <f ca="1">IFERROR(OFFSET(INDEX(Data!$C$7:$C$1800,MATCH($A$3,Data!$C$7:$C$1800,0)),21,'Code list'!D$1)/1000+OFFSET(INDEX(Data!$C$7:$C$1800,MATCH($A$3,Data!$C$7:$C$1800,0)),22,'Code list'!D$1)/1000,":")</f>
        <v>0.58675900000000003</v>
      </c>
      <c r="D13" s="25">
        <f ca="1">IFERROR(OFFSET(INDEX(Data!$C$7:$C$1800,MATCH($A$3,Data!$C$7:$C$1800,0)),21,'Code list'!E$1)/1000+OFFSET(INDEX(Data!$C$7:$C$1800,MATCH($A$3,Data!$C$7:$C$1800,0)),22,'Code list'!E$1)/1000,":")</f>
        <v>0.65107500000000007</v>
      </c>
      <c r="E13" s="25">
        <f ca="1">IFERROR(OFFSET(INDEX(Data!$C$7:$C$1800,MATCH($A$3,Data!$C$7:$C$1800,0)),21,'Code list'!F$1)/1000+OFFSET(INDEX(Data!$C$7:$C$1800,MATCH($A$3,Data!$C$7:$C$1800,0)),22,'Code list'!F$1)/1000,":")</f>
        <v>0.75554600000000005</v>
      </c>
      <c r="F13" s="25">
        <f ca="1">IFERROR(OFFSET(INDEX(Data!$C$7:$C$1800,MATCH($A$3,Data!$C$7:$C$1800,0)),21,'Code list'!G$1)/1000+OFFSET(INDEX(Data!$C$7:$C$1800,MATCH($A$3,Data!$C$7:$C$1800,0)),22,'Code list'!G$1)/1000,":")</f>
        <v>0.86646600000000018</v>
      </c>
      <c r="G13" s="25">
        <f ca="1">IFERROR(OFFSET(INDEX(Data!$C$7:$C$1800,MATCH($A$3,Data!$C$7:$C$1800,0)),21,'Code list'!H$1)/1000+OFFSET(INDEX(Data!$C$7:$C$1800,MATCH($A$3,Data!$C$7:$C$1800,0)),22,'Code list'!H$1)/1000,":")</f>
        <v>0.85683600000000004</v>
      </c>
      <c r="H13" s="25">
        <f ca="1">IFERROR(OFFSET(INDEX(Data!$C$7:$C$1800,MATCH($A$3,Data!$C$7:$C$1800,0)),21,'Code list'!I$1)/1000+OFFSET(INDEX(Data!$C$7:$C$1800,MATCH($A$3,Data!$C$7:$C$1800,0)),22,'Code list'!I$1)/1000,":")</f>
        <v>1.050989</v>
      </c>
      <c r="I13" s="25">
        <f ca="1">IFERROR(OFFSET(INDEX(Data!$C$7:$C$1800,MATCH($A$3,Data!$C$7:$C$1800,0)),21,'Code list'!J$1)/1000+OFFSET(INDEX(Data!$C$7:$C$1800,MATCH($A$3,Data!$C$7:$C$1800,0)),22,'Code list'!J$1)/1000,":")</f>
        <v>0.83439399999999997</v>
      </c>
      <c r="J13" s="25">
        <f ca="1">IFERROR(OFFSET(INDEX(Data!$C$7:$C$1800,MATCH($A$3,Data!$C$7:$C$1800,0)),21,'Code list'!K$1)/1000+OFFSET(INDEX(Data!$C$7:$C$1800,MATCH($A$3,Data!$C$7:$C$1800,0)),22,'Code list'!K$1)/1000,":")</f>
        <v>0.83568300000000006</v>
      </c>
      <c r="K13" s="25">
        <f ca="1">IFERROR(OFFSET(INDEX(Data!$C$7:$C$1800,MATCH($A$3,Data!$C$7:$C$1800,0)),21,'Code list'!L$1)/1000+OFFSET(INDEX(Data!$C$7:$C$1800,MATCH($A$3,Data!$C$7:$C$1800,0)),22,'Code list'!L$1)/1000,":")</f>
        <v>0.80361099999999996</v>
      </c>
      <c r="L13" s="25">
        <f ca="1">IFERROR(OFFSET(INDEX(Data!$C$7:$C$1800,MATCH($A$3,Data!$C$7:$C$1800,0)),21,'Code list'!M$1)/1000+OFFSET(INDEX(Data!$C$7:$C$1800,MATCH($A$3,Data!$C$7:$C$1800,0)),22,'Code list'!M$1)/1000,":")</f>
        <v>0.73938100000000007</v>
      </c>
      <c r="M13" s="25">
        <f ca="1">IFERROR(OFFSET(INDEX(Data!$C$7:$C$1800,MATCH($A$3,Data!$C$7:$C$1800,0)),21,'Code list'!N$1)/1000+OFFSET(INDEX(Data!$C$7:$C$1800,MATCH($A$3,Data!$C$7:$C$1800,0)),22,'Code list'!N$1)/1000,":")</f>
        <v>0.83104</v>
      </c>
      <c r="N13" s="25">
        <f ca="1">IFERROR(OFFSET(INDEX(Data!$C$7:$C$1800,MATCH($A$3,Data!$C$7:$C$1800,0)),21,'Code list'!O$1)/1000+OFFSET(INDEX(Data!$C$7:$C$1800,MATCH($A$3,Data!$C$7:$C$1800,0)),22,'Code list'!O$1)/1000,":")</f>
        <v>0.93731699999999996</v>
      </c>
      <c r="O13" s="25">
        <f ca="1">IFERROR(OFFSET(INDEX(Data!$C$7:$C$1800,MATCH($A$3,Data!$C$7:$C$1800,0)),21,'Code list'!P$1)/1000+OFFSET(INDEX(Data!$C$7:$C$1800,MATCH($A$3,Data!$C$7:$C$1800,0)),22,'Code list'!P$1)/1000,":")</f>
        <v>1.092519</v>
      </c>
      <c r="P13" s="25">
        <f ca="1">IFERROR(OFFSET(INDEX(Data!$C$7:$C$1800,MATCH($A$3,Data!$C$7:$C$1800,0)),21,'Code list'!Q$1)/1000+OFFSET(INDEX(Data!$C$7:$C$1800,MATCH($A$3,Data!$C$7:$C$1800,0)),22,'Code list'!Q$1)/1000,":")</f>
        <v>1.112625</v>
      </c>
      <c r="Q13" s="25">
        <f ca="1">IFERROR(OFFSET(INDEX(Data!$C$7:$C$1800,MATCH($A$3,Data!$C$7:$C$1800,0)),21,'Code list'!R$1)/1000+OFFSET(INDEX(Data!$C$7:$C$1800,MATCH($A$3,Data!$C$7:$C$1800,0)),22,'Code list'!R$1)/1000,":")</f>
        <v>1.016778</v>
      </c>
      <c r="R13" s="25">
        <f ca="1">IFERROR(OFFSET(INDEX(Data!$C$7:$C$1800,MATCH($A$3,Data!$C$7:$C$1800,0)),21,'Code list'!S$1)/1000+OFFSET(INDEX(Data!$C$7:$C$1800,MATCH($A$3,Data!$C$7:$C$1800,0)),22,'Code list'!S$1)/1000,":")</f>
        <v>1.1285219999999998</v>
      </c>
      <c r="S13" s="25">
        <f ca="1">IFERROR(OFFSET(INDEX(Data!$C$7:$C$1800,MATCH($A$3,Data!$C$7:$C$1800,0)),21,'Code list'!T$1)/1000+OFFSET(INDEX(Data!$C$7:$C$1800,MATCH($A$3,Data!$C$7:$C$1800,0)),22,'Code list'!T$1)/1000,":")</f>
        <v>1.217354</v>
      </c>
      <c r="T13" s="25">
        <f ca="1">IFERROR(OFFSET(INDEX(Data!$C$7:$C$1800,MATCH($A$3,Data!$C$7:$C$1800,0)),21,'Code list'!U$1)/1000+OFFSET(INDEX(Data!$C$7:$C$1800,MATCH($A$3,Data!$C$7:$C$1800,0)),22,'Code list'!U$1)/1000,":")</f>
        <v>1.269836</v>
      </c>
      <c r="U13" s="25">
        <f ca="1">IFERROR(OFFSET(INDEX(Data!$C$7:$C$1800,MATCH($A$3,Data!$C$7:$C$1800,0)),21,'Code list'!V$1)/1000+OFFSET(INDEX(Data!$C$7:$C$1800,MATCH($A$3,Data!$C$7:$C$1800,0)),22,'Code list'!V$1)/1000,":")</f>
        <v>1.3693899999999999</v>
      </c>
      <c r="V13" s="25">
        <f ca="1">IFERROR(OFFSET(INDEX(Data!$C$7:$C$1800,MATCH($A$3,Data!$C$7:$C$1800,0)),21,'Code list'!W$1)/1000+OFFSET(INDEX(Data!$C$7:$C$1800,MATCH($A$3,Data!$C$7:$C$1800,0)),22,'Code list'!W$1)/1000,":")</f>
        <v>1.7599419999999999</v>
      </c>
      <c r="W13" s="25">
        <f ca="1">IFERROR(OFFSET(INDEX(Data!$C$7:$C$1800,MATCH($A$3,Data!$C$7:$C$1800,0)),21,'Code list'!X$1)/1000+OFFSET(INDEX(Data!$C$7:$C$1800,MATCH($A$3,Data!$C$7:$C$1800,0)),22,'Code list'!X$1)/1000,":")</f>
        <v>1.4807809999999999</v>
      </c>
      <c r="X13" s="25">
        <f ca="1">IFERROR(OFFSET(INDEX(Data!$C$7:$C$1800,MATCH($A$3,Data!$C$7:$C$1800,0)),21,'Code list'!Y$1)/1000+OFFSET(INDEX(Data!$C$7:$C$1800,MATCH($A$3,Data!$C$7:$C$1800,0)),22,'Code list'!Y$1)/1000,":")</f>
        <v>1.3946689999999999</v>
      </c>
      <c r="Y13" s="25">
        <f ca="1">IFERROR(OFFSET(INDEX(Data!$C$7:$C$1800,MATCH($A$3,Data!$C$7:$C$1800,0)),21,'Code list'!Z$1)/1000+OFFSET(INDEX(Data!$C$7:$C$1800,MATCH($A$3,Data!$C$7:$C$1800,0)),22,'Code list'!Z$1)/1000,":")</f>
        <v>1.316252</v>
      </c>
      <c r="Z13" s="25">
        <f ca="1">IFERROR(OFFSET(INDEX(Data!$C$7:$C$1800,MATCH($A$3,Data!$C$7:$C$1800,0)),21,'Code list'!AA$1)/1000+OFFSET(INDEX(Data!$C$7:$C$1800,MATCH($A$3,Data!$C$7:$C$1800,0)),22,'Code list'!AA$1)/1000,":")</f>
        <v>1.1708510000000001</v>
      </c>
      <c r="AA13" s="25">
        <f ca="1">IFERROR(OFFSET(INDEX(Data!$C$7:$C$1800,MATCH($A$3,Data!$C$7:$C$1800,0)),21,'Code list'!AB$1)/1000+OFFSET(INDEX(Data!$C$7:$C$1800,MATCH($A$3,Data!$C$7:$C$1800,0)),22,'Code list'!AB$1)/1000,":")</f>
        <v>1.1937229999999999</v>
      </c>
      <c r="AB13" s="25">
        <f ca="1">IFERROR(OFFSET(INDEX(Data!$C$7:$C$1800,MATCH($A$3,Data!$C$7:$C$1800,0)),21,'Code list'!AC$1)/1000+OFFSET(INDEX(Data!$C$7:$C$1800,MATCH($A$3,Data!$C$7:$C$1800,0)),22,'Code list'!AC$1)/1000,":")</f>
        <v>1.3006880000000001</v>
      </c>
      <c r="AC13" s="25">
        <f ca="1">IFERROR(OFFSET(INDEX(Data!$C$7:$C$1800,MATCH($A$3,Data!$C$7:$C$1800,0)),21,'Code list'!AD$1)/1000+OFFSET(INDEX(Data!$C$7:$C$1800,MATCH($A$3,Data!$C$7:$C$1800,0)),22,'Code list'!AD$1)/1000,":")</f>
        <v>1.3358560000000002</v>
      </c>
      <c r="AD13" s="25">
        <f ca="1">IFERROR(OFFSET(INDEX(Data!$C$7:$C$1800,MATCH($A$3,Data!$C$7:$C$1800,0)),21,'Code list'!AE$1)/1000+OFFSET(INDEX(Data!$C$7:$C$1800,MATCH($A$3,Data!$C$7:$C$1800,0)),22,'Code list'!AE$1)/1000,":")</f>
        <v>1.336973</v>
      </c>
      <c r="AE13" s="25">
        <f ca="1">IFERROR(OFFSET(INDEX(Data!$C$7:$C$1800,MATCH($A$3,Data!$C$7:$C$1800,0)),21,'Code list'!AF$1)/1000+OFFSET(INDEX(Data!$C$7:$C$1800,MATCH($A$3,Data!$C$7:$C$1800,0)),22,'Code list'!AF$1)/1000,":")</f>
        <v>1.408426</v>
      </c>
      <c r="AF13" s="25">
        <f ca="1">IFERROR(OFFSET(INDEX(Data!$C$7:$C$1800,MATCH($A$3,Data!$C$7:$C$1800,0)),21,'Code list'!AG$1)/1000+OFFSET(INDEX(Data!$C$7:$C$1800,MATCH($A$3,Data!$C$7:$C$1800,0)),22,'Code list'!AG$1)/1000,":")</f>
        <v>1.1698200000000001</v>
      </c>
      <c r="AG13" s="25">
        <f ca="1">IFERROR(OFFSET(INDEX(Data!$C$7:$C$1800,MATCH($A$3,Data!$C$7:$C$1800,0)),21,'Code list'!AH$1)/1000+OFFSET(INDEX(Data!$C$7:$C$1800,MATCH($A$3,Data!$C$7:$C$1800,0)),22,'Code list'!AH$1)/1000,":")</f>
        <v>1.37601</v>
      </c>
      <c r="AH13" s="25">
        <f ca="1">IFERROR(OFFSET(INDEX(Data!$C$7:$C$1800,MATCH($A$3,Data!$C$7:$C$1800,0)),21,'Code list'!AI$1)/1000+OFFSET(INDEX(Data!$C$7:$C$1800,MATCH($A$3,Data!$C$7:$C$1800,0)),22,'Code list'!AI$1)/1000,":")</f>
        <v>1.356922</v>
      </c>
      <c r="AI13" s="25">
        <f ca="1">IFERROR(OFFSET(INDEX(Data!$C$7:$C$1800,MATCH($A$3,Data!$C$7:$C$1800,0)),21,'Code list'!AJ$1)/1000+OFFSET(INDEX(Data!$C$7:$C$1800,MATCH($A$3,Data!$C$7:$C$1800,0)),22,'Code list'!AJ$1)/1000,":")</f>
        <v>1.203697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0.87845099999999998</v>
      </c>
      <c r="C14" s="25">
        <f ca="1">IFERROR(OFFSET(INDEX(Data!$C$7:$C$1800,MATCH($A$3,Data!$C$7:$C$1800,0)),31,'Code list'!D$1)/1000+OFFSET(INDEX(Data!$C$7:$C$1800,MATCH($A$3,Data!$C$7:$C$1800,0)),32,'Code list'!D$1)/1000,":")</f>
        <v>1.1439290000000002</v>
      </c>
      <c r="D14" s="25">
        <f ca="1">IFERROR(OFFSET(INDEX(Data!$C$7:$C$1800,MATCH($A$3,Data!$C$7:$C$1800,0)),31,'Code list'!E$1)/1000+OFFSET(INDEX(Data!$C$7:$C$1800,MATCH($A$3,Data!$C$7:$C$1800,0)),32,'Code list'!E$1)/1000,":")</f>
        <v>1.4962260000000001</v>
      </c>
      <c r="E14" s="25">
        <f ca="1">IFERROR(OFFSET(INDEX(Data!$C$7:$C$1800,MATCH($A$3,Data!$C$7:$C$1800,0)),31,'Code list'!F$1)/1000+OFFSET(INDEX(Data!$C$7:$C$1800,MATCH($A$3,Data!$C$7:$C$1800,0)),32,'Code list'!F$1)/1000,":")</f>
        <v>1.655035</v>
      </c>
      <c r="F14" s="25">
        <f ca="1">IFERROR(OFFSET(INDEX(Data!$C$7:$C$1800,MATCH($A$3,Data!$C$7:$C$1800,0)),31,'Code list'!G$1)/1000+OFFSET(INDEX(Data!$C$7:$C$1800,MATCH($A$3,Data!$C$7:$C$1800,0)),32,'Code list'!G$1)/1000,":")</f>
        <v>1.7527709999999999</v>
      </c>
      <c r="G14" s="25">
        <f ca="1">IFERROR(OFFSET(INDEX(Data!$C$7:$C$1800,MATCH($A$3,Data!$C$7:$C$1800,0)),31,'Code list'!H$1)/1000+OFFSET(INDEX(Data!$C$7:$C$1800,MATCH($A$3,Data!$C$7:$C$1800,0)),32,'Code list'!H$1)/1000,":")</f>
        <v>1.921419</v>
      </c>
      <c r="H14" s="25">
        <f ca="1">IFERROR(OFFSET(INDEX(Data!$C$7:$C$1800,MATCH($A$3,Data!$C$7:$C$1800,0)),31,'Code list'!I$1)/1000+OFFSET(INDEX(Data!$C$7:$C$1800,MATCH($A$3,Data!$C$7:$C$1800,0)),32,'Code list'!I$1)/1000,":")</f>
        <v>2.0905230000000001</v>
      </c>
      <c r="I14" s="25">
        <f ca="1">IFERROR(OFFSET(INDEX(Data!$C$7:$C$1800,MATCH($A$3,Data!$C$7:$C$1800,0)),31,'Code list'!J$1)/1000+OFFSET(INDEX(Data!$C$7:$C$1800,MATCH($A$3,Data!$C$7:$C$1800,0)),32,'Code list'!J$1)/1000,":")</f>
        <v>1.870665</v>
      </c>
      <c r="J14" s="25">
        <f ca="1">IFERROR(OFFSET(INDEX(Data!$C$7:$C$1800,MATCH($A$3,Data!$C$7:$C$1800,0)),31,'Code list'!K$1)/1000+OFFSET(INDEX(Data!$C$7:$C$1800,MATCH($A$3,Data!$C$7:$C$1800,0)),32,'Code list'!K$1)/1000,":")</f>
        <v>2.038932</v>
      </c>
      <c r="K14" s="25">
        <f ca="1">IFERROR(OFFSET(INDEX(Data!$C$7:$C$1800,MATCH($A$3,Data!$C$7:$C$1800,0)),31,'Code list'!L$1)/1000+OFFSET(INDEX(Data!$C$7:$C$1800,MATCH($A$3,Data!$C$7:$C$1800,0)),32,'Code list'!L$1)/1000,":")</f>
        <v>2.0138530000000001</v>
      </c>
      <c r="L14" s="25">
        <f ca="1">IFERROR(OFFSET(INDEX(Data!$C$7:$C$1800,MATCH($A$3,Data!$C$7:$C$1800,0)),31,'Code list'!M$1)/1000+OFFSET(INDEX(Data!$C$7:$C$1800,MATCH($A$3,Data!$C$7:$C$1800,0)),32,'Code list'!M$1)/1000,":")</f>
        <v>1.902981</v>
      </c>
      <c r="M14" s="25">
        <f ca="1">IFERROR(OFFSET(INDEX(Data!$C$7:$C$1800,MATCH($A$3,Data!$C$7:$C$1800,0)),31,'Code list'!N$1)/1000+OFFSET(INDEX(Data!$C$7:$C$1800,MATCH($A$3,Data!$C$7:$C$1800,0)),32,'Code list'!N$1)/1000,":")</f>
        <v>2.0738989999999999</v>
      </c>
      <c r="N14" s="25">
        <f ca="1">IFERROR(OFFSET(INDEX(Data!$C$7:$C$1800,MATCH($A$3,Data!$C$7:$C$1800,0)),31,'Code list'!O$1)/1000+OFFSET(INDEX(Data!$C$7:$C$1800,MATCH($A$3,Data!$C$7:$C$1800,0)),32,'Code list'!O$1)/1000,":")</f>
        <v>2.1680280000000001</v>
      </c>
      <c r="O14" s="25">
        <f ca="1">IFERROR(OFFSET(INDEX(Data!$C$7:$C$1800,MATCH($A$3,Data!$C$7:$C$1800,0)),31,'Code list'!P$1)/1000+OFFSET(INDEX(Data!$C$7:$C$1800,MATCH($A$3,Data!$C$7:$C$1800,0)),32,'Code list'!P$1)/1000,":")</f>
        <v>2.3561190000000001</v>
      </c>
      <c r="P14" s="25">
        <f ca="1">IFERROR(OFFSET(INDEX(Data!$C$7:$C$1800,MATCH($A$3,Data!$C$7:$C$1800,0)),31,'Code list'!Q$1)/1000+OFFSET(INDEX(Data!$C$7:$C$1800,MATCH($A$3,Data!$C$7:$C$1800,0)),32,'Code list'!Q$1)/1000,":")</f>
        <v>2.5448550000000001</v>
      </c>
      <c r="Q14" s="25">
        <f ca="1">IFERROR(OFFSET(INDEX(Data!$C$7:$C$1800,MATCH($A$3,Data!$C$7:$C$1800,0)),31,'Code list'!R$1)/1000+OFFSET(INDEX(Data!$C$7:$C$1800,MATCH($A$3,Data!$C$7:$C$1800,0)),32,'Code list'!R$1)/1000,":")</f>
        <v>2.5624350000000002</v>
      </c>
      <c r="R14" s="25">
        <f ca="1">IFERROR(OFFSET(INDEX(Data!$C$7:$C$1800,MATCH($A$3,Data!$C$7:$C$1800,0)),31,'Code list'!S$1)/1000+OFFSET(INDEX(Data!$C$7:$C$1800,MATCH($A$3,Data!$C$7:$C$1800,0)),32,'Code list'!S$1)/1000,":")</f>
        <v>2.527037</v>
      </c>
      <c r="S14" s="25">
        <f ca="1">IFERROR(OFFSET(INDEX(Data!$C$7:$C$1800,MATCH($A$3,Data!$C$7:$C$1800,0)),31,'Code list'!T$1)/1000+OFFSET(INDEX(Data!$C$7:$C$1800,MATCH($A$3,Data!$C$7:$C$1800,0)),32,'Code list'!T$1)/1000,":")</f>
        <v>2.5190119999999996</v>
      </c>
      <c r="T14" s="25">
        <f ca="1">IFERROR(OFFSET(INDEX(Data!$C$7:$C$1800,MATCH($A$3,Data!$C$7:$C$1800,0)),31,'Code list'!U$1)/1000+OFFSET(INDEX(Data!$C$7:$C$1800,MATCH($A$3,Data!$C$7:$C$1800,0)),32,'Code list'!U$1)/1000,":")</f>
        <v>2.6135959999999998</v>
      </c>
      <c r="U14" s="25">
        <f ca="1">IFERROR(OFFSET(INDEX(Data!$C$7:$C$1800,MATCH($A$3,Data!$C$7:$C$1800,0)),31,'Code list'!V$1)/1000+OFFSET(INDEX(Data!$C$7:$C$1800,MATCH($A$3,Data!$C$7:$C$1800,0)),32,'Code list'!V$1)/1000,":")</f>
        <v>2.811598</v>
      </c>
      <c r="V14" s="25">
        <f ca="1">IFERROR(OFFSET(INDEX(Data!$C$7:$C$1800,MATCH($A$3,Data!$C$7:$C$1800,0)),31,'Code list'!W$1)/1000+OFFSET(INDEX(Data!$C$7:$C$1800,MATCH($A$3,Data!$C$7:$C$1800,0)),32,'Code list'!W$1)/1000,":")</f>
        <v>3.5132080000000001</v>
      </c>
      <c r="W14" s="25">
        <f ca="1">IFERROR(OFFSET(INDEX(Data!$C$7:$C$1800,MATCH($A$3,Data!$C$7:$C$1800,0)),31,'Code list'!X$1)/1000+OFFSET(INDEX(Data!$C$7:$C$1800,MATCH($A$3,Data!$C$7:$C$1800,0)),32,'Code list'!X$1)/1000,":")</f>
        <v>2.7947359999999999</v>
      </c>
      <c r="X14" s="25">
        <f ca="1">IFERROR(OFFSET(INDEX(Data!$C$7:$C$1800,MATCH($A$3,Data!$C$7:$C$1800,0)),31,'Code list'!Y$1)/1000+OFFSET(INDEX(Data!$C$7:$C$1800,MATCH($A$3,Data!$C$7:$C$1800,0)),32,'Code list'!Y$1)/1000,":")</f>
        <v>3.074233</v>
      </c>
      <c r="Y14" s="25">
        <f ca="1">IFERROR(OFFSET(INDEX(Data!$C$7:$C$1800,MATCH($A$3,Data!$C$7:$C$1800,0)),31,'Code list'!Z$1)/1000+OFFSET(INDEX(Data!$C$7:$C$1800,MATCH($A$3,Data!$C$7:$C$1800,0)),32,'Code list'!Z$1)/1000,":")</f>
        <v>3.1423760000000001</v>
      </c>
      <c r="Z14" s="25">
        <f ca="1">IFERROR(OFFSET(INDEX(Data!$C$7:$C$1800,MATCH($A$3,Data!$C$7:$C$1800,0)),31,'Code list'!AA$1)/1000+OFFSET(INDEX(Data!$C$7:$C$1800,MATCH($A$3,Data!$C$7:$C$1800,0)),32,'Code list'!AA$1)/1000,":")</f>
        <v>2.9421279999999999</v>
      </c>
      <c r="AA14" s="25">
        <f ca="1">IFERROR(OFFSET(INDEX(Data!$C$7:$C$1800,MATCH($A$3,Data!$C$7:$C$1800,0)),31,'Code list'!AB$1)/1000+OFFSET(INDEX(Data!$C$7:$C$1800,MATCH($A$3,Data!$C$7:$C$1800,0)),32,'Code list'!AB$1)/1000,":")</f>
        <v>3.0362810000000002</v>
      </c>
      <c r="AB14" s="25">
        <f ca="1">IFERROR(OFFSET(INDEX(Data!$C$7:$C$1800,MATCH($A$3,Data!$C$7:$C$1800,0)),31,'Code list'!AC$1)/1000+OFFSET(INDEX(Data!$C$7:$C$1800,MATCH($A$3,Data!$C$7:$C$1800,0)),32,'Code list'!AC$1)/1000,":")</f>
        <v>3.2661229999999999</v>
      </c>
      <c r="AC14" s="25">
        <f ca="1">IFERROR(OFFSET(INDEX(Data!$C$7:$C$1800,MATCH($A$3,Data!$C$7:$C$1800,0)),31,'Code list'!AD$1)/1000+OFFSET(INDEX(Data!$C$7:$C$1800,MATCH($A$3,Data!$C$7:$C$1800,0)),32,'Code list'!AD$1)/1000,":")</f>
        <v>3.2303430000000004</v>
      </c>
      <c r="AD14" s="25">
        <f ca="1">IFERROR(OFFSET(INDEX(Data!$C$7:$C$1800,MATCH($A$3,Data!$C$7:$C$1800,0)),31,'Code list'!AE$1)/1000+OFFSET(INDEX(Data!$C$7:$C$1800,MATCH($A$3,Data!$C$7:$C$1800,0)),32,'Code list'!AE$1)/1000,":")</f>
        <v>3.2520060000000002</v>
      </c>
      <c r="AE14" s="25">
        <f ca="1">IFERROR(OFFSET(INDEX(Data!$C$7:$C$1800,MATCH($A$3,Data!$C$7:$C$1800,0)),31,'Code list'!AF$1)/1000+OFFSET(INDEX(Data!$C$7:$C$1800,MATCH($A$3,Data!$C$7:$C$1800,0)),32,'Code list'!AF$1)/1000,":")</f>
        <v>3.1794449999999999</v>
      </c>
      <c r="AF14" s="25">
        <f ca="1">IFERROR(OFFSET(INDEX(Data!$C$7:$C$1800,MATCH($A$3,Data!$C$7:$C$1800,0)),31,'Code list'!AG$1)/1000+OFFSET(INDEX(Data!$C$7:$C$1800,MATCH($A$3,Data!$C$7:$C$1800,0)),32,'Code list'!AG$1)/1000,":")</f>
        <v>2.8909669999999998</v>
      </c>
      <c r="AG14" s="25">
        <f ca="1">IFERROR(OFFSET(INDEX(Data!$C$7:$C$1800,MATCH($A$3,Data!$C$7:$C$1800,0)),31,'Code list'!AH$1)/1000+OFFSET(INDEX(Data!$C$7:$C$1800,MATCH($A$3,Data!$C$7:$C$1800,0)),32,'Code list'!AH$1)/1000,":")</f>
        <v>3.3494549999999998</v>
      </c>
      <c r="AH14" s="25">
        <f ca="1">IFERROR(OFFSET(INDEX(Data!$C$7:$C$1800,MATCH($A$3,Data!$C$7:$C$1800,0)),31,'Code list'!AI$1)/1000+OFFSET(INDEX(Data!$C$7:$C$1800,MATCH($A$3,Data!$C$7:$C$1800,0)),32,'Code list'!AI$1)/1000,":")</f>
        <v>3.1632039999999999</v>
      </c>
      <c r="AI14" s="25">
        <f ca="1">IFERROR(OFFSET(INDEX(Data!$C$7:$C$1800,MATCH($A$3,Data!$C$7:$C$1800,0)),31,'Code list'!AJ$1)/1000+OFFSET(INDEX(Data!$C$7:$C$1800,MATCH($A$3,Data!$C$7:$C$1800,0)),32,'Code list'!AJ$1)/1000,":")</f>
        <v>2.1221939999999999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1.0075529326958741</v>
      </c>
      <c r="C15" s="25">
        <f t="shared" ref="C15:AH15" ca="1" si="5">IF(AND(C11=":",C12=":"),":",IFERROR(C12/(1+(C13/C14)),0))</f>
        <v>1.3706878762151236</v>
      </c>
      <c r="D15" s="25">
        <f t="shared" ca="1" si="5"/>
        <v>1.7590719466893558</v>
      </c>
      <c r="E15" s="25">
        <f t="shared" ca="1" si="5"/>
        <v>1.9098949600034183</v>
      </c>
      <c r="F15" s="25">
        <f t="shared" ca="1" si="5"/>
        <v>2.0786658966657079</v>
      </c>
      <c r="G15" s="25">
        <f t="shared" ca="1" si="5"/>
        <v>2.2268301875670158</v>
      </c>
      <c r="H15" s="25">
        <f t="shared" ca="1" si="5"/>
        <v>2.5985171503674027</v>
      </c>
      <c r="I15" s="25">
        <f t="shared" ca="1" si="5"/>
        <v>2.2158183314023838</v>
      </c>
      <c r="J15" s="25">
        <f t="shared" ca="1" si="5"/>
        <v>2.4939534824510416</v>
      </c>
      <c r="K15" s="25">
        <f t="shared" ca="1" si="5"/>
        <v>2.356000811005571</v>
      </c>
      <c r="L15" s="25">
        <f t="shared" ca="1" si="5"/>
        <v>2.2955765809438673</v>
      </c>
      <c r="M15" s="25">
        <f t="shared" ca="1" si="5"/>
        <v>2.4929610451630828</v>
      </c>
      <c r="N15" s="25">
        <f t="shared" ca="1" si="5"/>
        <v>2.6307203464117515</v>
      </c>
      <c r="O15" s="25">
        <f t="shared" ca="1" si="5"/>
        <v>2.9959014918341675</v>
      </c>
      <c r="P15" s="25">
        <f t="shared" ca="1" si="5"/>
        <v>3.1091987294776731</v>
      </c>
      <c r="Q15" s="25">
        <f t="shared" ca="1" si="5"/>
        <v>3.1248499253397326</v>
      </c>
      <c r="R15" s="25">
        <f t="shared" ca="1" si="5"/>
        <v>3.0842336164608479</v>
      </c>
      <c r="S15" s="25">
        <f t="shared" ca="1" si="5"/>
        <v>3.0273319969403421</v>
      </c>
      <c r="T15" s="25">
        <f t="shared" ca="1" si="5"/>
        <v>3.0933303329127426</v>
      </c>
      <c r="U15" s="25">
        <f t="shared" ca="1" si="5"/>
        <v>3.4719084936369109</v>
      </c>
      <c r="V15" s="25">
        <f t="shared" ca="1" si="5"/>
        <v>4.2065454933995809</v>
      </c>
      <c r="W15" s="25">
        <f t="shared" ca="1" si="5"/>
        <v>3.211415721216405</v>
      </c>
      <c r="X15" s="25">
        <f t="shared" ca="1" si="5"/>
        <v>3.7155145936585767</v>
      </c>
      <c r="Y15" s="25">
        <f t="shared" ca="1" si="5"/>
        <v>3.8567450904125664</v>
      </c>
      <c r="Z15" s="25">
        <f t="shared" ca="1" si="5"/>
        <v>3.5993053234494998</v>
      </c>
      <c r="AA15" s="25">
        <f t="shared" ca="1" si="5"/>
        <v>3.667132741821757</v>
      </c>
      <c r="AB15" s="25">
        <f t="shared" ca="1" si="5"/>
        <v>3.9398554387961315</v>
      </c>
      <c r="AC15" s="25">
        <f t="shared" ca="1" si="5"/>
        <v>3.9856740743351304</v>
      </c>
      <c r="AD15" s="25">
        <f t="shared" ca="1" si="5"/>
        <v>4.0107770931590672</v>
      </c>
      <c r="AE15" s="25">
        <f t="shared" ca="1" si="5"/>
        <v>4.0134774831485034</v>
      </c>
      <c r="AF15" s="25">
        <f t="shared" ca="1" si="5"/>
        <v>3.7273809353829686</v>
      </c>
      <c r="AG15" s="25">
        <f t="shared" ca="1" si="5"/>
        <v>4.2249397712002938</v>
      </c>
      <c r="AH15" s="25">
        <f t="shared" ca="1" si="5"/>
        <v>3.9792304987993696</v>
      </c>
      <c r="AI15" s="25">
        <f t="shared" ref="AI15" ca="1" si="6">IF(AND(AI11=":",AI12=":"),":",IFERROR(AI12/(1+(AI13/AI14)),0))</f>
        <v>2.7151554570904457</v>
      </c>
    </row>
    <row r="16" spans="1:35" ht="15" customHeight="1" x14ac:dyDescent="0.25">
      <c r="A16" s="10" t="s">
        <v>25</v>
      </c>
      <c r="B16" s="7">
        <f ca="1">IFERROR(B11+B12-B15,":")</f>
        <v>24.358753067304125</v>
      </c>
      <c r="C16" s="7">
        <f t="shared" ref="C16:AH16" ca="1" si="7">IFERROR(C11+C12-C15,":")</f>
        <v>25.975006123784876</v>
      </c>
      <c r="D16" s="7">
        <f t="shared" ca="1" si="7"/>
        <v>23.825546053310642</v>
      </c>
      <c r="E16" s="7">
        <f t="shared" ca="1" si="7"/>
        <v>23.417814039996582</v>
      </c>
      <c r="F16" s="7">
        <f t="shared" ca="1" si="7"/>
        <v>25.246641103334294</v>
      </c>
      <c r="G16" s="7">
        <f t="shared" ca="1" si="7"/>
        <v>25.135989812432982</v>
      </c>
      <c r="H16" s="7">
        <f t="shared" ca="1" si="7"/>
        <v>25.578709849632595</v>
      </c>
      <c r="I16" s="7">
        <f t="shared" ca="1" si="7"/>
        <v>25.262477668597612</v>
      </c>
      <c r="J16" s="7">
        <f t="shared" ca="1" si="7"/>
        <v>26.729391517548958</v>
      </c>
      <c r="K16" s="7">
        <f t="shared" ca="1" si="7"/>
        <v>26.27831518899443</v>
      </c>
      <c r="L16" s="7">
        <f t="shared" ca="1" si="7"/>
        <v>22.74237441905613</v>
      </c>
      <c r="M16" s="7">
        <f t="shared" ca="1" si="7"/>
        <v>26.694570954836923</v>
      </c>
      <c r="N16" s="7">
        <f t="shared" ca="1" si="7"/>
        <v>24.787864653588247</v>
      </c>
      <c r="O16" s="7">
        <f t="shared" ca="1" si="7"/>
        <v>23.827196508165834</v>
      </c>
      <c r="P16" s="7">
        <f t="shared" ca="1" si="7"/>
        <v>26.825261270522329</v>
      </c>
      <c r="Q16" s="7">
        <f t="shared" ca="1" si="7"/>
        <v>26.522021074660273</v>
      </c>
      <c r="R16" s="7">
        <f t="shared" ca="1" si="7"/>
        <v>24.29482738353915</v>
      </c>
      <c r="S16" s="7">
        <f t="shared" ca="1" si="7"/>
        <v>24.725390003059651</v>
      </c>
      <c r="T16" s="7">
        <f t="shared" ca="1" si="7"/>
        <v>24.263828667087257</v>
      </c>
      <c r="U16" s="7">
        <f t="shared" ca="1" si="7"/>
        <v>20.607441506363088</v>
      </c>
      <c r="V16" s="7">
        <f t="shared" ca="1" si="7"/>
        <v>22.809416506600421</v>
      </c>
      <c r="W16" s="7">
        <f t="shared" ca="1" si="7"/>
        <v>23.307331278783597</v>
      </c>
      <c r="X16" s="7">
        <f t="shared" ca="1" si="7"/>
        <v>24.873371406341423</v>
      </c>
      <c r="Y16" s="7">
        <f t="shared" ca="1" si="7"/>
        <v>23.846350909587436</v>
      </c>
      <c r="Z16" s="7">
        <f t="shared" ca="1" si="7"/>
        <v>24.384236676550501</v>
      </c>
      <c r="AA16" s="7">
        <f t="shared" ca="1" si="7"/>
        <v>24.972280258178245</v>
      </c>
      <c r="AB16" s="7">
        <f t="shared" ca="1" si="7"/>
        <v>24.048158561203863</v>
      </c>
      <c r="AC16" s="7">
        <f t="shared" ca="1" si="7"/>
        <v>25.24691692566487</v>
      </c>
      <c r="AD16" s="7">
        <f t="shared" ca="1" si="7"/>
        <v>25.289349906840929</v>
      </c>
      <c r="AE16" s="7">
        <f t="shared" ca="1" si="7"/>
        <v>25.495545516851504</v>
      </c>
      <c r="AF16" s="7">
        <f t="shared" ca="1" si="7"/>
        <v>22.326359064617034</v>
      </c>
      <c r="AG16" s="7">
        <f t="shared" ca="1" si="7"/>
        <v>23.033050228799702</v>
      </c>
      <c r="AH16" s="7">
        <f t="shared" ca="1" si="7"/>
        <v>23.291819501200628</v>
      </c>
      <c r="AI16" s="7">
        <f t="shared" ref="AI16" ca="1" si="8">IFERROR(AI11+AI12-AI15,":")</f>
        <v>22.137175542909553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Sweden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0.51531225614535192</v>
      </c>
      <c r="C20" s="15">
        <f t="shared" ref="C20:AH20" ca="1" si="10">IFERROR(C6/C16,":")</f>
        <v>0.48651176210612623</v>
      </c>
      <c r="D20" s="15">
        <f t="shared" ca="1" si="10"/>
        <v>0.52667300770033654</v>
      </c>
      <c r="E20" s="15">
        <f t="shared" ca="1" si="10"/>
        <v>0.53330989727177036</v>
      </c>
      <c r="F20" s="15">
        <f t="shared" ca="1" si="10"/>
        <v>0.48600374005314795</v>
      </c>
      <c r="G20" s="15">
        <f t="shared" ca="1" si="10"/>
        <v>0.50727610470676776</v>
      </c>
      <c r="H20" s="15">
        <f t="shared" ca="1" si="10"/>
        <v>0.47272665709422718</v>
      </c>
      <c r="I20" s="15">
        <f t="shared" ca="1" si="10"/>
        <v>0.50784456569545167</v>
      </c>
      <c r="J20" s="15">
        <f t="shared" ca="1" si="10"/>
        <v>0.51080799916585651</v>
      </c>
      <c r="K20" s="15">
        <f t="shared" ca="1" si="10"/>
        <v>0.50664199375977814</v>
      </c>
      <c r="L20" s="15">
        <f t="shared" ca="1" si="10"/>
        <v>0.5490919624265983</v>
      </c>
      <c r="M20" s="15">
        <f t="shared" ca="1" si="10"/>
        <v>0.520503851644874</v>
      </c>
      <c r="N20" s="15">
        <f t="shared" ca="1" si="10"/>
        <v>0.50887408723098837</v>
      </c>
      <c r="O20" s="15">
        <f t="shared" ca="1" si="10"/>
        <v>0.48853766728329462</v>
      </c>
      <c r="P20" s="15">
        <f t="shared" ca="1" si="10"/>
        <v>0.48620175097165214</v>
      </c>
      <c r="Q20" s="15">
        <f t="shared" ca="1" si="10"/>
        <v>0.51341449287248264</v>
      </c>
      <c r="R20" s="15">
        <f t="shared" ca="1" si="10"/>
        <v>0.50711000352064506</v>
      </c>
      <c r="S20" s="15">
        <f t="shared" ca="1" si="10"/>
        <v>0.51752963243113814</v>
      </c>
      <c r="T20" s="15">
        <f t="shared" ca="1" si="10"/>
        <v>0.53119320849322615</v>
      </c>
      <c r="U20" s="15">
        <f t="shared" ca="1" si="10"/>
        <v>0.57000375307982876</v>
      </c>
      <c r="V20" s="15">
        <f t="shared" ca="1" si="10"/>
        <v>0.55958665125460327</v>
      </c>
      <c r="W20" s="15">
        <f t="shared" ca="1" si="10"/>
        <v>0.55442014555149011</v>
      </c>
      <c r="X20" s="15">
        <f t="shared" ca="1" si="10"/>
        <v>0.57534757818763071</v>
      </c>
      <c r="Y20" s="15">
        <f t="shared" ca="1" si="10"/>
        <v>0.55179453031992853</v>
      </c>
      <c r="Z20" s="15">
        <f t="shared" ca="1" si="10"/>
        <v>0.54146718534343685</v>
      </c>
      <c r="AA20" s="15">
        <f t="shared" ca="1" si="10"/>
        <v>0.55774818542806481</v>
      </c>
      <c r="AB20" s="15">
        <f t="shared" ca="1" si="10"/>
        <v>0.55738912257608553</v>
      </c>
      <c r="AC20" s="15">
        <f t="shared" ca="1" si="10"/>
        <v>0.55930821341775117</v>
      </c>
      <c r="AD20" s="15">
        <f t="shared" ca="1" si="10"/>
        <v>0.55542874972046441</v>
      </c>
      <c r="AE20" s="15">
        <f t="shared" ca="1" si="10"/>
        <v>0.56799157289764557</v>
      </c>
      <c r="AF20" s="15">
        <f t="shared" ca="1" si="10"/>
        <v>0.63076639407445478</v>
      </c>
      <c r="AG20" s="15">
        <f t="shared" ca="1" si="10"/>
        <v>0.64118489966795911</v>
      </c>
      <c r="AH20" s="15">
        <f t="shared" ca="1" si="10"/>
        <v>0.6388826342756494</v>
      </c>
      <c r="AI20" s="15">
        <f t="shared" ref="AI20" ca="1" si="11">IFERROR(AI6/AI16,":")</f>
        <v>0.64492735183521743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76">
    <tabColor theme="5"/>
    <pageSetUpPr fitToPage="1"/>
  </sheetPr>
  <dimension ref="A1:AI20"/>
  <sheetViews>
    <sheetView zoomScaleNormal="100" workbookViewId="0">
      <pane xSplit="1" topLeftCell="F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Iceland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0.38779000000000002</v>
      </c>
      <c r="C4" s="20">
        <f ca="1">IFERROR(OFFSET(INDEX(Data!$C$7:$C$1800,MATCH($A$3,Data!$C$7:$C$1800,0)),20,'Code list'!D$1)/1000,":")</f>
        <v>0.38641399999999998</v>
      </c>
      <c r="D4" s="20">
        <f ca="1">IFERROR(OFFSET(INDEX(Data!$C$7:$C$1800,MATCH($A$3,Data!$C$7:$C$1800,0)),20,'Code list'!E$1)/1000,":")</f>
        <v>0.39088600000000001</v>
      </c>
      <c r="E4" s="20">
        <f ca="1">IFERROR(OFFSET(INDEX(Data!$C$7:$C$1800,MATCH($A$3,Data!$C$7:$C$1800,0)),20,'Code list'!F$1)/1000,":")</f>
        <v>0.406449</v>
      </c>
      <c r="F4" s="20">
        <f ca="1">IFERROR(OFFSET(INDEX(Data!$C$7:$C$1800,MATCH($A$3,Data!$C$7:$C$1800,0)),20,'Code list'!G$1)/1000,":")</f>
        <v>0.41100599999999998</v>
      </c>
      <c r="G4" s="20">
        <f ca="1">IFERROR(OFFSET(INDEX(Data!$C$7:$C$1800,MATCH($A$3,Data!$C$7:$C$1800,0)),20,'Code list'!H$1)/1000,":")</f>
        <v>0.42828899999999998</v>
      </c>
      <c r="H4" s="20">
        <f ca="1">IFERROR(OFFSET(INDEX(Data!$C$7:$C$1800,MATCH($A$3,Data!$C$7:$C$1800,0)),20,'Code list'!I$1)/1000,":")</f>
        <v>0.44049900000000003</v>
      </c>
      <c r="I4" s="20">
        <f ca="1">IFERROR(OFFSET(INDEX(Data!$C$7:$C$1800,MATCH($A$3,Data!$C$7:$C$1800,0)),20,'Code list'!J$1)/1000,":")</f>
        <v>0.48031000000000001</v>
      </c>
      <c r="J4" s="20">
        <f ca="1">IFERROR(OFFSET(INDEX(Data!$C$7:$C$1800,MATCH($A$3,Data!$C$7:$C$1800,0)),20,'Code list'!K$1)/1000,":")</f>
        <v>0.54006899999999991</v>
      </c>
      <c r="K4" s="20">
        <f ca="1">IFERROR(OFFSET(INDEX(Data!$C$7:$C$1800,MATCH($A$3,Data!$C$7:$C$1800,0)),20,'Code list'!L$1)/1000,":")</f>
        <v>0.61805699999999997</v>
      </c>
      <c r="L4" s="20">
        <f ca="1">IFERROR(OFFSET(INDEX(Data!$C$7:$C$1800,MATCH($A$3,Data!$C$7:$C$1800,0)),20,'Code list'!M$1)/1000,":")</f>
        <v>0.66070499999999999</v>
      </c>
      <c r="M4" s="20">
        <f ca="1">IFERROR(OFFSET(INDEX(Data!$C$7:$C$1800,MATCH($A$3,Data!$C$7:$C$1800,0)),20,'Code list'!N$1)/1000,":")</f>
        <v>0.69071400000000005</v>
      </c>
      <c r="N4" s="20">
        <f ca="1">IFERROR(OFFSET(INDEX(Data!$C$7:$C$1800,MATCH($A$3,Data!$C$7:$C$1800,0)),20,'Code list'!O$1)/1000,":")</f>
        <v>0.72364600000000001</v>
      </c>
      <c r="O4" s="20">
        <f ca="1">IFERROR(OFFSET(INDEX(Data!$C$7:$C$1800,MATCH($A$3,Data!$C$7:$C$1800,0)),20,'Code list'!P$1)/1000,":")</f>
        <v>0.73086800000000007</v>
      </c>
      <c r="P4" s="20">
        <f ca="1">IFERROR(OFFSET(INDEX(Data!$C$7:$C$1800,MATCH($A$3,Data!$C$7:$C$1800,0)),20,'Code list'!Q$1)/1000,":")</f>
        <v>0.74152899999999999</v>
      </c>
      <c r="Q4" s="20">
        <f ca="1">IFERROR(OFFSET(INDEX(Data!$C$7:$C$1800,MATCH($A$3,Data!$C$7:$C$1800,0)),20,'Code list'!R$1)/1000,":")</f>
        <v>0.74690400000000001</v>
      </c>
      <c r="R4" s="20">
        <f ca="1">IFERROR(OFFSET(INDEX(Data!$C$7:$C$1800,MATCH($A$3,Data!$C$7:$C$1800,0)),20,'Code list'!S$1)/1000,":")</f>
        <v>0.85384900000000008</v>
      </c>
      <c r="S4" s="20">
        <f ca="1">IFERROR(OFFSET(INDEX(Data!$C$7:$C$1800,MATCH($A$3,Data!$C$7:$C$1800,0)),20,'Code list'!T$1)/1000,":")</f>
        <v>1.0297149999999999</v>
      </c>
      <c r="T4" s="20">
        <f ca="1">IFERROR(OFFSET(INDEX(Data!$C$7:$C$1800,MATCH($A$3,Data!$C$7:$C$1800,0)),20,'Code list'!U$1)/1000,":")</f>
        <v>1.4159809999999999</v>
      </c>
      <c r="U4" s="20">
        <f ca="1">IFERROR(OFFSET(INDEX(Data!$C$7:$C$1800,MATCH($A$3,Data!$C$7:$C$1800,0)),20,'Code list'!V$1)/1000,":")</f>
        <v>1.4475499999999999</v>
      </c>
      <c r="V4" s="20">
        <f ca="1">IFERROR(OFFSET(INDEX(Data!$C$7:$C$1800,MATCH($A$3,Data!$C$7:$C$1800,0)),20,'Code list'!W$1)/1000,":")</f>
        <v>1.466845</v>
      </c>
      <c r="W4" s="20">
        <f ca="1">IFERROR(OFFSET(INDEX(Data!$C$7:$C$1800,MATCH($A$3,Data!$C$7:$C$1800,0)),20,'Code list'!X$1)/1000,":")</f>
        <v>1.4798199999999999</v>
      </c>
      <c r="X4" s="20">
        <f ca="1">IFERROR(OFFSET(INDEX(Data!$C$7:$C$1800,MATCH($A$3,Data!$C$7:$C$1800,0)),20,'Code list'!Y$1)/1000,":")</f>
        <v>1.5089490000000001</v>
      </c>
      <c r="Y4" s="20">
        <f ca="1">IFERROR(OFFSET(INDEX(Data!$C$7:$C$1800,MATCH($A$3,Data!$C$7:$C$1800,0)),20,'Code list'!Z$1)/1000,":")</f>
        <v>1.5576620000000001</v>
      </c>
      <c r="Z4" s="20">
        <f ca="1">IFERROR(OFFSET(INDEX(Data!$C$7:$C$1800,MATCH($A$3,Data!$C$7:$C$1800,0)),20,'Code list'!AA$1)/1000,":")</f>
        <v>1.5582819999999999</v>
      </c>
      <c r="AA4" s="20">
        <f ca="1">IFERROR(OFFSET(INDEX(Data!$C$7:$C$1800,MATCH($A$3,Data!$C$7:$C$1800,0)),20,'Code list'!AB$1)/1000,":")</f>
        <v>1.6163940000000001</v>
      </c>
      <c r="AB4" s="20">
        <f ca="1">IFERROR(OFFSET(INDEX(Data!$C$7:$C$1800,MATCH($A$3,Data!$C$7:$C$1800,0)),20,'Code list'!AC$1)/1000,":")</f>
        <v>1.5949340000000001</v>
      </c>
      <c r="AC4" s="20">
        <f ca="1">IFERROR(OFFSET(INDEX(Data!$C$7:$C$1800,MATCH($A$3,Data!$C$7:$C$1800,0)),20,'Code list'!AD$1)/1000,":")</f>
        <v>1.6542159999999999</v>
      </c>
      <c r="AD4" s="20">
        <f ca="1">IFERROR(OFFSET(INDEX(Data!$C$7:$C$1800,MATCH($A$3,Data!$C$7:$C$1800,0)),20,'Code list'!AE$1)/1000,":")</f>
        <v>1.705052</v>
      </c>
      <c r="AE4" s="20">
        <f ca="1">IFERROR(OFFSET(INDEX(Data!$C$7:$C$1800,MATCH($A$3,Data!$C$7:$C$1800,0)),20,'Code list'!AF$1)/1000,":")</f>
        <v>1.6757379999999999</v>
      </c>
      <c r="AF4" s="20">
        <f ca="1">IFERROR(OFFSET(INDEX(Data!$C$7:$C$1800,MATCH($A$3,Data!$C$7:$C$1800,0)),20,'Code list'!AG$1)/1000,":")</f>
        <v>1.644652</v>
      </c>
      <c r="AG4" s="20">
        <f ca="1">IFERROR(OFFSET(INDEX(Data!$C$7:$C$1800,MATCH($A$3,Data!$C$7:$C$1800,0)),20,'Code list'!AH$1)/1000,":")</f>
        <v>1.686517</v>
      </c>
      <c r="AH4" s="20">
        <f ca="1">IFERROR(OFFSET(INDEX(Data!$C$7:$C$1800,MATCH($A$3,Data!$C$7:$C$1800,0)),20,'Code list'!AI$1)/1000,":")</f>
        <v>1.7300530000000001</v>
      </c>
      <c r="AI4" s="20">
        <f ca="1">IFERROR(OFFSET(INDEX(Data!$C$7:$C$1800,MATCH($A$3,Data!$C$7:$C$1800,0)),20,'Code list'!AJ$1)/1000,":")</f>
        <v>1.7406410000000001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0.38779000000000002</v>
      </c>
      <c r="C6" s="6">
        <f t="shared" ca="1" si="1"/>
        <v>0.38641399999999998</v>
      </c>
      <c r="D6" s="6">
        <f t="shared" ca="1" si="1"/>
        <v>0.39088600000000001</v>
      </c>
      <c r="E6" s="6">
        <f t="shared" ca="1" si="1"/>
        <v>0.406449</v>
      </c>
      <c r="F6" s="6">
        <f t="shared" ca="1" si="1"/>
        <v>0.41100599999999998</v>
      </c>
      <c r="G6" s="6">
        <f t="shared" ca="1" si="1"/>
        <v>0.42828899999999998</v>
      </c>
      <c r="H6" s="6">
        <f t="shared" ca="1" si="1"/>
        <v>0.44049900000000003</v>
      </c>
      <c r="I6" s="6">
        <f t="shared" ca="1" si="1"/>
        <v>0.48031000000000001</v>
      </c>
      <c r="J6" s="6">
        <f t="shared" ca="1" si="1"/>
        <v>0.54006899999999991</v>
      </c>
      <c r="K6" s="6">
        <f t="shared" ca="1" si="1"/>
        <v>0.61805699999999997</v>
      </c>
      <c r="L6" s="6">
        <f t="shared" ca="1" si="1"/>
        <v>0.66070499999999999</v>
      </c>
      <c r="M6" s="6">
        <f t="shared" ca="1" si="1"/>
        <v>0.69071400000000005</v>
      </c>
      <c r="N6" s="6">
        <f t="shared" ca="1" si="1"/>
        <v>0.72364600000000001</v>
      </c>
      <c r="O6" s="6">
        <f t="shared" ca="1" si="1"/>
        <v>0.73086800000000007</v>
      </c>
      <c r="P6" s="6">
        <f t="shared" ca="1" si="1"/>
        <v>0.74152899999999999</v>
      </c>
      <c r="Q6" s="6">
        <f t="shared" ca="1" si="1"/>
        <v>0.74690400000000001</v>
      </c>
      <c r="R6" s="6">
        <f t="shared" ca="1" si="1"/>
        <v>0.85384900000000008</v>
      </c>
      <c r="S6" s="6">
        <f t="shared" ca="1" si="1"/>
        <v>1.0297149999999999</v>
      </c>
      <c r="T6" s="6">
        <f t="shared" ca="1" si="1"/>
        <v>1.4159809999999999</v>
      </c>
      <c r="U6" s="6">
        <f t="shared" ca="1" si="1"/>
        <v>1.4475499999999999</v>
      </c>
      <c r="V6" s="6">
        <f t="shared" ca="1" si="1"/>
        <v>1.466845</v>
      </c>
      <c r="W6" s="6">
        <f t="shared" ca="1" si="1"/>
        <v>1.4798199999999999</v>
      </c>
      <c r="X6" s="6">
        <f t="shared" ca="1" si="1"/>
        <v>1.5089490000000001</v>
      </c>
      <c r="Y6" s="6">
        <f t="shared" ca="1" si="1"/>
        <v>1.5576620000000001</v>
      </c>
      <c r="Z6" s="6">
        <f t="shared" ca="1" si="1"/>
        <v>1.5582819999999999</v>
      </c>
      <c r="AA6" s="6">
        <f t="shared" ca="1" si="1"/>
        <v>1.6163940000000001</v>
      </c>
      <c r="AB6" s="6">
        <f t="shared" ca="1" si="1"/>
        <v>1.5949340000000001</v>
      </c>
      <c r="AC6" s="6">
        <f t="shared" ca="1" si="1"/>
        <v>1.6542159999999999</v>
      </c>
      <c r="AD6" s="6">
        <f t="shared" ca="1" si="1"/>
        <v>1.705052</v>
      </c>
      <c r="AE6" s="6">
        <f ca="1">IFERROR(AE4-AE5,":")</f>
        <v>1.6757379999999999</v>
      </c>
      <c r="AF6" s="6">
        <f t="shared" ref="AF6:AH6" ca="1" si="2">IFERROR(AF4-AF5,":")</f>
        <v>1.644652</v>
      </c>
      <c r="AG6" s="6">
        <f t="shared" ca="1" si="2"/>
        <v>1.686517</v>
      </c>
      <c r="AH6" s="6">
        <f t="shared" ca="1" si="2"/>
        <v>1.7300530000000001</v>
      </c>
      <c r="AI6" s="6">
        <f t="shared" ref="AI6" ca="1" si="3">IFERROR(AI4-AI5,":")</f>
        <v>1.7406410000000001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Iceland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0.67300599999999999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0.6394240000000001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0.600244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0.64678500000000005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0.65188200000000007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0.64653700000000003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0.68649600000000011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0.75571300000000008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0.89382400000000006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0.97960700000000001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1.079669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1.00654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1.0264929999999999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1.0614029999999999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1.01952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1.0022789999999999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1.5020489999999997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1.919257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2.1341300000000003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2.1075909999999998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2.1132489999999997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2.1640779999999999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1.9656900000000002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1.462337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1.475352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1.5357070000000002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1.4027639999999999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1.572263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1.8121149999999999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1.6824140000000001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1.6328479999999999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1.7063969999999999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1.84354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1.8564459999999998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0.45779599999999998</v>
      </c>
      <c r="C12" s="25">
        <f ca="1">IFERROR(OFFSET(INDEX(Data!$C$7:$C$1800,MATCH($A$3,Data!$C$7:$C$1800,0)),5,'Code list'!D$1)/1000+OFFSET(INDEX(Data!$C$7:$C$1800,MATCH($A$3,Data!$C$7:$C$1800,0)),7,'Code list'!D$1)/1000,":")</f>
        <v>0.40472399999999997</v>
      </c>
      <c r="D12" s="25">
        <f ca="1">IFERROR(OFFSET(INDEX(Data!$C$7:$C$1800,MATCH($A$3,Data!$C$7:$C$1800,0)),5,'Code list'!E$1)/1000+OFFSET(INDEX(Data!$C$7:$C$1800,MATCH($A$3,Data!$C$7:$C$1800,0)),7,'Code list'!E$1)/1000,":")</f>
        <v>0.37754399999999999</v>
      </c>
      <c r="E12" s="25">
        <f ca="1">IFERROR(OFFSET(INDEX(Data!$C$7:$C$1800,MATCH($A$3,Data!$C$7:$C$1800,0)),5,'Code list'!F$1)/1000+OFFSET(INDEX(Data!$C$7:$C$1800,MATCH($A$3,Data!$C$7:$C$1800,0)),7,'Code list'!F$1)/1000,":")</f>
        <v>0.43238299999999996</v>
      </c>
      <c r="F12" s="25">
        <f ca="1">IFERROR(OFFSET(INDEX(Data!$C$7:$C$1800,MATCH($A$3,Data!$C$7:$C$1800,0)),5,'Code list'!G$1)/1000+OFFSET(INDEX(Data!$C$7:$C$1800,MATCH($A$3,Data!$C$7:$C$1800,0)),7,'Code list'!G$1)/1000,":")</f>
        <v>0.42024900000000004</v>
      </c>
      <c r="G12" s="25">
        <f ca="1">IFERROR(OFFSET(INDEX(Data!$C$7:$C$1800,MATCH($A$3,Data!$C$7:$C$1800,0)),5,'Code list'!H$1)/1000+OFFSET(INDEX(Data!$C$7:$C$1800,MATCH($A$3,Data!$C$7:$C$1800,0)),7,'Code list'!H$1)/1000,":")</f>
        <v>0.45913299999999996</v>
      </c>
      <c r="H12" s="25">
        <f ca="1">IFERROR(OFFSET(INDEX(Data!$C$7:$C$1800,MATCH($A$3,Data!$C$7:$C$1800,0)),5,'Code list'!I$1)/1000+OFFSET(INDEX(Data!$C$7:$C$1800,MATCH($A$3,Data!$C$7:$C$1800,0)),7,'Code list'!I$1)/1000,":")</f>
        <v>0.52300099999999994</v>
      </c>
      <c r="I12" s="25">
        <f ca="1">IFERROR(OFFSET(INDEX(Data!$C$7:$C$1800,MATCH($A$3,Data!$C$7:$C$1800,0)),5,'Code list'!J$1)/1000+OFFSET(INDEX(Data!$C$7:$C$1800,MATCH($A$3,Data!$C$7:$C$1800,0)),7,'Code list'!J$1)/1000,":")</f>
        <v>0.436085</v>
      </c>
      <c r="J12" s="25">
        <f ca="1">IFERROR(OFFSET(INDEX(Data!$C$7:$C$1800,MATCH($A$3,Data!$C$7:$C$1800,0)),5,'Code list'!K$1)/1000+OFFSET(INDEX(Data!$C$7:$C$1800,MATCH($A$3,Data!$C$7:$C$1800,0)),7,'Code list'!K$1)/1000,":")</f>
        <v>0.40243099999999998</v>
      </c>
      <c r="K12" s="25">
        <f ca="1">IFERROR(OFFSET(INDEX(Data!$C$7:$C$1800,MATCH($A$3,Data!$C$7:$C$1800,0)),5,'Code list'!L$1)/1000+OFFSET(INDEX(Data!$C$7:$C$1800,MATCH($A$3,Data!$C$7:$C$1800,0)),7,'Code list'!L$1)/1000,":")</f>
        <v>0.64459699999999998</v>
      </c>
      <c r="L12" s="25">
        <f ca="1">IFERROR(OFFSET(INDEX(Data!$C$7:$C$1800,MATCH($A$3,Data!$C$7:$C$1800,0)),5,'Code list'!M$1)/1000+OFFSET(INDEX(Data!$C$7:$C$1800,MATCH($A$3,Data!$C$7:$C$1800,0)),7,'Code list'!M$1)/1000,":")</f>
        <v>0.81728299999999998</v>
      </c>
      <c r="M12" s="25">
        <f ca="1">IFERROR(OFFSET(INDEX(Data!$C$7:$C$1800,MATCH($A$3,Data!$C$7:$C$1800,0)),5,'Code list'!N$1)/1000+OFFSET(INDEX(Data!$C$7:$C$1800,MATCH($A$3,Data!$C$7:$C$1800,0)),7,'Code list'!N$1)/1000,":")</f>
        <v>0.79967999999999995</v>
      </c>
      <c r="N12" s="25">
        <f ca="1">IFERROR(OFFSET(INDEX(Data!$C$7:$C$1800,MATCH($A$3,Data!$C$7:$C$1800,0)),5,'Code list'!O$1)/1000+OFFSET(INDEX(Data!$C$7:$C$1800,MATCH($A$3,Data!$C$7:$C$1800,0)),7,'Code list'!O$1)/1000,":")</f>
        <v>0.87412800000000002</v>
      </c>
      <c r="O12" s="25">
        <f ca="1">IFERROR(OFFSET(INDEX(Data!$C$7:$C$1800,MATCH($A$3,Data!$C$7:$C$1800,0)),5,'Code list'!P$1)/1000+OFFSET(INDEX(Data!$C$7:$C$1800,MATCH($A$3,Data!$C$7:$C$1800,0)),7,'Code list'!P$1)/1000,":")</f>
        <v>0.84510799999999997</v>
      </c>
      <c r="P12" s="25">
        <f ca="1">IFERROR(OFFSET(INDEX(Data!$C$7:$C$1800,MATCH($A$3,Data!$C$7:$C$1800,0)),5,'Code list'!Q$1)/1000+OFFSET(INDEX(Data!$C$7:$C$1800,MATCH($A$3,Data!$C$7:$C$1800,0)),7,'Code list'!Q$1)/1000,":")</f>
        <v>0.84451100000000001</v>
      </c>
      <c r="Q12" s="25">
        <f ca="1">IFERROR(OFFSET(INDEX(Data!$C$7:$C$1800,MATCH($A$3,Data!$C$7:$C$1800,0)),5,'Code list'!R$1)/1000+OFFSET(INDEX(Data!$C$7:$C$1800,MATCH($A$3,Data!$C$7:$C$1800,0)),7,'Code list'!R$1)/1000,":")</f>
        <v>0.86899300000000002</v>
      </c>
      <c r="R12" s="25">
        <f ca="1">IFERROR(OFFSET(INDEX(Data!$C$7:$C$1800,MATCH($A$3,Data!$C$7:$C$1800,0)),5,'Code list'!S$1)/1000+OFFSET(INDEX(Data!$C$7:$C$1800,MATCH($A$3,Data!$C$7:$C$1800,0)),7,'Code list'!S$1)/1000,":")</f>
        <v>1.0669490000000001</v>
      </c>
      <c r="S12" s="25">
        <f ca="1">IFERROR(OFFSET(INDEX(Data!$C$7:$C$1800,MATCH($A$3,Data!$C$7:$C$1800,0)),5,'Code list'!T$1)/1000+OFFSET(INDEX(Data!$C$7:$C$1800,MATCH($A$3,Data!$C$7:$C$1800,0)),7,'Code list'!T$1)/1000,":")</f>
        <v>1.3096400000000001</v>
      </c>
      <c r="T12" s="25">
        <f ca="1">IFERROR(OFFSET(INDEX(Data!$C$7:$C$1800,MATCH($A$3,Data!$C$7:$C$1800,0)),5,'Code list'!U$1)/1000+OFFSET(INDEX(Data!$C$7:$C$1800,MATCH($A$3,Data!$C$7:$C$1800,0)),7,'Code list'!U$1)/1000,":")</f>
        <v>1.671778</v>
      </c>
      <c r="U12" s="25">
        <f ca="1">IFERROR(OFFSET(INDEX(Data!$C$7:$C$1800,MATCH($A$3,Data!$C$7:$C$1800,0)),5,'Code list'!V$1)/1000+OFFSET(INDEX(Data!$C$7:$C$1800,MATCH($A$3,Data!$C$7:$C$1800,0)),7,'Code list'!V$1)/1000,":")</f>
        <v>1.9326220000000001</v>
      </c>
      <c r="V12" s="25">
        <f ca="1">IFERROR(OFFSET(INDEX(Data!$C$7:$C$1800,MATCH($A$3,Data!$C$7:$C$1800,0)),5,'Code list'!W$1)/1000+OFFSET(INDEX(Data!$C$7:$C$1800,MATCH($A$3,Data!$C$7:$C$1800,0)),7,'Code list'!W$1)/1000,":")</f>
        <v>1.973106</v>
      </c>
      <c r="W12" s="25">
        <f ca="1">IFERROR(OFFSET(INDEX(Data!$C$7:$C$1800,MATCH($A$3,Data!$C$7:$C$1800,0)),5,'Code list'!X$1)/1000+OFFSET(INDEX(Data!$C$7:$C$1800,MATCH($A$3,Data!$C$7:$C$1800,0)),7,'Code list'!X$1)/1000,":")</f>
        <v>2.3173780000000002</v>
      </c>
      <c r="X12" s="25">
        <f ca="1">IFERROR(OFFSET(INDEX(Data!$C$7:$C$1800,MATCH($A$3,Data!$C$7:$C$1800,0)),5,'Code list'!Y$1)/1000+OFFSET(INDEX(Data!$C$7:$C$1800,MATCH($A$3,Data!$C$7:$C$1800,0)),7,'Code list'!Y$1)/1000,":")</f>
        <v>2.373364</v>
      </c>
      <c r="Y12" s="25">
        <f ca="1">IFERROR(OFFSET(INDEX(Data!$C$7:$C$1800,MATCH($A$3,Data!$C$7:$C$1800,0)),5,'Code list'!Z$1)/1000+OFFSET(INDEX(Data!$C$7:$C$1800,MATCH($A$3,Data!$C$7:$C$1800,0)),7,'Code list'!Z$1)/1000,":")</f>
        <v>3.071869</v>
      </c>
      <c r="Z12" s="25">
        <f ca="1">IFERROR(OFFSET(INDEX(Data!$C$7:$C$1800,MATCH($A$3,Data!$C$7:$C$1800,0)),5,'Code list'!AA$1)/1000+OFFSET(INDEX(Data!$C$7:$C$1800,MATCH($A$3,Data!$C$7:$C$1800,0)),7,'Code list'!AA$1)/1000,":")</f>
        <v>3.0326019999999998</v>
      </c>
      <c r="AA12" s="25">
        <f ca="1">IFERROR(OFFSET(INDEX(Data!$C$7:$C$1800,MATCH($A$3,Data!$C$7:$C$1800,0)),5,'Code list'!AB$1)/1000+OFFSET(INDEX(Data!$C$7:$C$1800,MATCH($A$3,Data!$C$7:$C$1800,0)),7,'Code list'!AB$1)/1000,":")</f>
        <v>2.6494219999999999</v>
      </c>
      <c r="AB12" s="25">
        <f ca="1">IFERROR(OFFSET(INDEX(Data!$C$7:$C$1800,MATCH($A$3,Data!$C$7:$C$1800,0)),5,'Code list'!AC$1)/1000+OFFSET(INDEX(Data!$C$7:$C$1800,MATCH($A$3,Data!$C$7:$C$1800,0)),7,'Code list'!AC$1)/1000,":")</f>
        <v>2.3274599999999999</v>
      </c>
      <c r="AC12" s="25">
        <f ca="1">IFERROR(OFFSET(INDEX(Data!$C$7:$C$1800,MATCH($A$3,Data!$C$7:$C$1800,0)),5,'Code list'!AD$1)/1000+OFFSET(INDEX(Data!$C$7:$C$1800,MATCH($A$3,Data!$C$7:$C$1800,0)),7,'Code list'!AD$1)/1000,":")</f>
        <v>2.6284380000000001</v>
      </c>
      <c r="AD12" s="25">
        <f ca="1">IFERROR(OFFSET(INDEX(Data!$C$7:$C$1800,MATCH($A$3,Data!$C$7:$C$1800,0)),5,'Code list'!AE$1)/1000+OFFSET(INDEX(Data!$C$7:$C$1800,MATCH($A$3,Data!$C$7:$C$1800,0)),7,'Code list'!AE$1)/1000,":")</f>
        <v>2.84456</v>
      </c>
      <c r="AE12" s="25">
        <f ca="1">IFERROR(OFFSET(INDEX(Data!$C$7:$C$1800,MATCH($A$3,Data!$C$7:$C$1800,0)),5,'Code list'!AF$1)/1000+OFFSET(INDEX(Data!$C$7:$C$1800,MATCH($A$3,Data!$C$7:$C$1800,0)),7,'Code list'!AF$1)/1000,":")</f>
        <v>2.8852199999999999</v>
      </c>
      <c r="AF12" s="25">
        <f ca="1">IFERROR(OFFSET(INDEX(Data!$C$7:$C$1800,MATCH($A$3,Data!$C$7:$C$1800,0)),5,'Code list'!AG$1)/1000+OFFSET(INDEX(Data!$C$7:$C$1800,MATCH($A$3,Data!$C$7:$C$1800,0)),7,'Code list'!AG$1)/1000,":")</f>
        <v>2.8721589999999999</v>
      </c>
      <c r="AG12" s="25">
        <f ca="1">IFERROR(OFFSET(INDEX(Data!$C$7:$C$1800,MATCH($A$3,Data!$C$7:$C$1800,0)),5,'Code list'!AH$1)/1000+OFFSET(INDEX(Data!$C$7:$C$1800,MATCH($A$3,Data!$C$7:$C$1800,0)),7,'Code list'!AH$1)/1000,":")</f>
        <v>2.625156</v>
      </c>
      <c r="AH12" s="25">
        <f ca="1">IFERROR(OFFSET(INDEX(Data!$C$7:$C$1800,MATCH($A$3,Data!$C$7:$C$1800,0)),5,'Code list'!AI$1)/1000+OFFSET(INDEX(Data!$C$7:$C$1800,MATCH($A$3,Data!$C$7:$C$1800,0)),7,'Code list'!AI$1)/1000,":")</f>
        <v>2.5349679999999997</v>
      </c>
      <c r="AI12" s="25">
        <f ca="1">IFERROR(OFFSET(INDEX(Data!$C$7:$C$1800,MATCH($A$3,Data!$C$7:$C$1800,0)),5,'Code list'!AJ$1)/1000+OFFSET(INDEX(Data!$C$7:$C$1800,MATCH($A$3,Data!$C$7:$C$1800,0)),7,'Code list'!AJ$1)/1000,":")</f>
        <v>2.5674169999999998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7.6529999999999992E-3</v>
      </c>
      <c r="E13" s="25">
        <f ca="1">IFERROR(OFFSET(INDEX(Data!$C$7:$C$1800,MATCH($A$3,Data!$C$7:$C$1800,0)),21,'Code list'!F$1)/1000+OFFSET(INDEX(Data!$C$7:$C$1800,MATCH($A$3,Data!$C$7:$C$1800,0)),22,'Code list'!F$1)/1000,":")</f>
        <v>8.5980000000000015E-3</v>
      </c>
      <c r="F13" s="25">
        <f ca="1">IFERROR(OFFSET(INDEX(Data!$C$7:$C$1800,MATCH($A$3,Data!$C$7:$C$1800,0)),21,'Code list'!G$1)/1000+OFFSET(INDEX(Data!$C$7:$C$1800,MATCH($A$3,Data!$C$7:$C$1800,0)),22,'Code list'!G$1)/1000,":")</f>
        <v>8.9420000000000003E-3</v>
      </c>
      <c r="G13" s="25">
        <f ca="1">IFERROR(OFFSET(INDEX(Data!$C$7:$C$1800,MATCH($A$3,Data!$C$7:$C$1800,0)),21,'Code list'!H$1)/1000+OFFSET(INDEX(Data!$C$7:$C$1800,MATCH($A$3,Data!$C$7:$C$1800,0)),22,'Code list'!H$1)/1000,":")</f>
        <v>9.1999999999999998E-3</v>
      </c>
      <c r="H13" s="25">
        <f ca="1">IFERROR(OFFSET(INDEX(Data!$C$7:$C$1800,MATCH($A$3,Data!$C$7:$C$1800,0)),21,'Code list'!I$1)/1000+OFFSET(INDEX(Data!$C$7:$C$1800,MATCH($A$3,Data!$C$7:$C$1800,0)),22,'Code list'!I$1)/1000,":")</f>
        <v>9.8019999999999999E-3</v>
      </c>
      <c r="I13" s="25">
        <f ca="1">IFERROR(OFFSET(INDEX(Data!$C$7:$C$1800,MATCH($A$3,Data!$C$7:$C$1800,0)),21,'Code list'!J$1)/1000+OFFSET(INDEX(Data!$C$7:$C$1800,MATCH($A$3,Data!$C$7:$C$1800,0)),22,'Code list'!J$1)/1000,":")</f>
        <v>1.0490000000000001E-2</v>
      </c>
      <c r="J13" s="25">
        <f ca="1">IFERROR(OFFSET(INDEX(Data!$C$7:$C$1800,MATCH($A$3,Data!$C$7:$C$1800,0)),21,'Code list'!K$1)/1000+OFFSET(INDEX(Data!$C$7:$C$1800,MATCH($A$3,Data!$C$7:$C$1800,0)),22,'Code list'!K$1)/1000,":")</f>
        <v>1.9261E-2</v>
      </c>
      <c r="K13" s="25">
        <f ca="1">IFERROR(OFFSET(INDEX(Data!$C$7:$C$1800,MATCH($A$3,Data!$C$7:$C$1800,0)),21,'Code list'!L$1)/1000+OFFSET(INDEX(Data!$C$7:$C$1800,MATCH($A$3,Data!$C$7:$C$1800,0)),22,'Code list'!L$1)/1000,":")</f>
        <v>5.4514E-2</v>
      </c>
      <c r="L13" s="25">
        <f ca="1">IFERROR(OFFSET(INDEX(Data!$C$7:$C$1800,MATCH($A$3,Data!$C$7:$C$1800,0)),21,'Code list'!M$1)/1000+OFFSET(INDEX(Data!$C$7:$C$1800,MATCH($A$3,Data!$C$7:$C$1800,0)),22,'Code list'!M$1)/1000,":")</f>
        <v>7.300100000000001E-2</v>
      </c>
      <c r="M13" s="25">
        <f ca="1">IFERROR(OFFSET(INDEX(Data!$C$7:$C$1800,MATCH($A$3,Data!$C$7:$C$1800,0)),21,'Code list'!N$1)/1000+OFFSET(INDEX(Data!$C$7:$C$1800,MATCH($A$3,Data!$C$7:$C$1800,0)),22,'Code list'!N$1)/1000,":")</f>
        <v>7.9965999999999995E-2</v>
      </c>
      <c r="N13" s="25">
        <f ca="1">IFERROR(OFFSET(INDEX(Data!$C$7:$C$1800,MATCH($A$3,Data!$C$7:$C$1800,0)),21,'Code list'!O$1)/1000+OFFSET(INDEX(Data!$C$7:$C$1800,MATCH($A$3,Data!$C$7:$C$1800,0)),22,'Code list'!O$1)/1000,":")</f>
        <v>8.3405000000000007E-2</v>
      </c>
      <c r="O13" s="25">
        <f ca="1">IFERROR(OFFSET(INDEX(Data!$C$7:$C$1800,MATCH($A$3,Data!$C$7:$C$1800,0)),21,'Code list'!P$1)/1000+OFFSET(INDEX(Data!$C$7:$C$1800,MATCH($A$3,Data!$C$7:$C$1800,0)),22,'Code list'!P$1)/1000,":")</f>
        <v>8.460899999999999E-2</v>
      </c>
      <c r="P13" s="25">
        <f ca="1">IFERROR(OFFSET(INDEX(Data!$C$7:$C$1800,MATCH($A$3,Data!$C$7:$C$1800,0)),21,'Code list'!Q$1)/1000+OFFSET(INDEX(Data!$C$7:$C$1800,MATCH($A$3,Data!$C$7:$C$1800,0)),22,'Code list'!Q$1)/1000,":")</f>
        <v>9.097100000000001E-2</v>
      </c>
      <c r="Q13" s="25">
        <f ca="1">IFERROR(OFFSET(INDEX(Data!$C$7:$C$1800,MATCH($A$3,Data!$C$7:$C$1800,0)),21,'Code list'!R$1)/1000+OFFSET(INDEX(Data!$C$7:$C$1800,MATCH($A$3,Data!$C$7:$C$1800,0)),22,'Code list'!R$1)/1000,":")</f>
        <v>9.8781000000000008E-2</v>
      </c>
      <c r="R13" s="25">
        <f ca="1">IFERROR(OFFSET(INDEX(Data!$C$7:$C$1800,MATCH($A$3,Data!$C$7:$C$1800,0)),21,'Code list'!S$1)/1000+OFFSET(INDEX(Data!$C$7:$C$1800,MATCH($A$3,Data!$C$7:$C$1800,0)),22,'Code list'!S$1)/1000,":")</f>
        <v>0.123168</v>
      </c>
      <c r="S13" s="25">
        <f ca="1">IFERROR(OFFSET(INDEX(Data!$C$7:$C$1800,MATCH($A$3,Data!$C$7:$C$1800,0)),21,'Code list'!T$1)/1000+OFFSET(INDEX(Data!$C$7:$C$1800,MATCH($A$3,Data!$C$7:$C$1800,0)),22,'Code list'!T$1)/1000,":")</f>
        <v>0.12235299999999999</v>
      </c>
      <c r="T13" s="25">
        <f ca="1">IFERROR(OFFSET(INDEX(Data!$C$7:$C$1800,MATCH($A$3,Data!$C$7:$C$1800,0)),21,'Code list'!U$1)/1000+OFFSET(INDEX(Data!$C$7:$C$1800,MATCH($A$3,Data!$C$7:$C$1800,0)),22,'Code list'!U$1)/1000,":")</f>
        <v>0.134016</v>
      </c>
      <c r="U13" s="25">
        <f ca="1">IFERROR(OFFSET(INDEX(Data!$C$7:$C$1800,MATCH($A$3,Data!$C$7:$C$1800,0)),21,'Code list'!V$1)/1000+OFFSET(INDEX(Data!$C$7:$C$1800,MATCH($A$3,Data!$C$7:$C$1800,0)),22,'Code list'!V$1)/1000,":")</f>
        <v>0.13266500000000001</v>
      </c>
      <c r="V13" s="25">
        <f ca="1">IFERROR(OFFSET(INDEX(Data!$C$7:$C$1800,MATCH($A$3,Data!$C$7:$C$1800,0)),21,'Code list'!W$1)/1000+OFFSET(INDEX(Data!$C$7:$C$1800,MATCH($A$3,Data!$C$7:$C$1800,0)),22,'Code list'!W$1)/1000,":")</f>
        <v>0.126414</v>
      </c>
      <c r="W13" s="25">
        <f ca="1">IFERROR(OFFSET(INDEX(Data!$C$7:$C$1800,MATCH($A$3,Data!$C$7:$C$1800,0)),21,'Code list'!X$1)/1000+OFFSET(INDEX(Data!$C$7:$C$1800,MATCH($A$3,Data!$C$7:$C$1800,0)),22,'Code list'!X$1)/1000,":")</f>
        <v>0.112188</v>
      </c>
      <c r="X13" s="25">
        <f ca="1">IFERROR(OFFSET(INDEX(Data!$C$7:$C$1800,MATCH($A$3,Data!$C$7:$C$1800,0)),21,'Code list'!Y$1)/1000+OFFSET(INDEX(Data!$C$7:$C$1800,MATCH($A$3,Data!$C$7:$C$1800,0)),22,'Code list'!Y$1)/1000,":")</f>
        <v>0.13044999999999998</v>
      </c>
      <c r="Y13" s="25">
        <f ca="1">IFERROR(OFFSET(INDEX(Data!$C$7:$C$1800,MATCH($A$3,Data!$C$7:$C$1800,0)),21,'Code list'!Z$1)/1000+OFFSET(INDEX(Data!$C$7:$C$1800,MATCH($A$3,Data!$C$7:$C$1800,0)),22,'Code list'!Z$1)/1000,":")</f>
        <v>0.40949999999999998</v>
      </c>
      <c r="Z13" s="25">
        <f ca="1">IFERROR(OFFSET(INDEX(Data!$C$7:$C$1800,MATCH($A$3,Data!$C$7:$C$1800,0)),21,'Code list'!AA$1)/1000+OFFSET(INDEX(Data!$C$7:$C$1800,MATCH($A$3,Data!$C$7:$C$1800,0)),22,'Code list'!AA$1)/1000,":")</f>
        <v>0.40995299999999996</v>
      </c>
      <c r="AA13" s="25">
        <f ca="1">IFERROR(OFFSET(INDEX(Data!$C$7:$C$1800,MATCH($A$3,Data!$C$7:$C$1800,0)),21,'Code list'!AB$1)/1000+OFFSET(INDEX(Data!$C$7:$C$1800,MATCH($A$3,Data!$C$7:$C$1800,0)),22,'Code list'!AB$1)/1000,":")</f>
        <v>0.38827</v>
      </c>
      <c r="AB13" s="25">
        <f ca="1">IFERROR(OFFSET(INDEX(Data!$C$7:$C$1800,MATCH($A$3,Data!$C$7:$C$1800,0)),21,'Code list'!AC$1)/1000+OFFSET(INDEX(Data!$C$7:$C$1800,MATCH($A$3,Data!$C$7:$C$1800,0)),22,'Code list'!AC$1)/1000,":")</f>
        <v>0.39290700000000001</v>
      </c>
      <c r="AC13" s="25">
        <f ca="1">IFERROR(OFFSET(INDEX(Data!$C$7:$C$1800,MATCH($A$3,Data!$C$7:$C$1800,0)),21,'Code list'!AD$1)/1000+OFFSET(INDEX(Data!$C$7:$C$1800,MATCH($A$3,Data!$C$7:$C$1800,0)),22,'Code list'!AD$1)/1000,":")</f>
        <v>0.39647300000000002</v>
      </c>
      <c r="AD13" s="25">
        <f ca="1">IFERROR(OFFSET(INDEX(Data!$C$7:$C$1800,MATCH($A$3,Data!$C$7:$C$1800,0)),21,'Code list'!AE$1)/1000+OFFSET(INDEX(Data!$C$7:$C$1800,MATCH($A$3,Data!$C$7:$C$1800,0)),22,'Code list'!AE$1)/1000,":")</f>
        <v>0.41875499999999999</v>
      </c>
      <c r="AE13" s="25">
        <f ca="1">IFERROR(OFFSET(INDEX(Data!$C$7:$C$1800,MATCH($A$3,Data!$C$7:$C$1800,0)),21,'Code list'!AF$1)/1000+OFFSET(INDEX(Data!$C$7:$C$1800,MATCH($A$3,Data!$C$7:$C$1800,0)),22,'Code list'!AF$1)/1000,":")</f>
        <v>0.42555999999999999</v>
      </c>
      <c r="AF13" s="25">
        <f ca="1">IFERROR(OFFSET(INDEX(Data!$C$7:$C$1800,MATCH($A$3,Data!$C$7:$C$1800,0)),21,'Code list'!AG$1)/1000+OFFSET(INDEX(Data!$C$7:$C$1800,MATCH($A$3,Data!$C$7:$C$1800,0)),22,'Code list'!AG$1)/1000,":")</f>
        <v>0.43146699999999999</v>
      </c>
      <c r="AG13" s="25">
        <f ca="1">IFERROR(OFFSET(INDEX(Data!$C$7:$C$1800,MATCH($A$3,Data!$C$7:$C$1800,0)),21,'Code list'!AH$1)/1000+OFFSET(INDEX(Data!$C$7:$C$1800,MATCH($A$3,Data!$C$7:$C$1800,0)),22,'Code list'!AH$1)/1000,":")</f>
        <v>0.41106799999999999</v>
      </c>
      <c r="AH13" s="25">
        <f ca="1">IFERROR(OFFSET(INDEX(Data!$C$7:$C$1800,MATCH($A$3,Data!$C$7:$C$1800,0)),21,'Code list'!AI$1)/1000+OFFSET(INDEX(Data!$C$7:$C$1800,MATCH($A$3,Data!$C$7:$C$1800,0)),22,'Code list'!AI$1)/1000,":")</f>
        <v>0.40077600000000002</v>
      </c>
      <c r="AI13" s="25">
        <f ca="1">IFERROR(OFFSET(INDEX(Data!$C$7:$C$1800,MATCH($A$3,Data!$C$7:$C$1800,0)),21,'Code list'!AJ$1)/1000+OFFSET(INDEX(Data!$C$7:$C$1800,MATCH($A$3,Data!$C$7:$C$1800,0)),22,'Code list'!AJ$1)/1000,":")</f>
        <v>0.40912400000000004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0.10686</v>
      </c>
      <c r="C14" s="25">
        <f ca="1">IFERROR(OFFSET(INDEX(Data!$C$7:$C$1800,MATCH($A$3,Data!$C$7:$C$1800,0)),31,'Code list'!D$1)/1000+OFFSET(INDEX(Data!$C$7:$C$1800,MATCH($A$3,Data!$C$7:$C$1800,0)),32,'Code list'!D$1)/1000,":")</f>
        <v>0.105116</v>
      </c>
      <c r="D14" s="25">
        <f ca="1">IFERROR(OFFSET(INDEX(Data!$C$7:$C$1800,MATCH($A$3,Data!$C$7:$C$1800,0)),31,'Code list'!E$1)/1000+OFFSET(INDEX(Data!$C$7:$C$1800,MATCH($A$3,Data!$C$7:$C$1800,0)),32,'Code list'!E$1)/1000,":")</f>
        <v>0.11022700000000001</v>
      </c>
      <c r="E14" s="25">
        <f ca="1">IFERROR(OFFSET(INDEX(Data!$C$7:$C$1800,MATCH($A$3,Data!$C$7:$C$1800,0)),31,'Code list'!F$1)/1000+OFFSET(INDEX(Data!$C$7:$C$1800,MATCH($A$3,Data!$C$7:$C$1800,0)),32,'Code list'!F$1)/1000,":")</f>
        <v>0.10893800000000001</v>
      </c>
      <c r="F14" s="25">
        <f ca="1">IFERROR(OFFSET(INDEX(Data!$C$7:$C$1800,MATCH($A$3,Data!$C$7:$C$1800,0)),31,'Code list'!G$1)/1000+OFFSET(INDEX(Data!$C$7:$C$1800,MATCH($A$3,Data!$C$7:$C$1800,0)),32,'Code list'!G$1)/1000,":")</f>
        <v>0.110586</v>
      </c>
      <c r="G14" s="25">
        <f ca="1">IFERROR(OFFSET(INDEX(Data!$C$7:$C$1800,MATCH($A$3,Data!$C$7:$C$1800,0)),31,'Code list'!H$1)/1000+OFFSET(INDEX(Data!$C$7:$C$1800,MATCH($A$3,Data!$C$7:$C$1800,0)),32,'Code list'!H$1)/1000,":")</f>
        <v>0.111947</v>
      </c>
      <c r="H14" s="25">
        <f ca="1">IFERROR(OFFSET(INDEX(Data!$C$7:$C$1800,MATCH($A$3,Data!$C$7:$C$1800,0)),31,'Code list'!I$1)/1000+OFFSET(INDEX(Data!$C$7:$C$1800,MATCH($A$3,Data!$C$7:$C$1800,0)),32,'Code list'!I$1)/1000,":")</f>
        <v>0.107266</v>
      </c>
      <c r="I14" s="25">
        <f ca="1">IFERROR(OFFSET(INDEX(Data!$C$7:$C$1800,MATCH($A$3,Data!$C$7:$C$1800,0)),31,'Code list'!J$1)/1000+OFFSET(INDEX(Data!$C$7:$C$1800,MATCH($A$3,Data!$C$7:$C$1800,0)),32,'Code list'!J$1)/1000,":")</f>
        <v>0.10853199999999999</v>
      </c>
      <c r="J14" s="25">
        <f ca="1">IFERROR(OFFSET(INDEX(Data!$C$7:$C$1800,MATCH($A$3,Data!$C$7:$C$1800,0)),31,'Code list'!K$1)/1000+OFFSET(INDEX(Data!$C$7:$C$1800,MATCH($A$3,Data!$C$7:$C$1800,0)),32,'Code list'!K$1)/1000,":")</f>
        <v>0.10867499999999999</v>
      </c>
      <c r="K14" s="25">
        <f ca="1">IFERROR(OFFSET(INDEX(Data!$C$7:$C$1800,MATCH($A$3,Data!$C$7:$C$1800,0)),31,'Code list'!L$1)/1000+OFFSET(INDEX(Data!$C$7:$C$1800,MATCH($A$3,Data!$C$7:$C$1800,0)),32,'Code list'!L$1)/1000,":")</f>
        <v>0.112998</v>
      </c>
      <c r="L14" s="25">
        <f ca="1">IFERROR(OFFSET(INDEX(Data!$C$7:$C$1800,MATCH($A$3,Data!$C$7:$C$1800,0)),31,'Code list'!M$1)/1000+OFFSET(INDEX(Data!$C$7:$C$1800,MATCH($A$3,Data!$C$7:$C$1800,0)),32,'Code list'!M$1)/1000,":")</f>
        <v>0.120522</v>
      </c>
      <c r="M14" s="25">
        <f ca="1">IFERROR(OFFSET(INDEX(Data!$C$7:$C$1800,MATCH($A$3,Data!$C$7:$C$1800,0)),31,'Code list'!N$1)/1000+OFFSET(INDEX(Data!$C$7:$C$1800,MATCH($A$3,Data!$C$7:$C$1800,0)),32,'Code list'!N$1)/1000,":")</f>
        <v>0.12171599999999999</v>
      </c>
      <c r="N14" s="25">
        <f ca="1">IFERROR(OFFSET(INDEX(Data!$C$7:$C$1800,MATCH($A$3,Data!$C$7:$C$1800,0)),31,'Code list'!O$1)/1000+OFFSET(INDEX(Data!$C$7:$C$1800,MATCH($A$3,Data!$C$7:$C$1800,0)),32,'Code list'!O$1)/1000,":")</f>
        <v>0.123913</v>
      </c>
      <c r="O14" s="25">
        <f ca="1">IFERROR(OFFSET(INDEX(Data!$C$7:$C$1800,MATCH($A$3,Data!$C$7:$C$1800,0)),31,'Code list'!P$1)/1000+OFFSET(INDEX(Data!$C$7:$C$1800,MATCH($A$3,Data!$C$7:$C$1800,0)),32,'Code list'!P$1)/1000,":")</f>
        <v>0.12376999999999999</v>
      </c>
      <c r="P14" s="25">
        <f ca="1">IFERROR(OFFSET(INDEX(Data!$C$7:$C$1800,MATCH($A$3,Data!$C$7:$C$1800,0)),31,'Code list'!Q$1)/1000+OFFSET(INDEX(Data!$C$7:$C$1800,MATCH($A$3,Data!$C$7:$C$1800,0)),32,'Code list'!Q$1)/1000,":")</f>
        <v>0.12639700000000001</v>
      </c>
      <c r="Q14" s="25">
        <f ca="1">IFERROR(OFFSET(INDEX(Data!$C$7:$C$1800,MATCH($A$3,Data!$C$7:$C$1800,0)),31,'Code list'!R$1)/1000+OFFSET(INDEX(Data!$C$7:$C$1800,MATCH($A$3,Data!$C$7:$C$1800,0)),32,'Code list'!R$1)/1000,":")</f>
        <v>0.12940700000000002</v>
      </c>
      <c r="R14" s="25">
        <f ca="1">IFERROR(OFFSET(INDEX(Data!$C$7:$C$1800,MATCH($A$3,Data!$C$7:$C$1800,0)),31,'Code list'!S$1)/1000+OFFSET(INDEX(Data!$C$7:$C$1800,MATCH($A$3,Data!$C$7:$C$1800,0)),32,'Code list'!S$1)/1000,":")</f>
        <v>0.13072</v>
      </c>
      <c r="S14" s="25">
        <f ca="1">IFERROR(OFFSET(INDEX(Data!$C$7:$C$1800,MATCH($A$3,Data!$C$7:$C$1800,0)),31,'Code list'!T$1)/1000+OFFSET(INDEX(Data!$C$7:$C$1800,MATCH($A$3,Data!$C$7:$C$1800,0)),32,'Code list'!T$1)/1000,":")</f>
        <v>0.13755099999999998</v>
      </c>
      <c r="T14" s="25">
        <f ca="1">IFERROR(OFFSET(INDEX(Data!$C$7:$C$1800,MATCH($A$3,Data!$C$7:$C$1800,0)),31,'Code list'!U$1)/1000+OFFSET(INDEX(Data!$C$7:$C$1800,MATCH($A$3,Data!$C$7:$C$1800,0)),32,'Code list'!U$1)/1000,":")</f>
        <v>0.14125299999999999</v>
      </c>
      <c r="U14" s="25">
        <f ca="1">IFERROR(OFFSET(INDEX(Data!$C$7:$C$1800,MATCH($A$3,Data!$C$7:$C$1800,0)),31,'Code list'!V$1)/1000+OFFSET(INDEX(Data!$C$7:$C$1800,MATCH($A$3,Data!$C$7:$C$1800,0)),32,'Code list'!V$1)/1000,":")</f>
        <v>0.138626</v>
      </c>
      <c r="V14" s="25">
        <f ca="1">IFERROR(OFFSET(INDEX(Data!$C$7:$C$1800,MATCH($A$3,Data!$C$7:$C$1800,0)),31,'Code list'!W$1)/1000+OFFSET(INDEX(Data!$C$7:$C$1800,MATCH($A$3,Data!$C$7:$C$1800,0)),32,'Code list'!W$1)/1000,":")</f>
        <v>0.13733600000000001</v>
      </c>
      <c r="W14" s="25">
        <f ca="1">IFERROR(OFFSET(INDEX(Data!$C$7:$C$1800,MATCH($A$3,Data!$C$7:$C$1800,0)),31,'Code list'!X$1)/1000+OFFSET(INDEX(Data!$C$7:$C$1800,MATCH($A$3,Data!$C$7:$C$1800,0)),32,'Code list'!X$1)/1000,":")</f>
        <v>0.13786199999999998</v>
      </c>
      <c r="X14" s="25">
        <f ca="1">IFERROR(OFFSET(INDEX(Data!$C$7:$C$1800,MATCH($A$3,Data!$C$7:$C$1800,0)),31,'Code list'!Y$1)/1000+OFFSET(INDEX(Data!$C$7:$C$1800,MATCH($A$3,Data!$C$7:$C$1800,0)),32,'Code list'!Y$1)/1000,":")</f>
        <v>0.14708099999999999</v>
      </c>
      <c r="Y14" s="25">
        <f ca="1">IFERROR(OFFSET(INDEX(Data!$C$7:$C$1800,MATCH($A$3,Data!$C$7:$C$1800,0)),31,'Code list'!Z$1)/1000+OFFSET(INDEX(Data!$C$7:$C$1800,MATCH($A$3,Data!$C$7:$C$1800,0)),32,'Code list'!Z$1)/1000,":")</f>
        <v>0.14505099999999999</v>
      </c>
      <c r="Z14" s="25">
        <f ca="1">IFERROR(OFFSET(INDEX(Data!$C$7:$C$1800,MATCH($A$3,Data!$C$7:$C$1800,0)),31,'Code list'!AA$1)/1000+OFFSET(INDEX(Data!$C$7:$C$1800,MATCH($A$3,Data!$C$7:$C$1800,0)),32,'Code list'!AA$1)/1000,":")</f>
        <v>0.13936699999999999</v>
      </c>
      <c r="AA14" s="25">
        <f ca="1">IFERROR(OFFSET(INDEX(Data!$C$7:$C$1800,MATCH($A$3,Data!$C$7:$C$1800,0)),31,'Code list'!AB$1)/1000+OFFSET(INDEX(Data!$C$7:$C$1800,MATCH($A$3,Data!$C$7:$C$1800,0)),32,'Code list'!AB$1)/1000,":")</f>
        <v>0.16406299999999999</v>
      </c>
      <c r="AB14" s="25">
        <f ca="1">IFERROR(OFFSET(INDEX(Data!$C$7:$C$1800,MATCH($A$3,Data!$C$7:$C$1800,0)),31,'Code list'!AC$1)/1000+OFFSET(INDEX(Data!$C$7:$C$1800,MATCH($A$3,Data!$C$7:$C$1800,0)),32,'Code list'!AC$1)/1000,":")</f>
        <v>0.20349899999999999</v>
      </c>
      <c r="AC14" s="25">
        <f ca="1">IFERROR(OFFSET(INDEX(Data!$C$7:$C$1800,MATCH($A$3,Data!$C$7:$C$1800,0)),31,'Code list'!AD$1)/1000+OFFSET(INDEX(Data!$C$7:$C$1800,MATCH($A$3,Data!$C$7:$C$1800,0)),32,'Code list'!AD$1)/1000,":")</f>
        <v>0.236377</v>
      </c>
      <c r="AD14" s="25">
        <f ca="1">IFERROR(OFFSET(INDEX(Data!$C$7:$C$1800,MATCH($A$3,Data!$C$7:$C$1800,0)),31,'Code list'!AE$1)/1000+OFFSET(INDEX(Data!$C$7:$C$1800,MATCH($A$3,Data!$C$7:$C$1800,0)),32,'Code list'!AE$1)/1000,":")</f>
        <v>0.24266900000000002</v>
      </c>
      <c r="AE14" s="25">
        <f ca="1">IFERROR(OFFSET(INDEX(Data!$C$7:$C$1800,MATCH($A$3,Data!$C$7:$C$1800,0)),31,'Code list'!AF$1)/1000+OFFSET(INDEX(Data!$C$7:$C$1800,MATCH($A$3,Data!$C$7:$C$1800,0)),32,'Code list'!AF$1)/1000,":")</f>
        <v>0.230935</v>
      </c>
      <c r="AF14" s="25">
        <f ca="1">IFERROR(OFFSET(INDEX(Data!$C$7:$C$1800,MATCH($A$3,Data!$C$7:$C$1800,0)),31,'Code list'!AG$1)/1000+OFFSET(INDEX(Data!$C$7:$C$1800,MATCH($A$3,Data!$C$7:$C$1800,0)),32,'Code list'!AG$1)/1000,":")</f>
        <v>0.27259100000000003</v>
      </c>
      <c r="AG14" s="25">
        <f ca="1">IFERROR(OFFSET(INDEX(Data!$C$7:$C$1800,MATCH($A$3,Data!$C$7:$C$1800,0)),31,'Code list'!AH$1)/1000+OFFSET(INDEX(Data!$C$7:$C$1800,MATCH($A$3,Data!$C$7:$C$1800,0)),32,'Code list'!AH$1)/1000,":")</f>
        <v>0.269256</v>
      </c>
      <c r="AH14" s="25">
        <f ca="1">IFERROR(OFFSET(INDEX(Data!$C$7:$C$1800,MATCH($A$3,Data!$C$7:$C$1800,0)),31,'Code list'!AI$1)/1000+OFFSET(INDEX(Data!$C$7:$C$1800,MATCH($A$3,Data!$C$7:$C$1800,0)),32,'Code list'!AI$1)/1000,":")</f>
        <v>6.8561999999999998E-2</v>
      </c>
      <c r="AI14" s="25">
        <f ca="1">IFERROR(OFFSET(INDEX(Data!$C$7:$C$1800,MATCH($A$3,Data!$C$7:$C$1800,0)),31,'Code list'!AJ$1)/1000+OFFSET(INDEX(Data!$C$7:$C$1800,MATCH($A$3,Data!$C$7:$C$1800,0)),32,'Code list'!AJ$1)/1000,":")</f>
        <v>7.4049000000000004E-2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0.45779599999999998</v>
      </c>
      <c r="C15" s="25">
        <f t="shared" ref="C15:AH15" ca="1" si="5">IF(AND(C11=":",C12=":"),":",IFERROR(C12/(1+(C13/C14)),0))</f>
        <v>0.40472399999999997</v>
      </c>
      <c r="D15" s="25">
        <f t="shared" ca="1" si="5"/>
        <v>0.35303310559891415</v>
      </c>
      <c r="E15" s="25">
        <f t="shared" ca="1" si="5"/>
        <v>0.40075329476926214</v>
      </c>
      <c r="F15" s="25">
        <f t="shared" ca="1" si="5"/>
        <v>0.38880978443544617</v>
      </c>
      <c r="G15" s="25">
        <f t="shared" ca="1" si="5"/>
        <v>0.42426607304349262</v>
      </c>
      <c r="H15" s="25">
        <f t="shared" ca="1" si="5"/>
        <v>0.47921058928144317</v>
      </c>
      <c r="I15" s="25">
        <f t="shared" ca="1" si="5"/>
        <v>0.3976506630706928</v>
      </c>
      <c r="J15" s="25">
        <f t="shared" ca="1" si="5"/>
        <v>0.34184427311311905</v>
      </c>
      <c r="K15" s="25">
        <f t="shared" ca="1" si="5"/>
        <v>0.43482360550885901</v>
      </c>
      <c r="L15" s="25">
        <f t="shared" ca="1" si="5"/>
        <v>0.50898643430496626</v>
      </c>
      <c r="M15" s="25">
        <f t="shared" ca="1" si="5"/>
        <v>0.4826105000942077</v>
      </c>
      <c r="N15" s="25">
        <f t="shared" ca="1" si="5"/>
        <v>0.52246222163053857</v>
      </c>
      <c r="O15" s="25">
        <f t="shared" ca="1" si="5"/>
        <v>0.50196525158485261</v>
      </c>
      <c r="P15" s="25">
        <f t="shared" ca="1" si="5"/>
        <v>0.49107346466361196</v>
      </c>
      <c r="Q15" s="25">
        <f t="shared" ca="1" si="5"/>
        <v>0.49281196711045278</v>
      </c>
      <c r="R15" s="25">
        <f t="shared" ca="1" si="5"/>
        <v>0.54934291215023956</v>
      </c>
      <c r="S15" s="25">
        <f t="shared" ca="1" si="5"/>
        <v>0.69311088571164747</v>
      </c>
      <c r="T15" s="25">
        <f t="shared" ca="1" si="5"/>
        <v>0.85786506229906012</v>
      </c>
      <c r="U15" s="25">
        <f t="shared" ca="1" si="5"/>
        <v>0.98754347682746568</v>
      </c>
      <c r="V15" s="25">
        <f t="shared" ca="1" si="5"/>
        <v>1.0274065805345973</v>
      </c>
      <c r="W15" s="25">
        <f t="shared" ca="1" si="5"/>
        <v>1.2776579317576484</v>
      </c>
      <c r="X15" s="25">
        <f t="shared" ca="1" si="5"/>
        <v>1.2577937256883016</v>
      </c>
      <c r="Y15" s="25">
        <f t="shared" ca="1" si="5"/>
        <v>0.80349268204186808</v>
      </c>
      <c r="Z15" s="25">
        <f t="shared" ca="1" si="5"/>
        <v>0.76939605864341365</v>
      </c>
      <c r="AA15" s="25">
        <f t="shared" ca="1" si="5"/>
        <v>0.78697474455808358</v>
      </c>
      <c r="AB15" s="25">
        <f t="shared" ca="1" si="5"/>
        <v>0.7941499289745575</v>
      </c>
      <c r="AC15" s="25">
        <f t="shared" ca="1" si="5"/>
        <v>0.98175284684522401</v>
      </c>
      <c r="AD15" s="25">
        <f t="shared" ca="1" si="5"/>
        <v>1.0436369569897677</v>
      </c>
      <c r="AE15" s="25">
        <f t="shared" ca="1" si="5"/>
        <v>1.0149327575990676</v>
      </c>
      <c r="AF15" s="25">
        <f t="shared" ca="1" si="5"/>
        <v>1.1120173252331484</v>
      </c>
      <c r="AG15" s="25">
        <f t="shared" ca="1" si="5"/>
        <v>1.0389740828428808</v>
      </c>
      <c r="AH15" s="25">
        <f t="shared" ca="1" si="5"/>
        <v>0.37031409350191113</v>
      </c>
      <c r="AI15" s="25">
        <f t="shared" ref="AI15" ca="1" si="6">IF(AND(AI11=":",AI12=":"),":",IFERROR(AI12/(1+(AI13/AI14)),0))</f>
        <v>0.39347120272242025</v>
      </c>
    </row>
    <row r="16" spans="1:35" ht="15" customHeight="1" x14ac:dyDescent="0.25">
      <c r="A16" s="10" t="s">
        <v>25</v>
      </c>
      <c r="B16" s="7">
        <f ca="1">IFERROR(B11+B12-B15,":")</f>
        <v>0.6730060000000001</v>
      </c>
      <c r="C16" s="7">
        <f t="shared" ref="C16:AH16" ca="1" si="7">IFERROR(C11+C12-C15,":")</f>
        <v>0.6394240000000001</v>
      </c>
      <c r="D16" s="7">
        <f t="shared" ca="1" si="7"/>
        <v>0.62475489440108589</v>
      </c>
      <c r="E16" s="7">
        <f t="shared" ca="1" si="7"/>
        <v>0.67841470523073799</v>
      </c>
      <c r="F16" s="7">
        <f t="shared" ca="1" si="7"/>
        <v>0.68332121556455405</v>
      </c>
      <c r="G16" s="7">
        <f t="shared" ca="1" si="7"/>
        <v>0.68140392695650731</v>
      </c>
      <c r="H16" s="7">
        <f t="shared" ca="1" si="7"/>
        <v>0.73028641071855693</v>
      </c>
      <c r="I16" s="7">
        <f t="shared" ca="1" si="7"/>
        <v>0.79414733692930728</v>
      </c>
      <c r="J16" s="7">
        <f t="shared" ca="1" si="7"/>
        <v>0.95441072688688089</v>
      </c>
      <c r="K16" s="7">
        <f t="shared" ca="1" si="7"/>
        <v>1.189380394491141</v>
      </c>
      <c r="L16" s="7">
        <f t="shared" ca="1" si="7"/>
        <v>1.3879655656950338</v>
      </c>
      <c r="M16" s="7">
        <f t="shared" ca="1" si="7"/>
        <v>1.3236094999057921</v>
      </c>
      <c r="N16" s="7">
        <f t="shared" ca="1" si="7"/>
        <v>1.3781587783694613</v>
      </c>
      <c r="O16" s="7">
        <f t="shared" ca="1" si="7"/>
        <v>1.4045457484151473</v>
      </c>
      <c r="P16" s="7">
        <f t="shared" ca="1" si="7"/>
        <v>1.3729575353363881</v>
      </c>
      <c r="Q16" s="7">
        <f t="shared" ca="1" si="7"/>
        <v>1.3784600328895471</v>
      </c>
      <c r="R16" s="7">
        <f t="shared" ca="1" si="7"/>
        <v>2.0196550878497601</v>
      </c>
      <c r="S16" s="7">
        <f t="shared" ca="1" si="7"/>
        <v>2.5357861142883524</v>
      </c>
      <c r="T16" s="7">
        <f t="shared" ca="1" si="7"/>
        <v>2.9480429377009405</v>
      </c>
      <c r="U16" s="7">
        <f t="shared" ca="1" si="7"/>
        <v>3.052669523172534</v>
      </c>
      <c r="V16" s="7">
        <f t="shared" ca="1" si="7"/>
        <v>3.058948419465402</v>
      </c>
      <c r="W16" s="7">
        <f t="shared" ca="1" si="7"/>
        <v>3.2037980682423512</v>
      </c>
      <c r="X16" s="7">
        <f t="shared" ca="1" si="7"/>
        <v>3.0812602743116981</v>
      </c>
      <c r="Y16" s="7">
        <f t="shared" ca="1" si="7"/>
        <v>3.730713317958132</v>
      </c>
      <c r="Z16" s="7">
        <f t="shared" ca="1" si="7"/>
        <v>3.7385579413565861</v>
      </c>
      <c r="AA16" s="7">
        <f t="shared" ca="1" si="7"/>
        <v>3.3981542554419164</v>
      </c>
      <c r="AB16" s="7">
        <f t="shared" ca="1" si="7"/>
        <v>2.936074071025442</v>
      </c>
      <c r="AC16" s="7">
        <f t="shared" ca="1" si="7"/>
        <v>3.2189481531547766</v>
      </c>
      <c r="AD16" s="7">
        <f t="shared" ca="1" si="7"/>
        <v>3.6130380430102322</v>
      </c>
      <c r="AE16" s="7">
        <f t="shared" ca="1" si="7"/>
        <v>3.5527012424009321</v>
      </c>
      <c r="AF16" s="7">
        <f t="shared" ca="1" si="7"/>
        <v>3.3929896747668513</v>
      </c>
      <c r="AG16" s="7">
        <f t="shared" ca="1" si="7"/>
        <v>3.2925789171571189</v>
      </c>
      <c r="AH16" s="7">
        <f t="shared" ca="1" si="7"/>
        <v>4.0081939064980894</v>
      </c>
      <c r="AI16" s="7">
        <f t="shared" ref="AI16" ca="1" si="8">IFERROR(AI11+AI12-AI15,":")</f>
        <v>4.0303917972775798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Iceland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0.57620585849160333</v>
      </c>
      <c r="C20" s="15">
        <f t="shared" ref="C20:AH20" ca="1" si="10">IFERROR(C6/C16,":")</f>
        <v>0.60431575918326486</v>
      </c>
      <c r="D20" s="15">
        <f t="shared" ca="1" si="10"/>
        <v>0.62566296559344026</v>
      </c>
      <c r="E20" s="15">
        <f t="shared" ca="1" si="10"/>
        <v>0.59911584590690914</v>
      </c>
      <c r="F20" s="15">
        <f t="shared" ca="1" si="10"/>
        <v>0.60148286141010621</v>
      </c>
      <c r="G20" s="15">
        <f t="shared" ca="1" si="10"/>
        <v>0.62853908387783164</v>
      </c>
      <c r="H20" s="15">
        <f t="shared" ca="1" si="10"/>
        <v>0.60318663134724926</v>
      </c>
      <c r="I20" s="15">
        <f t="shared" ca="1" si="10"/>
        <v>0.60481220255323453</v>
      </c>
      <c r="J20" s="15">
        <f t="shared" ca="1" si="10"/>
        <v>0.56586643966336125</v>
      </c>
      <c r="K20" s="15">
        <f t="shared" ca="1" si="10"/>
        <v>0.51964619802264911</v>
      </c>
      <c r="L20" s="15">
        <f t="shared" ca="1" si="10"/>
        <v>0.47602405731812747</v>
      </c>
      <c r="M20" s="15">
        <f t="shared" ca="1" si="10"/>
        <v>0.5218412228449264</v>
      </c>
      <c r="N20" s="15">
        <f t="shared" ca="1" si="10"/>
        <v>0.52508173322101981</v>
      </c>
      <c r="O20" s="15">
        <f t="shared" ca="1" si="10"/>
        <v>0.52035898497766442</v>
      </c>
      <c r="P20" s="15">
        <f t="shared" ca="1" si="10"/>
        <v>0.54009609249736779</v>
      </c>
      <c r="Q20" s="15">
        <f t="shared" ca="1" si="10"/>
        <v>0.54183943108914767</v>
      </c>
      <c r="R20" s="15">
        <f t="shared" ca="1" si="10"/>
        <v>0.42276971208438191</v>
      </c>
      <c r="S20" s="15">
        <f t="shared" ca="1" si="10"/>
        <v>0.40607328599122838</v>
      </c>
      <c r="T20" s="15">
        <f t="shared" ca="1" si="10"/>
        <v>0.48031220369682481</v>
      </c>
      <c r="U20" s="15">
        <f t="shared" ca="1" si="10"/>
        <v>0.47419151959024086</v>
      </c>
      <c r="V20" s="15">
        <f t="shared" ca="1" si="10"/>
        <v>0.47952590199489326</v>
      </c>
      <c r="W20" s="15">
        <f t="shared" ca="1" si="10"/>
        <v>0.46189552789506799</v>
      </c>
      <c r="X20" s="15">
        <f t="shared" ca="1" si="10"/>
        <v>0.4897181236457131</v>
      </c>
      <c r="Y20" s="15">
        <f t="shared" ca="1" si="10"/>
        <v>0.41752390688988367</v>
      </c>
      <c r="Z20" s="15">
        <f t="shared" ca="1" si="10"/>
        <v>0.41681365500906381</v>
      </c>
      <c r="AA20" s="15">
        <f t="shared" ca="1" si="10"/>
        <v>0.47566822412827592</v>
      </c>
      <c r="AB20" s="15">
        <f t="shared" ca="1" si="10"/>
        <v>0.54321994657408612</v>
      </c>
      <c r="AC20" s="15">
        <f t="shared" ca="1" si="10"/>
        <v>0.51389954770745894</v>
      </c>
      <c r="AD20" s="15">
        <f t="shared" ca="1" si="10"/>
        <v>0.4719164259281981</v>
      </c>
      <c r="AE20" s="15">
        <f t="shared" ca="1" si="10"/>
        <v>0.47167996565552145</v>
      </c>
      <c r="AF20" s="15">
        <f t="shared" ca="1" si="10"/>
        <v>0.48472060266820943</v>
      </c>
      <c r="AG20" s="15">
        <f t="shared" ca="1" si="10"/>
        <v>0.51221763925287289</v>
      </c>
      <c r="AH20" s="15">
        <f t="shared" ca="1" si="10"/>
        <v>0.43162906794385264</v>
      </c>
      <c r="AI20" s="15">
        <f t="shared" ref="AI20" ca="1" si="11">IFERROR(AI6/AI16,":")</f>
        <v>0.43187885633743001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77">
    <tabColor theme="5"/>
    <pageSetUpPr fitToPage="1"/>
  </sheetPr>
  <dimension ref="A1:AI20"/>
  <sheetViews>
    <sheetView topLeftCell="A4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Norway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10.477041999999999</v>
      </c>
      <c r="C4" s="20">
        <f ca="1">IFERROR(OFFSET(INDEX(Data!$C$7:$C$1800,MATCH($A$3,Data!$C$7:$C$1800,0)),20,'Code list'!D$1)/1000,":")</f>
        <v>9.5450560000000007</v>
      </c>
      <c r="D4" s="20">
        <f ca="1">IFERROR(OFFSET(INDEX(Data!$C$7:$C$1800,MATCH($A$3,Data!$C$7:$C$1800,0)),20,'Code list'!E$1)/1000,":")</f>
        <v>10.103439</v>
      </c>
      <c r="E4" s="20">
        <f ca="1">IFERROR(OFFSET(INDEX(Data!$C$7:$C$1800,MATCH($A$3,Data!$C$7:$C$1800,0)),20,'Code list'!F$1)/1000,":")</f>
        <v>10.327343000000001</v>
      </c>
      <c r="F4" s="20">
        <f ca="1">IFERROR(OFFSET(INDEX(Data!$C$7:$C$1800,MATCH($A$3,Data!$C$7:$C$1800,0)),20,'Code list'!G$1)/1000,":")</f>
        <v>9.7468619999999984</v>
      </c>
      <c r="G4" s="20">
        <f ca="1">IFERROR(OFFSET(INDEX(Data!$C$7:$C$1800,MATCH($A$3,Data!$C$7:$C$1800,0)),20,'Code list'!H$1)/1000,":")</f>
        <v>10.593207</v>
      </c>
      <c r="H4" s="20">
        <f ca="1">IFERROR(OFFSET(INDEX(Data!$C$7:$C$1800,MATCH($A$3,Data!$C$7:$C$1800,0)),20,'Code list'!I$1)/1000,":")</f>
        <v>9.026999</v>
      </c>
      <c r="I4" s="20">
        <f ca="1">IFERROR(OFFSET(INDEX(Data!$C$7:$C$1800,MATCH($A$3,Data!$C$7:$C$1800,0)),20,'Code list'!J$1)/1000,":")</f>
        <v>9.6007739999999995</v>
      </c>
      <c r="J4" s="20">
        <f ca="1">IFERROR(OFFSET(INDEX(Data!$C$7:$C$1800,MATCH($A$3,Data!$C$7:$C$1800,0)),20,'Code list'!K$1)/1000,":")</f>
        <v>10.060877</v>
      </c>
      <c r="K4" s="20">
        <f ca="1">IFERROR(OFFSET(INDEX(Data!$C$7:$C$1800,MATCH($A$3,Data!$C$7:$C$1800,0)),20,'Code list'!L$1)/1000,":")</f>
        <v>10.551763000000001</v>
      </c>
      <c r="L4" s="20">
        <f ca="1">IFERROR(OFFSET(INDEX(Data!$C$7:$C$1800,MATCH($A$3,Data!$C$7:$C$1800,0)),20,'Code list'!M$1)/1000,":")</f>
        <v>12.294238999999999</v>
      </c>
      <c r="M4" s="20">
        <f ca="1">IFERROR(OFFSET(INDEX(Data!$C$7:$C$1800,MATCH($A$3,Data!$C$7:$C$1800,0)),20,'Code list'!N$1)/1000,":")</f>
        <v>10.480653</v>
      </c>
      <c r="N4" s="20">
        <f ca="1">IFERROR(OFFSET(INDEX(Data!$C$7:$C$1800,MATCH($A$3,Data!$C$7:$C$1800,0)),20,'Code list'!O$1)/1000,":")</f>
        <v>11.238607</v>
      </c>
      <c r="O4" s="20">
        <f ca="1">IFERROR(OFFSET(INDEX(Data!$C$7:$C$1800,MATCH($A$3,Data!$C$7:$C$1800,0)),20,'Code list'!P$1)/1000,":")</f>
        <v>9.2238179999999996</v>
      </c>
      <c r="P4" s="20">
        <f ca="1">IFERROR(OFFSET(INDEX(Data!$C$7:$C$1800,MATCH($A$3,Data!$C$7:$C$1800,0)),20,'Code list'!Q$1)/1000,":")</f>
        <v>9.5113500000000002</v>
      </c>
      <c r="Q4" s="20">
        <f ca="1">IFERROR(OFFSET(INDEX(Data!$C$7:$C$1800,MATCH($A$3,Data!$C$7:$C$1800,0)),20,'Code list'!R$1)/1000,":")</f>
        <v>11.866638</v>
      </c>
      <c r="R4" s="20">
        <f ca="1">IFERROR(OFFSET(INDEX(Data!$C$7:$C$1800,MATCH($A$3,Data!$C$7:$C$1800,0)),20,'Code list'!S$1)/1000,":")</f>
        <v>10.45417</v>
      </c>
      <c r="S4" s="20">
        <f ca="1">IFERROR(OFFSET(INDEX(Data!$C$7:$C$1800,MATCH($A$3,Data!$C$7:$C$1800,0)),20,'Code list'!T$1)/1000,":")</f>
        <v>11.796389</v>
      </c>
      <c r="T4" s="20">
        <f ca="1">IFERROR(OFFSET(INDEX(Data!$C$7:$C$1800,MATCH($A$3,Data!$C$7:$C$1800,0)),20,'Code list'!U$1)/1000,":")</f>
        <v>12.221324000000001</v>
      </c>
      <c r="U4" s="20">
        <f ca="1">IFERROR(OFFSET(INDEX(Data!$C$7:$C$1800,MATCH($A$3,Data!$C$7:$C$1800,0)),20,'Code list'!V$1)/1000,":")</f>
        <v>11.330439</v>
      </c>
      <c r="V4" s="20">
        <f ca="1">IFERROR(OFFSET(INDEX(Data!$C$7:$C$1800,MATCH($A$3,Data!$C$7:$C$1800,0)),20,'Code list'!W$1)/1000,":")</f>
        <v>10.630352999999999</v>
      </c>
      <c r="W4" s="20">
        <f ca="1">IFERROR(OFFSET(INDEX(Data!$C$7:$C$1800,MATCH($A$3,Data!$C$7:$C$1800,0)),20,'Code list'!X$1)/1000,":")</f>
        <v>10.966379999999999</v>
      </c>
      <c r="X4" s="20">
        <f ca="1">IFERROR(OFFSET(INDEX(Data!$C$7:$C$1800,MATCH($A$3,Data!$C$7:$C$1800,0)),20,'Code list'!Y$1)/1000,":")</f>
        <v>12.696733</v>
      </c>
      <c r="Y4" s="20">
        <f ca="1">IFERROR(OFFSET(INDEX(Data!$C$7:$C$1800,MATCH($A$3,Data!$C$7:$C$1800,0)),20,'Code list'!Z$1)/1000,":")</f>
        <v>11.528117</v>
      </c>
      <c r="Z4" s="20">
        <f ca="1">IFERROR(OFFSET(INDEX(Data!$C$7:$C$1800,MATCH($A$3,Data!$C$7:$C$1800,0)),20,'Code list'!AA$1)/1000,":")</f>
        <v>12.207223000000001</v>
      </c>
      <c r="AA4" s="20">
        <f ca="1">IFERROR(OFFSET(INDEX(Data!$C$7:$C$1800,MATCH($A$3,Data!$C$7:$C$1800,0)),20,'Code list'!AB$1)/1000,":")</f>
        <v>12.428718999999999</v>
      </c>
      <c r="AB4" s="20">
        <f ca="1">IFERROR(OFFSET(INDEX(Data!$C$7:$C$1800,MATCH($A$3,Data!$C$7:$C$1800,0)),20,'Code list'!AC$1)/1000,":")</f>
        <v>12.815305</v>
      </c>
      <c r="AC4" s="20">
        <f ca="1">IFERROR(OFFSET(INDEX(Data!$C$7:$C$1800,MATCH($A$3,Data!$C$7:$C$1800,0)),20,'Code list'!AD$1)/1000,":")</f>
        <v>12.852966</v>
      </c>
      <c r="AD4" s="20">
        <f ca="1">IFERROR(OFFSET(INDEX(Data!$C$7:$C$1800,MATCH($A$3,Data!$C$7:$C$1800,0)),20,'Code list'!AE$1)/1000,":")</f>
        <v>12.648080999999999</v>
      </c>
      <c r="AE4" s="20">
        <f ca="1">IFERROR(OFFSET(INDEX(Data!$C$7:$C$1800,MATCH($A$3,Data!$C$7:$C$1800,0)),20,'Code list'!AF$1)/1000,":")</f>
        <v>11.599881</v>
      </c>
      <c r="AF4" s="20">
        <f ca="1">IFERROR(OFFSET(INDEX(Data!$C$7:$C$1800,MATCH($A$3,Data!$C$7:$C$1800,0)),20,'Code list'!AG$1)/1000,":")</f>
        <v>13.344424999999999</v>
      </c>
      <c r="AG4" s="20">
        <f ca="1">IFERROR(OFFSET(INDEX(Data!$C$7:$C$1800,MATCH($A$3,Data!$C$7:$C$1800,0)),20,'Code list'!AH$1)/1000,":")</f>
        <v>13.578778</v>
      </c>
      <c r="AH4" s="20">
        <f ca="1">IFERROR(OFFSET(INDEX(Data!$C$7:$C$1800,MATCH($A$3,Data!$C$7:$C$1800,0)),20,'Code list'!AI$1)/1000,":")</f>
        <v>12.61659</v>
      </c>
      <c r="AI4" s="20">
        <f ca="1">IFERROR(OFFSET(INDEX(Data!$C$7:$C$1800,MATCH($A$3,Data!$C$7:$C$1800,0)),20,'Code list'!AJ$1)/1000,":")</f>
        <v>13.318579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2.0378E-2</v>
      </c>
      <c r="C5" s="22">
        <f ca="1">IFERROR(OFFSET(INDEX(Data!$C$7:$C$1800,MATCH($A$3,Data!$C$7:$C$1800,0)),23,'Code list'!D$1)/1000,":")</f>
        <v>3.8348999999999994E-2</v>
      </c>
      <c r="D5" s="22">
        <f ca="1">IFERROR(OFFSET(INDEX(Data!$C$7:$C$1800,MATCH($A$3,Data!$C$7:$C$1800,0)),23,'Code list'!E$1)/1000,":")</f>
        <v>3.3619999999999997E-2</v>
      </c>
      <c r="E5" s="22">
        <f ca="1">IFERROR(OFFSET(INDEX(Data!$C$7:$C$1800,MATCH($A$3,Data!$C$7:$C$1800,0)),23,'Code list'!F$1)/1000,":")</f>
        <v>3.3447999999999999E-2</v>
      </c>
      <c r="F5" s="22">
        <f ca="1">IFERROR(OFFSET(INDEX(Data!$C$7:$C$1800,MATCH($A$3,Data!$C$7:$C$1800,0)),23,'Code list'!G$1)/1000,":")</f>
        <v>8.8821999999999998E-2</v>
      </c>
      <c r="G5" s="22">
        <f ca="1">IFERROR(OFFSET(INDEX(Data!$C$7:$C$1800,MATCH($A$3,Data!$C$7:$C$1800,0)),23,'Code list'!H$1)/1000,":")</f>
        <v>8.2287000000000013E-2</v>
      </c>
      <c r="H5" s="22">
        <f ca="1">IFERROR(OFFSET(INDEX(Data!$C$7:$C$1800,MATCH($A$3,Data!$C$7:$C$1800,0)),23,'Code list'!I$1)/1000,":")</f>
        <v>2.4591999999999999E-2</v>
      </c>
      <c r="I5" s="22">
        <f ca="1">IFERROR(OFFSET(INDEX(Data!$C$7:$C$1800,MATCH($A$3,Data!$C$7:$C$1800,0)),23,'Code list'!J$1)/1000,":")</f>
        <v>0.1</v>
      </c>
      <c r="J5" s="22">
        <f ca="1">IFERROR(OFFSET(INDEX(Data!$C$7:$C$1800,MATCH($A$3,Data!$C$7:$C$1800,0)),23,'Code list'!K$1)/1000,":")</f>
        <v>4.9612999999999997E-2</v>
      </c>
      <c r="K5" s="22">
        <f ca="1">IFERROR(OFFSET(INDEX(Data!$C$7:$C$1800,MATCH($A$3,Data!$C$7:$C$1800,0)),23,'Code list'!L$1)/1000,":")</f>
        <v>3.6972999999999999E-2</v>
      </c>
      <c r="L5" s="22">
        <f ca="1">IFERROR(OFFSET(INDEX(Data!$C$7:$C$1800,MATCH($A$3,Data!$C$7:$C$1800,0)),23,'Code list'!M$1)/1000,":")</f>
        <v>4.0499E-2</v>
      </c>
      <c r="M5" s="22">
        <f ca="1">IFERROR(OFFSET(INDEX(Data!$C$7:$C$1800,MATCH($A$3,Data!$C$7:$C$1800,0)),23,'Code list'!N$1)/1000,":")</f>
        <v>4.8409000000000001E-2</v>
      </c>
      <c r="N5" s="22">
        <f ca="1">IFERROR(OFFSET(INDEX(Data!$C$7:$C$1800,MATCH($A$3,Data!$C$7:$C$1800,0)),23,'Code list'!O$1)/1000,":")</f>
        <v>3.9982999999999998E-2</v>
      </c>
      <c r="O5" s="22">
        <f ca="1">IFERROR(OFFSET(INDEX(Data!$C$7:$C$1800,MATCH($A$3,Data!$C$7:$C$1800,0)),23,'Code list'!P$1)/1000,":")</f>
        <v>5.1935000000000002E-2</v>
      </c>
      <c r="P5" s="22">
        <f ca="1">IFERROR(OFFSET(INDEX(Data!$C$7:$C$1800,MATCH($A$3,Data!$C$7:$C$1800,0)),23,'Code list'!Q$1)/1000,":")</f>
        <v>4.3851999999999995E-2</v>
      </c>
      <c r="Q5" s="22">
        <f ca="1">IFERROR(OFFSET(INDEX(Data!$C$7:$C$1800,MATCH($A$3,Data!$C$7:$C$1800,0)),23,'Code list'!R$1)/1000,":")</f>
        <v>6.5691999999999987E-2</v>
      </c>
      <c r="R5" s="22">
        <f ca="1">IFERROR(OFFSET(INDEX(Data!$C$7:$C$1800,MATCH($A$3,Data!$C$7:$C$1800,0)),23,'Code list'!S$1)/1000,":")</f>
        <v>3.0954000000000002E-2</v>
      </c>
      <c r="S5" s="22">
        <f ca="1">IFERROR(OFFSET(INDEX(Data!$C$7:$C$1800,MATCH($A$3,Data!$C$7:$C$1800,0)),23,'Code list'!T$1)/1000,":")</f>
        <v>9.2863000000000001E-2</v>
      </c>
      <c r="T5" s="22">
        <f ca="1">IFERROR(OFFSET(INDEX(Data!$C$7:$C$1800,MATCH($A$3,Data!$C$7:$C$1800,0)),23,'Code list'!U$1)/1000,":")</f>
        <v>8.0567E-2</v>
      </c>
      <c r="U5" s="22">
        <f ca="1">IFERROR(OFFSET(INDEX(Data!$C$7:$C$1800,MATCH($A$3,Data!$C$7:$C$1800,0)),23,'Code list'!V$1)/1000,":")</f>
        <v>6.8271999999999999E-2</v>
      </c>
      <c r="V5" s="22">
        <f ca="1">IFERROR(OFFSET(INDEX(Data!$C$7:$C$1800,MATCH($A$3,Data!$C$7:$C$1800,0)),23,'Code list'!W$1)/1000,":")</f>
        <v>3.5512000000000002E-2</v>
      </c>
      <c r="W5" s="22">
        <f ca="1">IFERROR(OFFSET(INDEX(Data!$C$7:$C$1800,MATCH($A$3,Data!$C$7:$C$1800,0)),23,'Code list'!X$1)/1000,":")</f>
        <v>0.109544</v>
      </c>
      <c r="X5" s="22">
        <f ca="1">IFERROR(OFFSET(INDEX(Data!$C$7:$C$1800,MATCH($A$3,Data!$C$7:$C$1800,0)),23,'Code list'!Y$1)/1000,":")</f>
        <v>9.3379000000000004E-2</v>
      </c>
      <c r="Y5" s="22">
        <f ca="1">IFERROR(OFFSET(INDEX(Data!$C$7:$C$1800,MATCH($A$3,Data!$C$7:$C$1800,0)),23,'Code list'!Z$1)/1000,":")</f>
        <v>4.8237000000000002E-2</v>
      </c>
      <c r="Z5" s="22">
        <f ca="1">IFERROR(OFFSET(INDEX(Data!$C$7:$C$1800,MATCH($A$3,Data!$C$7:$C$1800,0)),23,'Code list'!AA$1)/1000,":")</f>
        <v>6.1478999999999999E-2</v>
      </c>
      <c r="AA5" s="22">
        <f ca="1">IFERROR(OFFSET(INDEX(Data!$C$7:$C$1800,MATCH($A$3,Data!$C$7:$C$1800,0)),23,'Code list'!AB$1)/1000,":")</f>
        <v>9.8709999999999992E-2</v>
      </c>
      <c r="AB5" s="22">
        <f ca="1">IFERROR(OFFSET(INDEX(Data!$C$7:$C$1800,MATCH($A$3,Data!$C$7:$C$1800,0)),23,'Code list'!AC$1)/1000,":")</f>
        <v>5.2450999999999998E-2</v>
      </c>
      <c r="AC5" s="22">
        <f ca="1">IFERROR(OFFSET(INDEX(Data!$C$7:$C$1800,MATCH($A$3,Data!$C$7:$C$1800,0)),23,'Code list'!AD$1)/1000,":")</f>
        <v>6.4144000000000007E-2</v>
      </c>
      <c r="AD5" s="22">
        <f ca="1">IFERROR(OFFSET(INDEX(Data!$C$7:$C$1800,MATCH($A$3,Data!$C$7:$C$1800,0)),23,'Code list'!AE$1)/1000,":")</f>
        <v>6.3014000000000001E-2</v>
      </c>
      <c r="AE5" s="22">
        <f ca="1">IFERROR(OFFSET(INDEX(Data!$C$7:$C$1800,MATCH($A$3,Data!$C$7:$C$1800,0)),23,'Code list'!AF$1)/1000,":")</f>
        <v>6.3666E-2</v>
      </c>
      <c r="AF5" s="22">
        <f ca="1">IFERROR(OFFSET(INDEX(Data!$C$7:$C$1800,MATCH($A$3,Data!$C$7:$C$1800,0)),23,'Code list'!AG$1)/1000,":")</f>
        <v>5.7283000000000001E-2</v>
      </c>
      <c r="AG5" s="22">
        <f ca="1">IFERROR(OFFSET(INDEX(Data!$C$7:$C$1800,MATCH($A$3,Data!$C$7:$C$1800,0)),23,'Code list'!AH$1)/1000,":")</f>
        <v>3.4652999999999996E-2</v>
      </c>
      <c r="AH5" s="22">
        <f ca="1">IFERROR(OFFSET(INDEX(Data!$C$7:$C$1800,MATCH($A$3,Data!$C$7:$C$1800,0)),23,'Code list'!AI$1)/1000,":")</f>
        <v>9.6867000000000009E-2</v>
      </c>
      <c r="AI5" s="22">
        <f ca="1">IFERROR(OFFSET(INDEX(Data!$C$7:$C$1800,MATCH($A$3,Data!$C$7:$C$1800,0)),23,'Code list'!AJ$1)/1000,":")</f>
        <v>0.10842700000000001</v>
      </c>
    </row>
    <row r="6" spans="1:35" ht="15" customHeight="1" x14ac:dyDescent="0.25">
      <c r="A6" s="4" t="s">
        <v>27</v>
      </c>
      <c r="B6" s="6">
        <f t="shared" ref="B6:AD6" ca="1" si="1">IFERROR(B4-B5,":")</f>
        <v>10.456664</v>
      </c>
      <c r="C6" s="6">
        <f t="shared" ca="1" si="1"/>
        <v>9.5067070000000005</v>
      </c>
      <c r="D6" s="6">
        <f t="shared" ca="1" si="1"/>
        <v>10.069818999999999</v>
      </c>
      <c r="E6" s="6">
        <f t="shared" ca="1" si="1"/>
        <v>10.293895000000001</v>
      </c>
      <c r="F6" s="6">
        <f t="shared" ca="1" si="1"/>
        <v>9.658039999999998</v>
      </c>
      <c r="G6" s="6">
        <f t="shared" ca="1" si="1"/>
        <v>10.510919999999999</v>
      </c>
      <c r="H6" s="6">
        <f t="shared" ca="1" si="1"/>
        <v>9.0024069999999998</v>
      </c>
      <c r="I6" s="6">
        <f t="shared" ca="1" si="1"/>
        <v>9.5007739999999998</v>
      </c>
      <c r="J6" s="6">
        <f t="shared" ca="1" si="1"/>
        <v>10.011263999999999</v>
      </c>
      <c r="K6" s="6">
        <f t="shared" ca="1" si="1"/>
        <v>10.514790000000001</v>
      </c>
      <c r="L6" s="6">
        <f t="shared" ca="1" si="1"/>
        <v>12.253739999999999</v>
      </c>
      <c r="M6" s="6">
        <f t="shared" ca="1" si="1"/>
        <v>10.432244000000001</v>
      </c>
      <c r="N6" s="6">
        <f t="shared" ca="1" si="1"/>
        <v>11.198624000000001</v>
      </c>
      <c r="O6" s="6">
        <f t="shared" ca="1" si="1"/>
        <v>9.1718829999999993</v>
      </c>
      <c r="P6" s="6">
        <f t="shared" ca="1" si="1"/>
        <v>9.4674980000000009</v>
      </c>
      <c r="Q6" s="6">
        <f t="shared" ca="1" si="1"/>
        <v>11.800946</v>
      </c>
      <c r="R6" s="6">
        <f t="shared" ca="1" si="1"/>
        <v>10.423216</v>
      </c>
      <c r="S6" s="6">
        <f t="shared" ca="1" si="1"/>
        <v>11.703526</v>
      </c>
      <c r="T6" s="6">
        <f t="shared" ca="1" si="1"/>
        <v>12.140757000000001</v>
      </c>
      <c r="U6" s="6">
        <f t="shared" ca="1" si="1"/>
        <v>11.262167</v>
      </c>
      <c r="V6" s="6">
        <f t="shared" ca="1" si="1"/>
        <v>10.594840999999999</v>
      </c>
      <c r="W6" s="6">
        <f t="shared" ca="1" si="1"/>
        <v>10.856835999999999</v>
      </c>
      <c r="X6" s="6">
        <f t="shared" ca="1" si="1"/>
        <v>12.603354</v>
      </c>
      <c r="Y6" s="6">
        <f t="shared" ca="1" si="1"/>
        <v>11.47988</v>
      </c>
      <c r="Z6" s="6">
        <f t="shared" ca="1" si="1"/>
        <v>12.145744000000001</v>
      </c>
      <c r="AA6" s="6">
        <f t="shared" ca="1" si="1"/>
        <v>12.330008999999999</v>
      </c>
      <c r="AB6" s="6">
        <f t="shared" ca="1" si="1"/>
        <v>12.762854000000001</v>
      </c>
      <c r="AC6" s="6">
        <f t="shared" ca="1" si="1"/>
        <v>12.788822</v>
      </c>
      <c r="AD6" s="6">
        <f t="shared" ca="1" si="1"/>
        <v>12.585066999999999</v>
      </c>
      <c r="AE6" s="6">
        <f ca="1">IFERROR(AE4-AE5,":")</f>
        <v>11.536215</v>
      </c>
      <c r="AF6" s="6">
        <f t="shared" ref="AF6:AH6" ca="1" si="2">IFERROR(AF4-AF5,":")</f>
        <v>13.287141999999999</v>
      </c>
      <c r="AG6" s="6">
        <f t="shared" ca="1" si="2"/>
        <v>13.544124999999999</v>
      </c>
      <c r="AH6" s="6">
        <f t="shared" ca="1" si="2"/>
        <v>12.519723000000001</v>
      </c>
      <c r="AI6" s="6">
        <f t="shared" ref="AI6" ca="1" si="3">IFERROR(AI4-AI5,":")</f>
        <v>13.210151999999999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Norway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10.513605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9.5496660000000002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10.114485999999999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10.339566000000001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9.7186069999999987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10.572740999999999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9.0679879999999997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9.5593849999999989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10.067466999999999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10.589312999999999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12.306451000000001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10.539256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11.276260000000001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9.2327169999999992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9.5459209999999999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11.884785999999998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10.512513999999999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11.833907999999999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12.251383000000002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11.498959000000001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10.647336999999998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10.775088999999998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12.4115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11.366977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12.032493000000002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12.222609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12.649130999999999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12.686169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12.488968999999999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11.452053000000001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13.227179000000001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13.618785000000001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12.567647000000003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13.230292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6.1577E-2</v>
      </c>
      <c r="C12" s="25">
        <f ca="1">IFERROR(OFFSET(INDEX(Data!$C$7:$C$1800,MATCH($A$3,Data!$C$7:$C$1800,0)),5,'Code list'!D$1)/1000+OFFSET(INDEX(Data!$C$7:$C$1800,MATCH($A$3,Data!$C$7:$C$1800,0)),7,'Code list'!D$1)/1000,":")</f>
        <v>6.6558999999999993E-2</v>
      </c>
      <c r="D12" s="25">
        <f ca="1">IFERROR(OFFSET(INDEX(Data!$C$7:$C$1800,MATCH($A$3,Data!$C$7:$C$1800,0)),5,'Code list'!E$1)/1000+OFFSET(INDEX(Data!$C$7:$C$1800,MATCH($A$3,Data!$C$7:$C$1800,0)),7,'Code list'!E$1)/1000,":")</f>
        <v>6.4004000000000005E-2</v>
      </c>
      <c r="E12" s="25">
        <f ca="1">IFERROR(OFFSET(INDEX(Data!$C$7:$C$1800,MATCH($A$3,Data!$C$7:$C$1800,0)),5,'Code list'!F$1)/1000+OFFSET(INDEX(Data!$C$7:$C$1800,MATCH($A$3,Data!$C$7:$C$1800,0)),7,'Code list'!F$1)/1000,":")</f>
        <v>7.6825000000000004E-2</v>
      </c>
      <c r="F12" s="25">
        <f ca="1">IFERROR(OFFSET(INDEX(Data!$C$7:$C$1800,MATCH($A$3,Data!$C$7:$C$1800,0)),5,'Code list'!G$1)/1000+OFFSET(INDEX(Data!$C$7:$C$1800,MATCH($A$3,Data!$C$7:$C$1800,0)),7,'Code list'!G$1)/1000,":")</f>
        <v>7.1889999999999996E-2</v>
      </c>
      <c r="G12" s="25">
        <f ca="1">IFERROR(OFFSET(INDEX(Data!$C$7:$C$1800,MATCH($A$3,Data!$C$7:$C$1800,0)),5,'Code list'!H$1)/1000+OFFSET(INDEX(Data!$C$7:$C$1800,MATCH($A$3,Data!$C$7:$C$1800,0)),7,'Code list'!H$1)/1000,":")</f>
        <v>7.6860999999999999E-2</v>
      </c>
      <c r="H12" s="25">
        <f ca="1">IFERROR(OFFSET(INDEX(Data!$C$7:$C$1800,MATCH($A$3,Data!$C$7:$C$1800,0)),5,'Code list'!I$1)/1000+OFFSET(INDEX(Data!$C$7:$C$1800,MATCH($A$3,Data!$C$7:$C$1800,0)),7,'Code list'!I$1)/1000,":")</f>
        <v>7.1076E-2</v>
      </c>
      <c r="I12" s="25">
        <f ca="1">IFERROR(OFFSET(INDEX(Data!$C$7:$C$1800,MATCH($A$3,Data!$C$7:$C$1800,0)),5,'Code list'!J$1)/1000+OFFSET(INDEX(Data!$C$7:$C$1800,MATCH($A$3,Data!$C$7:$C$1800,0)),7,'Code list'!J$1)/1000,":")</f>
        <v>6.7172999999999997E-2</v>
      </c>
      <c r="J12" s="25">
        <f ca="1">IFERROR(OFFSET(INDEX(Data!$C$7:$C$1800,MATCH($A$3,Data!$C$7:$C$1800,0)),5,'Code list'!K$1)/1000+OFFSET(INDEX(Data!$C$7:$C$1800,MATCH($A$3,Data!$C$7:$C$1800,0)),7,'Code list'!K$1)/1000,":")</f>
        <v>7.063599999999999E-2</v>
      </c>
      <c r="K12" s="25">
        <f ca="1">IFERROR(OFFSET(INDEX(Data!$C$7:$C$1800,MATCH($A$3,Data!$C$7:$C$1800,0)),5,'Code list'!L$1)/1000+OFFSET(INDEX(Data!$C$7:$C$1800,MATCH($A$3,Data!$C$7:$C$1800,0)),7,'Code list'!L$1)/1000,":")</f>
        <v>7.3385000000000006E-2</v>
      </c>
      <c r="L12" s="25">
        <f ca="1">IFERROR(OFFSET(INDEX(Data!$C$7:$C$1800,MATCH($A$3,Data!$C$7:$C$1800,0)),5,'Code list'!M$1)/1000+OFFSET(INDEX(Data!$C$7:$C$1800,MATCH($A$3,Data!$C$7:$C$1800,0)),7,'Code list'!M$1)/1000,":")</f>
        <v>7.2521000000000002E-2</v>
      </c>
      <c r="M12" s="25">
        <f ca="1">IFERROR(OFFSET(INDEX(Data!$C$7:$C$1800,MATCH($A$3,Data!$C$7:$C$1800,0)),5,'Code list'!N$1)/1000+OFFSET(INDEX(Data!$C$7:$C$1800,MATCH($A$3,Data!$C$7:$C$1800,0)),7,'Code list'!N$1)/1000,":")</f>
        <v>6.9135999999999989E-2</v>
      </c>
      <c r="N12" s="25">
        <f ca="1">IFERROR(OFFSET(INDEX(Data!$C$7:$C$1800,MATCH($A$3,Data!$C$7:$C$1800,0)),5,'Code list'!O$1)/1000+OFFSET(INDEX(Data!$C$7:$C$1800,MATCH($A$3,Data!$C$7:$C$1800,0)),7,'Code list'!O$1)/1000,":")</f>
        <v>7.3513999999999996E-2</v>
      </c>
      <c r="O12" s="25">
        <f ca="1">IFERROR(OFFSET(INDEX(Data!$C$7:$C$1800,MATCH($A$3,Data!$C$7:$C$1800,0)),5,'Code list'!P$1)/1000+OFFSET(INDEX(Data!$C$7:$C$1800,MATCH($A$3,Data!$C$7:$C$1800,0)),7,'Code list'!P$1)/1000,":")</f>
        <v>0.109301</v>
      </c>
      <c r="P12" s="25">
        <f ca="1">IFERROR(OFFSET(INDEX(Data!$C$7:$C$1800,MATCH($A$3,Data!$C$7:$C$1800,0)),5,'Code list'!Q$1)/1000+OFFSET(INDEX(Data!$C$7:$C$1800,MATCH($A$3,Data!$C$7:$C$1800,0)),7,'Code list'!Q$1)/1000,":")</f>
        <v>0.11697199999999999</v>
      </c>
      <c r="Q12" s="25">
        <f ca="1">IFERROR(OFFSET(INDEX(Data!$C$7:$C$1800,MATCH($A$3,Data!$C$7:$C$1800,0)),5,'Code list'!R$1)/1000+OFFSET(INDEX(Data!$C$7:$C$1800,MATCH($A$3,Data!$C$7:$C$1800,0)),7,'Code list'!R$1)/1000,":")</f>
        <v>0.108345</v>
      </c>
      <c r="R12" s="25">
        <f ca="1">IFERROR(OFFSET(INDEX(Data!$C$7:$C$1800,MATCH($A$3,Data!$C$7:$C$1800,0)),5,'Code list'!S$1)/1000+OFFSET(INDEX(Data!$C$7:$C$1800,MATCH($A$3,Data!$C$7:$C$1800,0)),7,'Code list'!S$1)/1000,":")</f>
        <v>0.110416</v>
      </c>
      <c r="S12" s="25">
        <f ca="1">IFERROR(OFFSET(INDEX(Data!$C$7:$C$1800,MATCH($A$3,Data!$C$7:$C$1800,0)),5,'Code list'!T$1)/1000+OFFSET(INDEX(Data!$C$7:$C$1800,MATCH($A$3,Data!$C$7:$C$1800,0)),7,'Code list'!T$1)/1000,":")</f>
        <v>0.108405</v>
      </c>
      <c r="T12" s="25">
        <f ca="1">IFERROR(OFFSET(INDEX(Data!$C$7:$C$1800,MATCH($A$3,Data!$C$7:$C$1800,0)),5,'Code list'!U$1)/1000+OFFSET(INDEX(Data!$C$7:$C$1800,MATCH($A$3,Data!$C$7:$C$1800,0)),7,'Code list'!U$1)/1000,":")</f>
        <v>0.113648</v>
      </c>
      <c r="U12" s="25">
        <f ca="1">IFERROR(OFFSET(INDEX(Data!$C$7:$C$1800,MATCH($A$3,Data!$C$7:$C$1800,0)),5,'Code list'!V$1)/1000+OFFSET(INDEX(Data!$C$7:$C$1800,MATCH($A$3,Data!$C$7:$C$1800,0)),7,'Code list'!V$1)/1000,":")</f>
        <v>9.2590999999999993E-2</v>
      </c>
      <c r="V12" s="25">
        <f ca="1">IFERROR(OFFSET(INDEX(Data!$C$7:$C$1800,MATCH($A$3,Data!$C$7:$C$1800,0)),5,'Code list'!W$1)/1000+OFFSET(INDEX(Data!$C$7:$C$1800,MATCH($A$3,Data!$C$7:$C$1800,0)),7,'Code list'!W$1)/1000,":")</f>
        <v>0.42823599999999995</v>
      </c>
      <c r="W12" s="25">
        <f ca="1">IFERROR(OFFSET(INDEX(Data!$C$7:$C$1800,MATCH($A$3,Data!$C$7:$C$1800,0)),5,'Code list'!X$1)/1000+OFFSET(INDEX(Data!$C$7:$C$1800,MATCH($A$3,Data!$C$7:$C$1800,0)),7,'Code list'!X$1)/1000,":")</f>
        <v>0.52953099999999997</v>
      </c>
      <c r="X12" s="25">
        <f ca="1">IFERROR(OFFSET(INDEX(Data!$C$7:$C$1800,MATCH($A$3,Data!$C$7:$C$1800,0)),5,'Code list'!Y$1)/1000+OFFSET(INDEX(Data!$C$7:$C$1800,MATCH($A$3,Data!$C$7:$C$1800,0)),7,'Code list'!Y$1)/1000,":")</f>
        <v>0.58166800000000007</v>
      </c>
      <c r="Y12" s="25">
        <f ca="1">IFERROR(OFFSET(INDEX(Data!$C$7:$C$1800,MATCH($A$3,Data!$C$7:$C$1800,0)),5,'Code list'!Z$1)/1000+OFFSET(INDEX(Data!$C$7:$C$1800,MATCH($A$3,Data!$C$7:$C$1800,0)),7,'Code list'!Z$1)/1000,":")</f>
        <v>0.61410100000000001</v>
      </c>
      <c r="Z12" s="25">
        <f ca="1">IFERROR(OFFSET(INDEX(Data!$C$7:$C$1800,MATCH($A$3,Data!$C$7:$C$1800,0)),5,'Code list'!AA$1)/1000+OFFSET(INDEX(Data!$C$7:$C$1800,MATCH($A$3,Data!$C$7:$C$1800,0)),7,'Code list'!AA$1)/1000,":")</f>
        <v>0.65145600000000004</v>
      </c>
      <c r="AA12" s="25">
        <f ca="1">IFERROR(OFFSET(INDEX(Data!$C$7:$C$1800,MATCH($A$3,Data!$C$7:$C$1800,0)),5,'Code list'!AB$1)/1000+OFFSET(INDEX(Data!$C$7:$C$1800,MATCH($A$3,Data!$C$7:$C$1800,0)),7,'Code list'!AB$1)/1000,":")</f>
        <v>0.66275600000000001</v>
      </c>
      <c r="AB12" s="25">
        <f ca="1">IFERROR(OFFSET(INDEX(Data!$C$7:$C$1800,MATCH($A$3,Data!$C$7:$C$1800,0)),5,'Code list'!AC$1)/1000+OFFSET(INDEX(Data!$C$7:$C$1800,MATCH($A$3,Data!$C$7:$C$1800,0)),7,'Code list'!AC$1)/1000,":")</f>
        <v>0.67225500000000005</v>
      </c>
      <c r="AC12" s="25">
        <f ca="1">IFERROR(OFFSET(INDEX(Data!$C$7:$C$1800,MATCH($A$3,Data!$C$7:$C$1800,0)),5,'Code list'!AD$1)/1000+OFFSET(INDEX(Data!$C$7:$C$1800,MATCH($A$3,Data!$C$7:$C$1800,0)),7,'Code list'!AD$1)/1000,":")</f>
        <v>0.70848099999999992</v>
      </c>
      <c r="AD12" s="25">
        <f ca="1">IFERROR(OFFSET(INDEX(Data!$C$7:$C$1800,MATCH($A$3,Data!$C$7:$C$1800,0)),5,'Code list'!AE$1)/1000+OFFSET(INDEX(Data!$C$7:$C$1800,MATCH($A$3,Data!$C$7:$C$1800,0)),7,'Code list'!AE$1)/1000,":")</f>
        <v>0.70109700000000008</v>
      </c>
      <c r="AE12" s="25">
        <f ca="1">IFERROR(OFFSET(INDEX(Data!$C$7:$C$1800,MATCH($A$3,Data!$C$7:$C$1800,0)),5,'Code list'!AF$1)/1000+OFFSET(INDEX(Data!$C$7:$C$1800,MATCH($A$3,Data!$C$7:$C$1800,0)),7,'Code list'!AF$1)/1000,":")</f>
        <v>0.67108100000000004</v>
      </c>
      <c r="AF12" s="25">
        <f ca="1">IFERROR(OFFSET(INDEX(Data!$C$7:$C$1800,MATCH($A$3,Data!$C$7:$C$1800,0)),5,'Code list'!AG$1)/1000+OFFSET(INDEX(Data!$C$7:$C$1800,MATCH($A$3,Data!$C$7:$C$1800,0)),7,'Code list'!AG$1)/1000,":")</f>
        <v>0.5392300000000001</v>
      </c>
      <c r="AG12" s="25">
        <f ca="1">IFERROR(OFFSET(INDEX(Data!$C$7:$C$1800,MATCH($A$3,Data!$C$7:$C$1800,0)),5,'Code list'!AH$1)/1000+OFFSET(INDEX(Data!$C$7:$C$1800,MATCH($A$3,Data!$C$7:$C$1800,0)),7,'Code list'!AH$1)/1000,":")</f>
        <v>0.47747600000000001</v>
      </c>
      <c r="AH12" s="25">
        <f ca="1">IFERROR(OFFSET(INDEX(Data!$C$7:$C$1800,MATCH($A$3,Data!$C$7:$C$1800,0)),5,'Code list'!AI$1)/1000+OFFSET(INDEX(Data!$C$7:$C$1800,MATCH($A$3,Data!$C$7:$C$1800,0)),7,'Code list'!AI$1)/1000,":")</f>
        <v>0.49560100000000001</v>
      </c>
      <c r="AI12" s="25">
        <f ca="1">IFERROR(OFFSET(INDEX(Data!$C$7:$C$1800,MATCH($A$3,Data!$C$7:$C$1800,0)),5,'Code list'!AJ$1)/1000+OFFSET(INDEX(Data!$C$7:$C$1800,MATCH($A$3,Data!$C$7:$C$1800,0)),7,'Code list'!AJ$1)/1000,":")</f>
        <v>0.49208299999999994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8.683999999999999E-3</v>
      </c>
      <c r="C13" s="25">
        <f ca="1">IFERROR(OFFSET(INDEX(Data!$C$7:$C$1800,MATCH($A$3,Data!$C$7:$C$1800,0)),21,'Code list'!D$1)/1000+OFFSET(INDEX(Data!$C$7:$C$1800,MATCH($A$3,Data!$C$7:$C$1800,0)),22,'Code list'!D$1)/1000,":")</f>
        <v>8.9420000000000003E-3</v>
      </c>
      <c r="D13" s="25">
        <f ca="1">IFERROR(OFFSET(INDEX(Data!$C$7:$C$1800,MATCH($A$3,Data!$C$7:$C$1800,0)),21,'Code list'!E$1)/1000+OFFSET(INDEX(Data!$C$7:$C$1800,MATCH($A$3,Data!$C$7:$C$1800,0)),22,'Code list'!E$1)/1000,":")</f>
        <v>7.9109999999999996E-3</v>
      </c>
      <c r="E13" s="25">
        <f ca="1">IFERROR(OFFSET(INDEX(Data!$C$7:$C$1800,MATCH($A$3,Data!$C$7:$C$1800,0)),21,'Code list'!F$1)/1000+OFFSET(INDEX(Data!$C$7:$C$1800,MATCH($A$3,Data!$C$7:$C$1800,0)),22,'Code list'!F$1)/1000,":")</f>
        <v>9.0280000000000013E-3</v>
      </c>
      <c r="F13" s="25">
        <f ca="1">IFERROR(OFFSET(INDEX(Data!$C$7:$C$1800,MATCH($A$3,Data!$C$7:$C$1800,0)),21,'Code list'!G$1)/1000+OFFSET(INDEX(Data!$C$7:$C$1800,MATCH($A$3,Data!$C$7:$C$1800,0)),22,'Code list'!G$1)/1000,":")</f>
        <v>9.1999999999999998E-3</v>
      </c>
      <c r="G13" s="25">
        <f ca="1">IFERROR(OFFSET(INDEX(Data!$C$7:$C$1800,MATCH($A$3,Data!$C$7:$C$1800,0)),21,'Code list'!H$1)/1000+OFFSET(INDEX(Data!$C$7:$C$1800,MATCH($A$3,Data!$C$7:$C$1800,0)),22,'Code list'!H$1)/1000,":")</f>
        <v>8.5980000000000015E-3</v>
      </c>
      <c r="H13" s="25">
        <f ca="1">IFERROR(OFFSET(INDEX(Data!$C$7:$C$1800,MATCH($A$3,Data!$C$7:$C$1800,0)),21,'Code list'!I$1)/1000+OFFSET(INDEX(Data!$C$7:$C$1800,MATCH($A$3,Data!$C$7:$C$1800,0)),22,'Code list'!I$1)/1000,":")</f>
        <v>8.5980000000000015E-3</v>
      </c>
      <c r="I13" s="25">
        <f ca="1">IFERROR(OFFSET(INDEX(Data!$C$7:$C$1800,MATCH($A$3,Data!$C$7:$C$1800,0)),21,'Code list'!J$1)/1000+OFFSET(INDEX(Data!$C$7:$C$1800,MATCH($A$3,Data!$C$7:$C$1800,0)),22,'Code list'!J$1)/1000,":")</f>
        <v>8.0829999999999999E-3</v>
      </c>
      <c r="J13" s="25">
        <f ca="1">IFERROR(OFFSET(INDEX(Data!$C$7:$C$1800,MATCH($A$3,Data!$C$7:$C$1800,0)),21,'Code list'!K$1)/1000+OFFSET(INDEX(Data!$C$7:$C$1800,MATCH($A$3,Data!$C$7:$C$1800,0)),22,'Code list'!K$1)/1000,":")</f>
        <v>8.0829999999999999E-3</v>
      </c>
      <c r="K13" s="25">
        <f ca="1">IFERROR(OFFSET(INDEX(Data!$C$7:$C$1800,MATCH($A$3,Data!$C$7:$C$1800,0)),21,'Code list'!L$1)/1000+OFFSET(INDEX(Data!$C$7:$C$1800,MATCH($A$3,Data!$C$7:$C$1800,0)),22,'Code list'!L$1)/1000,":")</f>
        <v>8.5980000000000015E-3</v>
      </c>
      <c r="L13" s="25">
        <f ca="1">IFERROR(OFFSET(INDEX(Data!$C$7:$C$1800,MATCH($A$3,Data!$C$7:$C$1800,0)),21,'Code list'!M$1)/1000+OFFSET(INDEX(Data!$C$7:$C$1800,MATCH($A$3,Data!$C$7:$C$1800,0)),22,'Code list'!M$1)/1000,":")</f>
        <v>8.5980000000000015E-3</v>
      </c>
      <c r="M13" s="25">
        <f ca="1">IFERROR(OFFSET(INDEX(Data!$C$7:$C$1800,MATCH($A$3,Data!$C$7:$C$1800,0)),21,'Code list'!N$1)/1000+OFFSET(INDEX(Data!$C$7:$C$1800,MATCH($A$3,Data!$C$7:$C$1800,0)),22,'Code list'!N$1)/1000,":")</f>
        <v>8.5120000000000005E-3</v>
      </c>
      <c r="N13" s="25">
        <f ca="1">IFERROR(OFFSET(INDEX(Data!$C$7:$C$1800,MATCH($A$3,Data!$C$7:$C$1800,0)),21,'Code list'!O$1)/1000+OFFSET(INDEX(Data!$C$7:$C$1800,MATCH($A$3,Data!$C$7:$C$1800,0)),22,'Code list'!O$1)/1000,":")</f>
        <v>9.1999999999999998E-3</v>
      </c>
      <c r="O13" s="25">
        <f ca="1">IFERROR(OFFSET(INDEX(Data!$C$7:$C$1800,MATCH($A$3,Data!$C$7:$C$1800,0)),21,'Code list'!P$1)/1000+OFFSET(INDEX(Data!$C$7:$C$1800,MATCH($A$3,Data!$C$7:$C$1800,0)),22,'Code list'!P$1)/1000,":")</f>
        <v>1.4187E-2</v>
      </c>
      <c r="P13" s="25">
        <f ca="1">IFERROR(OFFSET(INDEX(Data!$C$7:$C$1800,MATCH($A$3,Data!$C$7:$C$1800,0)),21,'Code list'!Q$1)/1000+OFFSET(INDEX(Data!$C$7:$C$1800,MATCH($A$3,Data!$C$7:$C$1800,0)),22,'Code list'!Q$1)/1000,":")</f>
        <v>1.3328E-2</v>
      </c>
      <c r="Q13" s="25">
        <f ca="1">IFERROR(OFFSET(INDEX(Data!$C$7:$C$1800,MATCH($A$3,Data!$C$7:$C$1800,0)),21,'Code list'!R$1)/1000+OFFSET(INDEX(Data!$C$7:$C$1800,MATCH($A$3,Data!$C$7:$C$1800,0)),22,'Code list'!R$1)/1000,":")</f>
        <v>1.0146000000000001E-2</v>
      </c>
      <c r="R13" s="25">
        <f ca="1">IFERROR(OFFSET(INDEX(Data!$C$7:$C$1800,MATCH($A$3,Data!$C$7:$C$1800,0)),21,'Code list'!S$1)/1000+OFFSET(INDEX(Data!$C$7:$C$1800,MATCH($A$3,Data!$C$7:$C$1800,0)),22,'Code list'!S$1)/1000,":")</f>
        <v>1.2296E-2</v>
      </c>
      <c r="S13" s="25">
        <f ca="1">IFERROR(OFFSET(INDEX(Data!$C$7:$C$1800,MATCH($A$3,Data!$C$7:$C$1800,0)),21,'Code list'!T$1)/1000+OFFSET(INDEX(Data!$C$7:$C$1800,MATCH($A$3,Data!$C$7:$C$1800,0)),22,'Code list'!T$1)/1000,":")</f>
        <v>1.3586000000000001E-2</v>
      </c>
      <c r="T13" s="25">
        <f ca="1">IFERROR(OFFSET(INDEX(Data!$C$7:$C$1800,MATCH($A$3,Data!$C$7:$C$1800,0)),21,'Code list'!U$1)/1000+OFFSET(INDEX(Data!$C$7:$C$1800,MATCH($A$3,Data!$C$7:$C$1800,0)),22,'Code list'!U$1)/1000,":")</f>
        <v>1.3242E-2</v>
      </c>
      <c r="U13" s="25">
        <f ca="1">IFERROR(OFFSET(INDEX(Data!$C$7:$C$1800,MATCH($A$3,Data!$C$7:$C$1800,0)),21,'Code list'!V$1)/1000+OFFSET(INDEX(Data!$C$7:$C$1800,MATCH($A$3,Data!$C$7:$C$1800,0)),22,'Code list'!V$1)/1000,":")</f>
        <v>1.2038E-2</v>
      </c>
      <c r="V13" s="25">
        <f ca="1">IFERROR(OFFSET(INDEX(Data!$C$7:$C$1800,MATCH($A$3,Data!$C$7:$C$1800,0)),21,'Code list'!W$1)/1000+OFFSET(INDEX(Data!$C$7:$C$1800,MATCH($A$3,Data!$C$7:$C$1800,0)),22,'Code list'!W$1)/1000,":")</f>
        <v>0.20447099999999999</v>
      </c>
      <c r="W13" s="25">
        <f ca="1">IFERROR(OFFSET(INDEX(Data!$C$7:$C$1800,MATCH($A$3,Data!$C$7:$C$1800,0)),21,'Code list'!X$1)/1000+OFFSET(INDEX(Data!$C$7:$C$1800,MATCH($A$3,Data!$C$7:$C$1800,0)),22,'Code list'!X$1)/1000,":")</f>
        <v>0.23267399999999999</v>
      </c>
      <c r="X13" s="25">
        <f ca="1">IFERROR(OFFSET(INDEX(Data!$C$7:$C$1800,MATCH($A$3,Data!$C$7:$C$1800,0)),21,'Code list'!Y$1)/1000+OFFSET(INDEX(Data!$C$7:$C$1800,MATCH($A$3,Data!$C$7:$C$1800,0)),22,'Code list'!Y$1)/1000,":")</f>
        <v>0.243422</v>
      </c>
      <c r="Y13" s="25">
        <f ca="1">IFERROR(OFFSET(INDEX(Data!$C$7:$C$1800,MATCH($A$3,Data!$C$7:$C$1800,0)),21,'Code list'!Z$1)/1000+OFFSET(INDEX(Data!$C$7:$C$1800,MATCH($A$3,Data!$C$7:$C$1800,0)),22,'Code list'!Z$1)/1000,":")</f>
        <v>0.24840899999999999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0.26302700000000001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0.26483299999999999</v>
      </c>
      <c r="AB13" s="25">
        <f ca="1">IFERROR(OFFSET(INDEX(Data!$C$7:$C$1800,MATCH($A$3,Data!$C$7:$C$1800,0)),21,'Code list'!AC$1)/1000+OFFSET(INDEX(Data!$C$7:$C$1800,MATCH($A$3,Data!$C$7:$C$1800,0)),22,'Code list'!AC$1)/1000,":")</f>
        <v>0.260791</v>
      </c>
      <c r="AC13" s="25">
        <f ca="1">IFERROR(OFFSET(INDEX(Data!$C$7:$C$1800,MATCH($A$3,Data!$C$7:$C$1800,0)),21,'Code list'!AD$1)/1000+OFFSET(INDEX(Data!$C$7:$C$1800,MATCH($A$3,Data!$C$7:$C$1800,0)),22,'Code list'!AD$1)/1000,":")</f>
        <v>0.25726599999999999</v>
      </c>
      <c r="AD13" s="25">
        <f ca="1">IFERROR(OFFSET(INDEX(Data!$C$7:$C$1800,MATCH($A$3,Data!$C$7:$C$1800,0)),21,'Code list'!AE$1)/1000+OFFSET(INDEX(Data!$C$7:$C$1800,MATCH($A$3,Data!$C$7:$C$1800,0)),22,'Code list'!AE$1)/1000,":")</f>
        <v>0.25705499999999998</v>
      </c>
      <c r="AE13" s="25">
        <f ca="1">IFERROR(OFFSET(INDEX(Data!$C$7:$C$1800,MATCH($A$3,Data!$C$7:$C$1800,0)),21,'Code list'!AF$1)/1000+OFFSET(INDEX(Data!$C$7:$C$1800,MATCH($A$3,Data!$C$7:$C$1800,0)),22,'Code list'!AF$1)/1000,":")</f>
        <v>0.24595699999999998</v>
      </c>
      <c r="AF13" s="25">
        <f ca="1">IFERROR(OFFSET(INDEX(Data!$C$7:$C$1800,MATCH($A$3,Data!$C$7:$C$1800,0)),21,'Code list'!AG$1)/1000+OFFSET(INDEX(Data!$C$7:$C$1800,MATCH($A$3,Data!$C$7:$C$1800,0)),22,'Code list'!AG$1)/1000,":")</f>
        <v>0.19600100000000001</v>
      </c>
      <c r="AG13" s="25">
        <f ca="1">IFERROR(OFFSET(INDEX(Data!$C$7:$C$1800,MATCH($A$3,Data!$C$7:$C$1800,0)),21,'Code list'!AH$1)/1000+OFFSET(INDEX(Data!$C$7:$C$1800,MATCH($A$3,Data!$C$7:$C$1800,0)),22,'Code list'!AH$1)/1000,":")</f>
        <v>9.7240999999999994E-2</v>
      </c>
      <c r="AH13" s="25">
        <f ca="1">IFERROR(OFFSET(INDEX(Data!$C$7:$C$1800,MATCH($A$3,Data!$C$7:$C$1800,0)),21,'Code list'!AI$1)/1000+OFFSET(INDEX(Data!$C$7:$C$1800,MATCH($A$3,Data!$C$7:$C$1800,0)),22,'Code list'!AI$1)/1000,":")</f>
        <v>0.15459800000000001</v>
      </c>
      <c r="AI13" s="25">
        <f ca="1">IFERROR(OFFSET(INDEX(Data!$C$7:$C$1800,MATCH($A$3,Data!$C$7:$C$1800,0)),21,'Code list'!AJ$1)/1000+OFFSET(INDEX(Data!$C$7:$C$1800,MATCH($A$3,Data!$C$7:$C$1800,0)),22,'Code list'!AJ$1)/1000,":")</f>
        <v>0.17327799999999999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3.6520000000000004E-2</v>
      </c>
      <c r="C14" s="25">
        <f ca="1">IFERROR(OFFSET(INDEX(Data!$C$7:$C$1800,MATCH($A$3,Data!$C$7:$C$1800,0)),31,'Code list'!D$1)/1000+OFFSET(INDEX(Data!$C$7:$C$1800,MATCH($A$3,Data!$C$7:$C$1800,0)),32,'Code list'!D$1)/1000,":")</f>
        <v>3.9816000000000004E-2</v>
      </c>
      <c r="D14" s="25">
        <f ca="1">IFERROR(OFFSET(INDEX(Data!$C$7:$C$1800,MATCH($A$3,Data!$C$7:$C$1800,0)),31,'Code list'!E$1)/1000+OFFSET(INDEX(Data!$C$7:$C$1800,MATCH($A$3,Data!$C$7:$C$1800,0)),32,'Code list'!E$1)/1000,":")</f>
        <v>4.9895000000000002E-2</v>
      </c>
      <c r="E14" s="25">
        <f ca="1">IFERROR(OFFSET(INDEX(Data!$C$7:$C$1800,MATCH($A$3,Data!$C$7:$C$1800,0)),31,'Code list'!F$1)/1000+OFFSET(INDEX(Data!$C$7:$C$1800,MATCH($A$3,Data!$C$7:$C$1800,0)),32,'Code list'!F$1)/1000,":")</f>
        <v>5.7872E-2</v>
      </c>
      <c r="F14" s="25">
        <f ca="1">IFERROR(OFFSET(INDEX(Data!$C$7:$C$1800,MATCH($A$3,Data!$C$7:$C$1800,0)),31,'Code list'!G$1)/1000+OFFSET(INDEX(Data!$C$7:$C$1800,MATCH($A$3,Data!$C$7:$C$1800,0)),32,'Code list'!G$1)/1000,":")</f>
        <v>5.4456999999999998E-2</v>
      </c>
      <c r="G14" s="25">
        <f ca="1">IFERROR(OFFSET(INDEX(Data!$C$7:$C$1800,MATCH($A$3,Data!$C$7:$C$1800,0)),31,'Code list'!H$1)/1000+OFFSET(INDEX(Data!$C$7:$C$1800,MATCH($A$3,Data!$C$7:$C$1800,0)),32,'Code list'!H$1)/1000,":")</f>
        <v>5.8756000000000003E-2</v>
      </c>
      <c r="H14" s="25">
        <f ca="1">IFERROR(OFFSET(INDEX(Data!$C$7:$C$1800,MATCH($A$3,Data!$C$7:$C$1800,0)),31,'Code list'!I$1)/1000+OFFSET(INDEX(Data!$C$7:$C$1800,MATCH($A$3,Data!$C$7:$C$1800,0)),32,'Code list'!I$1)/1000,":")</f>
        <v>5.5435999999999999E-2</v>
      </c>
      <c r="I14" s="25">
        <f ca="1">IFERROR(OFFSET(INDEX(Data!$C$7:$C$1800,MATCH($A$3,Data!$C$7:$C$1800,0)),31,'Code list'!J$1)/1000+OFFSET(INDEX(Data!$C$7:$C$1800,MATCH($A$3,Data!$C$7:$C$1800,0)),32,'Code list'!J$1)/1000,":")</f>
        <v>5.6988999999999998E-2</v>
      </c>
      <c r="J14" s="25">
        <f ca="1">IFERROR(OFFSET(INDEX(Data!$C$7:$C$1800,MATCH($A$3,Data!$C$7:$C$1800,0)),31,'Code list'!K$1)/1000+OFFSET(INDEX(Data!$C$7:$C$1800,MATCH($A$3,Data!$C$7:$C$1800,0)),32,'Code list'!K$1)/1000,":")</f>
        <v>5.3621000000000002E-2</v>
      </c>
      <c r="K14" s="25">
        <f ca="1">IFERROR(OFFSET(INDEX(Data!$C$7:$C$1800,MATCH($A$3,Data!$C$7:$C$1800,0)),31,'Code list'!L$1)/1000+OFFSET(INDEX(Data!$C$7:$C$1800,MATCH($A$3,Data!$C$7:$C$1800,0)),32,'Code list'!L$1)/1000,":")</f>
        <v>5.5651000000000006E-2</v>
      </c>
      <c r="L14" s="25">
        <f ca="1">IFERROR(OFFSET(INDEX(Data!$C$7:$C$1800,MATCH($A$3,Data!$C$7:$C$1800,0)),31,'Code list'!M$1)/1000+OFFSET(INDEX(Data!$C$7:$C$1800,MATCH($A$3,Data!$C$7:$C$1800,0)),32,'Code list'!M$1)/1000,":")</f>
        <v>5.3334000000000006E-2</v>
      </c>
      <c r="M14" s="25">
        <f ca="1">IFERROR(OFFSET(INDEX(Data!$C$7:$C$1800,MATCH($A$3,Data!$C$7:$C$1800,0)),31,'Code list'!N$1)/1000+OFFSET(INDEX(Data!$C$7:$C$1800,MATCH($A$3,Data!$C$7:$C$1800,0)),32,'Code list'!N$1)/1000,":")</f>
        <v>5.2808999999999995E-2</v>
      </c>
      <c r="N14" s="25">
        <f ca="1">IFERROR(OFFSET(INDEX(Data!$C$7:$C$1800,MATCH($A$3,Data!$C$7:$C$1800,0)),31,'Code list'!O$1)/1000+OFFSET(INDEX(Data!$C$7:$C$1800,MATCH($A$3,Data!$C$7:$C$1800,0)),32,'Code list'!O$1)/1000,":")</f>
        <v>6.0476000000000002E-2</v>
      </c>
      <c r="O14" s="25">
        <f ca="1">IFERROR(OFFSET(INDEX(Data!$C$7:$C$1800,MATCH($A$3,Data!$C$7:$C$1800,0)),31,'Code list'!P$1)/1000+OFFSET(INDEX(Data!$C$7:$C$1800,MATCH($A$3,Data!$C$7:$C$1800,0)),32,'Code list'!P$1)/1000,":")</f>
        <v>8.4289000000000003E-2</v>
      </c>
      <c r="P14" s="25">
        <f ca="1">IFERROR(OFFSET(INDEX(Data!$C$7:$C$1800,MATCH($A$3,Data!$C$7:$C$1800,0)),31,'Code list'!Q$1)/1000+OFFSET(INDEX(Data!$C$7:$C$1800,MATCH($A$3,Data!$C$7:$C$1800,0)),32,'Code list'!Q$1)/1000,":")</f>
        <v>8.7513000000000007E-2</v>
      </c>
      <c r="Q14" s="25">
        <f ca="1">IFERROR(OFFSET(INDEX(Data!$C$7:$C$1800,MATCH($A$3,Data!$C$7:$C$1800,0)),31,'Code list'!R$1)/1000+OFFSET(INDEX(Data!$C$7:$C$1800,MATCH($A$3,Data!$C$7:$C$1800,0)),32,'Code list'!R$1)/1000,":")</f>
        <v>8.3213999999999996E-2</v>
      </c>
      <c r="R14" s="25">
        <f ca="1">IFERROR(OFFSET(INDEX(Data!$C$7:$C$1800,MATCH($A$3,Data!$C$7:$C$1800,0)),31,'Code list'!S$1)/1000+OFFSET(INDEX(Data!$C$7:$C$1800,MATCH($A$3,Data!$C$7:$C$1800,0)),32,'Code list'!S$1)/1000,":")</f>
        <v>8.2641000000000006E-2</v>
      </c>
      <c r="S14" s="25">
        <f ca="1">IFERROR(OFFSET(INDEX(Data!$C$7:$C$1800,MATCH($A$3,Data!$C$7:$C$1800,0)),31,'Code list'!T$1)/1000+OFFSET(INDEX(Data!$C$7:$C$1800,MATCH($A$3,Data!$C$7:$C$1800,0)),32,'Code list'!T$1)/1000,":")</f>
        <v>8.0181000000000002E-2</v>
      </c>
      <c r="T14" s="25">
        <f ca="1">IFERROR(OFFSET(INDEX(Data!$C$7:$C$1800,MATCH($A$3,Data!$C$7:$C$1800,0)),31,'Code list'!U$1)/1000+OFFSET(INDEX(Data!$C$7:$C$1800,MATCH($A$3,Data!$C$7:$C$1800,0)),32,'Code list'!U$1)/1000,":")</f>
        <v>8.4456000000000003E-2</v>
      </c>
      <c r="U14" s="25">
        <f ca="1">IFERROR(OFFSET(INDEX(Data!$C$7:$C$1800,MATCH($A$3,Data!$C$7:$C$1800,0)),31,'Code list'!V$1)/1000+OFFSET(INDEX(Data!$C$7:$C$1800,MATCH($A$3,Data!$C$7:$C$1800,0)),32,'Code list'!V$1)/1000,":")</f>
        <v>6.5778000000000003E-2</v>
      </c>
      <c r="V14" s="25">
        <f ca="1">IFERROR(OFFSET(INDEX(Data!$C$7:$C$1800,MATCH($A$3,Data!$C$7:$C$1800,0)),31,'Code list'!W$1)/1000+OFFSET(INDEX(Data!$C$7:$C$1800,MATCH($A$3,Data!$C$7:$C$1800,0)),32,'Code list'!W$1)/1000,":")</f>
        <v>9.1716999999999993E-2</v>
      </c>
      <c r="W14" s="25">
        <f ca="1">IFERROR(OFFSET(INDEX(Data!$C$7:$C$1800,MATCH($A$3,Data!$C$7:$C$1800,0)),31,'Code list'!X$1)/1000+OFFSET(INDEX(Data!$C$7:$C$1800,MATCH($A$3,Data!$C$7:$C$1800,0)),32,'Code list'!X$1)/1000,":")</f>
        <v>9.0403000000000011E-2</v>
      </c>
      <c r="X14" s="25">
        <f ca="1">IFERROR(OFFSET(INDEX(Data!$C$7:$C$1800,MATCH($A$3,Data!$C$7:$C$1800,0)),31,'Code list'!Y$1)/1000+OFFSET(INDEX(Data!$C$7:$C$1800,MATCH($A$3,Data!$C$7:$C$1800,0)),32,'Code list'!Y$1)/1000,":")</f>
        <v>0.104352</v>
      </c>
      <c r="Y14" s="25">
        <f ca="1">IFERROR(OFFSET(INDEX(Data!$C$7:$C$1800,MATCH($A$3,Data!$C$7:$C$1800,0)),31,'Code list'!Z$1)/1000+OFFSET(INDEX(Data!$C$7:$C$1800,MATCH($A$3,Data!$C$7:$C$1800,0)),32,'Code list'!Z$1)/1000,":")</f>
        <v>0.125609</v>
      </c>
      <c r="Z14" s="25">
        <f ca="1">IFERROR(OFFSET(INDEX(Data!$C$7:$C$1800,MATCH($A$3,Data!$C$7:$C$1800,0)),31,'Code list'!AA$1)/1000+OFFSET(INDEX(Data!$C$7:$C$1800,MATCH($A$3,Data!$C$7:$C$1800,0)),32,'Code list'!AA$1)/1000,":")</f>
        <v>0.14999500000000002</v>
      </c>
      <c r="AA14" s="25">
        <f ca="1">IFERROR(OFFSET(INDEX(Data!$C$7:$C$1800,MATCH($A$3,Data!$C$7:$C$1800,0)),31,'Code list'!AB$1)/1000+OFFSET(INDEX(Data!$C$7:$C$1800,MATCH($A$3,Data!$C$7:$C$1800,0)),32,'Code list'!AB$1)/1000,":")</f>
        <v>0.14063200000000001</v>
      </c>
      <c r="AB14" s="25">
        <f ca="1">IFERROR(OFFSET(INDEX(Data!$C$7:$C$1800,MATCH($A$3,Data!$C$7:$C$1800,0)),31,'Code list'!AC$1)/1000+OFFSET(INDEX(Data!$C$7:$C$1800,MATCH($A$3,Data!$C$7:$C$1800,0)),32,'Code list'!AC$1)/1000,":")</f>
        <v>0.15004300000000001</v>
      </c>
      <c r="AC14" s="25">
        <f ca="1">IFERROR(OFFSET(INDEX(Data!$C$7:$C$1800,MATCH($A$3,Data!$C$7:$C$1800,0)),31,'Code list'!AD$1)/1000+OFFSET(INDEX(Data!$C$7:$C$1800,MATCH($A$3,Data!$C$7:$C$1800,0)),32,'Code list'!AD$1)/1000,":")</f>
        <v>0.16872100000000001</v>
      </c>
      <c r="AD14" s="25">
        <f ca="1">IFERROR(OFFSET(INDEX(Data!$C$7:$C$1800,MATCH($A$3,Data!$C$7:$C$1800,0)),31,'Code list'!AE$1)/1000+OFFSET(INDEX(Data!$C$7:$C$1800,MATCH($A$3,Data!$C$7:$C$1800,0)),32,'Code list'!AE$1)/1000,":")</f>
        <v>0.17402600000000001</v>
      </c>
      <c r="AE14" s="25">
        <f ca="1">IFERROR(OFFSET(INDEX(Data!$C$7:$C$1800,MATCH($A$3,Data!$C$7:$C$1800,0)),31,'Code list'!AF$1)/1000+OFFSET(INDEX(Data!$C$7:$C$1800,MATCH($A$3,Data!$C$7:$C$1800,0)),32,'Code list'!AF$1)/1000,":")</f>
        <v>0.19006999999999999</v>
      </c>
      <c r="AF14" s="25">
        <f ca="1">IFERROR(OFFSET(INDEX(Data!$C$7:$C$1800,MATCH($A$3,Data!$C$7:$C$1800,0)),31,'Code list'!AG$1)/1000+OFFSET(INDEX(Data!$C$7:$C$1800,MATCH($A$3,Data!$C$7:$C$1800,0)),32,'Code list'!AG$1)/1000,":")</f>
        <v>0.17947300000000002</v>
      </c>
      <c r="AG14" s="25">
        <f ca="1">IFERROR(OFFSET(INDEX(Data!$C$7:$C$1800,MATCH($A$3,Data!$C$7:$C$1800,0)),31,'Code list'!AH$1)/1000+OFFSET(INDEX(Data!$C$7:$C$1800,MATCH($A$3,Data!$C$7:$C$1800,0)),32,'Code list'!AH$1)/1000,":")</f>
        <v>0.17929499999999998</v>
      </c>
      <c r="AH14" s="25">
        <f ca="1">IFERROR(OFFSET(INDEX(Data!$C$7:$C$1800,MATCH($A$3,Data!$C$7:$C$1800,0)),31,'Code list'!AI$1)/1000+OFFSET(INDEX(Data!$C$7:$C$1800,MATCH($A$3,Data!$C$7:$C$1800,0)),32,'Code list'!AI$1)/1000,":")</f>
        <v>0.183782</v>
      </c>
      <c r="AI14" s="25">
        <f ca="1">IFERROR(OFFSET(INDEX(Data!$C$7:$C$1800,MATCH($A$3,Data!$C$7:$C$1800,0)),31,'Code list'!AJ$1)/1000+OFFSET(INDEX(Data!$C$7:$C$1800,MATCH($A$3,Data!$C$7:$C$1800,0)),32,'Code list'!AJ$1)/1000,":")</f>
        <v>0.19706200000000001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4.9747633837713481E-2</v>
      </c>
      <c r="C15" s="25">
        <f t="shared" ref="C15:AH15" ca="1" si="5">IF(AND(C11=":",C12=":"),":",IFERROR(C12/(1+(C13/C14)),0))</f>
        <v>5.4352375897288648E-2</v>
      </c>
      <c r="D15" s="25">
        <f t="shared" ca="1" si="5"/>
        <v>5.5244777012766845E-2</v>
      </c>
      <c r="E15" s="25">
        <f t="shared" ca="1" si="5"/>
        <v>6.6457644245142E-2</v>
      </c>
      <c r="F15" s="25">
        <f t="shared" ca="1" si="5"/>
        <v>6.1500129286645611E-2</v>
      </c>
      <c r="G15" s="25">
        <f t="shared" ca="1" si="5"/>
        <v>6.7049394482881497E-2</v>
      </c>
      <c r="H15" s="25">
        <f t="shared" ca="1" si="5"/>
        <v>6.1532453634006931E-2</v>
      </c>
      <c r="I15" s="25">
        <f t="shared" ca="1" si="5"/>
        <v>5.8829021652938282E-2</v>
      </c>
      <c r="J15" s="25">
        <f t="shared" ca="1" si="5"/>
        <v>6.1382940425256056E-2</v>
      </c>
      <c r="K15" s="25">
        <f t="shared" ca="1" si="5"/>
        <v>6.3564392208439055E-2</v>
      </c>
      <c r="L15" s="25">
        <f t="shared" ca="1" si="5"/>
        <v>6.2452932474326685E-2</v>
      </c>
      <c r="M15" s="25">
        <f t="shared" ca="1" si="5"/>
        <v>5.9539195773063054E-2</v>
      </c>
      <c r="N15" s="25">
        <f t="shared" ca="1" si="5"/>
        <v>6.3807231528790406E-2</v>
      </c>
      <c r="O15" s="25">
        <f t="shared" ca="1" si="5"/>
        <v>9.355449032251513E-2</v>
      </c>
      <c r="P15" s="25">
        <f t="shared" ca="1" si="5"/>
        <v>0.10151199051972908</v>
      </c>
      <c r="Q15" s="25">
        <f t="shared" ca="1" si="5"/>
        <v>9.6570488753213363E-2</v>
      </c>
      <c r="R15" s="25">
        <f t="shared" ca="1" si="5"/>
        <v>9.6115199089922804E-2</v>
      </c>
      <c r="S15" s="25">
        <f t="shared" ca="1" si="5"/>
        <v>9.2698084667313663E-2</v>
      </c>
      <c r="T15" s="25">
        <f t="shared" ca="1" si="5"/>
        <v>9.8244134864582694E-2</v>
      </c>
      <c r="U15" s="25">
        <f t="shared" ca="1" si="5"/>
        <v>7.8267333170556175E-2</v>
      </c>
      <c r="V15" s="25">
        <f t="shared" ca="1" si="5"/>
        <v>0.13260672684916336</v>
      </c>
      <c r="W15" s="25">
        <f t="shared" ca="1" si="5"/>
        <v>0.14817269874673841</v>
      </c>
      <c r="X15" s="25">
        <f t="shared" ca="1" si="5"/>
        <v>0.17453351641008244</v>
      </c>
      <c r="Y15" s="25">
        <f t="shared" ca="1" si="5"/>
        <v>0.20623770115074677</v>
      </c>
      <c r="Z15" s="25">
        <f t="shared" ca="1" si="5"/>
        <v>0.23658580588927469</v>
      </c>
      <c r="AA15" s="25">
        <f t="shared" ca="1" si="5"/>
        <v>0.22987114002934905</v>
      </c>
      <c r="AB15" s="25">
        <f t="shared" ca="1" si="5"/>
        <v>0.24551803639669553</v>
      </c>
      <c r="AC15" s="25">
        <f t="shared" ca="1" si="5"/>
        <v>0.28060861669722315</v>
      </c>
      <c r="AD15" s="25">
        <f t="shared" ca="1" si="5"/>
        <v>0.28303058247057988</v>
      </c>
      <c r="AE15" s="25">
        <f t="shared" ca="1" si="5"/>
        <v>0.29253318182130927</v>
      </c>
      <c r="AF15" s="25">
        <f t="shared" ca="1" si="5"/>
        <v>0.25774681013865147</v>
      </c>
      <c r="AG15" s="25">
        <f t="shared" ca="1" si="5"/>
        <v>0.30957654489831338</v>
      </c>
      <c r="AH15" s="25">
        <f t="shared" ca="1" si="5"/>
        <v>0.26917235942431589</v>
      </c>
      <c r="AI15" s="25">
        <f t="shared" ref="AI15" ca="1" si="6">IF(AND(AI11=":",AI12=":"),":",IFERROR(AI12/(1+(AI13/AI14)),0))</f>
        <v>0.26184279350326722</v>
      </c>
    </row>
    <row r="16" spans="1:35" ht="15" customHeight="1" x14ac:dyDescent="0.25">
      <c r="A16" s="10" t="s">
        <v>25</v>
      </c>
      <c r="B16" s="7">
        <f ca="1">IFERROR(B11+B12-B15,":")</f>
        <v>10.525434366162287</v>
      </c>
      <c r="C16" s="7">
        <f t="shared" ref="C16:AH16" ca="1" si="7">IFERROR(C11+C12-C15,":")</f>
        <v>9.5618726241027119</v>
      </c>
      <c r="D16" s="7">
        <f t="shared" ca="1" si="7"/>
        <v>10.123245222987233</v>
      </c>
      <c r="E16" s="7">
        <f t="shared" ca="1" si="7"/>
        <v>10.349933355754859</v>
      </c>
      <c r="F16" s="7">
        <f t="shared" ca="1" si="7"/>
        <v>9.7289968707133525</v>
      </c>
      <c r="G16" s="7">
        <f t="shared" ca="1" si="7"/>
        <v>10.582552605517117</v>
      </c>
      <c r="H16" s="7">
        <f t="shared" ca="1" si="7"/>
        <v>9.0775315463659929</v>
      </c>
      <c r="I16" s="7">
        <f t="shared" ca="1" si="7"/>
        <v>9.5677289783470609</v>
      </c>
      <c r="J16" s="7">
        <f t="shared" ca="1" si="7"/>
        <v>10.076720059574743</v>
      </c>
      <c r="K16" s="7">
        <f t="shared" ca="1" si="7"/>
        <v>10.599133607791559</v>
      </c>
      <c r="L16" s="7">
        <f t="shared" ca="1" si="7"/>
        <v>12.316519067525673</v>
      </c>
      <c r="M16" s="7">
        <f t="shared" ca="1" si="7"/>
        <v>10.548852804226938</v>
      </c>
      <c r="N16" s="7">
        <f t="shared" ca="1" si="7"/>
        <v>11.28596676847121</v>
      </c>
      <c r="O16" s="7">
        <f t="shared" ca="1" si="7"/>
        <v>9.2484635096774852</v>
      </c>
      <c r="P16" s="7">
        <f t="shared" ca="1" si="7"/>
        <v>9.5613810094802716</v>
      </c>
      <c r="Q16" s="7">
        <f t="shared" ca="1" si="7"/>
        <v>11.896560511246784</v>
      </c>
      <c r="R16" s="7">
        <f t="shared" ca="1" si="7"/>
        <v>10.526814800910078</v>
      </c>
      <c r="S16" s="7">
        <f t="shared" ca="1" si="7"/>
        <v>11.849614915332685</v>
      </c>
      <c r="T16" s="7">
        <f t="shared" ca="1" si="7"/>
        <v>12.266786865135419</v>
      </c>
      <c r="U16" s="7">
        <f t="shared" ca="1" si="7"/>
        <v>11.513282666829445</v>
      </c>
      <c r="V16" s="7">
        <f t="shared" ca="1" si="7"/>
        <v>10.942966273150835</v>
      </c>
      <c r="W16" s="7">
        <f t="shared" ca="1" si="7"/>
        <v>11.156447301253261</v>
      </c>
      <c r="X16" s="7">
        <f t="shared" ca="1" si="7"/>
        <v>12.818634483589918</v>
      </c>
      <c r="Y16" s="7">
        <f t="shared" ca="1" si="7"/>
        <v>11.774840298849254</v>
      </c>
      <c r="Z16" s="7">
        <f t="shared" ca="1" si="7"/>
        <v>12.447363194110727</v>
      </c>
      <c r="AA16" s="7">
        <f t="shared" ca="1" si="7"/>
        <v>12.655493859970651</v>
      </c>
      <c r="AB16" s="7">
        <f t="shared" ca="1" si="7"/>
        <v>13.075867963603303</v>
      </c>
      <c r="AC16" s="7">
        <f t="shared" ca="1" si="7"/>
        <v>13.114041383302775</v>
      </c>
      <c r="AD16" s="7">
        <f t="shared" ca="1" si="7"/>
        <v>12.90703541752942</v>
      </c>
      <c r="AE16" s="7">
        <f t="shared" ca="1" si="7"/>
        <v>11.830600818178691</v>
      </c>
      <c r="AF16" s="7">
        <f t="shared" ca="1" si="7"/>
        <v>13.508662189861349</v>
      </c>
      <c r="AG16" s="7">
        <f t="shared" ca="1" si="7"/>
        <v>13.786684455101687</v>
      </c>
      <c r="AH16" s="7">
        <f t="shared" ca="1" si="7"/>
        <v>12.794075640575688</v>
      </c>
      <c r="AI16" s="7">
        <f t="shared" ref="AI16" ca="1" si="8">IFERROR(AI11+AI12-AI15,":")</f>
        <v>13.460532206496733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Norway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0.99346626811114103</v>
      </c>
      <c r="C20" s="15">
        <f t="shared" ref="C20:AH20" ca="1" si="10">IFERROR(C6/C16,":")</f>
        <v>0.99423066733145404</v>
      </c>
      <c r="D20" s="15">
        <f t="shared" ca="1" si="10"/>
        <v>0.99472242133718969</v>
      </c>
      <c r="E20" s="15">
        <f t="shared" ca="1" si="10"/>
        <v>0.99458563124721</v>
      </c>
      <c r="F20" s="15">
        <f t="shared" ca="1" si="10"/>
        <v>0.99270666116391182</v>
      </c>
      <c r="G20" s="15">
        <f t="shared" ca="1" si="10"/>
        <v>0.99323106549172524</v>
      </c>
      <c r="H20" s="15">
        <f t="shared" ca="1" si="10"/>
        <v>0.99172412169737179</v>
      </c>
      <c r="I20" s="15">
        <f t="shared" ca="1" si="10"/>
        <v>0.9930019988548392</v>
      </c>
      <c r="J20" s="15">
        <f t="shared" ca="1" si="10"/>
        <v>0.9935042296314911</v>
      </c>
      <c r="K20" s="15">
        <f t="shared" ca="1" si="10"/>
        <v>0.99204240545382349</v>
      </c>
      <c r="L20" s="15">
        <f t="shared" ca="1" si="10"/>
        <v>0.99490285630367747</v>
      </c>
      <c r="M20" s="15">
        <f t="shared" ca="1" si="10"/>
        <v>0.98894583075609777</v>
      </c>
      <c r="N20" s="15">
        <f t="shared" ca="1" si="10"/>
        <v>0.99226094048803926</v>
      </c>
      <c r="O20" s="15">
        <f t="shared" ca="1" si="10"/>
        <v>0.99171965055629474</v>
      </c>
      <c r="P20" s="15">
        <f t="shared" ca="1" si="10"/>
        <v>0.99018101993977814</v>
      </c>
      <c r="Q20" s="15">
        <f t="shared" ca="1" si="10"/>
        <v>0.99196284412150948</v>
      </c>
      <c r="R20" s="15">
        <f t="shared" ca="1" si="10"/>
        <v>0.99015858045672833</v>
      </c>
      <c r="S20" s="15">
        <f t="shared" ca="1" si="10"/>
        <v>0.98767142085405202</v>
      </c>
      <c r="T20" s="15">
        <f t="shared" ca="1" si="10"/>
        <v>0.98972592688525307</v>
      </c>
      <c r="U20" s="15">
        <f t="shared" ca="1" si="10"/>
        <v>0.97818904702540421</v>
      </c>
      <c r="V20" s="15">
        <f t="shared" ca="1" si="10"/>
        <v>0.96818730274212939</v>
      </c>
      <c r="W20" s="15">
        <f t="shared" ca="1" si="10"/>
        <v>0.9731445599873354</v>
      </c>
      <c r="X20" s="15">
        <f t="shared" ca="1" si="10"/>
        <v>0.98320566173678525</v>
      </c>
      <c r="Y20" s="15">
        <f t="shared" ca="1" si="10"/>
        <v>0.97494995334432855</v>
      </c>
      <c r="Z20" s="15">
        <f t="shared" ca="1" si="10"/>
        <v>0.97576842666136454</v>
      </c>
      <c r="AA20" s="15">
        <f t="shared" ca="1" si="10"/>
        <v>0.97428114117299192</v>
      </c>
      <c r="AB20" s="15">
        <f t="shared" ca="1" si="10"/>
        <v>0.97606170661293179</v>
      </c>
      <c r="AC20" s="15">
        <f t="shared" ca="1" si="10"/>
        <v>0.97520067431563429</v>
      </c>
      <c r="AD20" s="15">
        <f t="shared" ca="1" si="10"/>
        <v>0.97505481257980076</v>
      </c>
      <c r="AE20" s="15">
        <f t="shared" ca="1" si="10"/>
        <v>0.97511657922509365</v>
      </c>
      <c r="AF20" s="15">
        <f t="shared" ca="1" si="10"/>
        <v>0.98360161896508103</v>
      </c>
      <c r="AG20" s="15">
        <f t="shared" ca="1" si="10"/>
        <v>0.98240625177927166</v>
      </c>
      <c r="AH20" s="15">
        <f t="shared" ca="1" si="10"/>
        <v>0.97855627492887465</v>
      </c>
      <c r="AI20" s="15">
        <f t="shared" ref="AI20" ca="1" si="11">IFERROR(AI6/AI16,":")</f>
        <v>0.98139893708096559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78">
    <tabColor theme="4" tint="0.59999389629810485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7.1796875" style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Montenegro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 t="str">
        <f ca="1">IFERROR(OFFSET(INDEX(Data!$C$7:$C$1800,MATCH($A$3,Data!$C$7:$C$1800,0)),20,'Code list'!C$1)/1000,":")</f>
        <v>:</v>
      </c>
      <c r="C4" s="20" t="str">
        <f ca="1">IFERROR(OFFSET(INDEX(Data!$C$7:$C$1800,MATCH($A$3,Data!$C$7:$C$1800,0)),20,'Code list'!D$1)/1000,":")</f>
        <v>:</v>
      </c>
      <c r="D4" s="20" t="str">
        <f ca="1">IFERROR(OFFSET(INDEX(Data!$C$7:$C$1800,MATCH($A$3,Data!$C$7:$C$1800,0)),20,'Code list'!E$1)/1000,":")</f>
        <v>:</v>
      </c>
      <c r="E4" s="20" t="str">
        <f ca="1">IFERROR(OFFSET(INDEX(Data!$C$7:$C$1800,MATCH($A$3,Data!$C$7:$C$1800,0)),20,'Code list'!F$1)/1000,":")</f>
        <v>:</v>
      </c>
      <c r="F4" s="20" t="str">
        <f ca="1">IFERROR(OFFSET(INDEX(Data!$C$7:$C$1800,MATCH($A$3,Data!$C$7:$C$1800,0)),20,'Code list'!G$1)/1000,":")</f>
        <v>:</v>
      </c>
      <c r="G4" s="20" t="str">
        <f ca="1">IFERROR(OFFSET(INDEX(Data!$C$7:$C$1800,MATCH($A$3,Data!$C$7:$C$1800,0)),20,'Code list'!H$1)/1000,":")</f>
        <v>:</v>
      </c>
      <c r="H4" s="20" t="str">
        <f ca="1">IFERROR(OFFSET(INDEX(Data!$C$7:$C$1800,MATCH($A$3,Data!$C$7:$C$1800,0)),20,'Code list'!I$1)/1000,":")</f>
        <v>:</v>
      </c>
      <c r="I4" s="20" t="str">
        <f ca="1">IFERROR(OFFSET(INDEX(Data!$C$7:$C$1800,MATCH($A$3,Data!$C$7:$C$1800,0)),20,'Code list'!J$1)/1000,":")</f>
        <v>:</v>
      </c>
      <c r="J4" s="20" t="str">
        <f ca="1">IFERROR(OFFSET(INDEX(Data!$C$7:$C$1800,MATCH($A$3,Data!$C$7:$C$1800,0)),20,'Code list'!K$1)/1000,":")</f>
        <v>:</v>
      </c>
      <c r="K4" s="20" t="str">
        <f ca="1">IFERROR(OFFSET(INDEX(Data!$C$7:$C$1800,MATCH($A$3,Data!$C$7:$C$1800,0)),20,'Code list'!L$1)/1000,":")</f>
        <v>:</v>
      </c>
      <c r="L4" s="20" t="str">
        <f ca="1">IFERROR(OFFSET(INDEX(Data!$C$7:$C$1800,MATCH($A$3,Data!$C$7:$C$1800,0)),20,'Code list'!M$1)/1000,":")</f>
        <v>:</v>
      </c>
      <c r="M4" s="20" t="str">
        <f ca="1">IFERROR(OFFSET(INDEX(Data!$C$7:$C$1800,MATCH($A$3,Data!$C$7:$C$1800,0)),20,'Code list'!N$1)/1000,":")</f>
        <v>:</v>
      </c>
      <c r="N4" s="20" t="str">
        <f ca="1">IFERROR(OFFSET(INDEX(Data!$C$7:$C$1800,MATCH($A$3,Data!$C$7:$C$1800,0)),20,'Code list'!O$1)/1000,":")</f>
        <v>:</v>
      </c>
      <c r="O4" s="20" t="str">
        <f ca="1">IFERROR(OFFSET(INDEX(Data!$C$7:$C$1800,MATCH($A$3,Data!$C$7:$C$1800,0)),20,'Code list'!P$1)/1000,":")</f>
        <v>:</v>
      </c>
      <c r="P4" s="20" t="str">
        <f ca="1">IFERROR(OFFSET(INDEX(Data!$C$7:$C$1800,MATCH($A$3,Data!$C$7:$C$1800,0)),20,'Code list'!Q$1)/1000,":")</f>
        <v>:</v>
      </c>
      <c r="Q4" s="20">
        <f ca="1">IFERROR(OFFSET(INDEX(Data!$C$7:$C$1800,MATCH($A$3,Data!$C$7:$C$1800,0)),20,'Code list'!R$1)/1000,":")</f>
        <v>0.24625999999999998</v>
      </c>
      <c r="R4" s="20">
        <f ca="1">IFERROR(OFFSET(INDEX(Data!$C$7:$C$1800,MATCH($A$3,Data!$C$7:$C$1800,0)),20,'Code list'!S$1)/1000,":")</f>
        <v>0.253826</v>
      </c>
      <c r="S4" s="20">
        <f ca="1">IFERROR(OFFSET(INDEX(Data!$C$7:$C$1800,MATCH($A$3,Data!$C$7:$C$1800,0)),20,'Code list'!T$1)/1000,":")</f>
        <v>0.18435099999999999</v>
      </c>
      <c r="T4" s="20">
        <f ca="1">IFERROR(OFFSET(INDEX(Data!$C$7:$C$1800,MATCH($A$3,Data!$C$7:$C$1800,0)),20,'Code list'!U$1)/1000,":")</f>
        <v>0.24316399999999999</v>
      </c>
      <c r="U4" s="20">
        <f ca="1">IFERROR(OFFSET(INDEX(Data!$C$7:$C$1800,MATCH($A$3,Data!$C$7:$C$1800,0)),20,'Code list'!V$1)/1000,":")</f>
        <v>0.237317</v>
      </c>
      <c r="V4" s="20">
        <f ca="1">IFERROR(OFFSET(INDEX(Data!$C$7:$C$1800,MATCH($A$3,Data!$C$7:$C$1800,0)),20,'Code list'!W$1)/1000,":")</f>
        <v>0.34582999999999997</v>
      </c>
      <c r="W4" s="20">
        <f ca="1">IFERROR(OFFSET(INDEX(Data!$C$7:$C$1800,MATCH($A$3,Data!$C$7:$C$1800,0)),20,'Code list'!X$1)/1000,":")</f>
        <v>0.22836199999999998</v>
      </c>
      <c r="X4" s="20">
        <f ca="1">IFERROR(OFFSET(INDEX(Data!$C$7:$C$1800,MATCH($A$3,Data!$C$7:$C$1800,0)),20,'Code list'!Y$1)/1000,":")</f>
        <v>0.24454699999999999</v>
      </c>
      <c r="Y4" s="20">
        <f ca="1">IFERROR(OFFSET(INDEX(Data!$C$7:$C$1800,MATCH($A$3,Data!$C$7:$C$1800,0)),20,'Code list'!Z$1)/1000,":")</f>
        <v>0.339223</v>
      </c>
      <c r="Z4" s="20">
        <f ca="1">IFERROR(OFFSET(INDEX(Data!$C$7:$C$1800,MATCH($A$3,Data!$C$7:$C$1800,0)),20,'Code list'!AA$1)/1000,":")</f>
        <v>0.27279899999999996</v>
      </c>
      <c r="AA4" s="20">
        <f ca="1">IFERROR(OFFSET(INDEX(Data!$C$7:$C$1800,MATCH($A$3,Data!$C$7:$C$1800,0)),20,'Code list'!AB$1)/1000,":")</f>
        <v>0.258212</v>
      </c>
      <c r="AB4" s="20">
        <f ca="1">IFERROR(OFFSET(INDEX(Data!$C$7:$C$1800,MATCH($A$3,Data!$C$7:$C$1800,0)),20,'Code list'!AC$1)/1000,":")</f>
        <v>0.270094</v>
      </c>
      <c r="AC4" s="20">
        <f ca="1">IFERROR(OFFSET(INDEX(Data!$C$7:$C$1800,MATCH($A$3,Data!$C$7:$C$1800,0)),20,'Code list'!AD$1)/1000,":")</f>
        <v>0.21348200000000001</v>
      </c>
      <c r="AD4" s="20">
        <f ca="1">IFERROR(OFFSET(INDEX(Data!$C$7:$C$1800,MATCH($A$3,Data!$C$7:$C$1800,0)),20,'Code list'!AE$1)/1000,":")</f>
        <v>0.32766099999999998</v>
      </c>
      <c r="AE4" s="20">
        <f ca="1">IFERROR(OFFSET(INDEX(Data!$C$7:$C$1800,MATCH($A$3,Data!$C$7:$C$1800,0)),20,'Code list'!AF$1)/1000,":")</f>
        <v>0.295211</v>
      </c>
      <c r="AF4" s="20">
        <f ca="1">IFERROR(OFFSET(INDEX(Data!$C$7:$C$1800,MATCH($A$3,Data!$C$7:$C$1800,0)),20,'Code list'!AG$1)/1000,":")</f>
        <v>0.29070499999999999</v>
      </c>
      <c r="AG4" s="20">
        <f ca="1">IFERROR(OFFSET(INDEX(Data!$C$7:$C$1800,MATCH($A$3,Data!$C$7:$C$1800,0)),20,'Code list'!AH$1)/1000,":")</f>
        <v>0.32474599999999998</v>
      </c>
      <c r="AH4" s="20">
        <f ca="1">IFERROR(OFFSET(INDEX(Data!$C$7:$C$1800,MATCH($A$3,Data!$C$7:$C$1800,0)),20,'Code list'!AI$1)/1000,":")</f>
        <v>0.28565800000000002</v>
      </c>
      <c r="AI4" s="20">
        <f ca="1">IFERROR(OFFSET(INDEX(Data!$C$7:$C$1800,MATCH($A$3,Data!$C$7:$C$1800,0)),20,'Code list'!AJ$1)/1000,":")</f>
        <v>0.36000900000000002</v>
      </c>
    </row>
    <row r="5" spans="1:35" ht="15" customHeight="1" x14ac:dyDescent="0.25">
      <c r="A5" s="21" t="s">
        <v>22</v>
      </c>
      <c r="B5" s="22" t="str">
        <f ca="1">IFERROR(OFFSET(INDEX(Data!$C$7:$C$1800,MATCH($A$3,Data!$C$7:$C$1800,0)),23,'Code list'!C$1)/1000,":")</f>
        <v>:</v>
      </c>
      <c r="C5" s="22" t="str">
        <f ca="1">IFERROR(OFFSET(INDEX(Data!$C$7:$C$1800,MATCH($A$3,Data!$C$7:$C$1800,0)),23,'Code list'!D$1)/1000,":")</f>
        <v>:</v>
      </c>
      <c r="D5" s="22" t="str">
        <f ca="1">IFERROR(OFFSET(INDEX(Data!$C$7:$C$1800,MATCH($A$3,Data!$C$7:$C$1800,0)),23,'Code list'!E$1)/1000,":")</f>
        <v>:</v>
      </c>
      <c r="E5" s="22" t="str">
        <f ca="1">IFERROR(OFFSET(INDEX(Data!$C$7:$C$1800,MATCH($A$3,Data!$C$7:$C$1800,0)),23,'Code list'!F$1)/1000,":")</f>
        <v>:</v>
      </c>
      <c r="F5" s="22" t="str">
        <f ca="1">IFERROR(OFFSET(INDEX(Data!$C$7:$C$1800,MATCH($A$3,Data!$C$7:$C$1800,0)),23,'Code list'!G$1)/1000,":")</f>
        <v>:</v>
      </c>
      <c r="G5" s="22" t="str">
        <f ca="1">IFERROR(OFFSET(INDEX(Data!$C$7:$C$1800,MATCH($A$3,Data!$C$7:$C$1800,0)),23,'Code list'!H$1)/1000,":")</f>
        <v>:</v>
      </c>
      <c r="H5" s="22" t="str">
        <f ca="1">IFERROR(OFFSET(INDEX(Data!$C$7:$C$1800,MATCH($A$3,Data!$C$7:$C$1800,0)),23,'Code list'!I$1)/1000,":")</f>
        <v>:</v>
      </c>
      <c r="I5" s="22" t="str">
        <f ca="1">IFERROR(OFFSET(INDEX(Data!$C$7:$C$1800,MATCH($A$3,Data!$C$7:$C$1800,0)),23,'Code list'!J$1)/1000,":")</f>
        <v>:</v>
      </c>
      <c r="J5" s="22" t="str">
        <f ca="1">IFERROR(OFFSET(INDEX(Data!$C$7:$C$1800,MATCH($A$3,Data!$C$7:$C$1800,0)),23,'Code list'!K$1)/1000,":")</f>
        <v>:</v>
      </c>
      <c r="K5" s="22" t="str">
        <f ca="1">IFERROR(OFFSET(INDEX(Data!$C$7:$C$1800,MATCH($A$3,Data!$C$7:$C$1800,0)),23,'Code list'!L$1)/1000,":")</f>
        <v>:</v>
      </c>
      <c r="L5" s="22" t="str">
        <f ca="1">IFERROR(OFFSET(INDEX(Data!$C$7:$C$1800,MATCH($A$3,Data!$C$7:$C$1800,0)),23,'Code list'!M$1)/1000,":")</f>
        <v>:</v>
      </c>
      <c r="M5" s="22" t="str">
        <f ca="1">IFERROR(OFFSET(INDEX(Data!$C$7:$C$1800,MATCH($A$3,Data!$C$7:$C$1800,0)),23,'Code list'!N$1)/1000,":")</f>
        <v>:</v>
      </c>
      <c r="N5" s="22" t="str">
        <f ca="1">IFERROR(OFFSET(INDEX(Data!$C$7:$C$1800,MATCH($A$3,Data!$C$7:$C$1800,0)),23,'Code list'!O$1)/1000,":")</f>
        <v>:</v>
      </c>
      <c r="O5" s="22" t="str">
        <f ca="1">IFERROR(OFFSET(INDEX(Data!$C$7:$C$1800,MATCH($A$3,Data!$C$7:$C$1800,0)),23,'Code list'!P$1)/1000,":")</f>
        <v>:</v>
      </c>
      <c r="P5" s="22" t="str">
        <f ca="1">IFERROR(OFFSET(INDEX(Data!$C$7:$C$1800,MATCH($A$3,Data!$C$7:$C$1800,0)),23,'Code list'!Q$1)/1000,":")</f>
        <v>: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 t="str">
        <f t="shared" ref="B6:AD6" ca="1" si="1">IFERROR(B4-B5,":")</f>
        <v>:</v>
      </c>
      <c r="C6" s="6" t="str">
        <f t="shared" ca="1" si="1"/>
        <v>:</v>
      </c>
      <c r="D6" s="6" t="str">
        <f t="shared" ca="1" si="1"/>
        <v>:</v>
      </c>
      <c r="E6" s="6" t="str">
        <f t="shared" ca="1" si="1"/>
        <v>:</v>
      </c>
      <c r="F6" s="6" t="str">
        <f t="shared" ca="1" si="1"/>
        <v>:</v>
      </c>
      <c r="G6" s="6" t="str">
        <f t="shared" ca="1" si="1"/>
        <v>:</v>
      </c>
      <c r="H6" s="6" t="str">
        <f t="shared" ca="1" si="1"/>
        <v>:</v>
      </c>
      <c r="I6" s="6" t="str">
        <f t="shared" ca="1" si="1"/>
        <v>:</v>
      </c>
      <c r="J6" s="6" t="str">
        <f t="shared" ca="1" si="1"/>
        <v>:</v>
      </c>
      <c r="K6" s="6" t="str">
        <f t="shared" ca="1" si="1"/>
        <v>:</v>
      </c>
      <c r="L6" s="6" t="str">
        <f t="shared" ca="1" si="1"/>
        <v>:</v>
      </c>
      <c r="M6" s="6" t="str">
        <f t="shared" ca="1" si="1"/>
        <v>:</v>
      </c>
      <c r="N6" s="6" t="str">
        <f t="shared" ca="1" si="1"/>
        <v>:</v>
      </c>
      <c r="O6" s="6" t="str">
        <f t="shared" ca="1" si="1"/>
        <v>:</v>
      </c>
      <c r="P6" s="6" t="str">
        <f t="shared" ca="1" si="1"/>
        <v>:</v>
      </c>
      <c r="Q6" s="6">
        <f t="shared" ca="1" si="1"/>
        <v>0.24625999999999998</v>
      </c>
      <c r="R6" s="6">
        <f t="shared" ca="1" si="1"/>
        <v>0.253826</v>
      </c>
      <c r="S6" s="6">
        <f t="shared" ca="1" si="1"/>
        <v>0.18435099999999999</v>
      </c>
      <c r="T6" s="6">
        <f t="shared" ca="1" si="1"/>
        <v>0.24316399999999999</v>
      </c>
      <c r="U6" s="6">
        <f t="shared" ca="1" si="1"/>
        <v>0.237317</v>
      </c>
      <c r="V6" s="6">
        <f t="shared" ca="1" si="1"/>
        <v>0.34582999999999997</v>
      </c>
      <c r="W6" s="6">
        <f t="shared" ca="1" si="1"/>
        <v>0.22836199999999998</v>
      </c>
      <c r="X6" s="6">
        <f t="shared" ca="1" si="1"/>
        <v>0.24454699999999999</v>
      </c>
      <c r="Y6" s="6">
        <f t="shared" ca="1" si="1"/>
        <v>0.339223</v>
      </c>
      <c r="Z6" s="6">
        <f t="shared" ca="1" si="1"/>
        <v>0.27279899999999996</v>
      </c>
      <c r="AA6" s="6">
        <f t="shared" ca="1" si="1"/>
        <v>0.258212</v>
      </c>
      <c r="AB6" s="6">
        <f t="shared" ca="1" si="1"/>
        <v>0.270094</v>
      </c>
      <c r="AC6" s="6">
        <f t="shared" ca="1" si="1"/>
        <v>0.21348200000000001</v>
      </c>
      <c r="AD6" s="6">
        <f t="shared" ca="1" si="1"/>
        <v>0.32766099999999998</v>
      </c>
      <c r="AE6" s="6">
        <f ca="1">IFERROR(AE4-AE5,":")</f>
        <v>0.295211</v>
      </c>
      <c r="AF6" s="6">
        <f t="shared" ref="AF6:AH6" ca="1" si="2">IFERROR(AF4-AF5,":")</f>
        <v>0.29070499999999999</v>
      </c>
      <c r="AG6" s="6">
        <f t="shared" ca="1" si="2"/>
        <v>0.32474599999999998</v>
      </c>
      <c r="AH6" s="6">
        <f t="shared" ca="1" si="2"/>
        <v>0.28565800000000002</v>
      </c>
      <c r="AI6" s="6">
        <f t="shared" ref="AI6" ca="1" si="3">IFERROR(AI4-AI5,":")</f>
        <v>0.36000900000000002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Montenegro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 t="str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:</v>
      </c>
      <c r="C11" s="25" t="str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:</v>
      </c>
      <c r="D11" s="25" t="str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:</v>
      </c>
      <c r="E11" s="25" t="str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:</v>
      </c>
      <c r="F11" s="25" t="str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:</v>
      </c>
      <c r="G11" s="25" t="str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:</v>
      </c>
      <c r="H11" s="25" t="str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:</v>
      </c>
      <c r="I11" s="25" t="str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:</v>
      </c>
      <c r="J11" s="25" t="str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:</v>
      </c>
      <c r="K11" s="25" t="str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:</v>
      </c>
      <c r="L11" s="25" t="str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:</v>
      </c>
      <c r="M11" s="25" t="str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:</v>
      </c>
      <c r="N11" s="25" t="str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:</v>
      </c>
      <c r="O11" s="25" t="str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:</v>
      </c>
      <c r="P11" s="25" t="str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: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0.42530000000000001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0.45118200000000003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0.34555999999999998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0.493093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0.37099400000000005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0.64517499999999994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0.52146900000000007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0.49986799999999998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0.57784199999999997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0.50191799999999998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0.49512499999999998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0.45432299999999998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0.40081900000000004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0.5438099999999999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0.52671799999999991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0.52836000000000005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0.52787899999999999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0.50374700000000006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0.59780100000000003</v>
      </c>
    </row>
    <row r="12" spans="1:35" ht="15" customHeight="1" x14ac:dyDescent="0.25">
      <c r="A12" s="24" t="s">
        <v>101</v>
      </c>
      <c r="B12" s="25" t="str">
        <f ca="1">IFERROR(OFFSET(INDEX(Data!$C$7:$C$1800,MATCH($A$3,Data!$C$7:$C$1800,0)),5,'Code list'!C$1)/1000+OFFSET(INDEX(Data!$C$7:$C$1800,MATCH($A$3,Data!$C$7:$C$1800,0)),7,'Code list'!C$1)/1000,":")</f>
        <v>:</v>
      </c>
      <c r="C12" s="25" t="str">
        <f ca="1">IFERROR(OFFSET(INDEX(Data!$C$7:$C$1800,MATCH($A$3,Data!$C$7:$C$1800,0)),5,'Code list'!D$1)/1000+OFFSET(INDEX(Data!$C$7:$C$1800,MATCH($A$3,Data!$C$7:$C$1800,0)),7,'Code list'!D$1)/1000,":")</f>
        <v>:</v>
      </c>
      <c r="D12" s="25" t="str">
        <f ca="1">IFERROR(OFFSET(INDEX(Data!$C$7:$C$1800,MATCH($A$3,Data!$C$7:$C$1800,0)),5,'Code list'!E$1)/1000+OFFSET(INDEX(Data!$C$7:$C$1800,MATCH($A$3,Data!$C$7:$C$1800,0)),7,'Code list'!E$1)/1000,":")</f>
        <v>:</v>
      </c>
      <c r="E12" s="25" t="str">
        <f ca="1">IFERROR(OFFSET(INDEX(Data!$C$7:$C$1800,MATCH($A$3,Data!$C$7:$C$1800,0)),5,'Code list'!F$1)/1000+OFFSET(INDEX(Data!$C$7:$C$1800,MATCH($A$3,Data!$C$7:$C$1800,0)),7,'Code list'!F$1)/1000,":")</f>
        <v>:</v>
      </c>
      <c r="F12" s="25" t="str">
        <f ca="1">IFERROR(OFFSET(INDEX(Data!$C$7:$C$1800,MATCH($A$3,Data!$C$7:$C$1800,0)),5,'Code list'!G$1)/1000+OFFSET(INDEX(Data!$C$7:$C$1800,MATCH($A$3,Data!$C$7:$C$1800,0)),7,'Code list'!G$1)/1000,":")</f>
        <v>:</v>
      </c>
      <c r="G12" s="25" t="str">
        <f ca="1">IFERROR(OFFSET(INDEX(Data!$C$7:$C$1800,MATCH($A$3,Data!$C$7:$C$1800,0)),5,'Code list'!H$1)/1000+OFFSET(INDEX(Data!$C$7:$C$1800,MATCH($A$3,Data!$C$7:$C$1800,0)),7,'Code list'!H$1)/1000,":")</f>
        <v>:</v>
      </c>
      <c r="H12" s="25" t="str">
        <f ca="1">IFERROR(OFFSET(INDEX(Data!$C$7:$C$1800,MATCH($A$3,Data!$C$7:$C$1800,0)),5,'Code list'!I$1)/1000+OFFSET(INDEX(Data!$C$7:$C$1800,MATCH($A$3,Data!$C$7:$C$1800,0)),7,'Code list'!I$1)/1000,":")</f>
        <v>:</v>
      </c>
      <c r="I12" s="25" t="str">
        <f ca="1">IFERROR(OFFSET(INDEX(Data!$C$7:$C$1800,MATCH($A$3,Data!$C$7:$C$1800,0)),5,'Code list'!J$1)/1000+OFFSET(INDEX(Data!$C$7:$C$1800,MATCH($A$3,Data!$C$7:$C$1800,0)),7,'Code list'!J$1)/1000,":")</f>
        <v>:</v>
      </c>
      <c r="J12" s="25" t="str">
        <f ca="1">IFERROR(OFFSET(INDEX(Data!$C$7:$C$1800,MATCH($A$3,Data!$C$7:$C$1800,0)),5,'Code list'!K$1)/1000+OFFSET(INDEX(Data!$C$7:$C$1800,MATCH($A$3,Data!$C$7:$C$1800,0)),7,'Code list'!K$1)/1000,":")</f>
        <v>:</v>
      </c>
      <c r="K12" s="25" t="str">
        <f ca="1">IFERROR(OFFSET(INDEX(Data!$C$7:$C$1800,MATCH($A$3,Data!$C$7:$C$1800,0)),5,'Code list'!L$1)/1000+OFFSET(INDEX(Data!$C$7:$C$1800,MATCH($A$3,Data!$C$7:$C$1800,0)),7,'Code list'!L$1)/1000,":")</f>
        <v>:</v>
      </c>
      <c r="L12" s="25" t="str">
        <f ca="1">IFERROR(OFFSET(INDEX(Data!$C$7:$C$1800,MATCH($A$3,Data!$C$7:$C$1800,0)),5,'Code list'!M$1)/1000+OFFSET(INDEX(Data!$C$7:$C$1800,MATCH($A$3,Data!$C$7:$C$1800,0)),7,'Code list'!M$1)/1000,":")</f>
        <v>:</v>
      </c>
      <c r="M12" s="25" t="str">
        <f ca="1">IFERROR(OFFSET(INDEX(Data!$C$7:$C$1800,MATCH($A$3,Data!$C$7:$C$1800,0)),5,'Code list'!N$1)/1000+OFFSET(INDEX(Data!$C$7:$C$1800,MATCH($A$3,Data!$C$7:$C$1800,0)),7,'Code list'!N$1)/1000,":")</f>
        <v>:</v>
      </c>
      <c r="N12" s="25" t="str">
        <f ca="1">IFERROR(OFFSET(INDEX(Data!$C$7:$C$1800,MATCH($A$3,Data!$C$7:$C$1800,0)),5,'Code list'!O$1)/1000+OFFSET(INDEX(Data!$C$7:$C$1800,MATCH($A$3,Data!$C$7:$C$1800,0)),7,'Code list'!O$1)/1000,":")</f>
        <v>:</v>
      </c>
      <c r="O12" s="25" t="str">
        <f ca="1">IFERROR(OFFSET(INDEX(Data!$C$7:$C$1800,MATCH($A$3,Data!$C$7:$C$1800,0)),5,'Code list'!P$1)/1000+OFFSET(INDEX(Data!$C$7:$C$1800,MATCH($A$3,Data!$C$7:$C$1800,0)),7,'Code list'!P$1)/1000,":")</f>
        <v>:</v>
      </c>
      <c r="P12" s="25" t="str">
        <f ca="1">IFERROR(OFFSET(INDEX(Data!$C$7:$C$1800,MATCH($A$3,Data!$C$7:$C$1800,0)),5,'Code list'!Q$1)/1000+OFFSET(INDEX(Data!$C$7:$C$1800,MATCH($A$3,Data!$C$7:$C$1800,0)),7,'Code list'!Q$1)/1000,":")</f>
        <v>:</v>
      </c>
      <c r="Q12" s="25">
        <f ca="1">IFERROR(OFFSET(INDEX(Data!$C$7:$C$1800,MATCH($A$3,Data!$C$7:$C$1800,0)),5,'Code list'!R$1)/1000+OFFSET(INDEX(Data!$C$7:$C$1800,MATCH($A$3,Data!$C$7:$C$1800,0)),7,'Code list'!R$1)/1000,":")</f>
        <v>0</v>
      </c>
      <c r="R12" s="25">
        <f ca="1">IFERROR(OFFSET(INDEX(Data!$C$7:$C$1800,MATCH($A$3,Data!$C$7:$C$1800,0)),5,'Code list'!S$1)/1000+OFFSET(INDEX(Data!$C$7:$C$1800,MATCH($A$3,Data!$C$7:$C$1800,0)),7,'Code list'!S$1)/1000,":")</f>
        <v>0</v>
      </c>
      <c r="S12" s="25">
        <f ca="1">IFERROR(OFFSET(INDEX(Data!$C$7:$C$1800,MATCH($A$3,Data!$C$7:$C$1800,0)),5,'Code list'!T$1)/1000+OFFSET(INDEX(Data!$C$7:$C$1800,MATCH($A$3,Data!$C$7:$C$1800,0)),7,'Code list'!T$1)/1000,":")</f>
        <v>0</v>
      </c>
      <c r="T12" s="25">
        <f ca="1">IFERROR(OFFSET(INDEX(Data!$C$7:$C$1800,MATCH($A$3,Data!$C$7:$C$1800,0)),5,'Code list'!U$1)/1000+OFFSET(INDEX(Data!$C$7:$C$1800,MATCH($A$3,Data!$C$7:$C$1800,0)),7,'Code list'!U$1)/1000,":")</f>
        <v>0</v>
      </c>
      <c r="U12" s="25">
        <f ca="1">IFERROR(OFFSET(INDEX(Data!$C$7:$C$1800,MATCH($A$3,Data!$C$7:$C$1800,0)),5,'Code list'!V$1)/1000+OFFSET(INDEX(Data!$C$7:$C$1800,MATCH($A$3,Data!$C$7:$C$1800,0)),7,'Code list'!V$1)/1000,":")</f>
        <v>0</v>
      </c>
      <c r="V12" s="25">
        <f ca="1">IFERROR(OFFSET(INDEX(Data!$C$7:$C$1800,MATCH($A$3,Data!$C$7:$C$1800,0)),5,'Code list'!W$1)/1000+OFFSET(INDEX(Data!$C$7:$C$1800,MATCH($A$3,Data!$C$7:$C$1800,0)),7,'Code list'!W$1)/1000,":")</f>
        <v>0</v>
      </c>
      <c r="W12" s="25">
        <f ca="1">IFERROR(OFFSET(INDEX(Data!$C$7:$C$1800,MATCH($A$3,Data!$C$7:$C$1800,0)),5,'Code list'!X$1)/1000+OFFSET(INDEX(Data!$C$7:$C$1800,MATCH($A$3,Data!$C$7:$C$1800,0)),7,'Code list'!X$1)/1000,":")</f>
        <v>0</v>
      </c>
      <c r="X12" s="25">
        <f ca="1">IFERROR(OFFSET(INDEX(Data!$C$7:$C$1800,MATCH($A$3,Data!$C$7:$C$1800,0)),5,'Code list'!Y$1)/1000+OFFSET(INDEX(Data!$C$7:$C$1800,MATCH($A$3,Data!$C$7:$C$1800,0)),7,'Code list'!Y$1)/1000,":")</f>
        <v>0</v>
      </c>
      <c r="Y12" s="25">
        <f ca="1">IFERROR(OFFSET(INDEX(Data!$C$7:$C$1800,MATCH($A$3,Data!$C$7:$C$1800,0)),5,'Code list'!Z$1)/1000+OFFSET(INDEX(Data!$C$7:$C$1800,MATCH($A$3,Data!$C$7:$C$1800,0)),7,'Code list'!Z$1)/1000,":")</f>
        <v>0</v>
      </c>
      <c r="Z12" s="25">
        <f ca="1">IFERROR(OFFSET(INDEX(Data!$C$7:$C$1800,MATCH($A$3,Data!$C$7:$C$1800,0)),5,'Code list'!AA$1)/1000+OFFSET(INDEX(Data!$C$7:$C$1800,MATCH($A$3,Data!$C$7:$C$1800,0)),7,'Code list'!AA$1)/1000,":")</f>
        <v>0</v>
      </c>
      <c r="AA12" s="25">
        <f ca="1">IFERROR(OFFSET(INDEX(Data!$C$7:$C$1800,MATCH($A$3,Data!$C$7:$C$1800,0)),5,'Code list'!AB$1)/1000+OFFSET(INDEX(Data!$C$7:$C$1800,MATCH($A$3,Data!$C$7:$C$1800,0)),7,'Code list'!AB$1)/1000,":")</f>
        <v>0</v>
      </c>
      <c r="AB12" s="25">
        <f ca="1">IFERROR(OFFSET(INDEX(Data!$C$7:$C$1800,MATCH($A$3,Data!$C$7:$C$1800,0)),5,'Code list'!AC$1)/1000+OFFSET(INDEX(Data!$C$7:$C$1800,MATCH($A$3,Data!$C$7:$C$1800,0)),7,'Code list'!AC$1)/1000,":")</f>
        <v>0</v>
      </c>
      <c r="AC12" s="25">
        <f ca="1">IFERROR(OFFSET(INDEX(Data!$C$7:$C$1800,MATCH($A$3,Data!$C$7:$C$1800,0)),5,'Code list'!AD$1)/1000+OFFSET(INDEX(Data!$C$7:$C$1800,MATCH($A$3,Data!$C$7:$C$1800,0)),7,'Code list'!AD$1)/1000,":")</f>
        <v>0</v>
      </c>
      <c r="AD12" s="25">
        <f ca="1">IFERROR(OFFSET(INDEX(Data!$C$7:$C$1800,MATCH($A$3,Data!$C$7:$C$1800,0)),5,'Code list'!AE$1)/1000+OFFSET(INDEX(Data!$C$7:$C$1800,MATCH($A$3,Data!$C$7:$C$1800,0)),7,'Code list'!AE$1)/1000,":")</f>
        <v>0</v>
      </c>
      <c r="AE12" s="25">
        <f ca="1">IFERROR(OFFSET(INDEX(Data!$C$7:$C$1800,MATCH($A$3,Data!$C$7:$C$1800,0)),5,'Code list'!AF$1)/1000+OFFSET(INDEX(Data!$C$7:$C$1800,MATCH($A$3,Data!$C$7:$C$1800,0)),7,'Code list'!AF$1)/1000,":")</f>
        <v>0</v>
      </c>
      <c r="AF12" s="25">
        <f ca="1">IFERROR(OFFSET(INDEX(Data!$C$7:$C$1800,MATCH($A$3,Data!$C$7:$C$1800,0)),5,'Code list'!AG$1)/1000+OFFSET(INDEX(Data!$C$7:$C$1800,MATCH($A$3,Data!$C$7:$C$1800,0)),7,'Code list'!AG$1)/1000,":")</f>
        <v>0</v>
      </c>
      <c r="AG12" s="25">
        <f ca="1">IFERROR(OFFSET(INDEX(Data!$C$7:$C$1800,MATCH($A$3,Data!$C$7:$C$1800,0)),5,'Code list'!AH$1)/1000+OFFSET(INDEX(Data!$C$7:$C$1800,MATCH($A$3,Data!$C$7:$C$1800,0)),7,'Code list'!AH$1)/1000,":")</f>
        <v>0</v>
      </c>
      <c r="AH12" s="25">
        <f ca="1">IFERROR(OFFSET(INDEX(Data!$C$7:$C$1800,MATCH($A$3,Data!$C$7:$C$1800,0)),5,'Code list'!AI$1)/1000+OFFSET(INDEX(Data!$C$7:$C$1800,MATCH($A$3,Data!$C$7:$C$1800,0)),7,'Code list'!AI$1)/1000,":")</f>
        <v>0</v>
      </c>
      <c r="AI12" s="25">
        <f ca="1">IFERROR(OFFSET(INDEX(Data!$C$7:$C$1800,MATCH($A$3,Data!$C$7:$C$1800,0)),5,'Code list'!AJ$1)/1000+OFFSET(INDEX(Data!$C$7:$C$1800,MATCH($A$3,Data!$C$7:$C$1800,0)),7,'Code list'!AJ$1)/1000,":")</f>
        <v>0</v>
      </c>
    </row>
    <row r="13" spans="1:35" ht="15" customHeight="1" x14ac:dyDescent="0.25">
      <c r="A13" s="24" t="s">
        <v>99</v>
      </c>
      <c r="B13" s="25" t="str">
        <f ca="1">IFERROR(OFFSET(INDEX(Data!$C$7:$C$1800,MATCH($A$3,Data!$C$7:$C$1800,0)),21,'Code list'!C$1)/1000+OFFSET(INDEX(Data!$C$7:$C$1800,MATCH($A$3,Data!$C$7:$C$1800,0)),22,'Code list'!C$1)/1000,":")</f>
        <v>:</v>
      </c>
      <c r="C13" s="25" t="str">
        <f ca="1">IFERROR(OFFSET(INDEX(Data!$C$7:$C$1800,MATCH($A$3,Data!$C$7:$C$1800,0)),21,'Code list'!D$1)/1000+OFFSET(INDEX(Data!$C$7:$C$1800,MATCH($A$3,Data!$C$7:$C$1800,0)),22,'Code list'!D$1)/1000,":")</f>
        <v>:</v>
      </c>
      <c r="D13" s="25" t="str">
        <f ca="1">IFERROR(OFFSET(INDEX(Data!$C$7:$C$1800,MATCH($A$3,Data!$C$7:$C$1800,0)),21,'Code list'!E$1)/1000+OFFSET(INDEX(Data!$C$7:$C$1800,MATCH($A$3,Data!$C$7:$C$1800,0)),22,'Code list'!E$1)/1000,":")</f>
        <v>:</v>
      </c>
      <c r="E13" s="25" t="str">
        <f ca="1">IFERROR(OFFSET(INDEX(Data!$C$7:$C$1800,MATCH($A$3,Data!$C$7:$C$1800,0)),21,'Code list'!F$1)/1000+OFFSET(INDEX(Data!$C$7:$C$1800,MATCH($A$3,Data!$C$7:$C$1800,0)),22,'Code list'!F$1)/1000,":")</f>
        <v>:</v>
      </c>
      <c r="F13" s="25" t="str">
        <f ca="1">IFERROR(OFFSET(INDEX(Data!$C$7:$C$1800,MATCH($A$3,Data!$C$7:$C$1800,0)),21,'Code list'!G$1)/1000+OFFSET(INDEX(Data!$C$7:$C$1800,MATCH($A$3,Data!$C$7:$C$1800,0)),22,'Code list'!G$1)/1000,":")</f>
        <v>:</v>
      </c>
      <c r="G13" s="25" t="str">
        <f ca="1">IFERROR(OFFSET(INDEX(Data!$C$7:$C$1800,MATCH($A$3,Data!$C$7:$C$1800,0)),21,'Code list'!H$1)/1000+OFFSET(INDEX(Data!$C$7:$C$1800,MATCH($A$3,Data!$C$7:$C$1800,0)),22,'Code list'!H$1)/1000,":")</f>
        <v>:</v>
      </c>
      <c r="H13" s="25" t="str">
        <f ca="1">IFERROR(OFFSET(INDEX(Data!$C$7:$C$1800,MATCH($A$3,Data!$C$7:$C$1800,0)),21,'Code list'!I$1)/1000+OFFSET(INDEX(Data!$C$7:$C$1800,MATCH($A$3,Data!$C$7:$C$1800,0)),22,'Code list'!I$1)/1000,":")</f>
        <v>:</v>
      </c>
      <c r="I13" s="25" t="str">
        <f ca="1">IFERROR(OFFSET(INDEX(Data!$C$7:$C$1800,MATCH($A$3,Data!$C$7:$C$1800,0)),21,'Code list'!J$1)/1000+OFFSET(INDEX(Data!$C$7:$C$1800,MATCH($A$3,Data!$C$7:$C$1800,0)),22,'Code list'!J$1)/1000,":")</f>
        <v>:</v>
      </c>
      <c r="J13" s="25" t="str">
        <f ca="1">IFERROR(OFFSET(INDEX(Data!$C$7:$C$1800,MATCH($A$3,Data!$C$7:$C$1800,0)),21,'Code list'!K$1)/1000+OFFSET(INDEX(Data!$C$7:$C$1800,MATCH($A$3,Data!$C$7:$C$1800,0)),22,'Code list'!K$1)/1000,":")</f>
        <v>:</v>
      </c>
      <c r="K13" s="25" t="str">
        <f ca="1">IFERROR(OFFSET(INDEX(Data!$C$7:$C$1800,MATCH($A$3,Data!$C$7:$C$1800,0)),21,'Code list'!L$1)/1000+OFFSET(INDEX(Data!$C$7:$C$1800,MATCH($A$3,Data!$C$7:$C$1800,0)),22,'Code list'!L$1)/1000,":")</f>
        <v>:</v>
      </c>
      <c r="L13" s="25" t="str">
        <f ca="1">IFERROR(OFFSET(INDEX(Data!$C$7:$C$1800,MATCH($A$3,Data!$C$7:$C$1800,0)),21,'Code list'!M$1)/1000+OFFSET(INDEX(Data!$C$7:$C$1800,MATCH($A$3,Data!$C$7:$C$1800,0)),22,'Code list'!M$1)/1000,":")</f>
        <v>:</v>
      </c>
      <c r="M13" s="25" t="str">
        <f ca="1">IFERROR(OFFSET(INDEX(Data!$C$7:$C$1800,MATCH($A$3,Data!$C$7:$C$1800,0)),21,'Code list'!N$1)/1000+OFFSET(INDEX(Data!$C$7:$C$1800,MATCH($A$3,Data!$C$7:$C$1800,0)),22,'Code list'!N$1)/1000,":")</f>
        <v>:</v>
      </c>
      <c r="N13" s="25" t="str">
        <f ca="1">IFERROR(OFFSET(INDEX(Data!$C$7:$C$1800,MATCH($A$3,Data!$C$7:$C$1800,0)),21,'Code list'!O$1)/1000+OFFSET(INDEX(Data!$C$7:$C$1800,MATCH($A$3,Data!$C$7:$C$1800,0)),22,'Code list'!O$1)/1000,":")</f>
        <v>:</v>
      </c>
      <c r="O13" s="25" t="str">
        <f ca="1">IFERROR(OFFSET(INDEX(Data!$C$7:$C$1800,MATCH($A$3,Data!$C$7:$C$1800,0)),21,'Code list'!P$1)/1000+OFFSET(INDEX(Data!$C$7:$C$1800,MATCH($A$3,Data!$C$7:$C$1800,0)),22,'Code list'!P$1)/1000,":")</f>
        <v>:</v>
      </c>
      <c r="P13" s="25" t="str">
        <f ca="1">IFERROR(OFFSET(INDEX(Data!$C$7:$C$1800,MATCH($A$3,Data!$C$7:$C$1800,0)),21,'Code list'!Q$1)/1000+OFFSET(INDEX(Data!$C$7:$C$1800,MATCH($A$3,Data!$C$7:$C$1800,0)),22,'Code list'!Q$1)/1000,":")</f>
        <v>:</v>
      </c>
      <c r="Q13" s="25">
        <f ca="1">IFERROR(OFFSET(INDEX(Data!$C$7:$C$1800,MATCH($A$3,Data!$C$7:$C$1800,0)),21,'Code list'!R$1)/1000+OFFSET(INDEX(Data!$C$7:$C$1800,MATCH($A$3,Data!$C$7:$C$1800,0)),22,'Code list'!R$1)/1000,":")</f>
        <v>0</v>
      </c>
      <c r="R13" s="25">
        <f ca="1">IFERROR(OFFSET(INDEX(Data!$C$7:$C$1800,MATCH($A$3,Data!$C$7:$C$1800,0)),21,'Code list'!S$1)/1000+OFFSET(INDEX(Data!$C$7:$C$1800,MATCH($A$3,Data!$C$7:$C$1800,0)),22,'Code list'!S$1)/1000,":")</f>
        <v>0</v>
      </c>
      <c r="S13" s="25">
        <f ca="1">IFERROR(OFFSET(INDEX(Data!$C$7:$C$1800,MATCH($A$3,Data!$C$7:$C$1800,0)),21,'Code list'!T$1)/1000+OFFSET(INDEX(Data!$C$7:$C$1800,MATCH($A$3,Data!$C$7:$C$1800,0)),22,'Code list'!T$1)/1000,":")</f>
        <v>0</v>
      </c>
      <c r="T13" s="25">
        <f ca="1">IFERROR(OFFSET(INDEX(Data!$C$7:$C$1800,MATCH($A$3,Data!$C$7:$C$1800,0)),21,'Code list'!U$1)/1000+OFFSET(INDEX(Data!$C$7:$C$1800,MATCH($A$3,Data!$C$7:$C$1800,0)),22,'Code list'!U$1)/1000,":")</f>
        <v>0</v>
      </c>
      <c r="U13" s="25">
        <f ca="1">IFERROR(OFFSET(INDEX(Data!$C$7:$C$1800,MATCH($A$3,Data!$C$7:$C$1800,0)),21,'Code list'!V$1)/1000+OFFSET(INDEX(Data!$C$7:$C$1800,MATCH($A$3,Data!$C$7:$C$1800,0)),22,'Code list'!V$1)/1000,":")</f>
        <v>0</v>
      </c>
      <c r="V13" s="25">
        <f ca="1">IFERROR(OFFSET(INDEX(Data!$C$7:$C$1800,MATCH($A$3,Data!$C$7:$C$1800,0)),21,'Code list'!W$1)/1000+OFFSET(INDEX(Data!$C$7:$C$1800,MATCH($A$3,Data!$C$7:$C$1800,0)),22,'Code list'!W$1)/1000,":")</f>
        <v>0</v>
      </c>
      <c r="W13" s="25">
        <f ca="1">IFERROR(OFFSET(INDEX(Data!$C$7:$C$1800,MATCH($A$3,Data!$C$7:$C$1800,0)),21,'Code list'!X$1)/1000+OFFSET(INDEX(Data!$C$7:$C$1800,MATCH($A$3,Data!$C$7:$C$1800,0)),22,'Code list'!X$1)/1000,":")</f>
        <v>0</v>
      </c>
      <c r="X13" s="25">
        <f ca="1">IFERROR(OFFSET(INDEX(Data!$C$7:$C$1800,MATCH($A$3,Data!$C$7:$C$1800,0)),21,'Code list'!Y$1)/1000+OFFSET(INDEX(Data!$C$7:$C$1800,MATCH($A$3,Data!$C$7:$C$1800,0)),22,'Code list'!Y$1)/1000,":")</f>
        <v>0</v>
      </c>
      <c r="Y13" s="25">
        <f ca="1">IFERROR(OFFSET(INDEX(Data!$C$7:$C$1800,MATCH($A$3,Data!$C$7:$C$1800,0)),21,'Code list'!Z$1)/1000+OFFSET(INDEX(Data!$C$7:$C$1800,MATCH($A$3,Data!$C$7:$C$1800,0)),22,'Code list'!Z$1)/1000,":")</f>
        <v>0</v>
      </c>
      <c r="Z13" s="25">
        <f ca="1">IFERROR(OFFSET(INDEX(Data!$C$7:$C$1800,MATCH($A$3,Data!$C$7:$C$1800,0)),21,'Code list'!AA$1)/1000+OFFSET(INDEX(Data!$C$7:$C$1800,MATCH($A$3,Data!$C$7:$C$1800,0)),22,'Code list'!AA$1)/1000,":")</f>
        <v>0</v>
      </c>
      <c r="AA13" s="25">
        <f ca="1">IFERROR(OFFSET(INDEX(Data!$C$7:$C$1800,MATCH($A$3,Data!$C$7:$C$1800,0)),21,'Code list'!AB$1)/1000+OFFSET(INDEX(Data!$C$7:$C$1800,MATCH($A$3,Data!$C$7:$C$1800,0)),22,'Code list'!AB$1)/1000,":")</f>
        <v>0</v>
      </c>
      <c r="AB13" s="25">
        <f ca="1">IFERROR(OFFSET(INDEX(Data!$C$7:$C$1800,MATCH($A$3,Data!$C$7:$C$1800,0)),21,'Code list'!AC$1)/1000+OFFSET(INDEX(Data!$C$7:$C$1800,MATCH($A$3,Data!$C$7:$C$1800,0)),22,'Code list'!AC$1)/1000,":")</f>
        <v>0</v>
      </c>
      <c r="AC13" s="25">
        <f ca="1">IFERROR(OFFSET(INDEX(Data!$C$7:$C$1800,MATCH($A$3,Data!$C$7:$C$1800,0)),21,'Code list'!AD$1)/1000+OFFSET(INDEX(Data!$C$7:$C$1800,MATCH($A$3,Data!$C$7:$C$1800,0)),22,'Code list'!AD$1)/1000,":")</f>
        <v>0</v>
      </c>
      <c r="AD13" s="25">
        <f ca="1">IFERROR(OFFSET(INDEX(Data!$C$7:$C$1800,MATCH($A$3,Data!$C$7:$C$1800,0)),21,'Code list'!AE$1)/1000+OFFSET(INDEX(Data!$C$7:$C$1800,MATCH($A$3,Data!$C$7:$C$1800,0)),22,'Code list'!AE$1)/1000,":")</f>
        <v>0</v>
      </c>
      <c r="AE13" s="25">
        <f ca="1">IFERROR(OFFSET(INDEX(Data!$C$7:$C$1800,MATCH($A$3,Data!$C$7:$C$1800,0)),21,'Code list'!AF$1)/1000+OFFSET(INDEX(Data!$C$7:$C$1800,MATCH($A$3,Data!$C$7:$C$1800,0)),22,'Code list'!AF$1)/1000,":")</f>
        <v>0</v>
      </c>
      <c r="AF13" s="25">
        <f ca="1">IFERROR(OFFSET(INDEX(Data!$C$7:$C$1800,MATCH($A$3,Data!$C$7:$C$1800,0)),21,'Code list'!AG$1)/1000+OFFSET(INDEX(Data!$C$7:$C$1800,MATCH($A$3,Data!$C$7:$C$1800,0)),22,'Code list'!AG$1)/1000,":")</f>
        <v>0</v>
      </c>
      <c r="AG13" s="25">
        <f ca="1">IFERROR(OFFSET(INDEX(Data!$C$7:$C$1800,MATCH($A$3,Data!$C$7:$C$1800,0)),21,'Code list'!AH$1)/1000+OFFSET(INDEX(Data!$C$7:$C$1800,MATCH($A$3,Data!$C$7:$C$1800,0)),22,'Code list'!AH$1)/1000,":")</f>
        <v>0</v>
      </c>
      <c r="AH13" s="25">
        <f ca="1">IFERROR(OFFSET(INDEX(Data!$C$7:$C$1800,MATCH($A$3,Data!$C$7:$C$1800,0)),21,'Code list'!AI$1)/1000+OFFSET(INDEX(Data!$C$7:$C$1800,MATCH($A$3,Data!$C$7:$C$1800,0)),22,'Code list'!AI$1)/1000,":")</f>
        <v>0</v>
      </c>
      <c r="AI13" s="25">
        <f ca="1">IFERROR(OFFSET(INDEX(Data!$C$7:$C$1800,MATCH($A$3,Data!$C$7:$C$1800,0)),21,'Code list'!AJ$1)/1000+OFFSET(INDEX(Data!$C$7:$C$1800,MATCH($A$3,Data!$C$7:$C$1800,0)),22,'Code list'!AJ$1)/1000,":")</f>
        <v>0</v>
      </c>
    </row>
    <row r="14" spans="1:35" ht="15" customHeight="1" x14ac:dyDescent="0.25">
      <c r="A14" s="24" t="s">
        <v>100</v>
      </c>
      <c r="B14" s="25" t="str">
        <f ca="1">IFERROR(OFFSET(INDEX(Data!$C$7:$C$1800,MATCH($A$3,Data!$C$7:$C$1800,0)),31,'Code list'!C$1)/1000+OFFSET(INDEX(Data!$C$7:$C$1800,MATCH($A$3,Data!$C$7:$C$1800,0)),32,'Code list'!C$1)/1000,":")</f>
        <v>:</v>
      </c>
      <c r="C14" s="25" t="str">
        <f ca="1">IFERROR(OFFSET(INDEX(Data!$C$7:$C$1800,MATCH($A$3,Data!$C$7:$C$1800,0)),31,'Code list'!D$1)/1000+OFFSET(INDEX(Data!$C$7:$C$1800,MATCH($A$3,Data!$C$7:$C$1800,0)),32,'Code list'!D$1)/1000,":")</f>
        <v>:</v>
      </c>
      <c r="D14" s="25" t="str">
        <f ca="1">IFERROR(OFFSET(INDEX(Data!$C$7:$C$1800,MATCH($A$3,Data!$C$7:$C$1800,0)),31,'Code list'!E$1)/1000+OFFSET(INDEX(Data!$C$7:$C$1800,MATCH($A$3,Data!$C$7:$C$1800,0)),32,'Code list'!E$1)/1000,":")</f>
        <v>:</v>
      </c>
      <c r="E14" s="25" t="str">
        <f ca="1">IFERROR(OFFSET(INDEX(Data!$C$7:$C$1800,MATCH($A$3,Data!$C$7:$C$1800,0)),31,'Code list'!F$1)/1000+OFFSET(INDEX(Data!$C$7:$C$1800,MATCH($A$3,Data!$C$7:$C$1800,0)),32,'Code list'!F$1)/1000,":")</f>
        <v>:</v>
      </c>
      <c r="F14" s="25" t="str">
        <f ca="1">IFERROR(OFFSET(INDEX(Data!$C$7:$C$1800,MATCH($A$3,Data!$C$7:$C$1800,0)),31,'Code list'!G$1)/1000+OFFSET(INDEX(Data!$C$7:$C$1800,MATCH($A$3,Data!$C$7:$C$1800,0)),32,'Code list'!G$1)/1000,":")</f>
        <v>:</v>
      </c>
      <c r="G14" s="25" t="str">
        <f ca="1">IFERROR(OFFSET(INDEX(Data!$C$7:$C$1800,MATCH($A$3,Data!$C$7:$C$1800,0)),31,'Code list'!H$1)/1000+OFFSET(INDEX(Data!$C$7:$C$1800,MATCH($A$3,Data!$C$7:$C$1800,0)),32,'Code list'!H$1)/1000,":")</f>
        <v>:</v>
      </c>
      <c r="H14" s="25" t="str">
        <f ca="1">IFERROR(OFFSET(INDEX(Data!$C$7:$C$1800,MATCH($A$3,Data!$C$7:$C$1800,0)),31,'Code list'!I$1)/1000+OFFSET(INDEX(Data!$C$7:$C$1800,MATCH($A$3,Data!$C$7:$C$1800,0)),32,'Code list'!I$1)/1000,":")</f>
        <v>:</v>
      </c>
      <c r="I14" s="25" t="str">
        <f ca="1">IFERROR(OFFSET(INDEX(Data!$C$7:$C$1800,MATCH($A$3,Data!$C$7:$C$1800,0)),31,'Code list'!J$1)/1000+OFFSET(INDEX(Data!$C$7:$C$1800,MATCH($A$3,Data!$C$7:$C$1800,0)),32,'Code list'!J$1)/1000,":")</f>
        <v>:</v>
      </c>
      <c r="J14" s="25" t="str">
        <f ca="1">IFERROR(OFFSET(INDEX(Data!$C$7:$C$1800,MATCH($A$3,Data!$C$7:$C$1800,0)),31,'Code list'!K$1)/1000+OFFSET(INDEX(Data!$C$7:$C$1800,MATCH($A$3,Data!$C$7:$C$1800,0)),32,'Code list'!K$1)/1000,":")</f>
        <v>:</v>
      </c>
      <c r="K14" s="25" t="str">
        <f ca="1">IFERROR(OFFSET(INDEX(Data!$C$7:$C$1800,MATCH($A$3,Data!$C$7:$C$1800,0)),31,'Code list'!L$1)/1000+OFFSET(INDEX(Data!$C$7:$C$1800,MATCH($A$3,Data!$C$7:$C$1800,0)),32,'Code list'!L$1)/1000,":")</f>
        <v>:</v>
      </c>
      <c r="L14" s="25" t="str">
        <f ca="1">IFERROR(OFFSET(INDEX(Data!$C$7:$C$1800,MATCH($A$3,Data!$C$7:$C$1800,0)),31,'Code list'!M$1)/1000+OFFSET(INDEX(Data!$C$7:$C$1800,MATCH($A$3,Data!$C$7:$C$1800,0)),32,'Code list'!M$1)/1000,":")</f>
        <v>:</v>
      </c>
      <c r="M14" s="25" t="str">
        <f ca="1">IFERROR(OFFSET(INDEX(Data!$C$7:$C$1800,MATCH($A$3,Data!$C$7:$C$1800,0)),31,'Code list'!N$1)/1000+OFFSET(INDEX(Data!$C$7:$C$1800,MATCH($A$3,Data!$C$7:$C$1800,0)),32,'Code list'!N$1)/1000,":")</f>
        <v>:</v>
      </c>
      <c r="N14" s="25" t="str">
        <f ca="1">IFERROR(OFFSET(INDEX(Data!$C$7:$C$1800,MATCH($A$3,Data!$C$7:$C$1800,0)),31,'Code list'!O$1)/1000+OFFSET(INDEX(Data!$C$7:$C$1800,MATCH($A$3,Data!$C$7:$C$1800,0)),32,'Code list'!O$1)/1000,":")</f>
        <v>:</v>
      </c>
      <c r="O14" s="25" t="str">
        <f ca="1">IFERROR(OFFSET(INDEX(Data!$C$7:$C$1800,MATCH($A$3,Data!$C$7:$C$1800,0)),31,'Code list'!P$1)/1000+OFFSET(INDEX(Data!$C$7:$C$1800,MATCH($A$3,Data!$C$7:$C$1800,0)),32,'Code list'!P$1)/1000,":")</f>
        <v>:</v>
      </c>
      <c r="P14" s="25" t="str">
        <f ca="1">IFERROR(OFFSET(INDEX(Data!$C$7:$C$1800,MATCH($A$3,Data!$C$7:$C$1800,0)),31,'Code list'!Q$1)/1000+OFFSET(INDEX(Data!$C$7:$C$1800,MATCH($A$3,Data!$C$7:$C$1800,0)),32,'Code list'!Q$1)/1000,":")</f>
        <v>: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0</v>
      </c>
      <c r="V14" s="25">
        <f ca="1">IFERROR(OFFSET(INDEX(Data!$C$7:$C$1800,MATCH($A$3,Data!$C$7:$C$1800,0)),31,'Code list'!W$1)/1000+OFFSET(INDEX(Data!$C$7:$C$1800,MATCH($A$3,Data!$C$7:$C$1800,0)),32,'Code list'!W$1)/1000,":")</f>
        <v>0</v>
      </c>
      <c r="W14" s="25">
        <f ca="1">IFERROR(OFFSET(INDEX(Data!$C$7:$C$1800,MATCH($A$3,Data!$C$7:$C$1800,0)),31,'Code list'!X$1)/1000+OFFSET(INDEX(Data!$C$7:$C$1800,MATCH($A$3,Data!$C$7:$C$1800,0)),32,'Code list'!X$1)/1000,":")</f>
        <v>0</v>
      </c>
      <c r="X14" s="25">
        <f ca="1">IFERROR(OFFSET(INDEX(Data!$C$7:$C$1800,MATCH($A$3,Data!$C$7:$C$1800,0)),31,'Code list'!Y$1)/1000+OFFSET(INDEX(Data!$C$7:$C$1800,MATCH($A$3,Data!$C$7:$C$1800,0)),32,'Code list'!Y$1)/1000,":")</f>
        <v>0</v>
      </c>
      <c r="Y14" s="25">
        <f ca="1">IFERROR(OFFSET(INDEX(Data!$C$7:$C$1800,MATCH($A$3,Data!$C$7:$C$1800,0)),31,'Code list'!Z$1)/1000+OFFSET(INDEX(Data!$C$7:$C$1800,MATCH($A$3,Data!$C$7:$C$1800,0)),32,'Code list'!Z$1)/1000,":")</f>
        <v>0</v>
      </c>
      <c r="Z14" s="25">
        <f ca="1">IFERROR(OFFSET(INDEX(Data!$C$7:$C$1800,MATCH($A$3,Data!$C$7:$C$1800,0)),31,'Code list'!AA$1)/1000+OFFSET(INDEX(Data!$C$7:$C$1800,MATCH($A$3,Data!$C$7:$C$1800,0)),32,'Code list'!AA$1)/1000,":")</f>
        <v>0</v>
      </c>
      <c r="AA14" s="25">
        <f ca="1">IFERROR(OFFSET(INDEX(Data!$C$7:$C$1800,MATCH($A$3,Data!$C$7:$C$1800,0)),31,'Code list'!AB$1)/1000+OFFSET(INDEX(Data!$C$7:$C$1800,MATCH($A$3,Data!$C$7:$C$1800,0)),32,'Code list'!AB$1)/1000,":")</f>
        <v>0</v>
      </c>
      <c r="AB14" s="25">
        <f ca="1">IFERROR(OFFSET(INDEX(Data!$C$7:$C$1800,MATCH($A$3,Data!$C$7:$C$1800,0)),31,'Code list'!AC$1)/1000+OFFSET(INDEX(Data!$C$7:$C$1800,MATCH($A$3,Data!$C$7:$C$1800,0)),32,'Code list'!AC$1)/1000,":")</f>
        <v>0</v>
      </c>
      <c r="AC14" s="25">
        <f ca="1">IFERROR(OFFSET(INDEX(Data!$C$7:$C$1800,MATCH($A$3,Data!$C$7:$C$1800,0)),31,'Code list'!AD$1)/1000+OFFSET(INDEX(Data!$C$7:$C$1800,MATCH($A$3,Data!$C$7:$C$1800,0)),32,'Code list'!AD$1)/1000,":")</f>
        <v>0</v>
      </c>
      <c r="AD14" s="25">
        <f ca="1">IFERROR(OFFSET(INDEX(Data!$C$7:$C$1800,MATCH($A$3,Data!$C$7:$C$1800,0)),31,'Code list'!AE$1)/1000+OFFSET(INDEX(Data!$C$7:$C$1800,MATCH($A$3,Data!$C$7:$C$1800,0)),32,'Code list'!AE$1)/1000,":")</f>
        <v>0</v>
      </c>
      <c r="AE14" s="25">
        <f ca="1">IFERROR(OFFSET(INDEX(Data!$C$7:$C$1800,MATCH($A$3,Data!$C$7:$C$1800,0)),31,'Code list'!AF$1)/1000+OFFSET(INDEX(Data!$C$7:$C$1800,MATCH($A$3,Data!$C$7:$C$1800,0)),32,'Code list'!AF$1)/1000,":")</f>
        <v>0</v>
      </c>
      <c r="AF14" s="25">
        <f ca="1">IFERROR(OFFSET(INDEX(Data!$C$7:$C$1800,MATCH($A$3,Data!$C$7:$C$1800,0)),31,'Code list'!AG$1)/1000+OFFSET(INDEX(Data!$C$7:$C$1800,MATCH($A$3,Data!$C$7:$C$1800,0)),32,'Code list'!AG$1)/1000,":")</f>
        <v>0</v>
      </c>
      <c r="AG14" s="25">
        <f ca="1">IFERROR(OFFSET(INDEX(Data!$C$7:$C$1800,MATCH($A$3,Data!$C$7:$C$1800,0)),31,'Code list'!AH$1)/1000+OFFSET(INDEX(Data!$C$7:$C$1800,MATCH($A$3,Data!$C$7:$C$1800,0)),32,'Code list'!AH$1)/1000,":")</f>
        <v>0</v>
      </c>
      <c r="AH14" s="25">
        <f ca="1">IFERROR(OFFSET(INDEX(Data!$C$7:$C$1800,MATCH($A$3,Data!$C$7:$C$1800,0)),31,'Code list'!AI$1)/1000+OFFSET(INDEX(Data!$C$7:$C$1800,MATCH($A$3,Data!$C$7:$C$1800,0)),32,'Code list'!AI$1)/1000,":")</f>
        <v>0</v>
      </c>
      <c r="AI14" s="25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25" t="str">
        <f ca="1">IF(AND(B11=":",B12=":"),":",IFERROR(B12/(1+(B13/B14)),0))</f>
        <v>:</v>
      </c>
      <c r="C15" s="25" t="str">
        <f t="shared" ref="C15:AH15" ca="1" si="5">IF(AND(C11=":",C12=":"),":",IFERROR(C12/(1+(C13/C14)),0))</f>
        <v>:</v>
      </c>
      <c r="D15" s="25" t="str">
        <f t="shared" ca="1" si="5"/>
        <v>:</v>
      </c>
      <c r="E15" s="25" t="str">
        <f t="shared" ca="1" si="5"/>
        <v>:</v>
      </c>
      <c r="F15" s="25" t="str">
        <f t="shared" ca="1" si="5"/>
        <v>:</v>
      </c>
      <c r="G15" s="25" t="str">
        <f t="shared" ca="1" si="5"/>
        <v>:</v>
      </c>
      <c r="H15" s="25" t="str">
        <f t="shared" ca="1" si="5"/>
        <v>:</v>
      </c>
      <c r="I15" s="25" t="str">
        <f t="shared" ca="1" si="5"/>
        <v>:</v>
      </c>
      <c r="J15" s="25" t="str">
        <f t="shared" ca="1" si="5"/>
        <v>:</v>
      </c>
      <c r="K15" s="25" t="str">
        <f t="shared" ca="1" si="5"/>
        <v>:</v>
      </c>
      <c r="L15" s="25" t="str">
        <f t="shared" ca="1" si="5"/>
        <v>:</v>
      </c>
      <c r="M15" s="25" t="str">
        <f t="shared" ca="1" si="5"/>
        <v>:</v>
      </c>
      <c r="N15" s="25" t="str">
        <f t="shared" ca="1" si="5"/>
        <v>:</v>
      </c>
      <c r="O15" s="25" t="str">
        <f t="shared" ca="1" si="5"/>
        <v>:</v>
      </c>
      <c r="P15" s="25" t="str">
        <f t="shared" ca="1" si="5"/>
        <v>: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0</v>
      </c>
      <c r="V15" s="25">
        <f t="shared" ca="1" si="5"/>
        <v>0</v>
      </c>
      <c r="W15" s="25">
        <f t="shared" ca="1" si="5"/>
        <v>0</v>
      </c>
      <c r="X15" s="25">
        <f t="shared" ca="1" si="5"/>
        <v>0</v>
      </c>
      <c r="Y15" s="25">
        <f t="shared" ca="1" si="5"/>
        <v>0</v>
      </c>
      <c r="Z15" s="25">
        <f t="shared" ca="1" si="5"/>
        <v>0</v>
      </c>
      <c r="AA15" s="25">
        <f t="shared" ca="1" si="5"/>
        <v>0</v>
      </c>
      <c r="AB15" s="25">
        <f t="shared" ca="1" si="5"/>
        <v>0</v>
      </c>
      <c r="AC15" s="25">
        <f t="shared" ca="1" si="5"/>
        <v>0</v>
      </c>
      <c r="AD15" s="25">
        <f t="shared" ca="1" si="5"/>
        <v>0</v>
      </c>
      <c r="AE15" s="25">
        <f t="shared" ca="1" si="5"/>
        <v>0</v>
      </c>
      <c r="AF15" s="25">
        <f t="shared" ca="1" si="5"/>
        <v>0</v>
      </c>
      <c r="AG15" s="25">
        <f t="shared" ca="1" si="5"/>
        <v>0</v>
      </c>
      <c r="AH15" s="25">
        <f t="shared" ca="1" si="5"/>
        <v>0</v>
      </c>
      <c r="AI15" s="25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44" t="str">
        <f ca="1">IFERROR(B11+B12-B15,":")</f>
        <v>:</v>
      </c>
      <c r="C16" s="44" t="str">
        <f t="shared" ref="C16:AH16" ca="1" si="7">IFERROR(C11+C12-C15,":")</f>
        <v>:</v>
      </c>
      <c r="D16" s="44" t="str">
        <f t="shared" ca="1" si="7"/>
        <v>:</v>
      </c>
      <c r="E16" s="44" t="str">
        <f t="shared" ca="1" si="7"/>
        <v>:</v>
      </c>
      <c r="F16" s="44" t="str">
        <f t="shared" ca="1" si="7"/>
        <v>:</v>
      </c>
      <c r="G16" s="44" t="str">
        <f t="shared" ca="1" si="7"/>
        <v>:</v>
      </c>
      <c r="H16" s="44" t="str">
        <f t="shared" ca="1" si="7"/>
        <v>:</v>
      </c>
      <c r="I16" s="44" t="str">
        <f t="shared" ca="1" si="7"/>
        <v>:</v>
      </c>
      <c r="J16" s="44" t="str">
        <f t="shared" ca="1" si="7"/>
        <v>:</v>
      </c>
      <c r="K16" s="44" t="str">
        <f t="shared" ca="1" si="7"/>
        <v>:</v>
      </c>
      <c r="L16" s="44" t="str">
        <f t="shared" ca="1" si="7"/>
        <v>:</v>
      </c>
      <c r="M16" s="44" t="str">
        <f t="shared" ca="1" si="7"/>
        <v>:</v>
      </c>
      <c r="N16" s="44" t="str">
        <f t="shared" ca="1" si="7"/>
        <v>:</v>
      </c>
      <c r="O16" s="44" t="str">
        <f t="shared" ca="1" si="7"/>
        <v>:</v>
      </c>
      <c r="P16" s="44" t="str">
        <f t="shared" ca="1" si="7"/>
        <v>:</v>
      </c>
      <c r="Q16" s="44">
        <f t="shared" ca="1" si="7"/>
        <v>0.42530000000000001</v>
      </c>
      <c r="R16" s="44">
        <f t="shared" ca="1" si="7"/>
        <v>0.45118200000000003</v>
      </c>
      <c r="S16" s="44">
        <f t="shared" ca="1" si="7"/>
        <v>0.34555999999999998</v>
      </c>
      <c r="T16" s="44">
        <f t="shared" ca="1" si="7"/>
        <v>0.493093</v>
      </c>
      <c r="U16" s="44">
        <f t="shared" ca="1" si="7"/>
        <v>0.37099400000000005</v>
      </c>
      <c r="V16" s="44">
        <f t="shared" ca="1" si="7"/>
        <v>0.64517499999999994</v>
      </c>
      <c r="W16" s="44">
        <f t="shared" ca="1" si="7"/>
        <v>0.52146900000000007</v>
      </c>
      <c r="X16" s="44">
        <f t="shared" ca="1" si="7"/>
        <v>0.49986799999999998</v>
      </c>
      <c r="Y16" s="44">
        <f t="shared" ca="1" si="7"/>
        <v>0.57784199999999997</v>
      </c>
      <c r="Z16" s="44">
        <f t="shared" ca="1" si="7"/>
        <v>0.50191799999999998</v>
      </c>
      <c r="AA16" s="44">
        <f t="shared" ca="1" si="7"/>
        <v>0.49512499999999998</v>
      </c>
      <c r="AB16" s="44">
        <f t="shared" ca="1" si="7"/>
        <v>0.45432299999999998</v>
      </c>
      <c r="AC16" s="44">
        <f t="shared" ca="1" si="7"/>
        <v>0.40081900000000004</v>
      </c>
      <c r="AD16" s="44">
        <f t="shared" ca="1" si="7"/>
        <v>0.5438099999999999</v>
      </c>
      <c r="AE16" s="44">
        <f t="shared" ca="1" si="7"/>
        <v>0.52671799999999991</v>
      </c>
      <c r="AF16" s="44">
        <f t="shared" ca="1" si="7"/>
        <v>0.52836000000000005</v>
      </c>
      <c r="AG16" s="44">
        <f t="shared" ca="1" si="7"/>
        <v>0.52787899999999999</v>
      </c>
      <c r="AH16" s="44">
        <f t="shared" ca="1" si="7"/>
        <v>0.50374700000000006</v>
      </c>
      <c r="AI16" s="44">
        <f t="shared" ref="AI16" ca="1" si="8">IFERROR(AI11+AI12-AI15,":")</f>
        <v>0.59780100000000003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Montenegro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45" t="str">
        <f ca="1">IFERROR(B6/B16,":")</f>
        <v>:</v>
      </c>
      <c r="C20" s="45" t="str">
        <f t="shared" ref="C20:AH20" ca="1" si="10">IFERROR(C6/C16,":")</f>
        <v>:</v>
      </c>
      <c r="D20" s="45" t="str">
        <f t="shared" ca="1" si="10"/>
        <v>:</v>
      </c>
      <c r="E20" s="45" t="str">
        <f t="shared" ca="1" si="10"/>
        <v>:</v>
      </c>
      <c r="F20" s="45" t="str">
        <f t="shared" ca="1" si="10"/>
        <v>:</v>
      </c>
      <c r="G20" s="45" t="str">
        <f t="shared" ca="1" si="10"/>
        <v>:</v>
      </c>
      <c r="H20" s="45" t="str">
        <f t="shared" ca="1" si="10"/>
        <v>:</v>
      </c>
      <c r="I20" s="45" t="str">
        <f t="shared" ca="1" si="10"/>
        <v>:</v>
      </c>
      <c r="J20" s="45" t="str">
        <f t="shared" ca="1" si="10"/>
        <v>:</v>
      </c>
      <c r="K20" s="45" t="str">
        <f t="shared" ca="1" si="10"/>
        <v>:</v>
      </c>
      <c r="L20" s="45" t="str">
        <f t="shared" ca="1" si="10"/>
        <v>:</v>
      </c>
      <c r="M20" s="45" t="str">
        <f t="shared" ca="1" si="10"/>
        <v>:</v>
      </c>
      <c r="N20" s="45" t="str">
        <f t="shared" ca="1" si="10"/>
        <v>:</v>
      </c>
      <c r="O20" s="45" t="str">
        <f t="shared" ca="1" si="10"/>
        <v>:</v>
      </c>
      <c r="P20" s="45" t="str">
        <f t="shared" ca="1" si="10"/>
        <v>:</v>
      </c>
      <c r="Q20" s="45">
        <f t="shared" ca="1" si="10"/>
        <v>0.57902656948036668</v>
      </c>
      <c r="R20" s="45">
        <f t="shared" ca="1" si="10"/>
        <v>0.56258006746723044</v>
      </c>
      <c r="S20" s="45">
        <f t="shared" ca="1" si="10"/>
        <v>0.5334847783308253</v>
      </c>
      <c r="T20" s="45">
        <f t="shared" ca="1" si="10"/>
        <v>0.49314023926520956</v>
      </c>
      <c r="U20" s="45">
        <f t="shared" ca="1" si="10"/>
        <v>0.63967880882170591</v>
      </c>
      <c r="V20" s="45">
        <f t="shared" ca="1" si="10"/>
        <v>0.53602510946642379</v>
      </c>
      <c r="W20" s="45">
        <f t="shared" ca="1" si="10"/>
        <v>0.43792056670674567</v>
      </c>
      <c r="X20" s="45">
        <f t="shared" ca="1" si="10"/>
        <v>0.48922315491289697</v>
      </c>
      <c r="Y20" s="45">
        <f t="shared" ca="1" si="10"/>
        <v>0.58705147773958977</v>
      </c>
      <c r="Z20" s="45">
        <f t="shared" ca="1" si="10"/>
        <v>0.54351308381050289</v>
      </c>
      <c r="AA20" s="45">
        <f t="shared" ca="1" si="10"/>
        <v>0.52150870992173692</v>
      </c>
      <c r="AB20" s="45">
        <f t="shared" ca="1" si="10"/>
        <v>0.5944977471974785</v>
      </c>
      <c r="AC20" s="45">
        <f t="shared" ca="1" si="10"/>
        <v>0.53261447186884847</v>
      </c>
      <c r="AD20" s="45">
        <f t="shared" ca="1" si="10"/>
        <v>0.60252845663007304</v>
      </c>
      <c r="AE20" s="45">
        <f t="shared" ca="1" si="10"/>
        <v>0.56047258684913004</v>
      </c>
      <c r="AF20" s="45">
        <f t="shared" ca="1" si="10"/>
        <v>0.55020251343780746</v>
      </c>
      <c r="AG20" s="45">
        <f t="shared" ca="1" si="10"/>
        <v>0.61519022351713171</v>
      </c>
      <c r="AH20" s="45">
        <f t="shared" ca="1" si="10"/>
        <v>0.56706640436568356</v>
      </c>
      <c r="AI20" s="45">
        <f t="shared" ref="AI20" ca="1" si="11">IFERROR(AI6/AI16,":")</f>
        <v>0.6022221441583403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79">
    <tabColor theme="4" tint="0.59999389629810485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North Macedonia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0.49509900000000001</v>
      </c>
      <c r="C4" s="20">
        <f ca="1">IFERROR(OFFSET(INDEX(Data!$C$7:$C$1800,MATCH($A$3,Data!$C$7:$C$1800,0)),20,'Code list'!D$1)/1000,":")</f>
        <v>0.49613099999999999</v>
      </c>
      <c r="D4" s="20">
        <f ca="1">IFERROR(OFFSET(INDEX(Data!$C$7:$C$1800,MATCH($A$3,Data!$C$7:$C$1800,0)),20,'Code list'!E$1)/1000,":")</f>
        <v>0.52149599999999996</v>
      </c>
      <c r="E4" s="20">
        <f ca="1">IFERROR(OFFSET(INDEX(Data!$C$7:$C$1800,MATCH($A$3,Data!$C$7:$C$1800,0)),20,'Code list'!F$1)/1000,":")</f>
        <v>0.44539999999999996</v>
      </c>
      <c r="F4" s="20">
        <f ca="1">IFERROR(OFFSET(INDEX(Data!$C$7:$C$1800,MATCH($A$3,Data!$C$7:$C$1800,0)),20,'Code list'!G$1)/1000,":")</f>
        <v>0.51066199999999995</v>
      </c>
      <c r="G4" s="20">
        <f ca="1">IFERROR(OFFSET(INDEX(Data!$C$7:$C$1800,MATCH($A$3,Data!$C$7:$C$1800,0)),20,'Code list'!H$1)/1000,":")</f>
        <v>0.52725699999999998</v>
      </c>
      <c r="H4" s="20">
        <f ca="1">IFERROR(OFFSET(INDEX(Data!$C$7:$C$1800,MATCH($A$3,Data!$C$7:$C$1800,0)),20,'Code list'!I$1)/1000,":")</f>
        <v>0.57102300000000006</v>
      </c>
      <c r="I4" s="20">
        <f ca="1">IFERROR(OFFSET(INDEX(Data!$C$7:$C$1800,MATCH($A$3,Data!$C$7:$C$1800,0)),20,'Code list'!J$1)/1000,":")</f>
        <v>0.57893399999999995</v>
      </c>
      <c r="J4" s="20">
        <f ca="1">IFERROR(OFFSET(INDEX(Data!$C$7:$C$1800,MATCH($A$3,Data!$C$7:$C$1800,0)),20,'Code list'!K$1)/1000,":")</f>
        <v>0.60601899999999997</v>
      </c>
      <c r="K4" s="20">
        <f ca="1">IFERROR(OFFSET(INDEX(Data!$C$7:$C$1800,MATCH($A$3,Data!$C$7:$C$1800,0)),20,'Code list'!L$1)/1000,":")</f>
        <v>0.59011199999999997</v>
      </c>
      <c r="L4" s="20">
        <f ca="1">IFERROR(OFFSET(INDEX(Data!$C$7:$C$1800,MATCH($A$3,Data!$C$7:$C$1800,0)),20,'Code list'!M$1)/1000,":")</f>
        <v>0.58564099999999997</v>
      </c>
      <c r="M4" s="20">
        <f ca="1">IFERROR(OFFSET(INDEX(Data!$C$7:$C$1800,MATCH($A$3,Data!$C$7:$C$1800,0)),20,'Code list'!N$1)/1000,":")</f>
        <v>0.54703400000000002</v>
      </c>
      <c r="N4" s="20">
        <f ca="1">IFERROR(OFFSET(INDEX(Data!$C$7:$C$1800,MATCH($A$3,Data!$C$7:$C$1800,0)),20,'Code list'!O$1)/1000,":")</f>
        <v>0.52373199999999998</v>
      </c>
      <c r="O4" s="20">
        <f ca="1">IFERROR(OFFSET(INDEX(Data!$C$7:$C$1800,MATCH($A$3,Data!$C$7:$C$1800,0)),20,'Code list'!P$1)/1000,":")</f>
        <v>0.57936399999999999</v>
      </c>
      <c r="P4" s="20">
        <f ca="1">IFERROR(OFFSET(INDEX(Data!$C$7:$C$1800,MATCH($A$3,Data!$C$7:$C$1800,0)),20,'Code list'!Q$1)/1000,":")</f>
        <v>0.57325800000000005</v>
      </c>
      <c r="Q4" s="20">
        <f ca="1">IFERROR(OFFSET(INDEX(Data!$C$7:$C$1800,MATCH($A$3,Data!$C$7:$C$1800,0)),20,'Code list'!R$1)/1000,":")</f>
        <v>0.59688599999999992</v>
      </c>
      <c r="R4" s="20">
        <f ca="1">IFERROR(OFFSET(INDEX(Data!$C$7:$C$1800,MATCH($A$3,Data!$C$7:$C$1800,0)),20,'Code list'!S$1)/1000,":")</f>
        <v>0.60237199999999991</v>
      </c>
      <c r="S4" s="20">
        <f ca="1">IFERROR(OFFSET(INDEX(Data!$C$7:$C$1800,MATCH($A$3,Data!$C$7:$C$1800,0)),20,'Code list'!T$1)/1000,":")</f>
        <v>0.55873000000000006</v>
      </c>
      <c r="T4" s="20">
        <f ca="1">IFERROR(OFFSET(INDEX(Data!$C$7:$C$1800,MATCH($A$3,Data!$C$7:$C$1800,0)),20,'Code list'!U$1)/1000,":")</f>
        <v>0.54265599999999992</v>
      </c>
      <c r="U4" s="20">
        <f ca="1">IFERROR(OFFSET(INDEX(Data!$C$7:$C$1800,MATCH($A$3,Data!$C$7:$C$1800,0)),20,'Code list'!V$1)/1000,":")</f>
        <v>0.58713199999999999</v>
      </c>
      <c r="V4" s="20">
        <f ca="1">IFERROR(OFFSET(INDEX(Data!$C$7:$C$1800,MATCH($A$3,Data!$C$7:$C$1800,0)),20,'Code list'!W$1)/1000,":")</f>
        <v>0.62429000000000001</v>
      </c>
      <c r="W4" s="20">
        <f ca="1">IFERROR(OFFSET(INDEX(Data!$C$7:$C$1800,MATCH($A$3,Data!$C$7:$C$1800,0)),20,'Code list'!X$1)/1000,":")</f>
        <v>0.58119500000000002</v>
      </c>
      <c r="X4" s="20">
        <f ca="1">IFERROR(OFFSET(INDEX(Data!$C$7:$C$1800,MATCH($A$3,Data!$C$7:$C$1800,0)),20,'Code list'!Y$1)/1000,":")</f>
        <v>0.53840099999999991</v>
      </c>
      <c r="Y4" s="20">
        <f ca="1">IFERROR(OFFSET(INDEX(Data!$C$7:$C$1800,MATCH($A$3,Data!$C$7:$C$1800,0)),20,'Code list'!Z$1)/1000,":")</f>
        <v>0.52399099999999998</v>
      </c>
      <c r="Z4" s="20">
        <f ca="1">IFERROR(OFFSET(INDEX(Data!$C$7:$C$1800,MATCH($A$3,Data!$C$7:$C$1800,0)),20,'Code list'!AA$1)/1000,":")</f>
        <v>0.46205200000000002</v>
      </c>
      <c r="AA4" s="20">
        <f ca="1">IFERROR(OFFSET(INDEX(Data!$C$7:$C$1800,MATCH($A$3,Data!$C$7:$C$1800,0)),20,'Code list'!AB$1)/1000,":")</f>
        <v>0.485431</v>
      </c>
      <c r="AB4" s="20">
        <f ca="1">IFERROR(OFFSET(INDEX(Data!$C$7:$C$1800,MATCH($A$3,Data!$C$7:$C$1800,0)),20,'Code list'!AC$1)/1000,":")</f>
        <v>0.48405000000000004</v>
      </c>
      <c r="AC4" s="20">
        <f ca="1">IFERROR(OFFSET(INDEX(Data!$C$7:$C$1800,MATCH($A$3,Data!$C$7:$C$1800,0)),20,'Code list'!AD$1)/1000,":")</f>
        <v>0.48152999999999996</v>
      </c>
      <c r="AD4" s="20">
        <f ca="1">IFERROR(OFFSET(INDEX(Data!$C$7:$C$1800,MATCH($A$3,Data!$C$7:$C$1800,0)),20,'Code list'!AE$1)/1000,":")</f>
        <v>0.48213</v>
      </c>
      <c r="AE4" s="20">
        <f ca="1">IFERROR(OFFSET(INDEX(Data!$C$7:$C$1800,MATCH($A$3,Data!$C$7:$C$1800,0)),20,'Code list'!AF$1)/1000,":")</f>
        <v>0.50470899999999996</v>
      </c>
      <c r="AF4" s="20">
        <f ca="1">IFERROR(OFFSET(INDEX(Data!$C$7:$C$1800,MATCH($A$3,Data!$C$7:$C$1800,0)),20,'Code list'!AG$1)/1000,":")</f>
        <v>0.45976799999999995</v>
      </c>
      <c r="AG4" s="20">
        <f ca="1">IFERROR(OFFSET(INDEX(Data!$C$7:$C$1800,MATCH($A$3,Data!$C$7:$C$1800,0)),20,'Code list'!AH$1)/1000,":")</f>
        <v>0.47562400000000005</v>
      </c>
      <c r="AH4" s="20">
        <f ca="1">IFERROR(OFFSET(INDEX(Data!$C$7:$C$1800,MATCH($A$3,Data!$C$7:$C$1800,0)),20,'Code list'!AI$1)/1000,":")</f>
        <v>0.51095900000000005</v>
      </c>
      <c r="AI4" s="20">
        <f ca="1">IFERROR(OFFSET(INDEX(Data!$C$7:$C$1800,MATCH($A$3,Data!$C$7:$C$1800,0)),20,'Code list'!AJ$1)/1000,":")</f>
        <v>0.59116000000000002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0.49509900000000001</v>
      </c>
      <c r="C6" s="6">
        <f t="shared" ca="1" si="1"/>
        <v>0.49613099999999999</v>
      </c>
      <c r="D6" s="6">
        <f t="shared" ca="1" si="1"/>
        <v>0.52149599999999996</v>
      </c>
      <c r="E6" s="6">
        <f t="shared" ca="1" si="1"/>
        <v>0.44539999999999996</v>
      </c>
      <c r="F6" s="6">
        <f t="shared" ca="1" si="1"/>
        <v>0.51066199999999995</v>
      </c>
      <c r="G6" s="6">
        <f t="shared" ca="1" si="1"/>
        <v>0.52725699999999998</v>
      </c>
      <c r="H6" s="6">
        <f t="shared" ca="1" si="1"/>
        <v>0.57102300000000006</v>
      </c>
      <c r="I6" s="6">
        <f t="shared" ca="1" si="1"/>
        <v>0.57893399999999995</v>
      </c>
      <c r="J6" s="6">
        <f t="shared" ca="1" si="1"/>
        <v>0.60601899999999997</v>
      </c>
      <c r="K6" s="6">
        <f t="shared" ca="1" si="1"/>
        <v>0.59011199999999997</v>
      </c>
      <c r="L6" s="6">
        <f t="shared" ca="1" si="1"/>
        <v>0.58564099999999997</v>
      </c>
      <c r="M6" s="6">
        <f t="shared" ca="1" si="1"/>
        <v>0.54703400000000002</v>
      </c>
      <c r="N6" s="6">
        <f t="shared" ca="1" si="1"/>
        <v>0.52373199999999998</v>
      </c>
      <c r="O6" s="6">
        <f t="shared" ca="1" si="1"/>
        <v>0.57936399999999999</v>
      </c>
      <c r="P6" s="6">
        <f t="shared" ca="1" si="1"/>
        <v>0.57325800000000005</v>
      </c>
      <c r="Q6" s="6">
        <f t="shared" ca="1" si="1"/>
        <v>0.59688599999999992</v>
      </c>
      <c r="R6" s="6">
        <f t="shared" ca="1" si="1"/>
        <v>0.60237199999999991</v>
      </c>
      <c r="S6" s="6">
        <f t="shared" ca="1" si="1"/>
        <v>0.55873000000000006</v>
      </c>
      <c r="T6" s="6">
        <f t="shared" ca="1" si="1"/>
        <v>0.54265599999999992</v>
      </c>
      <c r="U6" s="6">
        <f t="shared" ca="1" si="1"/>
        <v>0.58713199999999999</v>
      </c>
      <c r="V6" s="6">
        <f t="shared" ca="1" si="1"/>
        <v>0.62429000000000001</v>
      </c>
      <c r="W6" s="6">
        <f t="shared" ca="1" si="1"/>
        <v>0.58119500000000002</v>
      </c>
      <c r="X6" s="6">
        <f t="shared" ca="1" si="1"/>
        <v>0.53840099999999991</v>
      </c>
      <c r="Y6" s="6">
        <f t="shared" ca="1" si="1"/>
        <v>0.52399099999999998</v>
      </c>
      <c r="Z6" s="6">
        <f t="shared" ca="1" si="1"/>
        <v>0.46205200000000002</v>
      </c>
      <c r="AA6" s="6">
        <f t="shared" ca="1" si="1"/>
        <v>0.485431</v>
      </c>
      <c r="AB6" s="6">
        <f t="shared" ca="1" si="1"/>
        <v>0.48405000000000004</v>
      </c>
      <c r="AC6" s="6">
        <f t="shared" ca="1" si="1"/>
        <v>0.48152999999999996</v>
      </c>
      <c r="AD6" s="6">
        <f t="shared" ca="1" si="1"/>
        <v>0.48213</v>
      </c>
      <c r="AE6" s="6">
        <f ca="1">IFERROR(AE4-AE5,":")</f>
        <v>0.50470899999999996</v>
      </c>
      <c r="AF6" s="6">
        <f t="shared" ref="AF6:AH6" ca="1" si="2">IFERROR(AF4-AF5,":")</f>
        <v>0.45976799999999995</v>
      </c>
      <c r="AG6" s="6">
        <f t="shared" ca="1" si="2"/>
        <v>0.47562400000000005</v>
      </c>
      <c r="AH6" s="6">
        <f t="shared" ca="1" si="2"/>
        <v>0.51095900000000005</v>
      </c>
      <c r="AI6" s="6">
        <f t="shared" ref="AI6" ca="1" si="3">IFERROR(AI4-AI5,":")</f>
        <v>0.59116000000000002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North Macedonia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1.2390519999999998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1.3012619999999999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1.3012619999999999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1.261541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1.3269120000000001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1.363704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1.3567660000000001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1.2673299999999998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1.5523699999999998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1.4243610000000002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1.4173959999999999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1.467241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1.31955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1.424013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1.401214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1.445905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1.4734159999999998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1.470761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1.451093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1.429106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1.4011849999999999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1.4600489999999999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1.354125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1.203606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1.124268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1.08754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0.96179400000000004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1.0078240000000001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0.94738300000000009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1.042943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0.85448500000000005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0.76785199999999998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1.1076890000000001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1.116557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0.113956</v>
      </c>
      <c r="C12" s="25">
        <f ca="1">IFERROR(OFFSET(INDEX(Data!$C$7:$C$1800,MATCH($A$3,Data!$C$7:$C$1800,0)),5,'Code list'!D$1)/1000+OFFSET(INDEX(Data!$C$7:$C$1800,MATCH($A$3,Data!$C$7:$C$1800,0)),7,'Code list'!D$1)/1000,":")</f>
        <v>7.3558999999999999E-2</v>
      </c>
      <c r="D12" s="25">
        <f ca="1">IFERROR(OFFSET(INDEX(Data!$C$7:$C$1800,MATCH($A$3,Data!$C$7:$C$1800,0)),5,'Code list'!E$1)/1000+OFFSET(INDEX(Data!$C$7:$C$1800,MATCH($A$3,Data!$C$7:$C$1800,0)),7,'Code list'!E$1)/1000,":")</f>
        <v>7.3558999999999999E-2</v>
      </c>
      <c r="E12" s="25">
        <f ca="1">IFERROR(OFFSET(INDEX(Data!$C$7:$C$1800,MATCH($A$3,Data!$C$7:$C$1800,0)),5,'Code list'!F$1)/1000+OFFSET(INDEX(Data!$C$7:$C$1800,MATCH($A$3,Data!$C$7:$C$1800,0)),7,'Code list'!F$1)/1000,":")</f>
        <v>4.4387000000000003E-2</v>
      </c>
      <c r="F12" s="25">
        <f ca="1">IFERROR(OFFSET(INDEX(Data!$C$7:$C$1800,MATCH($A$3,Data!$C$7:$C$1800,0)),5,'Code list'!G$1)/1000+OFFSET(INDEX(Data!$C$7:$C$1800,MATCH($A$3,Data!$C$7:$C$1800,0)),7,'Code list'!G$1)/1000,":")</f>
        <v>3.3773000000000004E-2</v>
      </c>
      <c r="G12" s="25">
        <f ca="1">IFERROR(OFFSET(INDEX(Data!$C$7:$C$1800,MATCH($A$3,Data!$C$7:$C$1800,0)),5,'Code list'!H$1)/1000+OFFSET(INDEX(Data!$C$7:$C$1800,MATCH($A$3,Data!$C$7:$C$1800,0)),7,'Code list'!H$1)/1000,":")</f>
        <v>6.7549999999999997E-3</v>
      </c>
      <c r="H12" s="25">
        <f ca="1">IFERROR(OFFSET(INDEX(Data!$C$7:$C$1800,MATCH($A$3,Data!$C$7:$C$1800,0)),5,'Code list'!I$1)/1000+OFFSET(INDEX(Data!$C$7:$C$1800,MATCH($A$3,Data!$C$7:$C$1800,0)),7,'Code list'!I$1)/1000,":")</f>
        <v>1.3509E-2</v>
      </c>
      <c r="I12" s="25">
        <f ca="1">IFERROR(OFFSET(INDEX(Data!$C$7:$C$1800,MATCH($A$3,Data!$C$7:$C$1800,0)),5,'Code list'!J$1)/1000+OFFSET(INDEX(Data!$C$7:$C$1800,MATCH($A$3,Data!$C$7:$C$1800,0)),7,'Code list'!J$1)/1000,":")</f>
        <v>9.6489999999999996E-3</v>
      </c>
      <c r="J12" s="25">
        <f ca="1">IFERROR(OFFSET(INDEX(Data!$C$7:$C$1800,MATCH($A$3,Data!$C$7:$C$1800,0)),5,'Code list'!K$1)/1000+OFFSET(INDEX(Data!$C$7:$C$1800,MATCH($A$3,Data!$C$7:$C$1800,0)),7,'Code list'!K$1)/1000,":")</f>
        <v>5.5646999999999995E-2</v>
      </c>
      <c r="K12" s="25">
        <f ca="1">IFERROR(OFFSET(INDEX(Data!$C$7:$C$1800,MATCH($A$3,Data!$C$7:$C$1800,0)),5,'Code list'!L$1)/1000+OFFSET(INDEX(Data!$C$7:$C$1800,MATCH($A$3,Data!$C$7:$C$1800,0)),7,'Code list'!L$1)/1000,":")</f>
        <v>4.6279000000000001E-2</v>
      </c>
      <c r="L12" s="25">
        <f ca="1">IFERROR(OFFSET(INDEX(Data!$C$7:$C$1800,MATCH($A$3,Data!$C$7:$C$1800,0)),5,'Code list'!M$1)/1000+OFFSET(INDEX(Data!$C$7:$C$1800,MATCH($A$3,Data!$C$7:$C$1800,0)),7,'Code list'!M$1)/1000,":")</f>
        <v>3.3988999999999998E-2</v>
      </c>
      <c r="M12" s="25">
        <f ca="1">IFERROR(OFFSET(INDEX(Data!$C$7:$C$1800,MATCH($A$3,Data!$C$7:$C$1800,0)),5,'Code list'!N$1)/1000+OFFSET(INDEX(Data!$C$7:$C$1800,MATCH($A$3,Data!$C$7:$C$1800,0)),7,'Code list'!N$1)/1000,":")</f>
        <v>2.5649000000000002E-2</v>
      </c>
      <c r="N12" s="25">
        <f ca="1">IFERROR(OFFSET(INDEX(Data!$C$7:$C$1800,MATCH($A$3,Data!$C$7:$C$1800,0)),5,'Code list'!O$1)/1000+OFFSET(INDEX(Data!$C$7:$C$1800,MATCH($A$3,Data!$C$7:$C$1800,0)),7,'Code list'!O$1)/1000,":")</f>
        <v>2.1713999999999997E-2</v>
      </c>
      <c r="O12" s="25">
        <f ca="1">IFERROR(OFFSET(INDEX(Data!$C$7:$C$1800,MATCH($A$3,Data!$C$7:$C$1800,0)),5,'Code list'!P$1)/1000+OFFSET(INDEX(Data!$C$7:$C$1800,MATCH($A$3,Data!$C$7:$C$1800,0)),7,'Code list'!P$1)/1000,":")</f>
        <v>3.3381000000000001E-2</v>
      </c>
      <c r="P12" s="25">
        <f ca="1">IFERROR(OFFSET(INDEX(Data!$C$7:$C$1800,MATCH($A$3,Data!$C$7:$C$1800,0)),5,'Code list'!Q$1)/1000+OFFSET(INDEX(Data!$C$7:$C$1800,MATCH($A$3,Data!$C$7:$C$1800,0)),7,'Code list'!Q$1)/1000,":")</f>
        <v>3.2331000000000006E-2</v>
      </c>
      <c r="Q12" s="25">
        <f ca="1">IFERROR(OFFSET(INDEX(Data!$C$7:$C$1800,MATCH($A$3,Data!$C$7:$C$1800,0)),5,'Code list'!R$1)/1000+OFFSET(INDEX(Data!$C$7:$C$1800,MATCH($A$3,Data!$C$7:$C$1800,0)),7,'Code list'!R$1)/1000,":")</f>
        <v>8.7819999999999999E-3</v>
      </c>
      <c r="R12" s="25">
        <f ca="1">IFERROR(OFFSET(INDEX(Data!$C$7:$C$1800,MATCH($A$3,Data!$C$7:$C$1800,0)),5,'Code list'!S$1)/1000+OFFSET(INDEX(Data!$C$7:$C$1800,MATCH($A$3,Data!$C$7:$C$1800,0)),7,'Code list'!S$1)/1000,":")</f>
        <v>6.1319999999999994E-3</v>
      </c>
      <c r="S12" s="25">
        <f ca="1">IFERROR(OFFSET(INDEX(Data!$C$7:$C$1800,MATCH($A$3,Data!$C$7:$C$1800,0)),5,'Code list'!T$1)/1000+OFFSET(INDEX(Data!$C$7:$C$1800,MATCH($A$3,Data!$C$7:$C$1800,0)),7,'Code list'!T$1)/1000,":")</f>
        <v>9.7079999999999996E-3</v>
      </c>
      <c r="T12" s="25">
        <f ca="1">IFERROR(OFFSET(INDEX(Data!$C$7:$C$1800,MATCH($A$3,Data!$C$7:$C$1800,0)),5,'Code list'!U$1)/1000+OFFSET(INDEX(Data!$C$7:$C$1800,MATCH($A$3,Data!$C$7:$C$1800,0)),7,'Code list'!U$1)/1000,":")</f>
        <v>9.4280000000000006E-3</v>
      </c>
      <c r="U12" s="25">
        <f ca="1">IFERROR(OFFSET(INDEX(Data!$C$7:$C$1800,MATCH($A$3,Data!$C$7:$C$1800,0)),5,'Code list'!V$1)/1000+OFFSET(INDEX(Data!$C$7:$C$1800,MATCH($A$3,Data!$C$7:$C$1800,0)),7,'Code list'!V$1)/1000,":")</f>
        <v>1.5755000000000002E-2</v>
      </c>
      <c r="V12" s="25">
        <f ca="1">IFERROR(OFFSET(INDEX(Data!$C$7:$C$1800,MATCH($A$3,Data!$C$7:$C$1800,0)),5,'Code list'!W$1)/1000+OFFSET(INDEX(Data!$C$7:$C$1800,MATCH($A$3,Data!$C$7:$C$1800,0)),7,'Code list'!W$1)/1000,":")</f>
        <v>2.3004E-2</v>
      </c>
      <c r="W12" s="25">
        <f ca="1">IFERROR(OFFSET(INDEX(Data!$C$7:$C$1800,MATCH($A$3,Data!$C$7:$C$1800,0)),5,'Code list'!X$1)/1000+OFFSET(INDEX(Data!$C$7:$C$1800,MATCH($A$3,Data!$C$7:$C$1800,0)),7,'Code list'!X$1)/1000,":")</f>
        <v>3.2204999999999998E-2</v>
      </c>
      <c r="X12" s="25">
        <f ca="1">IFERROR(OFFSET(INDEX(Data!$C$7:$C$1800,MATCH($A$3,Data!$C$7:$C$1800,0)),5,'Code list'!Y$1)/1000+OFFSET(INDEX(Data!$C$7:$C$1800,MATCH($A$3,Data!$C$7:$C$1800,0)),7,'Code list'!Y$1)/1000,":")</f>
        <v>7.0917999999999995E-2</v>
      </c>
      <c r="Y12" s="25">
        <f ca="1">IFERROR(OFFSET(INDEX(Data!$C$7:$C$1800,MATCH($A$3,Data!$C$7:$C$1800,0)),5,'Code list'!Z$1)/1000+OFFSET(INDEX(Data!$C$7:$C$1800,MATCH($A$3,Data!$C$7:$C$1800,0)),7,'Code list'!Z$1)/1000,":")</f>
        <v>7.7837999999999991E-2</v>
      </c>
      <c r="Z12" s="25">
        <f ca="1">IFERROR(OFFSET(INDEX(Data!$C$7:$C$1800,MATCH($A$3,Data!$C$7:$C$1800,0)),5,'Code list'!AA$1)/1000+OFFSET(INDEX(Data!$C$7:$C$1800,MATCH($A$3,Data!$C$7:$C$1800,0)),7,'Code list'!AA$1)/1000,":")</f>
        <v>3.9018000000000004E-2</v>
      </c>
      <c r="AA12" s="25">
        <f ca="1">IFERROR(OFFSET(INDEX(Data!$C$7:$C$1800,MATCH($A$3,Data!$C$7:$C$1800,0)),5,'Code list'!AB$1)/1000+OFFSET(INDEX(Data!$C$7:$C$1800,MATCH($A$3,Data!$C$7:$C$1800,0)),7,'Code list'!AB$1)/1000,":")</f>
        <v>3.5383000000000005E-2</v>
      </c>
      <c r="AB12" s="25">
        <f ca="1">IFERROR(OFFSET(INDEX(Data!$C$7:$C$1800,MATCH($A$3,Data!$C$7:$C$1800,0)),5,'Code list'!AC$1)/1000+OFFSET(INDEX(Data!$C$7:$C$1800,MATCH($A$3,Data!$C$7:$C$1800,0)),7,'Code list'!AC$1)/1000,":")</f>
        <v>0.109933</v>
      </c>
      <c r="AC12" s="25">
        <f ca="1">IFERROR(OFFSET(INDEX(Data!$C$7:$C$1800,MATCH($A$3,Data!$C$7:$C$1800,0)),5,'Code list'!AD$1)/1000+OFFSET(INDEX(Data!$C$7:$C$1800,MATCH($A$3,Data!$C$7:$C$1800,0)),7,'Code list'!AD$1)/1000,":")</f>
        <v>0.155308</v>
      </c>
      <c r="AD12" s="25">
        <f ca="1">IFERROR(OFFSET(INDEX(Data!$C$7:$C$1800,MATCH($A$3,Data!$C$7:$C$1800,0)),5,'Code list'!AE$1)/1000+OFFSET(INDEX(Data!$C$7:$C$1800,MATCH($A$3,Data!$C$7:$C$1800,0)),7,'Code list'!AE$1)/1000,":")</f>
        <v>0.140986</v>
      </c>
      <c r="AE12" s="25">
        <f ca="1">IFERROR(OFFSET(INDEX(Data!$C$7:$C$1800,MATCH($A$3,Data!$C$7:$C$1800,0)),5,'Code list'!AF$1)/1000+OFFSET(INDEX(Data!$C$7:$C$1800,MATCH($A$3,Data!$C$7:$C$1800,0)),7,'Code list'!AF$1)/1000,":")</f>
        <v>0.17263800000000001</v>
      </c>
      <c r="AF12" s="25">
        <f ca="1">IFERROR(OFFSET(INDEX(Data!$C$7:$C$1800,MATCH($A$3,Data!$C$7:$C$1800,0)),5,'Code list'!AG$1)/1000+OFFSET(INDEX(Data!$C$7:$C$1800,MATCH($A$3,Data!$C$7:$C$1800,0)),7,'Code list'!AG$1)/1000,":")</f>
        <v>0.20779800000000001</v>
      </c>
      <c r="AG12" s="25">
        <f ca="1">IFERROR(OFFSET(INDEX(Data!$C$7:$C$1800,MATCH($A$3,Data!$C$7:$C$1800,0)),5,'Code list'!AH$1)/1000+OFFSET(INDEX(Data!$C$7:$C$1800,MATCH($A$3,Data!$C$7:$C$1800,0)),7,'Code list'!AH$1)/1000,":")</f>
        <v>0.27790499999999996</v>
      </c>
      <c r="AH12" s="25">
        <f ca="1">IFERROR(OFFSET(INDEX(Data!$C$7:$C$1800,MATCH($A$3,Data!$C$7:$C$1800,0)),5,'Code list'!AI$1)/1000+OFFSET(INDEX(Data!$C$7:$C$1800,MATCH($A$3,Data!$C$7:$C$1800,0)),7,'Code list'!AI$1)/1000,":")</f>
        <v>0.17931899999999998</v>
      </c>
      <c r="AI12" s="25">
        <f ca="1">IFERROR(OFFSET(INDEX(Data!$C$7:$C$1800,MATCH($A$3,Data!$C$7:$C$1800,0)),5,'Code list'!AJ$1)/1000+OFFSET(INDEX(Data!$C$7:$C$1800,MATCH($A$3,Data!$C$7:$C$1800,0)),7,'Code list'!AJ$1)/1000,":")</f>
        <v>0.231321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9.8879999999999992E-3</v>
      </c>
      <c r="C13" s="25">
        <f ca="1">IFERROR(OFFSET(INDEX(Data!$C$7:$C$1800,MATCH($A$3,Data!$C$7:$C$1800,0)),21,'Code list'!D$1)/1000+OFFSET(INDEX(Data!$C$7:$C$1800,MATCH($A$3,Data!$C$7:$C$1800,0)),22,'Code list'!D$1)/1000,":")</f>
        <v>6.019E-3</v>
      </c>
      <c r="D13" s="25">
        <f ca="1">IFERROR(OFFSET(INDEX(Data!$C$7:$C$1800,MATCH($A$3,Data!$C$7:$C$1800,0)),21,'Code list'!E$1)/1000+OFFSET(INDEX(Data!$C$7:$C$1800,MATCH($A$3,Data!$C$7:$C$1800,0)),22,'Code list'!E$1)/1000,":")</f>
        <v>6.019E-3</v>
      </c>
      <c r="E13" s="25">
        <f ca="1">IFERROR(OFFSET(INDEX(Data!$C$7:$C$1800,MATCH($A$3,Data!$C$7:$C$1800,0)),21,'Code list'!F$1)/1000+OFFSET(INDEX(Data!$C$7:$C$1800,MATCH($A$3,Data!$C$7:$C$1800,0)),22,'Code list'!F$1)/1000,":")</f>
        <v>3.9550000000000002E-3</v>
      </c>
      <c r="F13" s="25">
        <f ca="1">IFERROR(OFFSET(INDEX(Data!$C$7:$C$1800,MATCH($A$3,Data!$C$7:$C$1800,0)),21,'Code list'!G$1)/1000+OFFSET(INDEX(Data!$C$7:$C$1800,MATCH($A$3,Data!$C$7:$C$1800,0)),22,'Code list'!G$1)/1000,":")</f>
        <v>1.8919999999999998E-3</v>
      </c>
      <c r="G13" s="25">
        <f ca="1">IFERROR(OFFSET(INDEX(Data!$C$7:$C$1800,MATCH($A$3,Data!$C$7:$C$1800,0)),21,'Code list'!H$1)/1000+OFFSET(INDEX(Data!$C$7:$C$1800,MATCH($A$3,Data!$C$7:$C$1800,0)),22,'Code list'!H$1)/1000,":")</f>
        <v>7.7400000000000006E-4</v>
      </c>
      <c r="H13" s="25">
        <f ca="1">IFERROR(OFFSET(INDEX(Data!$C$7:$C$1800,MATCH($A$3,Data!$C$7:$C$1800,0)),21,'Code list'!I$1)/1000+OFFSET(INDEX(Data!$C$7:$C$1800,MATCH($A$3,Data!$C$7:$C$1800,0)),22,'Code list'!I$1)/1000,":")</f>
        <v>3.0950000000000001E-3</v>
      </c>
      <c r="I13" s="25">
        <f ca="1">IFERROR(OFFSET(INDEX(Data!$C$7:$C$1800,MATCH($A$3,Data!$C$7:$C$1800,0)),21,'Code list'!J$1)/1000+OFFSET(INDEX(Data!$C$7:$C$1800,MATCH($A$3,Data!$C$7:$C$1800,0)),22,'Code list'!J$1)/1000,":")</f>
        <v>2.666E-3</v>
      </c>
      <c r="J13" s="25">
        <f ca="1">IFERROR(OFFSET(INDEX(Data!$C$7:$C$1800,MATCH($A$3,Data!$C$7:$C$1800,0)),21,'Code list'!K$1)/1000+OFFSET(INDEX(Data!$C$7:$C$1800,MATCH($A$3,Data!$C$7:$C$1800,0)),22,'Code list'!K$1)/1000,":")</f>
        <v>3.9550000000000002E-3</v>
      </c>
      <c r="K13" s="25">
        <f ca="1">IFERROR(OFFSET(INDEX(Data!$C$7:$C$1800,MATCH($A$3,Data!$C$7:$C$1800,0)),21,'Code list'!L$1)/1000+OFFSET(INDEX(Data!$C$7:$C$1800,MATCH($A$3,Data!$C$7:$C$1800,0)),22,'Code list'!L$1)/1000,":")</f>
        <v>2.2360000000000001E-3</v>
      </c>
      <c r="L13" s="25">
        <f ca="1">IFERROR(OFFSET(INDEX(Data!$C$7:$C$1800,MATCH($A$3,Data!$C$7:$C$1800,0)),21,'Code list'!M$1)/1000+OFFSET(INDEX(Data!$C$7:$C$1800,MATCH($A$3,Data!$C$7:$C$1800,0)),22,'Code list'!M$1)/1000,":")</f>
        <v>1.0319999999999999E-3</v>
      </c>
      <c r="M13" s="25">
        <f ca="1">IFERROR(OFFSET(INDEX(Data!$C$7:$C$1800,MATCH($A$3,Data!$C$7:$C$1800,0)),21,'Code list'!N$1)/1000+OFFSET(INDEX(Data!$C$7:$C$1800,MATCH($A$3,Data!$C$7:$C$1800,0)),22,'Code list'!N$1)/1000,":")</f>
        <v>4.2999999999999999E-4</v>
      </c>
      <c r="N13" s="25">
        <f ca="1">IFERROR(OFFSET(INDEX(Data!$C$7:$C$1800,MATCH($A$3,Data!$C$7:$C$1800,0)),21,'Code list'!O$1)/1000+OFFSET(INDEX(Data!$C$7:$C$1800,MATCH($A$3,Data!$C$7:$C$1800,0)),22,'Code list'!O$1)/1000,":")</f>
        <v>5.1599999999999997E-4</v>
      </c>
      <c r="O13" s="25">
        <f ca="1">IFERROR(OFFSET(INDEX(Data!$C$7:$C$1800,MATCH($A$3,Data!$C$7:$C$1800,0)),21,'Code list'!P$1)/1000+OFFSET(INDEX(Data!$C$7:$C$1800,MATCH($A$3,Data!$C$7:$C$1800,0)),22,'Code list'!P$1)/1000,":")</f>
        <v>5.1599999999999997E-4</v>
      </c>
      <c r="P13" s="25">
        <f ca="1">IFERROR(OFFSET(INDEX(Data!$C$7:$C$1800,MATCH($A$3,Data!$C$7:$C$1800,0)),21,'Code list'!Q$1)/1000+OFFSET(INDEX(Data!$C$7:$C$1800,MATCH($A$3,Data!$C$7:$C$1800,0)),22,'Code list'!Q$1)/1000,":")</f>
        <v>4.2999999999999999E-4</v>
      </c>
      <c r="Q13" s="25">
        <f ca="1">IFERROR(OFFSET(INDEX(Data!$C$7:$C$1800,MATCH($A$3,Data!$C$7:$C$1800,0)),21,'Code list'!R$1)/1000+OFFSET(INDEX(Data!$C$7:$C$1800,MATCH($A$3,Data!$C$7:$C$1800,0)),22,'Code list'!R$1)/1000,":")</f>
        <v>2.5799999999999998E-4</v>
      </c>
      <c r="R13" s="25">
        <f ca="1">IFERROR(OFFSET(INDEX(Data!$C$7:$C$1800,MATCH($A$3,Data!$C$7:$C$1800,0)),21,'Code list'!S$1)/1000+OFFSET(INDEX(Data!$C$7:$C$1800,MATCH($A$3,Data!$C$7:$C$1800,0)),22,'Code list'!S$1)/1000,":")</f>
        <v>8.599999999999999E-5</v>
      </c>
      <c r="S13" s="25">
        <f ca="1">IFERROR(OFFSET(INDEX(Data!$C$7:$C$1800,MATCH($A$3,Data!$C$7:$C$1800,0)),21,'Code list'!T$1)/1000+OFFSET(INDEX(Data!$C$7:$C$1800,MATCH($A$3,Data!$C$7:$C$1800,0)),22,'Code list'!T$1)/1000,":")</f>
        <v>2.5799999999999998E-4</v>
      </c>
      <c r="T13" s="25">
        <f ca="1">IFERROR(OFFSET(INDEX(Data!$C$7:$C$1800,MATCH($A$3,Data!$C$7:$C$1800,0)),21,'Code list'!U$1)/1000+OFFSET(INDEX(Data!$C$7:$C$1800,MATCH($A$3,Data!$C$7:$C$1800,0)),22,'Code list'!U$1)/1000,":")</f>
        <v>2.5799999999999998E-4</v>
      </c>
      <c r="U13" s="25">
        <f ca="1">IFERROR(OFFSET(INDEX(Data!$C$7:$C$1800,MATCH($A$3,Data!$C$7:$C$1800,0)),21,'Code list'!V$1)/1000+OFFSET(INDEX(Data!$C$7:$C$1800,MATCH($A$3,Data!$C$7:$C$1800,0)),22,'Code list'!V$1)/1000,":")</f>
        <v>3.4399999999999996E-4</v>
      </c>
      <c r="V13" s="25">
        <f ca="1">IFERROR(OFFSET(INDEX(Data!$C$7:$C$1800,MATCH($A$3,Data!$C$7:$C$1800,0)),21,'Code list'!W$1)/1000+OFFSET(INDEX(Data!$C$7:$C$1800,MATCH($A$3,Data!$C$7:$C$1800,0)),22,'Code list'!W$1)/1000,":")</f>
        <v>2.3219999999999998E-3</v>
      </c>
      <c r="W13" s="25">
        <f ca="1">IFERROR(OFFSET(INDEX(Data!$C$7:$C$1800,MATCH($A$3,Data!$C$7:$C$1800,0)),21,'Code list'!X$1)/1000+OFFSET(INDEX(Data!$C$7:$C$1800,MATCH($A$3,Data!$C$7:$C$1800,0)),22,'Code list'!X$1)/1000,":")</f>
        <v>7.7390000000000002E-3</v>
      </c>
      <c r="X13" s="25">
        <f ca="1">IFERROR(OFFSET(INDEX(Data!$C$7:$C$1800,MATCH($A$3,Data!$C$7:$C$1800,0)),21,'Code list'!Y$1)/1000+OFFSET(INDEX(Data!$C$7:$C$1800,MATCH($A$3,Data!$C$7:$C$1800,0)),22,'Code list'!Y$1)/1000,":")</f>
        <v>2.5794999999999998E-2</v>
      </c>
      <c r="Y13" s="25">
        <f ca="1">IFERROR(OFFSET(INDEX(Data!$C$7:$C$1800,MATCH($A$3,Data!$C$7:$C$1800,0)),21,'Code list'!Z$1)/1000+OFFSET(INDEX(Data!$C$7:$C$1800,MATCH($A$3,Data!$C$7:$C$1800,0)),22,'Code list'!Z$1)/1000,":")</f>
        <v>3.1297999999999999E-2</v>
      </c>
      <c r="Z13" s="25">
        <f ca="1">IFERROR(OFFSET(INDEX(Data!$C$7:$C$1800,MATCH($A$3,Data!$C$7:$C$1800,0)),21,'Code list'!AA$1)/1000+OFFSET(INDEX(Data!$C$7:$C$1800,MATCH($A$3,Data!$C$7:$C$1800,0)),22,'Code list'!AA$1)/1000,":")</f>
        <v>1.6938999999999999E-2</v>
      </c>
      <c r="AA13" s="25">
        <f ca="1">IFERROR(OFFSET(INDEX(Data!$C$7:$C$1800,MATCH($A$3,Data!$C$7:$C$1800,0)),21,'Code list'!AB$1)/1000+OFFSET(INDEX(Data!$C$7:$C$1800,MATCH($A$3,Data!$C$7:$C$1800,0)),22,'Code list'!AB$1)/1000,":")</f>
        <v>1.5734999999999999E-2</v>
      </c>
      <c r="AB13" s="25">
        <f ca="1">IFERROR(OFFSET(INDEX(Data!$C$7:$C$1800,MATCH($A$3,Data!$C$7:$C$1800,0)),21,'Code list'!AC$1)/1000+OFFSET(INDEX(Data!$C$7:$C$1800,MATCH($A$3,Data!$C$7:$C$1800,0)),22,'Code list'!AC$1)/1000,":")</f>
        <v>4.8932999999999997E-2</v>
      </c>
      <c r="AC13" s="25">
        <f ca="1">IFERROR(OFFSET(INDEX(Data!$C$7:$C$1800,MATCH($A$3,Data!$C$7:$C$1800,0)),21,'Code list'!AD$1)/1000+OFFSET(INDEX(Data!$C$7:$C$1800,MATCH($A$3,Data!$C$7:$C$1800,0)),22,'Code list'!AD$1)/1000,":")</f>
        <v>7.127E-2</v>
      </c>
      <c r="AD13" s="25">
        <f ca="1">IFERROR(OFFSET(INDEX(Data!$C$7:$C$1800,MATCH($A$3,Data!$C$7:$C$1800,0)),21,'Code list'!AE$1)/1000+OFFSET(INDEX(Data!$C$7:$C$1800,MATCH($A$3,Data!$C$7:$C$1800,0)),22,'Code list'!AE$1)/1000,":")</f>
        <v>6.4133999999999997E-2</v>
      </c>
      <c r="AE13" s="25">
        <f ca="1">IFERROR(OFFSET(INDEX(Data!$C$7:$C$1800,MATCH($A$3,Data!$C$7:$C$1800,0)),21,'Code list'!AF$1)/1000+OFFSET(INDEX(Data!$C$7:$C$1800,MATCH($A$3,Data!$C$7:$C$1800,0)),22,'Code list'!AF$1)/1000,":")</f>
        <v>8.2311000000000009E-2</v>
      </c>
      <c r="AF13" s="25">
        <f ca="1">IFERROR(OFFSET(INDEX(Data!$C$7:$C$1800,MATCH($A$3,Data!$C$7:$C$1800,0)),21,'Code list'!AG$1)/1000+OFFSET(INDEX(Data!$C$7:$C$1800,MATCH($A$3,Data!$C$7:$C$1800,0)),22,'Code list'!AG$1)/1000,":")</f>
        <v>9.8420000000000007E-2</v>
      </c>
      <c r="AG13" s="25">
        <f ca="1">IFERROR(OFFSET(INDEX(Data!$C$7:$C$1800,MATCH($A$3,Data!$C$7:$C$1800,0)),21,'Code list'!AH$1)/1000+OFFSET(INDEX(Data!$C$7:$C$1800,MATCH($A$3,Data!$C$7:$C$1800,0)),22,'Code list'!AH$1)/1000,":")</f>
        <v>0.13306100000000001</v>
      </c>
      <c r="AH13" s="25">
        <f ca="1">IFERROR(OFFSET(INDEX(Data!$C$7:$C$1800,MATCH($A$3,Data!$C$7:$C$1800,0)),21,'Code list'!AI$1)/1000+OFFSET(INDEX(Data!$C$7:$C$1800,MATCH($A$3,Data!$C$7:$C$1800,0)),22,'Code list'!AI$1)/1000,":")</f>
        <v>8.5248000000000004E-2</v>
      </c>
      <c r="AI13" s="25">
        <f ca="1">IFERROR(OFFSET(INDEX(Data!$C$7:$C$1800,MATCH($A$3,Data!$C$7:$C$1800,0)),21,'Code list'!AJ$1)/1000+OFFSET(INDEX(Data!$C$7:$C$1800,MATCH($A$3,Data!$C$7:$C$1800,0)),22,'Code list'!AJ$1)/1000,":")</f>
        <v>0.11890099999999999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6.6016999999999992E-2</v>
      </c>
      <c r="C14" s="25">
        <f ca="1">IFERROR(OFFSET(INDEX(Data!$C$7:$C$1800,MATCH($A$3,Data!$C$7:$C$1800,0)),31,'Code list'!D$1)/1000+OFFSET(INDEX(Data!$C$7:$C$1800,MATCH($A$3,Data!$C$7:$C$1800,0)),32,'Code list'!D$1)/1000,":")</f>
        <v>4.7171999999999999E-2</v>
      </c>
      <c r="D14" s="25">
        <f ca="1">IFERROR(OFFSET(INDEX(Data!$C$7:$C$1800,MATCH($A$3,Data!$C$7:$C$1800,0)),31,'Code list'!E$1)/1000+OFFSET(INDEX(Data!$C$7:$C$1800,MATCH($A$3,Data!$C$7:$C$1800,0)),32,'Code list'!E$1)/1000,":")</f>
        <v>4.7171999999999999E-2</v>
      </c>
      <c r="E14" s="25">
        <f ca="1">IFERROR(OFFSET(INDEX(Data!$C$7:$C$1800,MATCH($A$3,Data!$C$7:$C$1800,0)),31,'Code list'!F$1)/1000+OFFSET(INDEX(Data!$C$7:$C$1800,MATCH($A$3,Data!$C$7:$C$1800,0)),32,'Code list'!F$1)/1000,":")</f>
        <v>2.3407000000000001E-2</v>
      </c>
      <c r="F14" s="25">
        <f ca="1">IFERROR(OFFSET(INDEX(Data!$C$7:$C$1800,MATCH($A$3,Data!$C$7:$C$1800,0)),31,'Code list'!G$1)/1000+OFFSET(INDEX(Data!$C$7:$C$1800,MATCH($A$3,Data!$C$7:$C$1800,0)),32,'Code list'!G$1)/1000,":")</f>
        <v>2.0565E-2</v>
      </c>
      <c r="G14" s="25">
        <f ca="1">IFERROR(OFFSET(INDEX(Data!$C$7:$C$1800,MATCH($A$3,Data!$C$7:$C$1800,0)),31,'Code list'!H$1)/1000+OFFSET(INDEX(Data!$C$7:$C$1800,MATCH($A$3,Data!$C$7:$C$1800,0)),32,'Code list'!H$1)/1000,":")</f>
        <v>3.1770000000000001E-3</v>
      </c>
      <c r="H14" s="25">
        <f ca="1">IFERROR(OFFSET(INDEX(Data!$C$7:$C$1800,MATCH($A$3,Data!$C$7:$C$1800,0)),31,'Code list'!I$1)/1000+OFFSET(INDEX(Data!$C$7:$C$1800,MATCH($A$3,Data!$C$7:$C$1800,0)),32,'Code list'!I$1)/1000,":")</f>
        <v>5.5650000000000005E-3</v>
      </c>
      <c r="I14" s="25">
        <f ca="1">IFERROR(OFFSET(INDEX(Data!$C$7:$C$1800,MATCH($A$3,Data!$C$7:$C$1800,0)),31,'Code list'!J$1)/1000+OFFSET(INDEX(Data!$C$7:$C$1800,MATCH($A$3,Data!$C$7:$C$1800,0)),32,'Code list'!J$1)/1000,":")</f>
        <v>5.5650000000000005E-3</v>
      </c>
      <c r="J14" s="25">
        <f ca="1">IFERROR(OFFSET(INDEX(Data!$C$7:$C$1800,MATCH($A$3,Data!$C$7:$C$1800,0)),31,'Code list'!K$1)/1000+OFFSET(INDEX(Data!$C$7:$C$1800,MATCH($A$3,Data!$C$7:$C$1800,0)),32,'Code list'!K$1)/1000,":")</f>
        <v>3.3104000000000001E-2</v>
      </c>
      <c r="K14" s="25">
        <f ca="1">IFERROR(OFFSET(INDEX(Data!$C$7:$C$1800,MATCH($A$3,Data!$C$7:$C$1800,0)),31,'Code list'!L$1)/1000+OFFSET(INDEX(Data!$C$7:$C$1800,MATCH($A$3,Data!$C$7:$C$1800,0)),32,'Code list'!L$1)/1000,":")</f>
        <v>2.6703000000000001E-2</v>
      </c>
      <c r="L14" s="25">
        <f ca="1">IFERROR(OFFSET(INDEX(Data!$C$7:$C$1800,MATCH($A$3,Data!$C$7:$C$1800,0)),31,'Code list'!M$1)/1000+OFFSET(INDEX(Data!$C$7:$C$1800,MATCH($A$3,Data!$C$7:$C$1800,0)),32,'Code list'!M$1)/1000,":")</f>
        <v>2.1925999999999998E-2</v>
      </c>
      <c r="M14" s="25">
        <f ca="1">IFERROR(OFFSET(INDEX(Data!$C$7:$C$1800,MATCH($A$3,Data!$C$7:$C$1800,0)),31,'Code list'!N$1)/1000+OFFSET(INDEX(Data!$C$7:$C$1800,MATCH($A$3,Data!$C$7:$C$1800,0)),32,'Code list'!N$1)/1000,":")</f>
        <v>1.9704999999999997E-2</v>
      </c>
      <c r="N14" s="25">
        <f ca="1">IFERROR(OFFSET(INDEX(Data!$C$7:$C$1800,MATCH($A$3,Data!$C$7:$C$1800,0)),31,'Code list'!O$1)/1000+OFFSET(INDEX(Data!$C$7:$C$1800,MATCH($A$3,Data!$C$7:$C$1800,0)),32,'Code list'!O$1)/1000,":")</f>
        <v>1.7484000000000003E-2</v>
      </c>
      <c r="O14" s="25">
        <f ca="1">IFERROR(OFFSET(INDEX(Data!$C$7:$C$1800,MATCH($A$3,Data!$C$7:$C$1800,0)),31,'Code list'!P$1)/1000+OFFSET(INDEX(Data!$C$7:$C$1800,MATCH($A$3,Data!$C$7:$C$1800,0)),32,'Code list'!P$1)/1000,":")</f>
        <v>1.7100999999999998E-2</v>
      </c>
      <c r="P14" s="25">
        <f ca="1">IFERROR(OFFSET(INDEX(Data!$C$7:$C$1800,MATCH($A$3,Data!$C$7:$C$1800,0)),31,'Code list'!Q$1)/1000+OFFSET(INDEX(Data!$C$7:$C$1800,MATCH($A$3,Data!$C$7:$C$1800,0)),32,'Code list'!Q$1)/1000,":")</f>
        <v>1.6027E-2</v>
      </c>
      <c r="Q14" s="25">
        <f ca="1">IFERROR(OFFSET(INDEX(Data!$C$7:$C$1800,MATCH($A$3,Data!$C$7:$C$1800,0)),31,'Code list'!R$1)/1000+OFFSET(INDEX(Data!$C$7:$C$1800,MATCH($A$3,Data!$C$7:$C$1800,0)),32,'Code list'!R$1)/1000,":")</f>
        <v>4.5620000000000001E-3</v>
      </c>
      <c r="R14" s="25">
        <f ca="1">IFERROR(OFFSET(INDEX(Data!$C$7:$C$1800,MATCH($A$3,Data!$C$7:$C$1800,0)),31,'Code list'!S$1)/1000+OFFSET(INDEX(Data!$C$7:$C$1800,MATCH($A$3,Data!$C$7:$C$1800,0)),32,'Code list'!S$1)/1000,":")</f>
        <v>1.6719999999999999E-3</v>
      </c>
      <c r="S14" s="25">
        <f ca="1">IFERROR(OFFSET(INDEX(Data!$C$7:$C$1800,MATCH($A$3,Data!$C$7:$C$1800,0)),31,'Code list'!T$1)/1000+OFFSET(INDEX(Data!$C$7:$C$1800,MATCH($A$3,Data!$C$7:$C$1800,0)),32,'Code list'!T$1)/1000,":")</f>
        <v>2.8180000000000002E-3</v>
      </c>
      <c r="T14" s="25">
        <f ca="1">IFERROR(OFFSET(INDEX(Data!$C$7:$C$1800,MATCH($A$3,Data!$C$7:$C$1800,0)),31,'Code list'!U$1)/1000+OFFSET(INDEX(Data!$C$7:$C$1800,MATCH($A$3,Data!$C$7:$C$1800,0)),32,'Code list'!U$1)/1000,":")</f>
        <v>3.2959999999999999E-3</v>
      </c>
      <c r="U14" s="25">
        <f ca="1">IFERROR(OFFSET(INDEX(Data!$C$7:$C$1800,MATCH($A$3,Data!$C$7:$C$1800,0)),31,'Code list'!V$1)/1000+OFFSET(INDEX(Data!$C$7:$C$1800,MATCH($A$3,Data!$C$7:$C$1800,0)),32,'Code list'!V$1)/1000,":")</f>
        <v>1.1178E-2</v>
      </c>
      <c r="V14" s="25">
        <f ca="1">IFERROR(OFFSET(INDEX(Data!$C$7:$C$1800,MATCH($A$3,Data!$C$7:$C$1800,0)),31,'Code list'!W$1)/1000+OFFSET(INDEX(Data!$C$7:$C$1800,MATCH($A$3,Data!$C$7:$C$1800,0)),32,'Code list'!W$1)/1000,":")</f>
        <v>1.2109999999999999E-2</v>
      </c>
      <c r="W14" s="25">
        <f ca="1">IFERROR(OFFSET(INDEX(Data!$C$7:$C$1800,MATCH($A$3,Data!$C$7:$C$1800,0)),31,'Code list'!X$1)/1000+OFFSET(INDEX(Data!$C$7:$C$1800,MATCH($A$3,Data!$C$7:$C$1800,0)),32,'Code list'!X$1)/1000,":")</f>
        <v>8.933E-3</v>
      </c>
      <c r="X14" s="25">
        <f ca="1">IFERROR(OFFSET(INDEX(Data!$C$7:$C$1800,MATCH($A$3,Data!$C$7:$C$1800,0)),31,'Code list'!Y$1)/1000+OFFSET(INDEX(Data!$C$7:$C$1800,MATCH($A$3,Data!$C$7:$C$1800,0)),32,'Code list'!Y$1)/1000,":")</f>
        <v>2.0899000000000001E-2</v>
      </c>
      <c r="Y14" s="25">
        <f ca="1">IFERROR(OFFSET(INDEX(Data!$C$7:$C$1800,MATCH($A$3,Data!$C$7:$C$1800,0)),31,'Code list'!Z$1)/1000+OFFSET(INDEX(Data!$C$7:$C$1800,MATCH($A$3,Data!$C$7:$C$1800,0)),32,'Code list'!Z$1)/1000,":")</f>
        <v>2.2523000000000001E-2</v>
      </c>
      <c r="Z14" s="25">
        <f ca="1">IFERROR(OFFSET(INDEX(Data!$C$7:$C$1800,MATCH($A$3,Data!$C$7:$C$1800,0)),31,'Code list'!AA$1)/1000+OFFSET(INDEX(Data!$C$7:$C$1800,MATCH($A$3,Data!$C$7:$C$1800,0)),32,'Code list'!AA$1)/1000,":")</f>
        <v>9.0279999999999996E-3</v>
      </c>
      <c r="AA14" s="25">
        <f ca="1">IFERROR(OFFSET(INDEX(Data!$C$7:$C$1800,MATCH($A$3,Data!$C$7:$C$1800,0)),31,'Code list'!AB$1)/1000+OFFSET(INDEX(Data!$C$7:$C$1800,MATCH($A$3,Data!$C$7:$C$1800,0)),32,'Code list'!AB$1)/1000,":")</f>
        <v>1.0724000000000001E-2</v>
      </c>
      <c r="AB14" s="25">
        <f ca="1">IFERROR(OFFSET(INDEX(Data!$C$7:$C$1800,MATCH($A$3,Data!$C$7:$C$1800,0)),31,'Code list'!AC$1)/1000+OFFSET(INDEX(Data!$C$7:$C$1800,MATCH($A$3,Data!$C$7:$C$1800,0)),32,'Code list'!AC$1)/1000,":")</f>
        <v>2.5905999999999998E-2</v>
      </c>
      <c r="AC14" s="25">
        <f ca="1">IFERROR(OFFSET(INDEX(Data!$C$7:$C$1800,MATCH($A$3,Data!$C$7:$C$1800,0)),31,'Code list'!AD$1)/1000+OFFSET(INDEX(Data!$C$7:$C$1800,MATCH($A$3,Data!$C$7:$C$1800,0)),32,'Code list'!AD$1)/1000,":")</f>
        <v>3.1127999999999999E-2</v>
      </c>
      <c r="AD14" s="25">
        <f ca="1">IFERROR(OFFSET(INDEX(Data!$C$7:$C$1800,MATCH($A$3,Data!$C$7:$C$1800,0)),31,'Code list'!AE$1)/1000+OFFSET(INDEX(Data!$C$7:$C$1800,MATCH($A$3,Data!$C$7:$C$1800,0)),32,'Code list'!AE$1)/1000,":")</f>
        <v>3.0134000000000001E-2</v>
      </c>
      <c r="AE14" s="25">
        <f ca="1">IFERROR(OFFSET(INDEX(Data!$C$7:$C$1800,MATCH($A$3,Data!$C$7:$C$1800,0)),31,'Code list'!AF$1)/1000+OFFSET(INDEX(Data!$C$7:$C$1800,MATCH($A$3,Data!$C$7:$C$1800,0)),32,'Code list'!AF$1)/1000,":")</f>
        <v>2.2420000000000002E-2</v>
      </c>
      <c r="AF14" s="25">
        <f ca="1">IFERROR(OFFSET(INDEX(Data!$C$7:$C$1800,MATCH($A$3,Data!$C$7:$C$1800,0)),31,'Code list'!AG$1)/1000+OFFSET(INDEX(Data!$C$7:$C$1800,MATCH($A$3,Data!$C$7:$C$1800,0)),32,'Code list'!AG$1)/1000,":")</f>
        <v>3.3938999999999997E-2</v>
      </c>
      <c r="AG14" s="25">
        <f ca="1">IFERROR(OFFSET(INDEX(Data!$C$7:$C$1800,MATCH($A$3,Data!$C$7:$C$1800,0)),31,'Code list'!AH$1)/1000+OFFSET(INDEX(Data!$C$7:$C$1800,MATCH($A$3,Data!$C$7:$C$1800,0)),32,'Code list'!AH$1)/1000,":")</f>
        <v>4.0652000000000001E-2</v>
      </c>
      <c r="AH14" s="25">
        <f ca="1">IFERROR(OFFSET(INDEX(Data!$C$7:$C$1800,MATCH($A$3,Data!$C$7:$C$1800,0)),31,'Code list'!AI$1)/1000+OFFSET(INDEX(Data!$C$7:$C$1800,MATCH($A$3,Data!$C$7:$C$1800,0)),32,'Code list'!AI$1)/1000,":")</f>
        <v>3.3728000000000001E-2</v>
      </c>
      <c r="AI14" s="25">
        <f ca="1">IFERROR(OFFSET(INDEX(Data!$C$7:$C$1800,MATCH($A$3,Data!$C$7:$C$1800,0)),31,'Code list'!AJ$1)/1000+OFFSET(INDEX(Data!$C$7:$C$1800,MATCH($A$3,Data!$C$7:$C$1800,0)),32,'Code list'!AJ$1)/1000,":")</f>
        <v>2.8251999999999999E-2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9.9111168592319346E-2</v>
      </c>
      <c r="C15" s="25">
        <f t="shared" ref="C15:AH15" ca="1" si="5">IF(AND(C11=":",C12=":"),":",IFERROR(C12/(1+(C13/C14)),0))</f>
        <v>6.5235192946175094E-2</v>
      </c>
      <c r="D15" s="25">
        <f t="shared" ca="1" si="5"/>
        <v>6.5235192946175094E-2</v>
      </c>
      <c r="E15" s="25">
        <f t="shared" ca="1" si="5"/>
        <v>3.7971146443973397E-2</v>
      </c>
      <c r="F15" s="25">
        <f t="shared" ca="1" si="5"/>
        <v>3.092762813376676E-2</v>
      </c>
      <c r="G15" s="25">
        <f t="shared" ca="1" si="5"/>
        <v>5.4316970387243728E-3</v>
      </c>
      <c r="H15" s="25">
        <f t="shared" ca="1" si="5"/>
        <v>8.6810144341801388E-3</v>
      </c>
      <c r="I15" s="25">
        <f t="shared" ca="1" si="5"/>
        <v>6.5237134005588625E-3</v>
      </c>
      <c r="J15" s="25">
        <f t="shared" ca="1" si="5"/>
        <v>4.9708256779729613E-2</v>
      </c>
      <c r="K15" s="25">
        <f t="shared" ca="1" si="5"/>
        <v>4.2703208023774149E-2</v>
      </c>
      <c r="L15" s="25">
        <f t="shared" ca="1" si="5"/>
        <v>3.2461138339576617E-2</v>
      </c>
      <c r="M15" s="25">
        <f t="shared" ca="1" si="5"/>
        <v>2.51012438539856E-2</v>
      </c>
      <c r="N15" s="25">
        <f t="shared" ca="1" si="5"/>
        <v>2.1091532E-2</v>
      </c>
      <c r="O15" s="25">
        <f t="shared" ca="1" si="5"/>
        <v>3.2403274166997786E-2</v>
      </c>
      <c r="P15" s="25">
        <f t="shared" ca="1" si="5"/>
        <v>3.1486233031536734E-2</v>
      </c>
      <c r="Q15" s="25">
        <f t="shared" ca="1" si="5"/>
        <v>8.3119261410788386E-3</v>
      </c>
      <c r="R15" s="25">
        <f t="shared" ca="1" si="5"/>
        <v>5.8320273037542666E-3</v>
      </c>
      <c r="S15" s="25">
        <f t="shared" ca="1" si="5"/>
        <v>8.8937399219765918E-3</v>
      </c>
      <c r="T15" s="25">
        <f t="shared" ca="1" si="5"/>
        <v>8.7435813168261125E-3</v>
      </c>
      <c r="U15" s="25">
        <f t="shared" ca="1" si="5"/>
        <v>1.5284619857663601E-2</v>
      </c>
      <c r="V15" s="25">
        <f t="shared" ca="1" si="5"/>
        <v>1.930282982261641E-2</v>
      </c>
      <c r="W15" s="25">
        <f t="shared" ca="1" si="5"/>
        <v>1.7255714071497119E-2</v>
      </c>
      <c r="X15" s="25">
        <f t="shared" ca="1" si="5"/>
        <v>3.1741022015676537E-2</v>
      </c>
      <c r="Y15" s="25">
        <f t="shared" ca="1" si="5"/>
        <v>3.2573628769439436E-2</v>
      </c>
      <c r="Z15" s="25">
        <f t="shared" ca="1" si="5"/>
        <v>1.3565467863056959E-2</v>
      </c>
      <c r="AA15" s="25">
        <f t="shared" ca="1" si="5"/>
        <v>1.4340953626365324E-2</v>
      </c>
      <c r="AB15" s="25">
        <f t="shared" ca="1" si="5"/>
        <v>3.8054013255120991E-2</v>
      </c>
      <c r="AC15" s="25">
        <f t="shared" ca="1" si="5"/>
        <v>4.7212127424363759E-2</v>
      </c>
      <c r="AD15" s="25">
        <f t="shared" ca="1" si="5"/>
        <v>4.5068020155301911E-2</v>
      </c>
      <c r="AE15" s="25">
        <f t="shared" ca="1" si="5"/>
        <v>3.6957003752470623E-2</v>
      </c>
      <c r="AF15" s="25">
        <f t="shared" ca="1" si="5"/>
        <v>5.3282786376445873E-2</v>
      </c>
      <c r="AG15" s="25">
        <f t="shared" ca="1" si="5"/>
        <v>6.5034822149177079E-2</v>
      </c>
      <c r="AH15" s="25">
        <f t="shared" ca="1" si="5"/>
        <v>5.0834380311995692E-2</v>
      </c>
      <c r="AI15" s="25">
        <f t="shared" ref="AI15" ca="1" si="6">IF(AND(AI11=":",AI12=":"),":",IFERROR(AI12/(1+(AI13/AI14)),0))</f>
        <v>4.4411468960877457E-2</v>
      </c>
    </row>
    <row r="16" spans="1:35" ht="15" customHeight="1" x14ac:dyDescent="0.25">
      <c r="A16" s="10" t="s">
        <v>25</v>
      </c>
      <c r="B16" s="7">
        <f ca="1">IFERROR(B11+B12-B15,":")</f>
        <v>1.2538968314076804</v>
      </c>
      <c r="C16" s="7">
        <f t="shared" ref="C16:AH16" ca="1" si="7">IFERROR(C11+C12-C15,":")</f>
        <v>1.3095858070538247</v>
      </c>
      <c r="D16" s="7">
        <f t="shared" ca="1" si="7"/>
        <v>1.3095858070538247</v>
      </c>
      <c r="E16" s="7">
        <f t="shared" ca="1" si="7"/>
        <v>1.2679568535560266</v>
      </c>
      <c r="F16" s="7">
        <f t="shared" ca="1" si="7"/>
        <v>1.3297573718662334</v>
      </c>
      <c r="G16" s="7">
        <f t="shared" ca="1" si="7"/>
        <v>1.3650273029612756</v>
      </c>
      <c r="H16" s="7">
        <f t="shared" ca="1" si="7"/>
        <v>1.3615939855658199</v>
      </c>
      <c r="I16" s="7">
        <f t="shared" ca="1" si="7"/>
        <v>1.270455286599441</v>
      </c>
      <c r="J16" s="7">
        <f t="shared" ca="1" si="7"/>
        <v>1.5583087432202702</v>
      </c>
      <c r="K16" s="7">
        <f t="shared" ca="1" si="7"/>
        <v>1.427936791976226</v>
      </c>
      <c r="L16" s="7">
        <f t="shared" ca="1" si="7"/>
        <v>1.4189238616604234</v>
      </c>
      <c r="M16" s="7">
        <f t="shared" ca="1" si="7"/>
        <v>1.4677887561460143</v>
      </c>
      <c r="N16" s="7">
        <f t="shared" ca="1" si="7"/>
        <v>1.320172468</v>
      </c>
      <c r="O16" s="7">
        <f t="shared" ca="1" si="7"/>
        <v>1.4249907258330023</v>
      </c>
      <c r="P16" s="7">
        <f t="shared" ca="1" si="7"/>
        <v>1.4020587669684634</v>
      </c>
      <c r="Q16" s="7">
        <f t="shared" ca="1" si="7"/>
        <v>1.4463750738589212</v>
      </c>
      <c r="R16" s="7">
        <f t="shared" ca="1" si="7"/>
        <v>1.4737159726962457</v>
      </c>
      <c r="S16" s="7">
        <f t="shared" ca="1" si="7"/>
        <v>1.4715752600780234</v>
      </c>
      <c r="T16" s="7">
        <f t="shared" ca="1" si="7"/>
        <v>1.4517774186831738</v>
      </c>
      <c r="U16" s="7">
        <f t="shared" ca="1" si="7"/>
        <v>1.4295763801423365</v>
      </c>
      <c r="V16" s="7">
        <f t="shared" ca="1" si="7"/>
        <v>1.4048861701773836</v>
      </c>
      <c r="W16" s="7">
        <f t="shared" ca="1" si="7"/>
        <v>1.4749982859285029</v>
      </c>
      <c r="X16" s="7">
        <f t="shared" ca="1" si="7"/>
        <v>1.3933019779843234</v>
      </c>
      <c r="Y16" s="7">
        <f t="shared" ca="1" si="7"/>
        <v>1.2488703712305607</v>
      </c>
      <c r="Z16" s="7">
        <f t="shared" ca="1" si="7"/>
        <v>1.149720532136943</v>
      </c>
      <c r="AA16" s="7">
        <f t="shared" ca="1" si="7"/>
        <v>1.1085820463736347</v>
      </c>
      <c r="AB16" s="7">
        <f t="shared" ca="1" si="7"/>
        <v>1.0336729867448791</v>
      </c>
      <c r="AC16" s="7">
        <f t="shared" ca="1" si="7"/>
        <v>1.1159198725756363</v>
      </c>
      <c r="AD16" s="7">
        <f t="shared" ca="1" si="7"/>
        <v>1.0433009798446982</v>
      </c>
      <c r="AE16" s="7">
        <f t="shared" ca="1" si="7"/>
        <v>1.1786239962475293</v>
      </c>
      <c r="AF16" s="7">
        <f t="shared" ca="1" si="7"/>
        <v>1.0090002136235543</v>
      </c>
      <c r="AG16" s="7">
        <f t="shared" ca="1" si="7"/>
        <v>0.98072217785082294</v>
      </c>
      <c r="AH16" s="7">
        <f t="shared" ca="1" si="7"/>
        <v>1.2361736196880044</v>
      </c>
      <c r="AI16" s="7">
        <f t="shared" ref="AI16" ca="1" si="8">IFERROR(AI11+AI12-AI15,":")</f>
        <v>1.3034665310391227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North Macedonia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0.39484827427482999</v>
      </c>
      <c r="C20" s="15">
        <f t="shared" ref="C20:AH20" ca="1" si="10">IFERROR(C6/C16,":")</f>
        <v>0.37884573681822803</v>
      </c>
      <c r="D20" s="15">
        <f t="shared" ca="1" si="10"/>
        <v>0.39821445619757406</v>
      </c>
      <c r="E20" s="15">
        <f t="shared" ca="1" si="10"/>
        <v>0.35127378250360891</v>
      </c>
      <c r="F20" s="15">
        <f t="shared" ca="1" si="10"/>
        <v>0.38402644783485346</v>
      </c>
      <c r="G20" s="15">
        <f t="shared" ca="1" si="10"/>
        <v>0.38626113840812876</v>
      </c>
      <c r="H20" s="15">
        <f t="shared" ca="1" si="10"/>
        <v>0.41937832133028075</v>
      </c>
      <c r="I20" s="15">
        <f t="shared" ca="1" si="10"/>
        <v>0.45569018139127221</v>
      </c>
      <c r="J20" s="15">
        <f t="shared" ca="1" si="10"/>
        <v>0.38889533453277808</v>
      </c>
      <c r="K20" s="15">
        <f t="shared" ca="1" si="10"/>
        <v>0.4132619898275055</v>
      </c>
      <c r="L20" s="15">
        <f t="shared" ca="1" si="10"/>
        <v>0.41273602891890437</v>
      </c>
      <c r="M20" s="15">
        <f t="shared" ca="1" si="10"/>
        <v>0.37269259470031091</v>
      </c>
      <c r="N20" s="15">
        <f t="shared" ca="1" si="10"/>
        <v>0.39671483286833698</v>
      </c>
      <c r="O20" s="15">
        <f t="shared" ca="1" si="10"/>
        <v>0.40657387412912671</v>
      </c>
      <c r="P20" s="15">
        <f t="shared" ca="1" si="10"/>
        <v>0.40886873896127807</v>
      </c>
      <c r="Q20" s="15">
        <f t="shared" ca="1" si="10"/>
        <v>0.41267718919374846</v>
      </c>
      <c r="R20" s="15">
        <f t="shared" ca="1" si="10"/>
        <v>0.40874361896066491</v>
      </c>
      <c r="S20" s="15">
        <f t="shared" ca="1" si="10"/>
        <v>0.37968156652101914</v>
      </c>
      <c r="T20" s="15">
        <f t="shared" ca="1" si="10"/>
        <v>0.37378732649817137</v>
      </c>
      <c r="U20" s="15">
        <f t="shared" ca="1" si="10"/>
        <v>0.41070348402198831</v>
      </c>
      <c r="V20" s="15">
        <f t="shared" ca="1" si="10"/>
        <v>0.44437052143603634</v>
      </c>
      <c r="W20" s="15">
        <f t="shared" ca="1" si="10"/>
        <v>0.39403096637101592</v>
      </c>
      <c r="X20" s="15">
        <f t="shared" ca="1" si="10"/>
        <v>0.38642089691058895</v>
      </c>
      <c r="Y20" s="15">
        <f t="shared" ca="1" si="10"/>
        <v>0.41957196845313194</v>
      </c>
      <c r="Z20" s="15">
        <f t="shared" ca="1" si="10"/>
        <v>0.40188201139732721</v>
      </c>
      <c r="AA20" s="15">
        <f t="shared" ca="1" si="10"/>
        <v>0.43788459463864632</v>
      </c>
      <c r="AB20" s="15">
        <f t="shared" ca="1" si="10"/>
        <v>0.46828156119694408</v>
      </c>
      <c r="AC20" s="15">
        <f t="shared" ca="1" si="10"/>
        <v>0.43150947647216686</v>
      </c>
      <c r="AD20" s="15">
        <f t="shared" ca="1" si="10"/>
        <v>0.46211976152056145</v>
      </c>
      <c r="AE20" s="15">
        <f t="shared" ca="1" si="10"/>
        <v>0.4282188396018396</v>
      </c>
      <c r="AF20" s="15">
        <f t="shared" ca="1" si="10"/>
        <v>0.45566690055383258</v>
      </c>
      <c r="AG20" s="15">
        <f t="shared" ca="1" si="10"/>
        <v>0.48497322762935102</v>
      </c>
      <c r="AH20" s="15">
        <f t="shared" ca="1" si="10"/>
        <v>0.41333918784722168</v>
      </c>
      <c r="AI20" s="15">
        <f t="shared" ref="AI20" ca="1" si="11">IFERROR(AI6/AI16,":")</f>
        <v>0.45352909792683949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80">
    <tabColor theme="4" tint="0.59999389629810485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Albania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0.28340499999999996</v>
      </c>
      <c r="C4" s="20">
        <f ca="1">IFERROR(OFFSET(INDEX(Data!$C$7:$C$1800,MATCH($A$3,Data!$C$7:$C$1800,0)),20,'Code list'!D$1)/1000,":")</f>
        <v>0.328289</v>
      </c>
      <c r="D4" s="20">
        <f ca="1">IFERROR(OFFSET(INDEX(Data!$C$7:$C$1800,MATCH($A$3,Data!$C$7:$C$1800,0)),20,'Code list'!E$1)/1000,":")</f>
        <v>0.29183100000000001</v>
      </c>
      <c r="E4" s="20">
        <f ca="1">IFERROR(OFFSET(INDEX(Data!$C$7:$C$1800,MATCH($A$3,Data!$C$7:$C$1800,0)),20,'Code list'!F$1)/1000,":")</f>
        <v>0.30343900000000001</v>
      </c>
      <c r="F4" s="20">
        <f ca="1">IFERROR(OFFSET(INDEX(Data!$C$7:$C$1800,MATCH($A$3,Data!$C$7:$C$1800,0)),20,'Code list'!G$1)/1000,":")</f>
        <v>0.33886500000000003</v>
      </c>
      <c r="G4" s="20">
        <f ca="1">IFERROR(OFFSET(INDEX(Data!$C$7:$C$1800,MATCH($A$3,Data!$C$7:$C$1800,0)),20,'Code list'!H$1)/1000,":")</f>
        <v>0.38460899999999998</v>
      </c>
      <c r="H4" s="20">
        <f ca="1">IFERROR(OFFSET(INDEX(Data!$C$7:$C$1800,MATCH($A$3,Data!$C$7:$C$1800,0)),20,'Code list'!I$1)/1000,":")</f>
        <v>0.51435900000000001</v>
      </c>
      <c r="I4" s="20">
        <f ca="1">IFERROR(OFFSET(INDEX(Data!$C$7:$C$1800,MATCH($A$3,Data!$C$7:$C$1800,0)),20,'Code list'!J$1)/1000,":")</f>
        <v>0.44952700000000001</v>
      </c>
      <c r="J4" s="20">
        <f ca="1">IFERROR(OFFSET(INDEX(Data!$C$7:$C$1800,MATCH($A$3,Data!$C$7:$C$1800,0)),20,'Code list'!K$1)/1000,":")</f>
        <v>0.43929499999999999</v>
      </c>
      <c r="K4" s="20">
        <f ca="1">IFERROR(OFFSET(INDEX(Data!$C$7:$C$1800,MATCH($A$3,Data!$C$7:$C$1800,0)),20,'Code list'!L$1)/1000,":")</f>
        <v>0.46681</v>
      </c>
      <c r="L4" s="20">
        <f ca="1">IFERROR(OFFSET(INDEX(Data!$C$7:$C$1800,MATCH($A$3,Data!$C$7:$C$1800,0)),20,'Code list'!M$1)/1000,":")</f>
        <v>0.41083399999999998</v>
      </c>
      <c r="M4" s="20">
        <f ca="1">IFERROR(OFFSET(INDEX(Data!$C$7:$C$1800,MATCH($A$3,Data!$C$7:$C$1800,0)),20,'Code list'!N$1)/1000,":")</f>
        <v>0.32072200000000001</v>
      </c>
      <c r="N4" s="20">
        <f ca="1">IFERROR(OFFSET(INDEX(Data!$C$7:$C$1800,MATCH($A$3,Data!$C$7:$C$1800,0)),20,'Code list'!O$1)/1000,":")</f>
        <v>0.32141000000000003</v>
      </c>
      <c r="O4" s="20">
        <f ca="1">IFERROR(OFFSET(INDEX(Data!$C$7:$C$1800,MATCH($A$3,Data!$C$7:$C$1800,0)),20,'Code list'!P$1)/1000,":")</f>
        <v>0.42923500000000003</v>
      </c>
      <c r="P4" s="20">
        <f ca="1">IFERROR(OFFSET(INDEX(Data!$C$7:$C$1800,MATCH($A$3,Data!$C$7:$C$1800,0)),20,'Code list'!Q$1)/1000,":")</f>
        <v>0.48202899999999999</v>
      </c>
      <c r="Q4" s="20">
        <f ca="1">IFERROR(OFFSET(INDEX(Data!$C$7:$C$1800,MATCH($A$3,Data!$C$7:$C$1800,0)),20,'Code list'!R$1)/1000,":")</f>
        <v>0.46801399999999999</v>
      </c>
      <c r="R4" s="20">
        <f ca="1">IFERROR(OFFSET(INDEX(Data!$C$7:$C$1800,MATCH($A$3,Data!$C$7:$C$1800,0)),20,'Code list'!S$1)/1000,":")</f>
        <v>0.47497899999999998</v>
      </c>
      <c r="S4" s="20">
        <f ca="1">IFERROR(OFFSET(INDEX(Data!$C$7:$C$1800,MATCH($A$3,Data!$C$7:$C$1800,0)),20,'Code list'!T$1)/1000,":")</f>
        <v>0.245916</v>
      </c>
      <c r="T4" s="20">
        <f ca="1">IFERROR(OFFSET(INDEX(Data!$C$7:$C$1800,MATCH($A$3,Data!$C$7:$C$1800,0)),20,'Code list'!U$1)/1000,":")</f>
        <v>0.32648300000000002</v>
      </c>
      <c r="U4" s="20">
        <f ca="1">IFERROR(OFFSET(INDEX(Data!$C$7:$C$1800,MATCH($A$3,Data!$C$7:$C$1800,0)),20,'Code list'!V$1)/1000,":")</f>
        <v>0.44729099999999999</v>
      </c>
      <c r="V4" s="20">
        <f ca="1">IFERROR(OFFSET(INDEX(Data!$C$7:$C$1800,MATCH($A$3,Data!$C$7:$C$1800,0)),20,'Code list'!W$1)/1000,":")</f>
        <v>0.65073099999999995</v>
      </c>
      <c r="W4" s="20">
        <f ca="1">IFERROR(OFFSET(INDEX(Data!$C$7:$C$1800,MATCH($A$3,Data!$C$7:$C$1800,0)),20,'Code list'!X$1)/1000,":")</f>
        <v>0.36036099999999999</v>
      </c>
      <c r="X4" s="20">
        <f ca="1">IFERROR(OFFSET(INDEX(Data!$C$7:$C$1800,MATCH($A$3,Data!$C$7:$C$1800,0)),20,'Code list'!Y$1)/1000,":")</f>
        <v>0.406277</v>
      </c>
      <c r="Y4" s="20">
        <f ca="1">IFERROR(OFFSET(INDEX(Data!$C$7:$C$1800,MATCH($A$3,Data!$C$7:$C$1800,0)),20,'Code list'!Z$1)/1000,":")</f>
        <v>0.59836599999999995</v>
      </c>
      <c r="Z4" s="20">
        <f ca="1">IFERROR(OFFSET(INDEX(Data!$C$7:$C$1800,MATCH($A$3,Data!$C$7:$C$1800,0)),20,'Code list'!AA$1)/1000,":")</f>
        <v>0.40622900000000001</v>
      </c>
      <c r="AA4" s="20">
        <f ca="1">IFERROR(OFFSET(INDEX(Data!$C$7:$C$1800,MATCH($A$3,Data!$C$7:$C$1800,0)),20,'Code list'!AB$1)/1000,":")</f>
        <v>0.50687899999999997</v>
      </c>
      <c r="AB4" s="20">
        <f ca="1">IFERROR(OFFSET(INDEX(Data!$C$7:$C$1800,MATCH($A$3,Data!$C$7:$C$1800,0)),20,'Code list'!AC$1)/1000,":")</f>
        <v>0.66910599999999998</v>
      </c>
      <c r="AC4" s="20">
        <f ca="1">IFERROR(OFFSET(INDEX(Data!$C$7:$C$1800,MATCH($A$3,Data!$C$7:$C$1800,0)),20,'Code list'!AD$1)/1000,":")</f>
        <v>0.389181</v>
      </c>
      <c r="AD4" s="20">
        <f ca="1">IFERROR(OFFSET(INDEX(Data!$C$7:$C$1800,MATCH($A$3,Data!$C$7:$C$1800,0)),20,'Code list'!AE$1)/1000,":")</f>
        <v>0.73546699999999998</v>
      </c>
      <c r="AE4" s="20">
        <f ca="1">IFERROR(OFFSET(INDEX(Data!$C$7:$C$1800,MATCH($A$3,Data!$C$7:$C$1800,0)),20,'Code list'!AF$1)/1000,":")</f>
        <v>0.44763900000000001</v>
      </c>
      <c r="AF4" s="20">
        <f ca="1">IFERROR(OFFSET(INDEX(Data!$C$7:$C$1800,MATCH($A$3,Data!$C$7:$C$1800,0)),20,'Code list'!AG$1)/1000,":")</f>
        <v>0.45685000000000003</v>
      </c>
      <c r="AG4" s="20">
        <f ca="1">IFERROR(OFFSET(INDEX(Data!$C$7:$C$1800,MATCH($A$3,Data!$C$7:$C$1800,0)),20,'Code list'!AH$1)/1000,":")</f>
        <v>0.77065399999999995</v>
      </c>
      <c r="AH4" s="20">
        <f ca="1">IFERROR(OFFSET(INDEX(Data!$C$7:$C$1800,MATCH($A$3,Data!$C$7:$C$1800,0)),20,'Code list'!AI$1)/1000,":")</f>
        <v>0.60211900000000007</v>
      </c>
      <c r="AI4" s="20">
        <f ca="1">IFERROR(OFFSET(INDEX(Data!$C$7:$C$1800,MATCH($A$3,Data!$C$7:$C$1800,0)),20,'Code list'!AJ$1)/1000,":")</f>
        <v>0.77437800000000001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0.28340499999999996</v>
      </c>
      <c r="C6" s="6">
        <f t="shared" ca="1" si="1"/>
        <v>0.328289</v>
      </c>
      <c r="D6" s="6">
        <f t="shared" ca="1" si="1"/>
        <v>0.29183100000000001</v>
      </c>
      <c r="E6" s="6">
        <f t="shared" ca="1" si="1"/>
        <v>0.30343900000000001</v>
      </c>
      <c r="F6" s="6">
        <f t="shared" ca="1" si="1"/>
        <v>0.33886500000000003</v>
      </c>
      <c r="G6" s="6">
        <f t="shared" ca="1" si="1"/>
        <v>0.38460899999999998</v>
      </c>
      <c r="H6" s="6">
        <f t="shared" ca="1" si="1"/>
        <v>0.51435900000000001</v>
      </c>
      <c r="I6" s="6">
        <f t="shared" ca="1" si="1"/>
        <v>0.44952700000000001</v>
      </c>
      <c r="J6" s="6">
        <f t="shared" ca="1" si="1"/>
        <v>0.43929499999999999</v>
      </c>
      <c r="K6" s="6">
        <f t="shared" ca="1" si="1"/>
        <v>0.46681</v>
      </c>
      <c r="L6" s="6">
        <f t="shared" ca="1" si="1"/>
        <v>0.41083399999999998</v>
      </c>
      <c r="M6" s="6">
        <f t="shared" ca="1" si="1"/>
        <v>0.32072200000000001</v>
      </c>
      <c r="N6" s="6">
        <f t="shared" ca="1" si="1"/>
        <v>0.32141000000000003</v>
      </c>
      <c r="O6" s="6">
        <f t="shared" ca="1" si="1"/>
        <v>0.42923500000000003</v>
      </c>
      <c r="P6" s="6">
        <f t="shared" ca="1" si="1"/>
        <v>0.48202899999999999</v>
      </c>
      <c r="Q6" s="6">
        <f t="shared" ca="1" si="1"/>
        <v>0.46801399999999999</v>
      </c>
      <c r="R6" s="6">
        <f t="shared" ca="1" si="1"/>
        <v>0.47497899999999998</v>
      </c>
      <c r="S6" s="6">
        <f t="shared" ca="1" si="1"/>
        <v>0.245916</v>
      </c>
      <c r="T6" s="6">
        <f t="shared" ca="1" si="1"/>
        <v>0.32648300000000002</v>
      </c>
      <c r="U6" s="6">
        <f t="shared" ca="1" si="1"/>
        <v>0.44729099999999999</v>
      </c>
      <c r="V6" s="6">
        <f t="shared" ca="1" si="1"/>
        <v>0.65073099999999995</v>
      </c>
      <c r="W6" s="6">
        <f t="shared" ca="1" si="1"/>
        <v>0.36036099999999999</v>
      </c>
      <c r="X6" s="6">
        <f t="shared" ca="1" si="1"/>
        <v>0.406277</v>
      </c>
      <c r="Y6" s="6">
        <f t="shared" ca="1" si="1"/>
        <v>0.59836599999999995</v>
      </c>
      <c r="Z6" s="6">
        <f t="shared" ca="1" si="1"/>
        <v>0.40622900000000001</v>
      </c>
      <c r="AA6" s="6">
        <f t="shared" ca="1" si="1"/>
        <v>0.50687899999999997</v>
      </c>
      <c r="AB6" s="6">
        <f t="shared" ca="1" si="1"/>
        <v>0.66910599999999998</v>
      </c>
      <c r="AC6" s="6">
        <f t="shared" ca="1" si="1"/>
        <v>0.389181</v>
      </c>
      <c r="AD6" s="6">
        <f t="shared" ca="1" si="1"/>
        <v>0.73546699999999998</v>
      </c>
      <c r="AE6" s="6">
        <f ca="1">IFERROR(AE4-AE5,":")</f>
        <v>0.44763900000000001</v>
      </c>
      <c r="AF6" s="6">
        <f t="shared" ref="AF6:AH6" ca="1" si="2">IFERROR(AF4-AF5,":")</f>
        <v>0.45685000000000003</v>
      </c>
      <c r="AG6" s="6">
        <f t="shared" ca="1" si="2"/>
        <v>0.77065399999999995</v>
      </c>
      <c r="AH6" s="6">
        <f t="shared" ca="1" si="2"/>
        <v>0.60211900000000007</v>
      </c>
      <c r="AI6" s="6">
        <f t="shared" ref="AI6" ca="1" si="3">IFERROR(AI4-AI5,":")</f>
        <v>0.77437800000000001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Albania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0.33320299999999997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0.360093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0.31098599999999998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0.34063199999999999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0.388567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0.41427900000000001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0.52114700000000003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0.46112999999999998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0.46153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0.49131999999999998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0.45488000000000001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0.36247500000000005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0.35189700000000002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0.46803400000000001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0.52183100000000004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0.50615500000000002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0.51114199999999999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0.267565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0.32648300000000002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0.449125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0.65544500000000006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0.36488799999999999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0.406277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0.59836599999999995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0.40622900000000001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0.50687899999999997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0.66910599999999998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0.389181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0.73546699999999998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0.44763900000000001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0.45685000000000003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0.77065399999999995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0.60211900000000007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0.77437800000000001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7.3918999999999999E-2</v>
      </c>
      <c r="C12" s="25">
        <f ca="1">IFERROR(OFFSET(INDEX(Data!$C$7:$C$1800,MATCH($A$3,Data!$C$7:$C$1800,0)),5,'Code list'!D$1)/1000+OFFSET(INDEX(Data!$C$7:$C$1800,MATCH($A$3,Data!$C$7:$C$1800,0)),7,'Code list'!D$1)/1000,":")</f>
        <v>4.512E-2</v>
      </c>
      <c r="D12" s="25">
        <f ca="1">IFERROR(OFFSET(INDEX(Data!$C$7:$C$1800,MATCH($A$3,Data!$C$7:$C$1800,0)),5,'Code list'!E$1)/1000+OFFSET(INDEX(Data!$C$7:$C$1800,MATCH($A$3,Data!$C$7:$C$1800,0)),7,'Code list'!E$1)/1000,":")</f>
        <v>2.4E-2</v>
      </c>
      <c r="E12" s="25">
        <f ca="1">IFERROR(OFFSET(INDEX(Data!$C$7:$C$1800,MATCH($A$3,Data!$C$7:$C$1800,0)),5,'Code list'!F$1)/1000+OFFSET(INDEX(Data!$C$7:$C$1800,MATCH($A$3,Data!$C$7:$C$1800,0)),7,'Code list'!F$1)/1000,":")</f>
        <v>4.3200000000000002E-2</v>
      </c>
      <c r="F12" s="25">
        <f ca="1">IFERROR(OFFSET(INDEX(Data!$C$7:$C$1800,MATCH($A$3,Data!$C$7:$C$1800,0)),5,'Code list'!G$1)/1000+OFFSET(INDEX(Data!$C$7:$C$1800,MATCH($A$3,Data!$C$7:$C$1800,0)),7,'Code list'!G$1)/1000,":")</f>
        <v>5.6640000000000003E-2</v>
      </c>
      <c r="G12" s="25">
        <f ca="1">IFERROR(OFFSET(INDEX(Data!$C$7:$C$1800,MATCH($A$3,Data!$C$7:$C$1800,0)),5,'Code list'!H$1)/1000+OFFSET(INDEX(Data!$C$7:$C$1800,MATCH($A$3,Data!$C$7:$C$1800,0)),7,'Code list'!H$1)/1000,":")</f>
        <v>2.8799999999999999E-2</v>
      </c>
      <c r="H12" s="25">
        <f ca="1">IFERROR(OFFSET(INDEX(Data!$C$7:$C$1800,MATCH($A$3,Data!$C$7:$C$1800,0)),5,'Code list'!I$1)/1000+OFFSET(INDEX(Data!$C$7:$C$1800,MATCH($A$3,Data!$C$7:$C$1800,0)),7,'Code list'!I$1)/1000,":")</f>
        <v>3.8399999999999997E-2</v>
      </c>
      <c r="I12" s="25">
        <f ca="1">IFERROR(OFFSET(INDEX(Data!$C$7:$C$1800,MATCH($A$3,Data!$C$7:$C$1800,0)),5,'Code list'!J$1)/1000+OFFSET(INDEX(Data!$C$7:$C$1800,MATCH($A$3,Data!$C$7:$C$1800,0)),7,'Code list'!J$1)/1000,":")</f>
        <v>3.3600000000000005E-2</v>
      </c>
      <c r="J12" s="25">
        <f ca="1">IFERROR(OFFSET(INDEX(Data!$C$7:$C$1800,MATCH($A$3,Data!$C$7:$C$1800,0)),5,'Code list'!K$1)/1000+OFFSET(INDEX(Data!$C$7:$C$1800,MATCH($A$3,Data!$C$7:$C$1800,0)),7,'Code list'!K$1)/1000,":")</f>
        <v>2.784E-2</v>
      </c>
      <c r="K12" s="25">
        <f ca="1">IFERROR(OFFSET(INDEX(Data!$C$7:$C$1800,MATCH($A$3,Data!$C$7:$C$1800,0)),5,'Code list'!L$1)/1000+OFFSET(INDEX(Data!$C$7:$C$1800,MATCH($A$3,Data!$C$7:$C$1800,0)),7,'Code list'!L$1)/1000,":")</f>
        <v>1.9199999999999998E-2</v>
      </c>
      <c r="L12" s="25">
        <f ca="1">IFERROR(OFFSET(INDEX(Data!$C$7:$C$1800,MATCH($A$3,Data!$C$7:$C$1800,0)),5,'Code list'!M$1)/1000+OFFSET(INDEX(Data!$C$7:$C$1800,MATCH($A$3,Data!$C$7:$C$1800,0)),7,'Code list'!M$1)/1000,":")</f>
        <v>2.2079999999999999E-2</v>
      </c>
      <c r="M12" s="25">
        <f ca="1">IFERROR(OFFSET(INDEX(Data!$C$7:$C$1800,MATCH($A$3,Data!$C$7:$C$1800,0)),5,'Code list'!N$1)/1000+OFFSET(INDEX(Data!$C$7:$C$1800,MATCH($A$3,Data!$C$7:$C$1800,0)),7,'Code list'!N$1)/1000,":")</f>
        <v>1.9199999999999998E-2</v>
      </c>
      <c r="N12" s="25">
        <f ca="1">IFERROR(OFFSET(INDEX(Data!$C$7:$C$1800,MATCH($A$3,Data!$C$7:$C$1800,0)),5,'Code list'!O$1)/1000+OFFSET(INDEX(Data!$C$7:$C$1800,MATCH($A$3,Data!$C$7:$C$1800,0)),7,'Code list'!O$1)/1000,":")</f>
        <v>2.8799999999999999E-2</v>
      </c>
      <c r="O12" s="25">
        <f ca="1">IFERROR(OFFSET(INDEX(Data!$C$7:$C$1800,MATCH($A$3,Data!$C$7:$C$1800,0)),5,'Code list'!P$1)/1000+OFFSET(INDEX(Data!$C$7:$C$1800,MATCH($A$3,Data!$C$7:$C$1800,0)),7,'Code list'!P$1)/1000,":")</f>
        <v>0</v>
      </c>
      <c r="P12" s="25">
        <f ca="1">IFERROR(OFFSET(INDEX(Data!$C$7:$C$1800,MATCH($A$3,Data!$C$7:$C$1800,0)),5,'Code list'!Q$1)/1000+OFFSET(INDEX(Data!$C$7:$C$1800,MATCH($A$3,Data!$C$7:$C$1800,0)),7,'Code list'!Q$1)/1000,":")</f>
        <v>0</v>
      </c>
      <c r="Q12" s="25">
        <f ca="1">IFERROR(OFFSET(INDEX(Data!$C$7:$C$1800,MATCH($A$3,Data!$C$7:$C$1800,0)),5,'Code list'!R$1)/1000+OFFSET(INDEX(Data!$C$7:$C$1800,MATCH($A$3,Data!$C$7:$C$1800,0)),7,'Code list'!R$1)/1000,":")</f>
        <v>0</v>
      </c>
      <c r="R12" s="25">
        <f ca="1">IFERROR(OFFSET(INDEX(Data!$C$7:$C$1800,MATCH($A$3,Data!$C$7:$C$1800,0)),5,'Code list'!S$1)/1000+OFFSET(INDEX(Data!$C$7:$C$1800,MATCH($A$3,Data!$C$7:$C$1800,0)),7,'Code list'!S$1)/1000,":")</f>
        <v>0</v>
      </c>
      <c r="S12" s="25">
        <f ca="1">IFERROR(OFFSET(INDEX(Data!$C$7:$C$1800,MATCH($A$3,Data!$C$7:$C$1800,0)),5,'Code list'!T$1)/1000+OFFSET(INDEX(Data!$C$7:$C$1800,MATCH($A$3,Data!$C$7:$C$1800,0)),7,'Code list'!T$1)/1000,":")</f>
        <v>0</v>
      </c>
      <c r="T12" s="25">
        <f ca="1">IFERROR(OFFSET(INDEX(Data!$C$7:$C$1800,MATCH($A$3,Data!$C$7:$C$1800,0)),5,'Code list'!U$1)/1000+OFFSET(INDEX(Data!$C$7:$C$1800,MATCH($A$3,Data!$C$7:$C$1800,0)),7,'Code list'!U$1)/1000,":")</f>
        <v>0</v>
      </c>
      <c r="U12" s="25">
        <f ca="1">IFERROR(OFFSET(INDEX(Data!$C$7:$C$1800,MATCH($A$3,Data!$C$7:$C$1800,0)),5,'Code list'!V$1)/1000+OFFSET(INDEX(Data!$C$7:$C$1800,MATCH($A$3,Data!$C$7:$C$1800,0)),7,'Code list'!V$1)/1000,":")</f>
        <v>0</v>
      </c>
      <c r="V12" s="25">
        <f ca="1">IFERROR(OFFSET(INDEX(Data!$C$7:$C$1800,MATCH($A$3,Data!$C$7:$C$1800,0)),5,'Code list'!W$1)/1000+OFFSET(INDEX(Data!$C$7:$C$1800,MATCH($A$3,Data!$C$7:$C$1800,0)),7,'Code list'!W$1)/1000,":")</f>
        <v>0</v>
      </c>
      <c r="W12" s="25">
        <f ca="1">IFERROR(OFFSET(INDEX(Data!$C$7:$C$1800,MATCH($A$3,Data!$C$7:$C$1800,0)),5,'Code list'!X$1)/1000+OFFSET(INDEX(Data!$C$7:$C$1800,MATCH($A$3,Data!$C$7:$C$1800,0)),7,'Code list'!X$1)/1000,":")</f>
        <v>0</v>
      </c>
      <c r="X12" s="25">
        <f ca="1">IFERROR(OFFSET(INDEX(Data!$C$7:$C$1800,MATCH($A$3,Data!$C$7:$C$1800,0)),5,'Code list'!Y$1)/1000+OFFSET(INDEX(Data!$C$7:$C$1800,MATCH($A$3,Data!$C$7:$C$1800,0)),7,'Code list'!Y$1)/1000,":")</f>
        <v>0</v>
      </c>
      <c r="Y12" s="25">
        <f ca="1">IFERROR(OFFSET(INDEX(Data!$C$7:$C$1800,MATCH($A$3,Data!$C$7:$C$1800,0)),5,'Code list'!Z$1)/1000+OFFSET(INDEX(Data!$C$7:$C$1800,MATCH($A$3,Data!$C$7:$C$1800,0)),7,'Code list'!Z$1)/1000,":")</f>
        <v>0</v>
      </c>
      <c r="Z12" s="25">
        <f ca="1">IFERROR(OFFSET(INDEX(Data!$C$7:$C$1800,MATCH($A$3,Data!$C$7:$C$1800,0)),5,'Code list'!AA$1)/1000+OFFSET(INDEX(Data!$C$7:$C$1800,MATCH($A$3,Data!$C$7:$C$1800,0)),7,'Code list'!AA$1)/1000,":")</f>
        <v>0</v>
      </c>
      <c r="AA12" s="25">
        <f ca="1">IFERROR(OFFSET(INDEX(Data!$C$7:$C$1800,MATCH($A$3,Data!$C$7:$C$1800,0)),5,'Code list'!AB$1)/1000+OFFSET(INDEX(Data!$C$7:$C$1800,MATCH($A$3,Data!$C$7:$C$1800,0)),7,'Code list'!AB$1)/1000,":")</f>
        <v>0</v>
      </c>
      <c r="AB12" s="25">
        <f ca="1">IFERROR(OFFSET(INDEX(Data!$C$7:$C$1800,MATCH($A$3,Data!$C$7:$C$1800,0)),5,'Code list'!AC$1)/1000+OFFSET(INDEX(Data!$C$7:$C$1800,MATCH($A$3,Data!$C$7:$C$1800,0)),7,'Code list'!AC$1)/1000,":")</f>
        <v>0</v>
      </c>
      <c r="AC12" s="25">
        <f ca="1">IFERROR(OFFSET(INDEX(Data!$C$7:$C$1800,MATCH($A$3,Data!$C$7:$C$1800,0)),5,'Code list'!AD$1)/1000+OFFSET(INDEX(Data!$C$7:$C$1800,MATCH($A$3,Data!$C$7:$C$1800,0)),7,'Code list'!AD$1)/1000,":")</f>
        <v>0</v>
      </c>
      <c r="AD12" s="25">
        <f ca="1">IFERROR(OFFSET(INDEX(Data!$C$7:$C$1800,MATCH($A$3,Data!$C$7:$C$1800,0)),5,'Code list'!AE$1)/1000+OFFSET(INDEX(Data!$C$7:$C$1800,MATCH($A$3,Data!$C$7:$C$1800,0)),7,'Code list'!AE$1)/1000,":")</f>
        <v>0</v>
      </c>
      <c r="AE12" s="25">
        <f ca="1">IFERROR(OFFSET(INDEX(Data!$C$7:$C$1800,MATCH($A$3,Data!$C$7:$C$1800,0)),5,'Code list'!AF$1)/1000+OFFSET(INDEX(Data!$C$7:$C$1800,MATCH($A$3,Data!$C$7:$C$1800,0)),7,'Code list'!AF$1)/1000,":")</f>
        <v>0</v>
      </c>
      <c r="AF12" s="25">
        <f ca="1">IFERROR(OFFSET(INDEX(Data!$C$7:$C$1800,MATCH($A$3,Data!$C$7:$C$1800,0)),5,'Code list'!AG$1)/1000+OFFSET(INDEX(Data!$C$7:$C$1800,MATCH($A$3,Data!$C$7:$C$1800,0)),7,'Code list'!AG$1)/1000,":")</f>
        <v>0</v>
      </c>
      <c r="AG12" s="25">
        <f ca="1">IFERROR(OFFSET(INDEX(Data!$C$7:$C$1800,MATCH($A$3,Data!$C$7:$C$1800,0)),5,'Code list'!AH$1)/1000+OFFSET(INDEX(Data!$C$7:$C$1800,MATCH($A$3,Data!$C$7:$C$1800,0)),7,'Code list'!AH$1)/1000,":")</f>
        <v>0</v>
      </c>
      <c r="AH12" s="25">
        <f ca="1">IFERROR(OFFSET(INDEX(Data!$C$7:$C$1800,MATCH($A$3,Data!$C$7:$C$1800,0)),5,'Code list'!AI$1)/1000+OFFSET(INDEX(Data!$C$7:$C$1800,MATCH($A$3,Data!$C$7:$C$1800,0)),7,'Code list'!AI$1)/1000,":")</f>
        <v>0</v>
      </c>
      <c r="AI12" s="25">
        <f ca="1">IFERROR(OFFSET(INDEX(Data!$C$7:$C$1800,MATCH($A$3,Data!$C$7:$C$1800,0)),5,'Code list'!AJ$1)/1000+OFFSET(INDEX(Data!$C$7:$C$1800,MATCH($A$3,Data!$C$7:$C$1800,0)),7,'Code list'!AJ$1)/1000,":")</f>
        <v>0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8.4259999999999995E-3</v>
      </c>
      <c r="C13" s="25">
        <f ca="1">IFERROR(OFFSET(INDEX(Data!$C$7:$C$1800,MATCH($A$3,Data!$C$7:$C$1800,0)),21,'Code list'!D$1)/1000+OFFSET(INDEX(Data!$C$7:$C$1800,MATCH($A$3,Data!$C$7:$C$1800,0)),22,'Code list'!D$1)/1000,":")</f>
        <v>5.6749999999999995E-3</v>
      </c>
      <c r="D13" s="25">
        <f ca="1">IFERROR(OFFSET(INDEX(Data!$C$7:$C$1800,MATCH($A$3,Data!$C$7:$C$1800,0)),21,'Code list'!E$1)/1000+OFFSET(INDEX(Data!$C$7:$C$1800,MATCH($A$3,Data!$C$7:$C$1800,0)),22,'Code list'!E$1)/1000,":")</f>
        <v>3.1810000000000002E-3</v>
      </c>
      <c r="E13" s="25">
        <f ca="1">IFERROR(OFFSET(INDEX(Data!$C$7:$C$1800,MATCH($A$3,Data!$C$7:$C$1800,0)),21,'Code list'!F$1)/1000+OFFSET(INDEX(Data!$C$7:$C$1800,MATCH($A$3,Data!$C$7:$C$1800,0)),22,'Code list'!F$1)/1000,":")</f>
        <v>4.0410000000000003E-3</v>
      </c>
      <c r="F13" s="25">
        <f ca="1">IFERROR(OFFSET(INDEX(Data!$C$7:$C$1800,MATCH($A$3,Data!$C$7:$C$1800,0)),21,'Code list'!G$1)/1000+OFFSET(INDEX(Data!$C$7:$C$1800,MATCH($A$3,Data!$C$7:$C$1800,0)),22,'Code list'!G$1)/1000,":")</f>
        <v>3.1810000000000002E-3</v>
      </c>
      <c r="G13" s="25">
        <f ca="1">IFERROR(OFFSET(INDEX(Data!$C$7:$C$1800,MATCH($A$3,Data!$C$7:$C$1800,0)),21,'Code list'!H$1)/1000+OFFSET(INDEX(Data!$C$7:$C$1800,MATCH($A$3,Data!$C$7:$C$1800,0)),22,'Code list'!H$1)/1000,":")</f>
        <v>5.0730000000000003E-3</v>
      </c>
      <c r="H13" s="25">
        <f ca="1">IFERROR(OFFSET(INDEX(Data!$C$7:$C$1800,MATCH($A$3,Data!$C$7:$C$1800,0)),21,'Code list'!I$1)/1000+OFFSET(INDEX(Data!$C$7:$C$1800,MATCH($A$3,Data!$C$7:$C$1800,0)),22,'Code list'!I$1)/1000,":")</f>
        <v>4.8150000000000007E-3</v>
      </c>
      <c r="I13" s="25">
        <f ca="1">IFERROR(OFFSET(INDEX(Data!$C$7:$C$1800,MATCH($A$3,Data!$C$7:$C$1800,0)),21,'Code list'!J$1)/1000+OFFSET(INDEX(Data!$C$7:$C$1800,MATCH($A$3,Data!$C$7:$C$1800,0)),22,'Code list'!J$1)/1000,":")</f>
        <v>3.7829999999999999E-3</v>
      </c>
      <c r="J13" s="25">
        <f ca="1">IFERROR(OFFSET(INDEX(Data!$C$7:$C$1800,MATCH($A$3,Data!$C$7:$C$1800,0)),21,'Code list'!K$1)/1000+OFFSET(INDEX(Data!$C$7:$C$1800,MATCH($A$3,Data!$C$7:$C$1800,0)),22,'Code list'!K$1)/1000,":")</f>
        <v>3.5249999999999999E-3</v>
      </c>
      <c r="K13" s="25">
        <f ca="1">IFERROR(OFFSET(INDEX(Data!$C$7:$C$1800,MATCH($A$3,Data!$C$7:$C$1800,0)),21,'Code list'!L$1)/1000+OFFSET(INDEX(Data!$C$7:$C$1800,MATCH($A$3,Data!$C$7:$C$1800,0)),22,'Code list'!L$1)/1000,":")</f>
        <v>2.7519999999999997E-3</v>
      </c>
      <c r="L13" s="25">
        <f ca="1">IFERROR(OFFSET(INDEX(Data!$C$7:$C$1800,MATCH($A$3,Data!$C$7:$C$1800,0)),21,'Code list'!M$1)/1000+OFFSET(INDEX(Data!$C$7:$C$1800,MATCH($A$3,Data!$C$7:$C$1800,0)),22,'Code list'!M$1)/1000,":")</f>
        <v>3.4390000000000002E-3</v>
      </c>
      <c r="M13" s="25">
        <f ca="1">IFERROR(OFFSET(INDEX(Data!$C$7:$C$1800,MATCH($A$3,Data!$C$7:$C$1800,0)),21,'Code list'!N$1)/1000+OFFSET(INDEX(Data!$C$7:$C$1800,MATCH($A$3,Data!$C$7:$C$1800,0)),22,'Code list'!N$1)/1000,":")</f>
        <v>3.2669999999999999E-3</v>
      </c>
      <c r="N13" s="25">
        <f ca="1">IFERROR(OFFSET(INDEX(Data!$C$7:$C$1800,MATCH($A$3,Data!$C$7:$C$1800,0)),21,'Code list'!O$1)/1000+OFFSET(INDEX(Data!$C$7:$C$1800,MATCH($A$3,Data!$C$7:$C$1800,0)),22,'Code list'!O$1)/1000,":")</f>
        <v>4.4710000000000001E-3</v>
      </c>
      <c r="O13" s="25">
        <f ca="1">IFERROR(OFFSET(INDEX(Data!$C$7:$C$1800,MATCH($A$3,Data!$C$7:$C$1800,0)),21,'Code list'!P$1)/1000+OFFSET(INDEX(Data!$C$7:$C$1800,MATCH($A$3,Data!$C$7:$C$1800,0)),22,'Code list'!P$1)/1000,":")</f>
        <v>0</v>
      </c>
      <c r="P13" s="25">
        <f ca="1">IFERROR(OFFSET(INDEX(Data!$C$7:$C$1800,MATCH($A$3,Data!$C$7:$C$1800,0)),21,'Code list'!Q$1)/1000+OFFSET(INDEX(Data!$C$7:$C$1800,MATCH($A$3,Data!$C$7:$C$1800,0)),22,'Code list'!Q$1)/1000,":")</f>
        <v>0</v>
      </c>
      <c r="Q13" s="25">
        <f ca="1">IFERROR(OFFSET(INDEX(Data!$C$7:$C$1800,MATCH($A$3,Data!$C$7:$C$1800,0)),21,'Code list'!R$1)/1000+OFFSET(INDEX(Data!$C$7:$C$1800,MATCH($A$3,Data!$C$7:$C$1800,0)),22,'Code list'!R$1)/1000,":")</f>
        <v>0</v>
      </c>
      <c r="R13" s="25">
        <f ca="1">IFERROR(OFFSET(INDEX(Data!$C$7:$C$1800,MATCH($A$3,Data!$C$7:$C$1800,0)),21,'Code list'!S$1)/1000+OFFSET(INDEX(Data!$C$7:$C$1800,MATCH($A$3,Data!$C$7:$C$1800,0)),22,'Code list'!S$1)/1000,":")</f>
        <v>0</v>
      </c>
      <c r="S13" s="25">
        <f ca="1">IFERROR(OFFSET(INDEX(Data!$C$7:$C$1800,MATCH($A$3,Data!$C$7:$C$1800,0)),21,'Code list'!T$1)/1000+OFFSET(INDEX(Data!$C$7:$C$1800,MATCH($A$3,Data!$C$7:$C$1800,0)),22,'Code list'!T$1)/1000,":")</f>
        <v>0</v>
      </c>
      <c r="T13" s="25">
        <f ca="1">IFERROR(OFFSET(INDEX(Data!$C$7:$C$1800,MATCH($A$3,Data!$C$7:$C$1800,0)),21,'Code list'!U$1)/1000+OFFSET(INDEX(Data!$C$7:$C$1800,MATCH($A$3,Data!$C$7:$C$1800,0)),22,'Code list'!U$1)/1000,":")</f>
        <v>0</v>
      </c>
      <c r="U13" s="25">
        <f ca="1">IFERROR(OFFSET(INDEX(Data!$C$7:$C$1800,MATCH($A$3,Data!$C$7:$C$1800,0)),21,'Code list'!V$1)/1000+OFFSET(INDEX(Data!$C$7:$C$1800,MATCH($A$3,Data!$C$7:$C$1800,0)),22,'Code list'!V$1)/1000,":")</f>
        <v>0</v>
      </c>
      <c r="V13" s="25">
        <f ca="1">IFERROR(OFFSET(INDEX(Data!$C$7:$C$1800,MATCH($A$3,Data!$C$7:$C$1800,0)),21,'Code list'!W$1)/1000+OFFSET(INDEX(Data!$C$7:$C$1800,MATCH($A$3,Data!$C$7:$C$1800,0)),22,'Code list'!W$1)/1000,":")</f>
        <v>0</v>
      </c>
      <c r="W13" s="25">
        <f ca="1">IFERROR(OFFSET(INDEX(Data!$C$7:$C$1800,MATCH($A$3,Data!$C$7:$C$1800,0)),21,'Code list'!X$1)/1000+OFFSET(INDEX(Data!$C$7:$C$1800,MATCH($A$3,Data!$C$7:$C$1800,0)),22,'Code list'!X$1)/1000,":")</f>
        <v>0</v>
      </c>
      <c r="X13" s="25">
        <f ca="1">IFERROR(OFFSET(INDEX(Data!$C$7:$C$1800,MATCH($A$3,Data!$C$7:$C$1800,0)),21,'Code list'!Y$1)/1000+OFFSET(INDEX(Data!$C$7:$C$1800,MATCH($A$3,Data!$C$7:$C$1800,0)),22,'Code list'!Y$1)/1000,":")</f>
        <v>0</v>
      </c>
      <c r="Y13" s="25">
        <f ca="1">IFERROR(OFFSET(INDEX(Data!$C$7:$C$1800,MATCH($A$3,Data!$C$7:$C$1800,0)),21,'Code list'!Z$1)/1000+OFFSET(INDEX(Data!$C$7:$C$1800,MATCH($A$3,Data!$C$7:$C$1800,0)),22,'Code list'!Z$1)/1000,":")</f>
        <v>0</v>
      </c>
      <c r="Z13" s="25">
        <f ca="1">IFERROR(OFFSET(INDEX(Data!$C$7:$C$1800,MATCH($A$3,Data!$C$7:$C$1800,0)),21,'Code list'!AA$1)/1000+OFFSET(INDEX(Data!$C$7:$C$1800,MATCH($A$3,Data!$C$7:$C$1800,0)),22,'Code list'!AA$1)/1000,":")</f>
        <v>0</v>
      </c>
      <c r="AA13" s="25">
        <f ca="1">IFERROR(OFFSET(INDEX(Data!$C$7:$C$1800,MATCH($A$3,Data!$C$7:$C$1800,0)),21,'Code list'!AB$1)/1000+OFFSET(INDEX(Data!$C$7:$C$1800,MATCH($A$3,Data!$C$7:$C$1800,0)),22,'Code list'!AB$1)/1000,":")</f>
        <v>0</v>
      </c>
      <c r="AB13" s="25">
        <f ca="1">IFERROR(OFFSET(INDEX(Data!$C$7:$C$1800,MATCH($A$3,Data!$C$7:$C$1800,0)),21,'Code list'!AC$1)/1000+OFFSET(INDEX(Data!$C$7:$C$1800,MATCH($A$3,Data!$C$7:$C$1800,0)),22,'Code list'!AC$1)/1000,":")</f>
        <v>0</v>
      </c>
      <c r="AC13" s="25">
        <f ca="1">IFERROR(OFFSET(INDEX(Data!$C$7:$C$1800,MATCH($A$3,Data!$C$7:$C$1800,0)),21,'Code list'!AD$1)/1000+OFFSET(INDEX(Data!$C$7:$C$1800,MATCH($A$3,Data!$C$7:$C$1800,0)),22,'Code list'!AD$1)/1000,":")</f>
        <v>0</v>
      </c>
      <c r="AD13" s="25">
        <f ca="1">IFERROR(OFFSET(INDEX(Data!$C$7:$C$1800,MATCH($A$3,Data!$C$7:$C$1800,0)),21,'Code list'!AE$1)/1000+OFFSET(INDEX(Data!$C$7:$C$1800,MATCH($A$3,Data!$C$7:$C$1800,0)),22,'Code list'!AE$1)/1000,":")</f>
        <v>0</v>
      </c>
      <c r="AE13" s="25">
        <f ca="1">IFERROR(OFFSET(INDEX(Data!$C$7:$C$1800,MATCH($A$3,Data!$C$7:$C$1800,0)),21,'Code list'!AF$1)/1000+OFFSET(INDEX(Data!$C$7:$C$1800,MATCH($A$3,Data!$C$7:$C$1800,0)),22,'Code list'!AF$1)/1000,":")</f>
        <v>0</v>
      </c>
      <c r="AF13" s="25">
        <f ca="1">IFERROR(OFFSET(INDEX(Data!$C$7:$C$1800,MATCH($A$3,Data!$C$7:$C$1800,0)),21,'Code list'!AG$1)/1000+OFFSET(INDEX(Data!$C$7:$C$1800,MATCH($A$3,Data!$C$7:$C$1800,0)),22,'Code list'!AG$1)/1000,":")</f>
        <v>0</v>
      </c>
      <c r="AG13" s="25">
        <f ca="1">IFERROR(OFFSET(INDEX(Data!$C$7:$C$1800,MATCH($A$3,Data!$C$7:$C$1800,0)),21,'Code list'!AH$1)/1000+OFFSET(INDEX(Data!$C$7:$C$1800,MATCH($A$3,Data!$C$7:$C$1800,0)),22,'Code list'!AH$1)/1000,":")</f>
        <v>0</v>
      </c>
      <c r="AH13" s="25">
        <f ca="1">IFERROR(OFFSET(INDEX(Data!$C$7:$C$1800,MATCH($A$3,Data!$C$7:$C$1800,0)),21,'Code list'!AI$1)/1000+OFFSET(INDEX(Data!$C$7:$C$1800,MATCH($A$3,Data!$C$7:$C$1800,0)),22,'Code list'!AI$1)/1000,":")</f>
        <v>0</v>
      </c>
      <c r="AI13" s="25">
        <f ca="1">IFERROR(OFFSET(INDEX(Data!$C$7:$C$1800,MATCH($A$3,Data!$C$7:$C$1800,0)),21,'Code list'!AJ$1)/1000+OFFSET(INDEX(Data!$C$7:$C$1800,MATCH($A$3,Data!$C$7:$C$1800,0)),22,'Code list'!AJ$1)/1000,":")</f>
        <v>0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8.4309999999999993E-3</v>
      </c>
      <c r="C14" s="25">
        <f ca="1">IFERROR(OFFSET(INDEX(Data!$C$7:$C$1800,MATCH($A$3,Data!$C$7:$C$1800,0)),31,'Code list'!D$1)/1000+OFFSET(INDEX(Data!$C$7:$C$1800,MATCH($A$3,Data!$C$7:$C$1800,0)),32,'Code list'!D$1)/1000,":")</f>
        <v>5.6369999999999996E-3</v>
      </c>
      <c r="D14" s="25">
        <f ca="1">IFERROR(OFFSET(INDEX(Data!$C$7:$C$1800,MATCH($A$3,Data!$C$7:$C$1800,0)),31,'Code list'!E$1)/1000+OFFSET(INDEX(Data!$C$7:$C$1800,MATCH($A$3,Data!$C$7:$C$1800,0)),32,'Code list'!E$1)/1000,":")</f>
        <v>3.153E-3</v>
      </c>
      <c r="E14" s="25">
        <f ca="1">IFERROR(OFFSET(INDEX(Data!$C$7:$C$1800,MATCH($A$3,Data!$C$7:$C$1800,0)),31,'Code list'!F$1)/1000+OFFSET(INDEX(Data!$C$7:$C$1800,MATCH($A$3,Data!$C$7:$C$1800,0)),32,'Code list'!F$1)/1000,":")</f>
        <v>4.0359999999999997E-3</v>
      </c>
      <c r="F14" s="25">
        <f ca="1">IFERROR(OFFSET(INDEX(Data!$C$7:$C$1800,MATCH($A$3,Data!$C$7:$C$1800,0)),31,'Code list'!G$1)/1000+OFFSET(INDEX(Data!$C$7:$C$1800,MATCH($A$3,Data!$C$7:$C$1800,0)),32,'Code list'!G$1)/1000,":")</f>
        <v>3.2009999999999999E-3</v>
      </c>
      <c r="G14" s="25">
        <f ca="1">IFERROR(OFFSET(INDEX(Data!$C$7:$C$1800,MATCH($A$3,Data!$C$7:$C$1800,0)),31,'Code list'!H$1)/1000+OFFSET(INDEX(Data!$C$7:$C$1800,MATCH($A$3,Data!$C$7:$C$1800,0)),32,'Code list'!H$1)/1000,":")</f>
        <v>5.0639999999999999E-3</v>
      </c>
      <c r="H14" s="25">
        <f ca="1">IFERROR(OFFSET(INDEX(Data!$C$7:$C$1800,MATCH($A$3,Data!$C$7:$C$1800,0)),31,'Code list'!I$1)/1000+OFFSET(INDEX(Data!$C$7:$C$1800,MATCH($A$3,Data!$C$7:$C$1800,0)),32,'Code list'!I$1)/1000,":")</f>
        <v>4.8250000000000003E-3</v>
      </c>
      <c r="I14" s="25">
        <f ca="1">IFERROR(OFFSET(INDEX(Data!$C$7:$C$1800,MATCH($A$3,Data!$C$7:$C$1800,0)),31,'Code list'!J$1)/1000+OFFSET(INDEX(Data!$C$7:$C$1800,MATCH($A$3,Data!$C$7:$C$1800,0)),32,'Code list'!J$1)/1000,":")</f>
        <v>3.7499999999999999E-3</v>
      </c>
      <c r="J14" s="25">
        <f ca="1">IFERROR(OFFSET(INDEX(Data!$C$7:$C$1800,MATCH($A$3,Data!$C$7:$C$1800,0)),31,'Code list'!K$1)/1000+OFFSET(INDEX(Data!$C$7:$C$1800,MATCH($A$3,Data!$C$7:$C$1800,0)),32,'Code list'!K$1)/1000,":")</f>
        <v>3.5349999999999999E-3</v>
      </c>
      <c r="K14" s="25">
        <f ca="1">IFERROR(OFFSET(INDEX(Data!$C$7:$C$1800,MATCH($A$3,Data!$C$7:$C$1800,0)),31,'Code list'!L$1)/1000+OFFSET(INDEX(Data!$C$7:$C$1800,MATCH($A$3,Data!$C$7:$C$1800,0)),32,'Code list'!L$1)/1000,":")</f>
        <v>2.7229999999999997E-3</v>
      </c>
      <c r="L14" s="25">
        <f ca="1">IFERROR(OFFSET(INDEX(Data!$C$7:$C$1800,MATCH($A$3,Data!$C$7:$C$1800,0)),31,'Code list'!M$1)/1000+OFFSET(INDEX(Data!$C$7:$C$1800,MATCH($A$3,Data!$C$7:$C$1800,0)),32,'Code list'!M$1)/1000,":")</f>
        <v>3.4629999999999999E-3</v>
      </c>
      <c r="M14" s="25">
        <f ca="1">IFERROR(OFFSET(INDEX(Data!$C$7:$C$1800,MATCH($A$3,Data!$C$7:$C$1800,0)),31,'Code list'!N$1)/1000+OFFSET(INDEX(Data!$C$7:$C$1800,MATCH($A$3,Data!$C$7:$C$1800,0)),32,'Code list'!N$1)/1000,":")</f>
        <v>3.2959999999999999E-3</v>
      </c>
      <c r="N14" s="25">
        <f ca="1">IFERROR(OFFSET(INDEX(Data!$C$7:$C$1800,MATCH($A$3,Data!$C$7:$C$1800,0)),31,'Code list'!O$1)/1000+OFFSET(INDEX(Data!$C$7:$C$1800,MATCH($A$3,Data!$C$7:$C$1800,0)),32,'Code list'!O$1)/1000,":")</f>
        <v>4.4900000000000001E-3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</v>
      </c>
      <c r="R14" s="25">
        <f ca="1">IFERROR(OFFSET(INDEX(Data!$C$7:$C$1800,MATCH($A$3,Data!$C$7:$C$1800,0)),31,'Code list'!S$1)/1000+OFFSET(INDEX(Data!$C$7:$C$1800,MATCH($A$3,Data!$C$7:$C$1800,0)),32,'Code list'!S$1)/1000,":")</f>
        <v>0</v>
      </c>
      <c r="S14" s="25">
        <f ca="1">IFERROR(OFFSET(INDEX(Data!$C$7:$C$1800,MATCH($A$3,Data!$C$7:$C$1800,0)),31,'Code list'!T$1)/1000+OFFSET(INDEX(Data!$C$7:$C$1800,MATCH($A$3,Data!$C$7:$C$1800,0)),32,'Code list'!T$1)/1000,":")</f>
        <v>0</v>
      </c>
      <c r="T14" s="25">
        <f ca="1">IFERROR(OFFSET(INDEX(Data!$C$7:$C$1800,MATCH($A$3,Data!$C$7:$C$1800,0)),31,'Code list'!U$1)/1000+OFFSET(INDEX(Data!$C$7:$C$1800,MATCH($A$3,Data!$C$7:$C$1800,0)),32,'Code list'!U$1)/1000,":")</f>
        <v>0</v>
      </c>
      <c r="U14" s="25">
        <f ca="1">IFERROR(OFFSET(INDEX(Data!$C$7:$C$1800,MATCH($A$3,Data!$C$7:$C$1800,0)),31,'Code list'!V$1)/1000+OFFSET(INDEX(Data!$C$7:$C$1800,MATCH($A$3,Data!$C$7:$C$1800,0)),32,'Code list'!V$1)/1000,":")</f>
        <v>0</v>
      </c>
      <c r="V14" s="25">
        <f ca="1">IFERROR(OFFSET(INDEX(Data!$C$7:$C$1800,MATCH($A$3,Data!$C$7:$C$1800,0)),31,'Code list'!W$1)/1000+OFFSET(INDEX(Data!$C$7:$C$1800,MATCH($A$3,Data!$C$7:$C$1800,0)),32,'Code list'!W$1)/1000,":")</f>
        <v>0</v>
      </c>
      <c r="W14" s="25">
        <f ca="1">IFERROR(OFFSET(INDEX(Data!$C$7:$C$1800,MATCH($A$3,Data!$C$7:$C$1800,0)),31,'Code list'!X$1)/1000+OFFSET(INDEX(Data!$C$7:$C$1800,MATCH($A$3,Data!$C$7:$C$1800,0)),32,'Code list'!X$1)/1000,":")</f>
        <v>0</v>
      </c>
      <c r="X14" s="25">
        <f ca="1">IFERROR(OFFSET(INDEX(Data!$C$7:$C$1800,MATCH($A$3,Data!$C$7:$C$1800,0)),31,'Code list'!Y$1)/1000+OFFSET(INDEX(Data!$C$7:$C$1800,MATCH($A$3,Data!$C$7:$C$1800,0)),32,'Code list'!Y$1)/1000,":")</f>
        <v>0</v>
      </c>
      <c r="Y14" s="25">
        <f ca="1">IFERROR(OFFSET(INDEX(Data!$C$7:$C$1800,MATCH($A$3,Data!$C$7:$C$1800,0)),31,'Code list'!Z$1)/1000+OFFSET(INDEX(Data!$C$7:$C$1800,MATCH($A$3,Data!$C$7:$C$1800,0)),32,'Code list'!Z$1)/1000,":")</f>
        <v>0</v>
      </c>
      <c r="Z14" s="25">
        <f ca="1">IFERROR(OFFSET(INDEX(Data!$C$7:$C$1800,MATCH($A$3,Data!$C$7:$C$1800,0)),31,'Code list'!AA$1)/1000+OFFSET(INDEX(Data!$C$7:$C$1800,MATCH($A$3,Data!$C$7:$C$1800,0)),32,'Code list'!AA$1)/1000,":")</f>
        <v>0</v>
      </c>
      <c r="AA14" s="25">
        <f ca="1">IFERROR(OFFSET(INDEX(Data!$C$7:$C$1800,MATCH($A$3,Data!$C$7:$C$1800,0)),31,'Code list'!AB$1)/1000+OFFSET(INDEX(Data!$C$7:$C$1800,MATCH($A$3,Data!$C$7:$C$1800,0)),32,'Code list'!AB$1)/1000,":")</f>
        <v>0</v>
      </c>
      <c r="AB14" s="25">
        <f ca="1">IFERROR(OFFSET(INDEX(Data!$C$7:$C$1800,MATCH($A$3,Data!$C$7:$C$1800,0)),31,'Code list'!AC$1)/1000+OFFSET(INDEX(Data!$C$7:$C$1800,MATCH($A$3,Data!$C$7:$C$1800,0)),32,'Code list'!AC$1)/1000,":")</f>
        <v>0</v>
      </c>
      <c r="AC14" s="25">
        <f ca="1">IFERROR(OFFSET(INDEX(Data!$C$7:$C$1800,MATCH($A$3,Data!$C$7:$C$1800,0)),31,'Code list'!AD$1)/1000+OFFSET(INDEX(Data!$C$7:$C$1800,MATCH($A$3,Data!$C$7:$C$1800,0)),32,'Code list'!AD$1)/1000,":")</f>
        <v>0</v>
      </c>
      <c r="AD14" s="25">
        <f ca="1">IFERROR(OFFSET(INDEX(Data!$C$7:$C$1800,MATCH($A$3,Data!$C$7:$C$1800,0)),31,'Code list'!AE$1)/1000+OFFSET(INDEX(Data!$C$7:$C$1800,MATCH($A$3,Data!$C$7:$C$1800,0)),32,'Code list'!AE$1)/1000,":")</f>
        <v>0</v>
      </c>
      <c r="AE14" s="25">
        <f ca="1">IFERROR(OFFSET(INDEX(Data!$C$7:$C$1800,MATCH($A$3,Data!$C$7:$C$1800,0)),31,'Code list'!AF$1)/1000+OFFSET(INDEX(Data!$C$7:$C$1800,MATCH($A$3,Data!$C$7:$C$1800,0)),32,'Code list'!AF$1)/1000,":")</f>
        <v>0</v>
      </c>
      <c r="AF14" s="25">
        <f ca="1">IFERROR(OFFSET(INDEX(Data!$C$7:$C$1800,MATCH($A$3,Data!$C$7:$C$1800,0)),31,'Code list'!AG$1)/1000+OFFSET(INDEX(Data!$C$7:$C$1800,MATCH($A$3,Data!$C$7:$C$1800,0)),32,'Code list'!AG$1)/1000,":")</f>
        <v>0</v>
      </c>
      <c r="AG14" s="25">
        <f ca="1">IFERROR(OFFSET(INDEX(Data!$C$7:$C$1800,MATCH($A$3,Data!$C$7:$C$1800,0)),31,'Code list'!AH$1)/1000+OFFSET(INDEX(Data!$C$7:$C$1800,MATCH($A$3,Data!$C$7:$C$1800,0)),32,'Code list'!AH$1)/1000,":")</f>
        <v>0</v>
      </c>
      <c r="AH14" s="25">
        <f ca="1">IFERROR(OFFSET(INDEX(Data!$C$7:$C$1800,MATCH($A$3,Data!$C$7:$C$1800,0)),31,'Code list'!AI$1)/1000+OFFSET(INDEX(Data!$C$7:$C$1800,MATCH($A$3,Data!$C$7:$C$1800,0)),32,'Code list'!AI$1)/1000,":")</f>
        <v>0</v>
      </c>
      <c r="AI14" s="25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3.6970462656463192E-2</v>
      </c>
      <c r="C15" s="25">
        <f t="shared" ref="C15:AH15" ca="1" si="5">IF(AND(C11=":",C12=":"),":",IFERROR(C12/(1+(C13/C14)),0))</f>
        <v>2.2484214992927864E-2</v>
      </c>
      <c r="D15" s="25">
        <f t="shared" ca="1" si="5"/>
        <v>1.1946952952320808E-2</v>
      </c>
      <c r="E15" s="25">
        <f t="shared" ca="1" si="5"/>
        <v>2.1586628698774299E-2</v>
      </c>
      <c r="F15" s="25">
        <f t="shared" ca="1" si="5"/>
        <v>2.8408749608273269E-2</v>
      </c>
      <c r="G15" s="25">
        <f t="shared" ca="1" si="5"/>
        <v>1.4387215152411953E-2</v>
      </c>
      <c r="H15" s="25">
        <f t="shared" ca="1" si="5"/>
        <v>1.9219917012448129E-2</v>
      </c>
      <c r="I15" s="25">
        <f t="shared" ca="1" si="5"/>
        <v>1.672640382317802E-2</v>
      </c>
      <c r="J15" s="25">
        <f t="shared" ca="1" si="5"/>
        <v>1.393971671388102E-2</v>
      </c>
      <c r="K15" s="25">
        <f t="shared" ca="1" si="5"/>
        <v>9.5491506849315066E-3</v>
      </c>
      <c r="L15" s="25">
        <f t="shared" ca="1" si="5"/>
        <v>1.1078388872790494E-2</v>
      </c>
      <c r="M15" s="25">
        <f t="shared" ca="1" si="5"/>
        <v>9.6424196251714139E-3</v>
      </c>
      <c r="N15" s="25">
        <f t="shared" ca="1" si="5"/>
        <v>1.4430532306662202E-2</v>
      </c>
      <c r="O15" s="25">
        <f t="shared" ca="1" si="5"/>
        <v>0</v>
      </c>
      <c r="P15" s="25">
        <f t="shared" ca="1" si="5"/>
        <v>0</v>
      </c>
      <c r="Q15" s="25">
        <f t="shared" ca="1" si="5"/>
        <v>0</v>
      </c>
      <c r="R15" s="25">
        <f t="shared" ca="1" si="5"/>
        <v>0</v>
      </c>
      <c r="S15" s="25">
        <f t="shared" ca="1" si="5"/>
        <v>0</v>
      </c>
      <c r="T15" s="25">
        <f t="shared" ca="1" si="5"/>
        <v>0</v>
      </c>
      <c r="U15" s="25">
        <f t="shared" ca="1" si="5"/>
        <v>0</v>
      </c>
      <c r="V15" s="25">
        <f t="shared" ca="1" si="5"/>
        <v>0</v>
      </c>
      <c r="W15" s="25">
        <f t="shared" ca="1" si="5"/>
        <v>0</v>
      </c>
      <c r="X15" s="25">
        <f t="shared" ca="1" si="5"/>
        <v>0</v>
      </c>
      <c r="Y15" s="25">
        <f t="shared" ca="1" si="5"/>
        <v>0</v>
      </c>
      <c r="Z15" s="25">
        <f t="shared" ca="1" si="5"/>
        <v>0</v>
      </c>
      <c r="AA15" s="25">
        <f t="shared" ca="1" si="5"/>
        <v>0</v>
      </c>
      <c r="AB15" s="25">
        <f t="shared" ca="1" si="5"/>
        <v>0</v>
      </c>
      <c r="AC15" s="25">
        <f t="shared" ca="1" si="5"/>
        <v>0</v>
      </c>
      <c r="AD15" s="25">
        <f t="shared" ca="1" si="5"/>
        <v>0</v>
      </c>
      <c r="AE15" s="25">
        <f t="shared" ca="1" si="5"/>
        <v>0</v>
      </c>
      <c r="AF15" s="25">
        <f t="shared" ca="1" si="5"/>
        <v>0</v>
      </c>
      <c r="AG15" s="25">
        <f t="shared" ca="1" si="5"/>
        <v>0</v>
      </c>
      <c r="AH15" s="25">
        <f t="shared" ca="1" si="5"/>
        <v>0</v>
      </c>
      <c r="AI15" s="25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7">
        <f ca="1">IFERROR(B11+B12-B15,":")</f>
        <v>0.37015153734353679</v>
      </c>
      <c r="C16" s="7">
        <f t="shared" ref="C16:AH16" ca="1" si="7">IFERROR(C11+C12-C15,":")</f>
        <v>0.38272878500707214</v>
      </c>
      <c r="D16" s="7">
        <f t="shared" ca="1" si="7"/>
        <v>0.32303904704767922</v>
      </c>
      <c r="E16" s="7">
        <f t="shared" ca="1" si="7"/>
        <v>0.36224537130122569</v>
      </c>
      <c r="F16" s="7">
        <f t="shared" ca="1" si="7"/>
        <v>0.41679825039172674</v>
      </c>
      <c r="G16" s="7">
        <f t="shared" ca="1" si="7"/>
        <v>0.42869178484758808</v>
      </c>
      <c r="H16" s="7">
        <f t="shared" ca="1" si="7"/>
        <v>0.54032708298755194</v>
      </c>
      <c r="I16" s="7">
        <f t="shared" ca="1" si="7"/>
        <v>0.47800359617682198</v>
      </c>
      <c r="J16" s="7">
        <f t="shared" ca="1" si="7"/>
        <v>0.47543028328611897</v>
      </c>
      <c r="K16" s="7">
        <f t="shared" ca="1" si="7"/>
        <v>0.50097084931506841</v>
      </c>
      <c r="L16" s="7">
        <f t="shared" ca="1" si="7"/>
        <v>0.46588161112720949</v>
      </c>
      <c r="M16" s="7">
        <f t="shared" ca="1" si="7"/>
        <v>0.37203258037482861</v>
      </c>
      <c r="N16" s="7">
        <f t="shared" ca="1" si="7"/>
        <v>0.36626646769333782</v>
      </c>
      <c r="O16" s="7">
        <f t="shared" ca="1" si="7"/>
        <v>0.46803400000000001</v>
      </c>
      <c r="P16" s="7">
        <f t="shared" ca="1" si="7"/>
        <v>0.52183100000000004</v>
      </c>
      <c r="Q16" s="7">
        <f t="shared" ca="1" si="7"/>
        <v>0.50615500000000002</v>
      </c>
      <c r="R16" s="7">
        <f t="shared" ca="1" si="7"/>
        <v>0.51114199999999999</v>
      </c>
      <c r="S16" s="7">
        <f t="shared" ca="1" si="7"/>
        <v>0.267565</v>
      </c>
      <c r="T16" s="7">
        <f t="shared" ca="1" si="7"/>
        <v>0.32648300000000002</v>
      </c>
      <c r="U16" s="7">
        <f t="shared" ca="1" si="7"/>
        <v>0.449125</v>
      </c>
      <c r="V16" s="7">
        <f t="shared" ca="1" si="7"/>
        <v>0.65544500000000006</v>
      </c>
      <c r="W16" s="7">
        <f t="shared" ca="1" si="7"/>
        <v>0.36488799999999999</v>
      </c>
      <c r="X16" s="7">
        <f t="shared" ca="1" si="7"/>
        <v>0.406277</v>
      </c>
      <c r="Y16" s="7">
        <f t="shared" ca="1" si="7"/>
        <v>0.59836599999999995</v>
      </c>
      <c r="Z16" s="7">
        <f t="shared" ca="1" si="7"/>
        <v>0.40622900000000001</v>
      </c>
      <c r="AA16" s="7">
        <f t="shared" ca="1" si="7"/>
        <v>0.50687899999999997</v>
      </c>
      <c r="AB16" s="7">
        <f t="shared" ca="1" si="7"/>
        <v>0.66910599999999998</v>
      </c>
      <c r="AC16" s="7">
        <f t="shared" ca="1" si="7"/>
        <v>0.389181</v>
      </c>
      <c r="AD16" s="7">
        <f t="shared" ca="1" si="7"/>
        <v>0.73546699999999998</v>
      </c>
      <c r="AE16" s="7">
        <f t="shared" ca="1" si="7"/>
        <v>0.44763900000000001</v>
      </c>
      <c r="AF16" s="7">
        <f t="shared" ca="1" si="7"/>
        <v>0.45685000000000003</v>
      </c>
      <c r="AG16" s="7">
        <f t="shared" ca="1" si="7"/>
        <v>0.77065399999999995</v>
      </c>
      <c r="AH16" s="7">
        <f t="shared" ca="1" si="7"/>
        <v>0.60211900000000007</v>
      </c>
      <c r="AI16" s="7">
        <f t="shared" ref="AI16" ca="1" si="8">IFERROR(AI11+AI12-AI15,":")</f>
        <v>0.77437800000000001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Albania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0.76564588123531807</v>
      </c>
      <c r="C20" s="15">
        <f t="shared" ref="C20:AH20" ca="1" si="10">IFERROR(C6/C16,":")</f>
        <v>0.85775884349522813</v>
      </c>
      <c r="D20" s="15">
        <f t="shared" ca="1" si="10"/>
        <v>0.90339233806904762</v>
      </c>
      <c r="E20" s="15">
        <f t="shared" ca="1" si="10"/>
        <v>0.83766149698480163</v>
      </c>
      <c r="F20" s="15">
        <f t="shared" ca="1" si="10"/>
        <v>0.81301924775720302</v>
      </c>
      <c r="G20" s="15">
        <f t="shared" ca="1" si="10"/>
        <v>0.89716904684035226</v>
      </c>
      <c r="H20" s="15">
        <f t="shared" ca="1" si="10"/>
        <v>0.95194006777529938</v>
      </c>
      <c r="I20" s="15">
        <f t="shared" ca="1" si="10"/>
        <v>0.94042597920897653</v>
      </c>
      <c r="J20" s="15">
        <f t="shared" ca="1" si="10"/>
        <v>0.92399456964256443</v>
      </c>
      <c r="K20" s="15">
        <f t="shared" ca="1" si="10"/>
        <v>0.93181070443165825</v>
      </c>
      <c r="L20" s="15">
        <f t="shared" ca="1" si="10"/>
        <v>0.88184206070288806</v>
      </c>
      <c r="M20" s="15">
        <f t="shared" ca="1" si="10"/>
        <v>0.8620804115512346</v>
      </c>
      <c r="N20" s="15">
        <f t="shared" ca="1" si="10"/>
        <v>0.87753050947897704</v>
      </c>
      <c r="O20" s="15">
        <f t="shared" ca="1" si="10"/>
        <v>0.91710217633761659</v>
      </c>
      <c r="P20" s="15">
        <f t="shared" ca="1" si="10"/>
        <v>0.92372626386703727</v>
      </c>
      <c r="Q20" s="15">
        <f t="shared" ca="1" si="10"/>
        <v>0.92464561251000177</v>
      </c>
      <c r="R20" s="15">
        <f t="shared" ca="1" si="10"/>
        <v>0.92925058007363903</v>
      </c>
      <c r="S20" s="15">
        <f t="shared" ca="1" si="10"/>
        <v>0.91908881953917743</v>
      </c>
      <c r="T20" s="15">
        <f t="shared" ca="1" si="10"/>
        <v>1</v>
      </c>
      <c r="U20" s="15">
        <f t="shared" ca="1" si="10"/>
        <v>0.99591650431394374</v>
      </c>
      <c r="V20" s="15">
        <f t="shared" ca="1" si="10"/>
        <v>0.99280793964405845</v>
      </c>
      <c r="W20" s="15">
        <f t="shared" ca="1" si="10"/>
        <v>0.98759345333362569</v>
      </c>
      <c r="X20" s="15">
        <f t="shared" ca="1" si="10"/>
        <v>1</v>
      </c>
      <c r="Y20" s="15">
        <f t="shared" ca="1" si="10"/>
        <v>1</v>
      </c>
      <c r="Z20" s="15">
        <f t="shared" ca="1" si="10"/>
        <v>1</v>
      </c>
      <c r="AA20" s="15">
        <f t="shared" ca="1" si="10"/>
        <v>1</v>
      </c>
      <c r="AB20" s="15">
        <f t="shared" ca="1" si="10"/>
        <v>1</v>
      </c>
      <c r="AC20" s="15">
        <f t="shared" ca="1" si="10"/>
        <v>1</v>
      </c>
      <c r="AD20" s="15">
        <f t="shared" ca="1" si="10"/>
        <v>1</v>
      </c>
      <c r="AE20" s="15">
        <f t="shared" ca="1" si="10"/>
        <v>1</v>
      </c>
      <c r="AF20" s="15">
        <f t="shared" ca="1" si="10"/>
        <v>1</v>
      </c>
      <c r="AG20" s="15">
        <f t="shared" ca="1" si="10"/>
        <v>1</v>
      </c>
      <c r="AH20" s="15">
        <f t="shared" ca="1" si="10"/>
        <v>1</v>
      </c>
      <c r="AI20" s="15">
        <f t="shared" ref="AI20" ca="1" si="11">IFERROR(AI6/AI16,":")</f>
        <v>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81">
    <tabColor theme="4" tint="0.59999389629810485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Serbia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3.41865</v>
      </c>
      <c r="C4" s="20">
        <f ca="1">IFERROR(OFFSET(INDEX(Data!$C$7:$C$1800,MATCH($A$3,Data!$C$7:$C$1800,0)),20,'Code list'!D$1)/1000,":")</f>
        <v>3.2973949999999999</v>
      </c>
      <c r="D4" s="20">
        <f ca="1">IFERROR(OFFSET(INDEX(Data!$C$7:$C$1800,MATCH($A$3,Data!$C$7:$C$1800,0)),20,'Code list'!E$1)/1000,":")</f>
        <v>3.0079129999999998</v>
      </c>
      <c r="E4" s="20">
        <f ca="1">IFERROR(OFFSET(INDEX(Data!$C$7:$C$1800,MATCH($A$3,Data!$C$7:$C$1800,0)),20,'Code list'!F$1)/1000,":")</f>
        <v>2.6427860000000001</v>
      </c>
      <c r="F4" s="20">
        <f ca="1">IFERROR(OFFSET(INDEX(Data!$C$7:$C$1800,MATCH($A$3,Data!$C$7:$C$1800,0)),20,'Code list'!G$1)/1000,":")</f>
        <v>2.7040990000000003</v>
      </c>
      <c r="G4" s="20">
        <f ca="1">IFERROR(OFFSET(INDEX(Data!$C$7:$C$1800,MATCH($A$3,Data!$C$7:$C$1800,0)),20,'Code list'!H$1)/1000,":")</f>
        <v>2.8325999999999998</v>
      </c>
      <c r="H4" s="20">
        <f ca="1">IFERROR(OFFSET(INDEX(Data!$C$7:$C$1800,MATCH($A$3,Data!$C$7:$C$1800,0)),20,'Code list'!I$1)/1000,":")</f>
        <v>2.8424459999999998</v>
      </c>
      <c r="I4" s="20">
        <f ca="1">IFERROR(OFFSET(INDEX(Data!$C$7:$C$1800,MATCH($A$3,Data!$C$7:$C$1800,0)),20,'Code list'!J$1)/1000,":")</f>
        <v>3.0859490000000003</v>
      </c>
      <c r="J4" s="20">
        <f ca="1">IFERROR(OFFSET(INDEX(Data!$C$7:$C$1800,MATCH($A$3,Data!$C$7:$C$1800,0)),20,'Code list'!K$1)/1000,":")</f>
        <v>3.0985200000000002</v>
      </c>
      <c r="K4" s="20">
        <f ca="1">IFERROR(OFFSET(INDEX(Data!$C$7:$C$1800,MATCH($A$3,Data!$C$7:$C$1800,0)),20,'Code list'!L$1)/1000,":")</f>
        <v>2.718442</v>
      </c>
      <c r="L4" s="20">
        <f ca="1">IFERROR(OFFSET(INDEX(Data!$C$7:$C$1800,MATCH($A$3,Data!$C$7:$C$1800,0)),20,'Code list'!M$1)/1000,":")</f>
        <v>2.7925399999999998</v>
      </c>
      <c r="M4" s="20">
        <f ca="1">IFERROR(OFFSET(INDEX(Data!$C$7:$C$1800,MATCH($A$3,Data!$C$7:$C$1800,0)),20,'Code list'!N$1)/1000,":")</f>
        <v>2.8634710000000001</v>
      </c>
      <c r="N4" s="20">
        <f ca="1">IFERROR(OFFSET(INDEX(Data!$C$7:$C$1800,MATCH($A$3,Data!$C$7:$C$1800,0)),20,'Code list'!O$1)/1000,":")</f>
        <v>2.9025529999999997</v>
      </c>
      <c r="O4" s="20">
        <f ca="1">IFERROR(OFFSET(INDEX(Data!$C$7:$C$1800,MATCH($A$3,Data!$C$7:$C$1800,0)),20,'Code list'!P$1)/1000,":")</f>
        <v>2.9779070000000001</v>
      </c>
      <c r="P4" s="20">
        <f ca="1">IFERROR(OFFSET(INDEX(Data!$C$7:$C$1800,MATCH($A$3,Data!$C$7:$C$1800,0)),20,'Code list'!Q$1)/1000,":")</f>
        <v>3.2404130000000002</v>
      </c>
      <c r="Q4" s="20">
        <f ca="1">IFERROR(OFFSET(INDEX(Data!$C$7:$C$1800,MATCH($A$3,Data!$C$7:$C$1800,0)),20,'Code list'!R$1)/1000,":")</f>
        <v>3.136199</v>
      </c>
      <c r="R4" s="20">
        <f ca="1">IFERROR(OFFSET(INDEX(Data!$C$7:$C$1800,MATCH($A$3,Data!$C$7:$C$1800,0)),20,'Code list'!S$1)/1000,":")</f>
        <v>3.1368009999999997</v>
      </c>
      <c r="S4" s="20">
        <f ca="1">IFERROR(OFFSET(INDEX(Data!$C$7:$C$1800,MATCH($A$3,Data!$C$7:$C$1800,0)),20,'Code list'!T$1)/1000,":")</f>
        <v>3.1427339999999999</v>
      </c>
      <c r="T4" s="20">
        <f ca="1">IFERROR(OFFSET(INDEX(Data!$C$7:$C$1800,MATCH($A$3,Data!$C$7:$C$1800,0)),20,'Code list'!U$1)/1000,":")</f>
        <v>3.2137579999999999</v>
      </c>
      <c r="U4" s="20">
        <f ca="1">IFERROR(OFFSET(INDEX(Data!$C$7:$C$1800,MATCH($A$3,Data!$C$7:$C$1800,0)),20,'Code list'!V$1)/1000,":")</f>
        <v>3.295099</v>
      </c>
      <c r="V4" s="20">
        <f ca="1">IFERROR(OFFSET(INDEX(Data!$C$7:$C$1800,MATCH($A$3,Data!$C$7:$C$1800,0)),20,'Code list'!W$1)/1000,":")</f>
        <v>3.276268</v>
      </c>
      <c r="W4" s="20">
        <f ca="1">IFERROR(OFFSET(INDEX(Data!$C$7:$C$1800,MATCH($A$3,Data!$C$7:$C$1800,0)),20,'Code list'!X$1)/1000,":")</f>
        <v>3.3190030000000004</v>
      </c>
      <c r="X4" s="20">
        <f ca="1">IFERROR(OFFSET(INDEX(Data!$C$7:$C$1800,MATCH($A$3,Data!$C$7:$C$1800,0)),20,'Code list'!Y$1)/1000,":")</f>
        <v>3.1641439999999998</v>
      </c>
      <c r="Y4" s="20">
        <f ca="1">IFERROR(OFFSET(INDEX(Data!$C$7:$C$1800,MATCH($A$3,Data!$C$7:$C$1800,0)),20,'Code list'!Z$1)/1000,":")</f>
        <v>3.4288049999999997</v>
      </c>
      <c r="Z4" s="20">
        <f ca="1">IFERROR(OFFSET(INDEX(Data!$C$7:$C$1800,MATCH($A$3,Data!$C$7:$C$1800,0)),20,'Code list'!AA$1)/1000,":")</f>
        <v>2.9286329999999996</v>
      </c>
      <c r="AA4" s="20">
        <f ca="1">IFERROR(OFFSET(INDEX(Data!$C$7:$C$1800,MATCH($A$3,Data!$C$7:$C$1800,0)),20,'Code list'!AB$1)/1000,":")</f>
        <v>3.2930349999999997</v>
      </c>
      <c r="AB4" s="20">
        <f ca="1">IFERROR(OFFSET(INDEX(Data!$C$7:$C$1800,MATCH($A$3,Data!$C$7:$C$1800,0)),20,'Code list'!AC$1)/1000,":")</f>
        <v>3.382803</v>
      </c>
      <c r="AC4" s="20">
        <f ca="1">IFERROR(OFFSET(INDEX(Data!$C$7:$C$1800,MATCH($A$3,Data!$C$7:$C$1800,0)),20,'Code list'!AD$1)/1000,":")</f>
        <v>3.1853280000000002</v>
      </c>
      <c r="AD4" s="20">
        <f ca="1">IFERROR(OFFSET(INDEX(Data!$C$7:$C$1800,MATCH($A$3,Data!$C$7:$C$1800,0)),20,'Code list'!AE$1)/1000,":")</f>
        <v>3.218035</v>
      </c>
      <c r="AE4" s="20">
        <f ca="1">IFERROR(OFFSET(INDEX(Data!$C$7:$C$1800,MATCH($A$3,Data!$C$7:$C$1800,0)),20,'Code list'!AF$1)/1000,":")</f>
        <v>3.2330199999999998</v>
      </c>
      <c r="AF4" s="20">
        <f ca="1">IFERROR(OFFSET(INDEX(Data!$C$7:$C$1800,MATCH($A$3,Data!$C$7:$C$1800,0)),20,'Code list'!AG$1)/1000,":")</f>
        <v>3.2636689999999997</v>
      </c>
      <c r="AG4" s="20">
        <f ca="1">IFERROR(OFFSET(INDEX(Data!$C$7:$C$1800,MATCH($A$3,Data!$C$7:$C$1800,0)),20,'Code list'!AH$1)/1000,":")</f>
        <v>3.2876630000000002</v>
      </c>
      <c r="AH4" s="20">
        <f ca="1">IFERROR(OFFSET(INDEX(Data!$C$7:$C$1800,MATCH($A$3,Data!$C$7:$C$1800,0)),20,'Code list'!AI$1)/1000,":")</f>
        <v>3.05335</v>
      </c>
      <c r="AI4" s="20">
        <f ca="1">IFERROR(OFFSET(INDEX(Data!$C$7:$C$1800,MATCH($A$3,Data!$C$7:$C$1800,0)),20,'Code list'!AJ$1)/1000,":")</f>
        <v>3.4417689999999999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6.7670000000000008E-2</v>
      </c>
      <c r="C5" s="22">
        <f ca="1">IFERROR(OFFSET(INDEX(Data!$C$7:$C$1800,MATCH($A$3,Data!$C$7:$C$1800,0)),23,'Code list'!D$1)/1000,":")</f>
        <v>5.8057000000000004E-2</v>
      </c>
      <c r="D5" s="22">
        <f ca="1">IFERROR(OFFSET(INDEX(Data!$C$7:$C$1800,MATCH($A$3,Data!$C$7:$C$1800,0)),23,'Code list'!E$1)/1000,":")</f>
        <v>5.7282E-2</v>
      </c>
      <c r="E5" s="22">
        <f ca="1">IFERROR(OFFSET(INDEX(Data!$C$7:$C$1800,MATCH($A$3,Data!$C$7:$C$1800,0)),23,'Code list'!F$1)/1000,":")</f>
        <v>6.6496E-2</v>
      </c>
      <c r="F5" s="22">
        <f ca="1">IFERROR(OFFSET(INDEX(Data!$C$7:$C$1800,MATCH($A$3,Data!$C$7:$C$1800,0)),23,'Code list'!G$1)/1000,":")</f>
        <v>5.4335999999999995E-2</v>
      </c>
      <c r="G5" s="22">
        <f ca="1">IFERROR(OFFSET(INDEX(Data!$C$7:$C$1800,MATCH($A$3,Data!$C$7:$C$1800,0)),23,'Code list'!H$1)/1000,":")</f>
        <v>6.5198999999999993E-2</v>
      </c>
      <c r="H5" s="22">
        <f ca="1">IFERROR(OFFSET(INDEX(Data!$C$7:$C$1800,MATCH($A$3,Data!$C$7:$C$1800,0)),23,'Code list'!I$1)/1000,":")</f>
        <v>6.395300000000001E-2</v>
      </c>
      <c r="I5" s="22">
        <f ca="1">IFERROR(OFFSET(INDEX(Data!$C$7:$C$1800,MATCH($A$3,Data!$C$7:$C$1800,0)),23,'Code list'!J$1)/1000,":")</f>
        <v>6.0166999999999998E-2</v>
      </c>
      <c r="J5" s="22">
        <f ca="1">IFERROR(OFFSET(INDEX(Data!$C$7:$C$1800,MATCH($A$3,Data!$C$7:$C$1800,0)),23,'Code list'!K$1)/1000,":")</f>
        <v>6.8391999999999994E-2</v>
      </c>
      <c r="K5" s="22">
        <f ca="1">IFERROR(OFFSET(INDEX(Data!$C$7:$C$1800,MATCH($A$3,Data!$C$7:$C$1800,0)),23,'Code list'!L$1)/1000,":")</f>
        <v>6.7227999999999996E-2</v>
      </c>
      <c r="L5" s="22">
        <f ca="1">IFERROR(OFFSET(INDEX(Data!$C$7:$C$1800,MATCH($A$3,Data!$C$7:$C$1800,0)),23,'Code list'!M$1)/1000,":")</f>
        <v>4.4365000000000002E-2</v>
      </c>
      <c r="M5" s="22">
        <f ca="1">IFERROR(OFFSET(INDEX(Data!$C$7:$C$1800,MATCH($A$3,Data!$C$7:$C$1800,0)),23,'Code list'!N$1)/1000,":")</f>
        <v>6.3155000000000003E-2</v>
      </c>
      <c r="N5" s="22">
        <f ca="1">IFERROR(OFFSET(INDEX(Data!$C$7:$C$1800,MATCH($A$3,Data!$C$7:$C$1800,0)),23,'Code list'!O$1)/1000,":")</f>
        <v>4.4634E-2</v>
      </c>
      <c r="O5" s="22">
        <f ca="1">IFERROR(OFFSET(INDEX(Data!$C$7:$C$1800,MATCH($A$3,Data!$C$7:$C$1800,0)),23,'Code list'!P$1)/1000,":")</f>
        <v>3.2738999999999997E-2</v>
      </c>
      <c r="P5" s="22">
        <f ca="1">IFERROR(OFFSET(INDEX(Data!$C$7:$C$1800,MATCH($A$3,Data!$C$7:$C$1800,0)),23,'Code list'!Q$1)/1000,":")</f>
        <v>4.3048999999999997E-2</v>
      </c>
      <c r="Q5" s="22">
        <f ca="1">IFERROR(OFFSET(INDEX(Data!$C$7:$C$1800,MATCH($A$3,Data!$C$7:$C$1800,0)),23,'Code list'!R$1)/1000,":")</f>
        <v>5.3433000000000001E-2</v>
      </c>
      <c r="R5" s="22">
        <f ca="1">IFERROR(OFFSET(INDEX(Data!$C$7:$C$1800,MATCH($A$3,Data!$C$7:$C$1800,0)),23,'Code list'!S$1)/1000,":")</f>
        <v>5.2854999999999999E-2</v>
      </c>
      <c r="S5" s="22">
        <f ca="1">IFERROR(OFFSET(INDEX(Data!$C$7:$C$1800,MATCH($A$3,Data!$C$7:$C$1800,0)),23,'Code list'!T$1)/1000,":")</f>
        <v>4.9324E-2</v>
      </c>
      <c r="T5" s="22">
        <f ca="1">IFERROR(OFFSET(INDEX(Data!$C$7:$C$1800,MATCH($A$3,Data!$C$7:$C$1800,0)),23,'Code list'!U$1)/1000,":")</f>
        <v>4.6862000000000001E-2</v>
      </c>
      <c r="U5" s="22">
        <f ca="1">IFERROR(OFFSET(INDEX(Data!$C$7:$C$1800,MATCH($A$3,Data!$C$7:$C$1800,0)),23,'Code list'!V$1)/1000,":")</f>
        <v>5.1848999999999999E-2</v>
      </c>
      <c r="V5" s="22">
        <f ca="1">IFERROR(OFFSET(INDEX(Data!$C$7:$C$1800,MATCH($A$3,Data!$C$7:$C$1800,0)),23,'Code list'!W$1)/1000,":")</f>
        <v>5.8469E-2</v>
      </c>
      <c r="W5" s="22">
        <f ca="1">IFERROR(OFFSET(INDEX(Data!$C$7:$C$1800,MATCH($A$3,Data!$C$7:$C$1800,0)),23,'Code list'!X$1)/1000,":")</f>
        <v>4.9527000000000002E-2</v>
      </c>
      <c r="X5" s="22">
        <f ca="1">IFERROR(OFFSET(INDEX(Data!$C$7:$C$1800,MATCH($A$3,Data!$C$7:$C$1800,0)),23,'Code list'!Y$1)/1000,":")</f>
        <v>5.3997999999999997E-2</v>
      </c>
      <c r="Y5" s="22">
        <f ca="1">IFERROR(OFFSET(INDEX(Data!$C$7:$C$1800,MATCH($A$3,Data!$C$7:$C$1800,0)),23,'Code list'!Z$1)/1000,":")</f>
        <v>5.5905000000000003E-2</v>
      </c>
      <c r="Z5" s="22">
        <f ca="1">IFERROR(OFFSET(INDEX(Data!$C$7:$C$1800,MATCH($A$3,Data!$C$7:$C$1800,0)),23,'Code list'!AA$1)/1000,":")</f>
        <v>5.2793999999999994E-2</v>
      </c>
      <c r="AA5" s="22">
        <f ca="1">IFERROR(OFFSET(INDEX(Data!$C$7:$C$1800,MATCH($A$3,Data!$C$7:$C$1800,0)),23,'Code list'!AB$1)/1000,":")</f>
        <v>6.0447000000000001E-2</v>
      </c>
      <c r="AB5" s="22">
        <f ca="1">IFERROR(OFFSET(INDEX(Data!$C$7:$C$1800,MATCH($A$3,Data!$C$7:$C$1800,0)),23,'Code list'!AC$1)/1000,":")</f>
        <v>6.2604999999999994E-2</v>
      </c>
      <c r="AC5" s="22">
        <f ca="1">IFERROR(OFFSET(INDEX(Data!$C$7:$C$1800,MATCH($A$3,Data!$C$7:$C$1800,0)),23,'Code list'!AD$1)/1000,":")</f>
        <v>5.1482E-2</v>
      </c>
      <c r="AD5" s="22">
        <f ca="1">IFERROR(OFFSET(INDEX(Data!$C$7:$C$1800,MATCH($A$3,Data!$C$7:$C$1800,0)),23,'Code list'!AE$1)/1000,":")</f>
        <v>6.4791000000000001E-2</v>
      </c>
      <c r="AE5" s="22">
        <f ca="1">IFERROR(OFFSET(INDEX(Data!$C$7:$C$1800,MATCH($A$3,Data!$C$7:$C$1800,0)),23,'Code list'!AF$1)/1000,":")</f>
        <v>6.3719999999999999E-2</v>
      </c>
      <c r="AF5" s="22">
        <f ca="1">IFERROR(OFFSET(INDEX(Data!$C$7:$C$1800,MATCH($A$3,Data!$C$7:$C$1800,0)),23,'Code list'!AG$1)/1000,":")</f>
        <v>6.1406000000000002E-2</v>
      </c>
      <c r="AG5" s="22">
        <f ca="1">IFERROR(OFFSET(INDEX(Data!$C$7:$C$1800,MATCH($A$3,Data!$C$7:$C$1800,0)),23,'Code list'!AH$1)/1000,":")</f>
        <v>6.0173000000000004E-2</v>
      </c>
      <c r="AH5" s="22">
        <f ca="1">IFERROR(OFFSET(INDEX(Data!$C$7:$C$1800,MATCH($A$3,Data!$C$7:$C$1800,0)),23,'Code list'!AI$1)/1000,":")</f>
        <v>5.3816999999999997E-2</v>
      </c>
      <c r="AI5" s="22">
        <f ca="1">IFERROR(OFFSET(INDEX(Data!$C$7:$C$1800,MATCH($A$3,Data!$C$7:$C$1800,0)),23,'Code list'!AJ$1)/1000,":")</f>
        <v>7.1778000000000008E-2</v>
      </c>
    </row>
    <row r="6" spans="1:35" ht="15" customHeight="1" x14ac:dyDescent="0.25">
      <c r="A6" s="4" t="s">
        <v>27</v>
      </c>
      <c r="B6" s="6">
        <f t="shared" ref="B6:AD6" ca="1" si="1">IFERROR(B4-B5,":")</f>
        <v>3.3509799999999998</v>
      </c>
      <c r="C6" s="6">
        <f t="shared" ca="1" si="1"/>
        <v>3.2393380000000001</v>
      </c>
      <c r="D6" s="6">
        <f t="shared" ca="1" si="1"/>
        <v>2.950631</v>
      </c>
      <c r="E6" s="6">
        <f t="shared" ca="1" si="1"/>
        <v>2.5762900000000002</v>
      </c>
      <c r="F6" s="6">
        <f t="shared" ca="1" si="1"/>
        <v>2.6497630000000001</v>
      </c>
      <c r="G6" s="6">
        <f t="shared" ca="1" si="1"/>
        <v>2.767401</v>
      </c>
      <c r="H6" s="6">
        <f t="shared" ca="1" si="1"/>
        <v>2.7784929999999997</v>
      </c>
      <c r="I6" s="6">
        <f t="shared" ca="1" si="1"/>
        <v>3.0257820000000004</v>
      </c>
      <c r="J6" s="6">
        <f t="shared" ca="1" si="1"/>
        <v>3.0301280000000004</v>
      </c>
      <c r="K6" s="6">
        <f t="shared" ca="1" si="1"/>
        <v>2.651214</v>
      </c>
      <c r="L6" s="6">
        <f t="shared" ca="1" si="1"/>
        <v>2.7481749999999998</v>
      </c>
      <c r="M6" s="6">
        <f t="shared" ca="1" si="1"/>
        <v>2.800316</v>
      </c>
      <c r="N6" s="6">
        <f t="shared" ca="1" si="1"/>
        <v>2.8579189999999999</v>
      </c>
      <c r="O6" s="6">
        <f t="shared" ca="1" si="1"/>
        <v>2.9451680000000002</v>
      </c>
      <c r="P6" s="6">
        <f t="shared" ca="1" si="1"/>
        <v>3.1973640000000003</v>
      </c>
      <c r="Q6" s="6">
        <f t="shared" ca="1" si="1"/>
        <v>3.0827659999999999</v>
      </c>
      <c r="R6" s="6">
        <f t="shared" ca="1" si="1"/>
        <v>3.0839459999999996</v>
      </c>
      <c r="S6" s="6">
        <f t="shared" ca="1" si="1"/>
        <v>3.09341</v>
      </c>
      <c r="T6" s="6">
        <f t="shared" ca="1" si="1"/>
        <v>3.1668959999999999</v>
      </c>
      <c r="U6" s="6">
        <f t="shared" ca="1" si="1"/>
        <v>3.2432500000000002</v>
      </c>
      <c r="V6" s="6">
        <f t="shared" ca="1" si="1"/>
        <v>3.2177989999999999</v>
      </c>
      <c r="W6" s="6">
        <f t="shared" ca="1" si="1"/>
        <v>3.2694760000000005</v>
      </c>
      <c r="X6" s="6">
        <f t="shared" ca="1" si="1"/>
        <v>3.1101459999999999</v>
      </c>
      <c r="Y6" s="6">
        <f t="shared" ca="1" si="1"/>
        <v>3.3728999999999996</v>
      </c>
      <c r="Z6" s="6">
        <f t="shared" ca="1" si="1"/>
        <v>2.8758389999999996</v>
      </c>
      <c r="AA6" s="6">
        <f t="shared" ca="1" si="1"/>
        <v>3.2325879999999998</v>
      </c>
      <c r="AB6" s="6">
        <f t="shared" ca="1" si="1"/>
        <v>3.320198</v>
      </c>
      <c r="AC6" s="6">
        <f t="shared" ca="1" si="1"/>
        <v>3.1338460000000001</v>
      </c>
      <c r="AD6" s="6">
        <f t="shared" ca="1" si="1"/>
        <v>3.1532439999999999</v>
      </c>
      <c r="AE6" s="6">
        <f ca="1">IFERROR(AE4-AE5,":")</f>
        <v>3.1692999999999998</v>
      </c>
      <c r="AF6" s="6">
        <f t="shared" ref="AF6:AH6" ca="1" si="2">IFERROR(AF4-AF5,":")</f>
        <v>3.2022629999999999</v>
      </c>
      <c r="AG6" s="6">
        <f t="shared" ca="1" si="2"/>
        <v>3.2274900000000004</v>
      </c>
      <c r="AH6" s="6">
        <f t="shared" ca="1" si="2"/>
        <v>2.999533</v>
      </c>
      <c r="AI6" s="6">
        <f t="shared" ref="AI6" ca="1" si="3">IFERROR(AI4-AI5,":")</f>
        <v>3.3699909999999997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Serbia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9.6654680000000006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8.8550620000000002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8.3756880000000002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7.8226959999999996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7.3148970000000002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9.2205200000000005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9.0910980000000006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9.6583050000000004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9.6101960000000002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7.4422939999999995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8.1942959999999996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8.0560780000000012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8.4153729999999989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8.6679560000000002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9.0145869999999988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2.6691180000000001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2.4896580000000004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2.7197100000000001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3.4075770000000003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3.7647539999999999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3.581731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4.0865959999999992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3.4992069999999997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4.3612849999999996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5.2794709999999991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6.4093929999999997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6.2347140000000003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6.1775060000000002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6.0987539999999996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6.113334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6.4889859999999997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6.0607169999999995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5.9033619999999996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6.1186869999999995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</v>
      </c>
      <c r="C12" s="25">
        <f ca="1">IFERROR(OFFSET(INDEX(Data!$C$7:$C$1800,MATCH($A$3,Data!$C$7:$C$1800,0)),5,'Code list'!D$1)/1000+OFFSET(INDEX(Data!$C$7:$C$1800,MATCH($A$3,Data!$C$7:$C$1800,0)),7,'Code list'!D$1)/1000,":")</f>
        <v>0</v>
      </c>
      <c r="D12" s="25">
        <f ca="1">IFERROR(OFFSET(INDEX(Data!$C$7:$C$1800,MATCH($A$3,Data!$C$7:$C$1800,0)),5,'Code list'!E$1)/1000+OFFSET(INDEX(Data!$C$7:$C$1800,MATCH($A$3,Data!$C$7:$C$1800,0)),7,'Code list'!E$1)/1000,":")</f>
        <v>0</v>
      </c>
      <c r="E12" s="25">
        <f ca="1">IFERROR(OFFSET(INDEX(Data!$C$7:$C$1800,MATCH($A$3,Data!$C$7:$C$1800,0)),5,'Code list'!F$1)/1000+OFFSET(INDEX(Data!$C$7:$C$1800,MATCH($A$3,Data!$C$7:$C$1800,0)),7,'Code list'!F$1)/1000,":")</f>
        <v>0</v>
      </c>
      <c r="F12" s="25">
        <f ca="1">IFERROR(OFFSET(INDEX(Data!$C$7:$C$1800,MATCH($A$3,Data!$C$7:$C$1800,0)),5,'Code list'!G$1)/1000+OFFSET(INDEX(Data!$C$7:$C$1800,MATCH($A$3,Data!$C$7:$C$1800,0)),7,'Code list'!G$1)/1000,":")</f>
        <v>0</v>
      </c>
      <c r="G12" s="25">
        <f ca="1">IFERROR(OFFSET(INDEX(Data!$C$7:$C$1800,MATCH($A$3,Data!$C$7:$C$1800,0)),5,'Code list'!H$1)/1000+OFFSET(INDEX(Data!$C$7:$C$1800,MATCH($A$3,Data!$C$7:$C$1800,0)),7,'Code list'!H$1)/1000,":")</f>
        <v>0</v>
      </c>
      <c r="H12" s="25">
        <f ca="1">IFERROR(OFFSET(INDEX(Data!$C$7:$C$1800,MATCH($A$3,Data!$C$7:$C$1800,0)),5,'Code list'!I$1)/1000+OFFSET(INDEX(Data!$C$7:$C$1800,MATCH($A$3,Data!$C$7:$C$1800,0)),7,'Code list'!I$1)/1000,":")</f>
        <v>0</v>
      </c>
      <c r="I12" s="25">
        <f ca="1">IFERROR(OFFSET(INDEX(Data!$C$7:$C$1800,MATCH($A$3,Data!$C$7:$C$1800,0)),5,'Code list'!J$1)/1000+OFFSET(INDEX(Data!$C$7:$C$1800,MATCH($A$3,Data!$C$7:$C$1800,0)),7,'Code list'!J$1)/1000,":")</f>
        <v>0</v>
      </c>
      <c r="J12" s="25">
        <f ca="1">IFERROR(OFFSET(INDEX(Data!$C$7:$C$1800,MATCH($A$3,Data!$C$7:$C$1800,0)),5,'Code list'!K$1)/1000+OFFSET(INDEX(Data!$C$7:$C$1800,MATCH($A$3,Data!$C$7:$C$1800,0)),7,'Code list'!K$1)/1000,":")</f>
        <v>0</v>
      </c>
      <c r="K12" s="25">
        <f ca="1">IFERROR(OFFSET(INDEX(Data!$C$7:$C$1800,MATCH($A$3,Data!$C$7:$C$1800,0)),5,'Code list'!L$1)/1000+OFFSET(INDEX(Data!$C$7:$C$1800,MATCH($A$3,Data!$C$7:$C$1800,0)),7,'Code list'!L$1)/1000,":")</f>
        <v>0</v>
      </c>
      <c r="L12" s="25">
        <f ca="1">IFERROR(OFFSET(INDEX(Data!$C$7:$C$1800,MATCH($A$3,Data!$C$7:$C$1800,0)),5,'Code list'!M$1)/1000+OFFSET(INDEX(Data!$C$7:$C$1800,MATCH($A$3,Data!$C$7:$C$1800,0)),7,'Code list'!M$1)/1000,":")</f>
        <v>0</v>
      </c>
      <c r="M12" s="25">
        <f ca="1">IFERROR(OFFSET(INDEX(Data!$C$7:$C$1800,MATCH($A$3,Data!$C$7:$C$1800,0)),5,'Code list'!N$1)/1000+OFFSET(INDEX(Data!$C$7:$C$1800,MATCH($A$3,Data!$C$7:$C$1800,0)),7,'Code list'!N$1)/1000,":")</f>
        <v>0</v>
      </c>
      <c r="N12" s="25">
        <f ca="1">IFERROR(OFFSET(INDEX(Data!$C$7:$C$1800,MATCH($A$3,Data!$C$7:$C$1800,0)),5,'Code list'!O$1)/1000+OFFSET(INDEX(Data!$C$7:$C$1800,MATCH($A$3,Data!$C$7:$C$1800,0)),7,'Code list'!O$1)/1000,":")</f>
        <v>0</v>
      </c>
      <c r="O12" s="25">
        <f ca="1">IFERROR(OFFSET(INDEX(Data!$C$7:$C$1800,MATCH($A$3,Data!$C$7:$C$1800,0)),5,'Code list'!P$1)/1000+OFFSET(INDEX(Data!$C$7:$C$1800,MATCH($A$3,Data!$C$7:$C$1800,0)),7,'Code list'!P$1)/1000,":")</f>
        <v>0</v>
      </c>
      <c r="P12" s="25">
        <f ca="1">IFERROR(OFFSET(INDEX(Data!$C$7:$C$1800,MATCH($A$3,Data!$C$7:$C$1800,0)),5,'Code list'!Q$1)/1000+OFFSET(INDEX(Data!$C$7:$C$1800,MATCH($A$3,Data!$C$7:$C$1800,0)),7,'Code list'!Q$1)/1000,":")</f>
        <v>0</v>
      </c>
      <c r="Q12" s="25">
        <f ca="1">IFERROR(OFFSET(INDEX(Data!$C$7:$C$1800,MATCH($A$3,Data!$C$7:$C$1800,0)),5,'Code list'!R$1)/1000+OFFSET(INDEX(Data!$C$7:$C$1800,MATCH($A$3,Data!$C$7:$C$1800,0)),7,'Code list'!R$1)/1000,":")</f>
        <v>5.36958</v>
      </c>
      <c r="R12" s="25">
        <f ca="1">IFERROR(OFFSET(INDEX(Data!$C$7:$C$1800,MATCH($A$3,Data!$C$7:$C$1800,0)),5,'Code list'!S$1)/1000+OFFSET(INDEX(Data!$C$7:$C$1800,MATCH($A$3,Data!$C$7:$C$1800,0)),7,'Code list'!S$1)/1000,":")</f>
        <v>5.8500000000000005</v>
      </c>
      <c r="S12" s="25">
        <f ca="1">IFERROR(OFFSET(INDEX(Data!$C$7:$C$1800,MATCH($A$3,Data!$C$7:$C$1800,0)),5,'Code list'!T$1)/1000+OFFSET(INDEX(Data!$C$7:$C$1800,MATCH($A$3,Data!$C$7:$C$1800,0)),7,'Code list'!T$1)/1000,":")</f>
        <v>4.8413649999999997</v>
      </c>
      <c r="T12" s="25">
        <f ca="1">IFERROR(OFFSET(INDEX(Data!$C$7:$C$1800,MATCH($A$3,Data!$C$7:$C$1800,0)),5,'Code list'!U$1)/1000+OFFSET(INDEX(Data!$C$7:$C$1800,MATCH($A$3,Data!$C$7:$C$1800,0)),7,'Code list'!U$1)/1000,":")</f>
        <v>4.0717189999999999</v>
      </c>
      <c r="U12" s="25">
        <f ca="1">IFERROR(OFFSET(INDEX(Data!$C$7:$C$1800,MATCH($A$3,Data!$C$7:$C$1800,0)),5,'Code list'!V$1)/1000+OFFSET(INDEX(Data!$C$7:$C$1800,MATCH($A$3,Data!$C$7:$C$1800,0)),7,'Code list'!V$1)/1000,":")</f>
        <v>3.9262800000000002</v>
      </c>
      <c r="V12" s="25">
        <f ca="1">IFERROR(OFFSET(INDEX(Data!$C$7:$C$1800,MATCH($A$3,Data!$C$7:$C$1800,0)),5,'Code list'!W$1)/1000+OFFSET(INDEX(Data!$C$7:$C$1800,MATCH($A$3,Data!$C$7:$C$1800,0)),7,'Code list'!W$1)/1000,":")</f>
        <v>4.1995569999999995</v>
      </c>
      <c r="W12" s="25">
        <f ca="1">IFERROR(OFFSET(INDEX(Data!$C$7:$C$1800,MATCH($A$3,Data!$C$7:$C$1800,0)),5,'Code list'!X$1)/1000+OFFSET(INDEX(Data!$C$7:$C$1800,MATCH($A$3,Data!$C$7:$C$1800,0)),7,'Code list'!X$1)/1000,":")</f>
        <v>4.224933</v>
      </c>
      <c r="X12" s="25">
        <f ca="1">IFERROR(OFFSET(INDEX(Data!$C$7:$C$1800,MATCH($A$3,Data!$C$7:$C$1800,0)),5,'Code list'!Y$1)/1000+OFFSET(INDEX(Data!$C$7:$C$1800,MATCH($A$3,Data!$C$7:$C$1800,0)),7,'Code list'!Y$1)/1000,":")</f>
        <v>4.2181180000000005</v>
      </c>
      <c r="Y12" s="25">
        <f ca="1">IFERROR(OFFSET(INDEX(Data!$C$7:$C$1800,MATCH($A$3,Data!$C$7:$C$1800,0)),5,'Code list'!Z$1)/1000+OFFSET(INDEX(Data!$C$7:$C$1800,MATCH($A$3,Data!$C$7:$C$1800,0)),7,'Code list'!Z$1)/1000,":")</f>
        <v>3.7855270000000001</v>
      </c>
      <c r="Z12" s="25">
        <f ca="1">IFERROR(OFFSET(INDEX(Data!$C$7:$C$1800,MATCH($A$3,Data!$C$7:$C$1800,0)),5,'Code list'!AA$1)/1000+OFFSET(INDEX(Data!$C$7:$C$1800,MATCH($A$3,Data!$C$7:$C$1800,0)),7,'Code list'!AA$1)/1000,":")</f>
        <v>1.370695</v>
      </c>
      <c r="AA12" s="25">
        <f ca="1">IFERROR(OFFSET(INDEX(Data!$C$7:$C$1800,MATCH($A$3,Data!$C$7:$C$1800,0)),5,'Code list'!AB$1)/1000+OFFSET(INDEX(Data!$C$7:$C$1800,MATCH($A$3,Data!$C$7:$C$1800,0)),7,'Code list'!AB$1)/1000,":")</f>
        <v>1.4316909999999998</v>
      </c>
      <c r="AB12" s="25">
        <f ca="1">IFERROR(OFFSET(INDEX(Data!$C$7:$C$1800,MATCH($A$3,Data!$C$7:$C$1800,0)),5,'Code list'!AC$1)/1000+OFFSET(INDEX(Data!$C$7:$C$1800,MATCH($A$3,Data!$C$7:$C$1800,0)),7,'Code list'!AC$1)/1000,":")</f>
        <v>1.6544099999999999</v>
      </c>
      <c r="AC12" s="25">
        <f ca="1">IFERROR(OFFSET(INDEX(Data!$C$7:$C$1800,MATCH($A$3,Data!$C$7:$C$1800,0)),5,'Code list'!AD$1)/1000+OFFSET(INDEX(Data!$C$7:$C$1800,MATCH($A$3,Data!$C$7:$C$1800,0)),7,'Code list'!AD$1)/1000,":")</f>
        <v>1.7203659999999998</v>
      </c>
      <c r="AD12" s="25">
        <f ca="1">IFERROR(OFFSET(INDEX(Data!$C$7:$C$1800,MATCH($A$3,Data!$C$7:$C$1800,0)),5,'Code list'!AE$1)/1000+OFFSET(INDEX(Data!$C$7:$C$1800,MATCH($A$3,Data!$C$7:$C$1800,0)),7,'Code list'!AE$1)/1000,":")</f>
        <v>1.533847</v>
      </c>
      <c r="AE12" s="25">
        <f ca="1">IFERROR(OFFSET(INDEX(Data!$C$7:$C$1800,MATCH($A$3,Data!$C$7:$C$1800,0)),5,'Code list'!AF$1)/1000+OFFSET(INDEX(Data!$C$7:$C$1800,MATCH($A$3,Data!$C$7:$C$1800,0)),7,'Code list'!AF$1)/1000,":")</f>
        <v>1.527879</v>
      </c>
      <c r="AF12" s="25">
        <f ca="1">IFERROR(OFFSET(INDEX(Data!$C$7:$C$1800,MATCH($A$3,Data!$C$7:$C$1800,0)),5,'Code list'!AG$1)/1000+OFFSET(INDEX(Data!$C$7:$C$1800,MATCH($A$3,Data!$C$7:$C$1800,0)),7,'Code list'!AG$1)/1000,":")</f>
        <v>1.3940330000000001</v>
      </c>
      <c r="AG12" s="25">
        <f ca="1">IFERROR(OFFSET(INDEX(Data!$C$7:$C$1800,MATCH($A$3,Data!$C$7:$C$1800,0)),5,'Code list'!AH$1)/1000+OFFSET(INDEX(Data!$C$7:$C$1800,MATCH($A$3,Data!$C$7:$C$1800,0)),7,'Code list'!AH$1)/1000,":")</f>
        <v>1.5987029999999998</v>
      </c>
      <c r="AH12" s="25">
        <f ca="1">IFERROR(OFFSET(INDEX(Data!$C$7:$C$1800,MATCH($A$3,Data!$C$7:$C$1800,0)),5,'Code list'!AI$1)/1000+OFFSET(INDEX(Data!$C$7:$C$1800,MATCH($A$3,Data!$C$7:$C$1800,0)),7,'Code list'!AI$1)/1000,":")</f>
        <v>1.5631649999999999</v>
      </c>
      <c r="AI12" s="25">
        <f ca="1">IFERROR(OFFSET(INDEX(Data!$C$7:$C$1800,MATCH($A$3,Data!$C$7:$C$1800,0)),5,'Code list'!AJ$1)/1000+OFFSET(INDEX(Data!$C$7:$C$1800,MATCH($A$3,Data!$C$7:$C$1800,0)),7,'Code list'!AJ$1)/1000,":")</f>
        <v>1.617788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0</v>
      </c>
      <c r="E13" s="25">
        <f ca="1">IFERROR(OFFSET(INDEX(Data!$C$7:$C$1800,MATCH($A$3,Data!$C$7:$C$1800,0)),21,'Code list'!F$1)/1000+OFFSET(INDEX(Data!$C$7:$C$1800,MATCH($A$3,Data!$C$7:$C$1800,0)),22,'Code list'!F$1)/1000,":")</f>
        <v>0</v>
      </c>
      <c r="F13" s="25">
        <f ca="1">IFERROR(OFFSET(INDEX(Data!$C$7:$C$1800,MATCH($A$3,Data!$C$7:$C$1800,0)),21,'Code list'!G$1)/1000+OFFSET(INDEX(Data!$C$7:$C$1800,MATCH($A$3,Data!$C$7:$C$1800,0)),22,'Code list'!G$1)/1000,":")</f>
        <v>0</v>
      </c>
      <c r="G13" s="25">
        <f ca="1">IFERROR(OFFSET(INDEX(Data!$C$7:$C$1800,MATCH($A$3,Data!$C$7:$C$1800,0)),21,'Code list'!H$1)/1000+OFFSET(INDEX(Data!$C$7:$C$1800,MATCH($A$3,Data!$C$7:$C$1800,0)),22,'Code list'!H$1)/1000,":")</f>
        <v>0</v>
      </c>
      <c r="H13" s="25">
        <f ca="1">IFERROR(OFFSET(INDEX(Data!$C$7:$C$1800,MATCH($A$3,Data!$C$7:$C$1800,0)),21,'Code list'!I$1)/1000+OFFSET(INDEX(Data!$C$7:$C$1800,MATCH($A$3,Data!$C$7:$C$1800,0)),22,'Code list'!I$1)/1000,":")</f>
        <v>0</v>
      </c>
      <c r="I13" s="25">
        <f ca="1">IFERROR(OFFSET(INDEX(Data!$C$7:$C$1800,MATCH($A$3,Data!$C$7:$C$1800,0)),21,'Code list'!J$1)/1000+OFFSET(INDEX(Data!$C$7:$C$1800,MATCH($A$3,Data!$C$7:$C$1800,0)),22,'Code list'!J$1)/1000,":")</f>
        <v>0</v>
      </c>
      <c r="J13" s="25">
        <f ca="1">IFERROR(OFFSET(INDEX(Data!$C$7:$C$1800,MATCH($A$3,Data!$C$7:$C$1800,0)),21,'Code list'!K$1)/1000+OFFSET(INDEX(Data!$C$7:$C$1800,MATCH($A$3,Data!$C$7:$C$1800,0)),22,'Code list'!K$1)/1000,":")</f>
        <v>0</v>
      </c>
      <c r="K13" s="25">
        <f ca="1">IFERROR(OFFSET(INDEX(Data!$C$7:$C$1800,MATCH($A$3,Data!$C$7:$C$1800,0)),21,'Code list'!L$1)/1000+OFFSET(INDEX(Data!$C$7:$C$1800,MATCH($A$3,Data!$C$7:$C$1800,0)),22,'Code list'!L$1)/1000,":")</f>
        <v>0</v>
      </c>
      <c r="L13" s="25">
        <f ca="1">IFERROR(OFFSET(INDEX(Data!$C$7:$C$1800,MATCH($A$3,Data!$C$7:$C$1800,0)),21,'Code list'!M$1)/1000+OFFSET(INDEX(Data!$C$7:$C$1800,MATCH($A$3,Data!$C$7:$C$1800,0)),22,'Code list'!M$1)/1000,":")</f>
        <v>0</v>
      </c>
      <c r="M13" s="25">
        <f ca="1">IFERROR(OFFSET(INDEX(Data!$C$7:$C$1800,MATCH($A$3,Data!$C$7:$C$1800,0)),21,'Code list'!N$1)/1000+OFFSET(INDEX(Data!$C$7:$C$1800,MATCH($A$3,Data!$C$7:$C$1800,0)),22,'Code list'!N$1)/1000,":")</f>
        <v>0</v>
      </c>
      <c r="N13" s="25">
        <f ca="1">IFERROR(OFFSET(INDEX(Data!$C$7:$C$1800,MATCH($A$3,Data!$C$7:$C$1800,0)),21,'Code list'!O$1)/1000+OFFSET(INDEX(Data!$C$7:$C$1800,MATCH($A$3,Data!$C$7:$C$1800,0)),22,'Code list'!O$1)/1000,":")</f>
        <v>0</v>
      </c>
      <c r="O13" s="25">
        <f ca="1">IFERROR(OFFSET(INDEX(Data!$C$7:$C$1800,MATCH($A$3,Data!$C$7:$C$1800,0)),21,'Code list'!P$1)/1000+OFFSET(INDEX(Data!$C$7:$C$1800,MATCH($A$3,Data!$C$7:$C$1800,0)),22,'Code list'!P$1)/1000,":")</f>
        <v>0</v>
      </c>
      <c r="P13" s="25">
        <f ca="1">IFERROR(OFFSET(INDEX(Data!$C$7:$C$1800,MATCH($A$3,Data!$C$7:$C$1800,0)),21,'Code list'!Q$1)/1000+OFFSET(INDEX(Data!$C$7:$C$1800,MATCH($A$3,Data!$C$7:$C$1800,0)),22,'Code list'!Q$1)/1000,":")</f>
        <v>0</v>
      </c>
      <c r="Q13" s="25">
        <f ca="1">IFERROR(OFFSET(INDEX(Data!$C$7:$C$1800,MATCH($A$3,Data!$C$7:$C$1800,0)),21,'Code list'!R$1)/1000+OFFSET(INDEX(Data!$C$7:$C$1800,MATCH($A$3,Data!$C$7:$C$1800,0)),22,'Code list'!R$1)/1000,":")</f>
        <v>1.599054</v>
      </c>
      <c r="R13" s="25">
        <f ca="1">IFERROR(OFFSET(INDEX(Data!$C$7:$C$1800,MATCH($A$3,Data!$C$7:$C$1800,0)),21,'Code list'!S$1)/1000+OFFSET(INDEX(Data!$C$7:$C$1800,MATCH($A$3,Data!$C$7:$C$1800,0)),22,'Code list'!S$1)/1000,":")</f>
        <v>1.685211</v>
      </c>
      <c r="S13" s="25">
        <f ca="1">IFERROR(OFFSET(INDEX(Data!$C$7:$C$1800,MATCH($A$3,Data!$C$7:$C$1800,0)),21,'Code list'!T$1)/1000+OFFSET(INDEX(Data!$C$7:$C$1800,MATCH($A$3,Data!$C$7:$C$1800,0)),22,'Code list'!T$1)/1000,":")</f>
        <v>1.6161649999999999</v>
      </c>
      <c r="T13" s="25">
        <f ca="1">IFERROR(OFFSET(INDEX(Data!$C$7:$C$1800,MATCH($A$3,Data!$C$7:$C$1800,0)),21,'Code list'!U$1)/1000+OFFSET(INDEX(Data!$C$7:$C$1800,MATCH($A$3,Data!$C$7:$C$1800,0)),22,'Code list'!U$1)/1000,":")</f>
        <v>1.3621669999999999</v>
      </c>
      <c r="U13" s="25">
        <f ca="1">IFERROR(OFFSET(INDEX(Data!$C$7:$C$1800,MATCH($A$3,Data!$C$7:$C$1800,0)),21,'Code list'!V$1)/1000+OFFSET(INDEX(Data!$C$7:$C$1800,MATCH($A$3,Data!$C$7:$C$1800,0)),22,'Code list'!V$1)/1000,":")</f>
        <v>1.298624</v>
      </c>
      <c r="V13" s="25">
        <f ca="1">IFERROR(OFFSET(INDEX(Data!$C$7:$C$1800,MATCH($A$3,Data!$C$7:$C$1800,0)),21,'Code list'!W$1)/1000+OFFSET(INDEX(Data!$C$7:$C$1800,MATCH($A$3,Data!$C$7:$C$1800,0)),22,'Code list'!W$1)/1000,":")</f>
        <v>1.3279449999999999</v>
      </c>
      <c r="W13" s="25">
        <f ca="1">IFERROR(OFFSET(INDEX(Data!$C$7:$C$1800,MATCH($A$3,Data!$C$7:$C$1800,0)),21,'Code list'!X$1)/1000+OFFSET(INDEX(Data!$C$7:$C$1800,MATCH($A$3,Data!$C$7:$C$1800,0)),22,'Code list'!X$1)/1000,":")</f>
        <v>1.3237320000000001</v>
      </c>
      <c r="X13" s="25">
        <f ca="1">IFERROR(OFFSET(INDEX(Data!$C$7:$C$1800,MATCH($A$3,Data!$C$7:$C$1800,0)),21,'Code list'!Y$1)/1000+OFFSET(INDEX(Data!$C$7:$C$1800,MATCH($A$3,Data!$C$7:$C$1800,0)),22,'Code list'!Y$1)/1000,":")</f>
        <v>1.3486669999999998</v>
      </c>
      <c r="Y13" s="25">
        <f ca="1">IFERROR(OFFSET(INDEX(Data!$C$7:$C$1800,MATCH($A$3,Data!$C$7:$C$1800,0)),21,'Code list'!Z$1)/1000+OFFSET(INDEX(Data!$C$7:$C$1800,MATCH($A$3,Data!$C$7:$C$1800,0)),22,'Code list'!Z$1)/1000,":")</f>
        <v>1.2299230000000001</v>
      </c>
      <c r="Z13" s="25">
        <f ca="1">IFERROR(OFFSET(INDEX(Data!$C$7:$C$1800,MATCH($A$3,Data!$C$7:$C$1800,0)),21,'Code list'!AA$1)/1000+OFFSET(INDEX(Data!$C$7:$C$1800,MATCH($A$3,Data!$C$7:$C$1800,0)),22,'Code list'!AA$1)/1000,":")</f>
        <v>0.40997499999999998</v>
      </c>
      <c r="AA13" s="25">
        <f ca="1">IFERROR(OFFSET(INDEX(Data!$C$7:$C$1800,MATCH($A$3,Data!$C$7:$C$1800,0)),21,'Code list'!AB$1)/1000+OFFSET(INDEX(Data!$C$7:$C$1800,MATCH($A$3,Data!$C$7:$C$1800,0)),22,'Code list'!AB$1)/1000,":")</f>
        <v>0.41814300000000004</v>
      </c>
      <c r="AB13" s="25">
        <f ca="1">IFERROR(OFFSET(INDEX(Data!$C$7:$C$1800,MATCH($A$3,Data!$C$7:$C$1800,0)),21,'Code list'!AC$1)/1000+OFFSET(INDEX(Data!$C$7:$C$1800,MATCH($A$3,Data!$C$7:$C$1800,0)),22,'Code list'!AC$1)/1000,":")</f>
        <v>0.49853799999999998</v>
      </c>
      <c r="AC13" s="25">
        <f ca="1">IFERROR(OFFSET(INDEX(Data!$C$7:$C$1800,MATCH($A$3,Data!$C$7:$C$1800,0)),21,'Code list'!AD$1)/1000+OFFSET(INDEX(Data!$C$7:$C$1800,MATCH($A$3,Data!$C$7:$C$1800,0)),22,'Code list'!AD$1)/1000,":")</f>
        <v>0.48199199999999998</v>
      </c>
      <c r="AD13" s="25">
        <f ca="1">IFERROR(OFFSET(INDEX(Data!$C$7:$C$1800,MATCH($A$3,Data!$C$7:$C$1800,0)),21,'Code list'!AE$1)/1000+OFFSET(INDEX(Data!$C$7:$C$1800,MATCH($A$3,Data!$C$7:$C$1800,0)),22,'Code list'!AE$1)/1000,":")</f>
        <v>0.45525500000000002</v>
      </c>
      <c r="AE13" s="25">
        <f ca="1">IFERROR(OFFSET(INDEX(Data!$C$7:$C$1800,MATCH($A$3,Data!$C$7:$C$1800,0)),21,'Code list'!AF$1)/1000+OFFSET(INDEX(Data!$C$7:$C$1800,MATCH($A$3,Data!$C$7:$C$1800,0)),22,'Code list'!AF$1)/1000,":")</f>
        <v>0.462953</v>
      </c>
      <c r="AF13" s="25">
        <f ca="1">IFERROR(OFFSET(INDEX(Data!$C$7:$C$1800,MATCH($A$3,Data!$C$7:$C$1800,0)),21,'Code list'!AG$1)/1000+OFFSET(INDEX(Data!$C$7:$C$1800,MATCH($A$3,Data!$C$7:$C$1800,0)),22,'Code list'!AG$1)/1000,":")</f>
        <v>0.41728700000000002</v>
      </c>
      <c r="AG13" s="25">
        <f ca="1">IFERROR(OFFSET(INDEX(Data!$C$7:$C$1800,MATCH($A$3,Data!$C$7:$C$1800,0)),21,'Code list'!AH$1)/1000+OFFSET(INDEX(Data!$C$7:$C$1800,MATCH($A$3,Data!$C$7:$C$1800,0)),22,'Code list'!AH$1)/1000,":")</f>
        <v>0.49029900000000004</v>
      </c>
      <c r="AH13" s="25">
        <f ca="1">IFERROR(OFFSET(INDEX(Data!$C$7:$C$1800,MATCH($A$3,Data!$C$7:$C$1800,0)),21,'Code list'!AI$1)/1000+OFFSET(INDEX(Data!$C$7:$C$1800,MATCH($A$3,Data!$C$7:$C$1800,0)),22,'Code list'!AI$1)/1000,":")</f>
        <v>0.47567599999999999</v>
      </c>
      <c r="AI13" s="25">
        <f ca="1">IFERROR(OFFSET(INDEX(Data!$C$7:$C$1800,MATCH($A$3,Data!$C$7:$C$1800,0)),21,'Code list'!AJ$1)/1000+OFFSET(INDEX(Data!$C$7:$C$1800,MATCH($A$3,Data!$C$7:$C$1800,0)),22,'Code list'!AJ$1)/1000,":")</f>
        <v>0.53443800000000008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</v>
      </c>
      <c r="M14" s="25">
        <f ca="1">IFERROR(OFFSET(INDEX(Data!$C$7:$C$1800,MATCH($A$3,Data!$C$7:$C$1800,0)),31,'Code list'!N$1)/1000+OFFSET(INDEX(Data!$C$7:$C$1800,MATCH($A$3,Data!$C$7:$C$1800,0)),32,'Code list'!N$1)/1000,":")</f>
        <v>0</v>
      </c>
      <c r="N14" s="25">
        <f ca="1">IFERROR(OFFSET(INDEX(Data!$C$7:$C$1800,MATCH($A$3,Data!$C$7:$C$1800,0)),31,'Code list'!O$1)/1000+OFFSET(INDEX(Data!$C$7:$C$1800,MATCH($A$3,Data!$C$7:$C$1800,0)),32,'Code list'!O$1)/1000,":")</f>
        <v>0</v>
      </c>
      <c r="O14" s="25">
        <f ca="1">IFERROR(OFFSET(INDEX(Data!$C$7:$C$1800,MATCH($A$3,Data!$C$7:$C$1800,0)),31,'Code list'!P$1)/1000+OFFSET(INDEX(Data!$C$7:$C$1800,MATCH($A$3,Data!$C$7:$C$1800,0)),32,'Code list'!P$1)/1000,":")</f>
        <v>0</v>
      </c>
      <c r="P14" s="25">
        <f ca="1">IFERROR(OFFSET(INDEX(Data!$C$7:$C$1800,MATCH($A$3,Data!$C$7:$C$1800,0)),31,'Code list'!Q$1)/1000+OFFSET(INDEX(Data!$C$7:$C$1800,MATCH($A$3,Data!$C$7:$C$1800,0)),32,'Code list'!Q$1)/1000,":")</f>
        <v>0</v>
      </c>
      <c r="Q14" s="25">
        <f ca="1">IFERROR(OFFSET(INDEX(Data!$C$7:$C$1800,MATCH($A$3,Data!$C$7:$C$1800,0)),31,'Code list'!R$1)/1000+OFFSET(INDEX(Data!$C$7:$C$1800,MATCH($A$3,Data!$C$7:$C$1800,0)),32,'Code list'!R$1)/1000,":")</f>
        <v>0.25702199999999997</v>
      </c>
      <c r="R14" s="25">
        <f ca="1">IFERROR(OFFSET(INDEX(Data!$C$7:$C$1800,MATCH($A$3,Data!$C$7:$C$1800,0)),31,'Code list'!S$1)/1000+OFFSET(INDEX(Data!$C$7:$C$1800,MATCH($A$3,Data!$C$7:$C$1800,0)),32,'Code list'!S$1)/1000,":")</f>
        <v>0.20466699999999999</v>
      </c>
      <c r="S14" s="25">
        <f ca="1">IFERROR(OFFSET(INDEX(Data!$C$7:$C$1800,MATCH($A$3,Data!$C$7:$C$1800,0)),31,'Code list'!T$1)/1000+OFFSET(INDEX(Data!$C$7:$C$1800,MATCH($A$3,Data!$C$7:$C$1800,0)),32,'Code list'!T$1)/1000,":")</f>
        <v>0.18768499999999999</v>
      </c>
      <c r="T14" s="25">
        <f ca="1">IFERROR(OFFSET(INDEX(Data!$C$7:$C$1800,MATCH($A$3,Data!$C$7:$C$1800,0)),31,'Code list'!U$1)/1000+OFFSET(INDEX(Data!$C$7:$C$1800,MATCH($A$3,Data!$C$7:$C$1800,0)),32,'Code list'!U$1)/1000,":")</f>
        <v>8.1015999999999991E-2</v>
      </c>
      <c r="U14" s="25">
        <f ca="1">IFERROR(OFFSET(INDEX(Data!$C$7:$C$1800,MATCH($A$3,Data!$C$7:$C$1800,0)),31,'Code list'!V$1)/1000+OFFSET(INDEX(Data!$C$7:$C$1800,MATCH($A$3,Data!$C$7:$C$1800,0)),32,'Code list'!V$1)/1000,":")</f>
        <v>8.9687000000000003E-2</v>
      </c>
      <c r="V14" s="25">
        <f ca="1">IFERROR(OFFSET(INDEX(Data!$C$7:$C$1800,MATCH($A$3,Data!$C$7:$C$1800,0)),31,'Code list'!W$1)/1000+OFFSET(INDEX(Data!$C$7:$C$1800,MATCH($A$3,Data!$C$7:$C$1800,0)),32,'Code list'!W$1)/1000,":")</f>
        <v>0.26571600000000001</v>
      </c>
      <c r="W14" s="25">
        <f ca="1">IFERROR(OFFSET(INDEX(Data!$C$7:$C$1800,MATCH($A$3,Data!$C$7:$C$1800,0)),31,'Code list'!X$1)/1000+OFFSET(INDEX(Data!$C$7:$C$1800,MATCH($A$3,Data!$C$7:$C$1800,0)),32,'Code list'!X$1)/1000,":")</f>
        <v>0.29881999999999997</v>
      </c>
      <c r="X14" s="25">
        <f ca="1">IFERROR(OFFSET(INDEX(Data!$C$7:$C$1800,MATCH($A$3,Data!$C$7:$C$1800,0)),31,'Code list'!Y$1)/1000+OFFSET(INDEX(Data!$C$7:$C$1800,MATCH($A$3,Data!$C$7:$C$1800,0)),32,'Code list'!Y$1)/1000,":")</f>
        <v>0.21448399999999998</v>
      </c>
      <c r="Y14" s="25">
        <f ca="1">IFERROR(OFFSET(INDEX(Data!$C$7:$C$1800,MATCH($A$3,Data!$C$7:$C$1800,0)),31,'Code list'!Z$1)/1000+OFFSET(INDEX(Data!$C$7:$C$1800,MATCH($A$3,Data!$C$7:$C$1800,0)),32,'Code list'!Z$1)/1000,":")</f>
        <v>0.20824999999999999</v>
      </c>
      <c r="Z14" s="25">
        <f ca="1">IFERROR(OFFSET(INDEX(Data!$C$7:$C$1800,MATCH($A$3,Data!$C$7:$C$1800,0)),31,'Code list'!AA$1)/1000+OFFSET(INDEX(Data!$C$7:$C$1800,MATCH($A$3,Data!$C$7:$C$1800,0)),32,'Code list'!AA$1)/1000,":")</f>
        <v>0.194635</v>
      </c>
      <c r="AA14" s="25">
        <f ca="1">IFERROR(OFFSET(INDEX(Data!$C$7:$C$1800,MATCH($A$3,Data!$C$7:$C$1800,0)),31,'Code list'!AB$1)/1000+OFFSET(INDEX(Data!$C$7:$C$1800,MATCH($A$3,Data!$C$7:$C$1800,0)),32,'Code list'!AB$1)/1000,":")</f>
        <v>0.21071000000000001</v>
      </c>
      <c r="AB14" s="25">
        <f ca="1">IFERROR(OFFSET(INDEX(Data!$C$7:$C$1800,MATCH($A$3,Data!$C$7:$C$1800,0)),31,'Code list'!AC$1)/1000+OFFSET(INDEX(Data!$C$7:$C$1800,MATCH($A$3,Data!$C$7:$C$1800,0)),32,'Code list'!AC$1)/1000,":")</f>
        <v>0.22640199999999999</v>
      </c>
      <c r="AC14" s="25">
        <f ca="1">IFERROR(OFFSET(INDEX(Data!$C$7:$C$1800,MATCH($A$3,Data!$C$7:$C$1800,0)),31,'Code list'!AD$1)/1000+OFFSET(INDEX(Data!$C$7:$C$1800,MATCH($A$3,Data!$C$7:$C$1800,0)),32,'Code list'!AD$1)/1000,":")</f>
        <v>0.25802599999999998</v>
      </c>
      <c r="AD14" s="25">
        <f ca="1">IFERROR(OFFSET(INDEX(Data!$C$7:$C$1800,MATCH($A$3,Data!$C$7:$C$1800,0)),31,'Code list'!AE$1)/1000+OFFSET(INDEX(Data!$C$7:$C$1800,MATCH($A$3,Data!$C$7:$C$1800,0)),32,'Code list'!AE$1)/1000,":")</f>
        <v>0.26697599999999999</v>
      </c>
      <c r="AE14" s="25">
        <f ca="1">IFERROR(OFFSET(INDEX(Data!$C$7:$C$1800,MATCH($A$3,Data!$C$7:$C$1800,0)),31,'Code list'!AF$1)/1000+OFFSET(INDEX(Data!$C$7:$C$1800,MATCH($A$3,Data!$C$7:$C$1800,0)),32,'Code list'!AF$1)/1000,":")</f>
        <v>0.25744699999999998</v>
      </c>
      <c r="AF14" s="25">
        <f ca="1">IFERROR(OFFSET(INDEX(Data!$C$7:$C$1800,MATCH($A$3,Data!$C$7:$C$1800,0)),31,'Code list'!AG$1)/1000+OFFSET(INDEX(Data!$C$7:$C$1800,MATCH($A$3,Data!$C$7:$C$1800,0)),32,'Code list'!AG$1)/1000,":")</f>
        <v>0.247166</v>
      </c>
      <c r="AG14" s="25">
        <f ca="1">IFERROR(OFFSET(INDEX(Data!$C$7:$C$1800,MATCH($A$3,Data!$C$7:$C$1800,0)),31,'Code list'!AH$1)/1000+OFFSET(INDEX(Data!$C$7:$C$1800,MATCH($A$3,Data!$C$7:$C$1800,0)),32,'Code list'!AH$1)/1000,":")</f>
        <v>0.26517999999999997</v>
      </c>
      <c r="AH14" s="25">
        <f ca="1">IFERROR(OFFSET(INDEX(Data!$C$7:$C$1800,MATCH($A$3,Data!$C$7:$C$1800,0)),31,'Code list'!AI$1)/1000+OFFSET(INDEX(Data!$C$7:$C$1800,MATCH($A$3,Data!$C$7:$C$1800,0)),32,'Code list'!AI$1)/1000,":")</f>
        <v>0.254467</v>
      </c>
      <c r="AI14" s="25">
        <f ca="1">IFERROR(OFFSET(INDEX(Data!$C$7:$C$1800,MATCH($A$3,Data!$C$7:$C$1800,0)),31,'Code list'!AJ$1)/1000+OFFSET(INDEX(Data!$C$7:$C$1800,MATCH($A$3,Data!$C$7:$C$1800,0)),32,'Code list'!AJ$1)/1000,":")</f>
        <v>0.25989600000000002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</v>
      </c>
      <c r="M15" s="25">
        <f t="shared" ca="1" si="5"/>
        <v>0</v>
      </c>
      <c r="N15" s="25">
        <f t="shared" ca="1" si="5"/>
        <v>0</v>
      </c>
      <c r="O15" s="25">
        <f t="shared" ca="1" si="5"/>
        <v>0</v>
      </c>
      <c r="P15" s="25">
        <f t="shared" ca="1" si="5"/>
        <v>0</v>
      </c>
      <c r="Q15" s="25">
        <f t="shared" ca="1" si="5"/>
        <v>0.74355801743032068</v>
      </c>
      <c r="R15" s="25">
        <f t="shared" ca="1" si="5"/>
        <v>0.63353399002475297</v>
      </c>
      <c r="S15" s="25">
        <f t="shared" ca="1" si="5"/>
        <v>0.50372901850209273</v>
      </c>
      <c r="T15" s="25">
        <f t="shared" ca="1" si="5"/>
        <v>0.22857419087115075</v>
      </c>
      <c r="U15" s="25">
        <f t="shared" ca="1" si="5"/>
        <v>0.25364365359058599</v>
      </c>
      <c r="V15" s="25">
        <f t="shared" ca="1" si="5"/>
        <v>0.70020505478392203</v>
      </c>
      <c r="W15" s="25">
        <f t="shared" ca="1" si="5"/>
        <v>0.77809184485920935</v>
      </c>
      <c r="X15" s="25">
        <f t="shared" ca="1" si="5"/>
        <v>0.57877890306950519</v>
      </c>
      <c r="Y15" s="25">
        <f t="shared" ca="1" si="5"/>
        <v>0.5481510206004423</v>
      </c>
      <c r="Z15" s="25">
        <f t="shared" ca="1" si="5"/>
        <v>0.44125175125287375</v>
      </c>
      <c r="AA15" s="25">
        <f t="shared" ca="1" si="5"/>
        <v>0.47971721628107034</v>
      </c>
      <c r="AB15" s="25">
        <f t="shared" ca="1" si="5"/>
        <v>0.51667963254890059</v>
      </c>
      <c r="AC15" s="25">
        <f t="shared" ca="1" si="5"/>
        <v>0.59984913544805663</v>
      </c>
      <c r="AD15" s="25">
        <f t="shared" ca="1" si="5"/>
        <v>0.56699357500854985</v>
      </c>
      <c r="AE15" s="25">
        <f t="shared" ca="1" si="5"/>
        <v>0.5460131384133815</v>
      </c>
      <c r="AF15" s="25">
        <f t="shared" ca="1" si="5"/>
        <v>0.51855821326414364</v>
      </c>
      <c r="AG15" s="25">
        <f t="shared" ca="1" si="5"/>
        <v>0.56115929303130851</v>
      </c>
      <c r="AH15" s="25">
        <f t="shared" ca="1" si="5"/>
        <v>0.5447890455088934</v>
      </c>
      <c r="AI15" s="25">
        <f t="shared" ref="AI15" ca="1" si="6">IF(AND(AI11=":",AI12=":"),":",IFERROR(AI12/(1+(AI13/AI14)),0))</f>
        <v>0.52931969429484316</v>
      </c>
    </row>
    <row r="16" spans="1:35" ht="15" customHeight="1" x14ac:dyDescent="0.25">
      <c r="A16" s="10" t="s">
        <v>25</v>
      </c>
      <c r="B16" s="7">
        <f ca="1">IFERROR(B11+B12-B15,":")</f>
        <v>9.6654680000000006</v>
      </c>
      <c r="C16" s="7">
        <f t="shared" ref="C16:AH16" ca="1" si="7">IFERROR(C11+C12-C15,":")</f>
        <v>8.8550620000000002</v>
      </c>
      <c r="D16" s="7">
        <f t="shared" ca="1" si="7"/>
        <v>8.3756880000000002</v>
      </c>
      <c r="E16" s="7">
        <f t="shared" ca="1" si="7"/>
        <v>7.8226959999999996</v>
      </c>
      <c r="F16" s="7">
        <f t="shared" ca="1" si="7"/>
        <v>7.3148970000000002</v>
      </c>
      <c r="G16" s="7">
        <f t="shared" ca="1" si="7"/>
        <v>9.2205200000000005</v>
      </c>
      <c r="H16" s="7">
        <f t="shared" ca="1" si="7"/>
        <v>9.0910980000000006</v>
      </c>
      <c r="I16" s="7">
        <f t="shared" ca="1" si="7"/>
        <v>9.6583050000000004</v>
      </c>
      <c r="J16" s="7">
        <f t="shared" ca="1" si="7"/>
        <v>9.6101960000000002</v>
      </c>
      <c r="K16" s="7">
        <f t="shared" ca="1" si="7"/>
        <v>7.4422939999999995</v>
      </c>
      <c r="L16" s="7">
        <f t="shared" ca="1" si="7"/>
        <v>8.1942959999999996</v>
      </c>
      <c r="M16" s="7">
        <f t="shared" ca="1" si="7"/>
        <v>8.0560780000000012</v>
      </c>
      <c r="N16" s="7">
        <f t="shared" ca="1" si="7"/>
        <v>8.4153729999999989</v>
      </c>
      <c r="O16" s="7">
        <f t="shared" ca="1" si="7"/>
        <v>8.6679560000000002</v>
      </c>
      <c r="P16" s="7">
        <f t="shared" ca="1" si="7"/>
        <v>9.0145869999999988</v>
      </c>
      <c r="Q16" s="7">
        <f t="shared" ca="1" si="7"/>
        <v>7.2951399825696797</v>
      </c>
      <c r="R16" s="7">
        <f t="shared" ca="1" si="7"/>
        <v>7.7061240099752473</v>
      </c>
      <c r="S16" s="7">
        <f t="shared" ca="1" si="7"/>
        <v>7.0573459814979067</v>
      </c>
      <c r="T16" s="7">
        <f t="shared" ca="1" si="7"/>
        <v>7.2507218091288488</v>
      </c>
      <c r="U16" s="7">
        <f t="shared" ca="1" si="7"/>
        <v>7.4373903464094138</v>
      </c>
      <c r="V16" s="7">
        <f t="shared" ca="1" si="7"/>
        <v>7.0810829452160782</v>
      </c>
      <c r="W16" s="7">
        <f t="shared" ca="1" si="7"/>
        <v>7.533437155140791</v>
      </c>
      <c r="X16" s="7">
        <f t="shared" ca="1" si="7"/>
        <v>7.1385460969304955</v>
      </c>
      <c r="Y16" s="7">
        <f t="shared" ca="1" si="7"/>
        <v>7.5986609793995585</v>
      </c>
      <c r="Z16" s="7">
        <f t="shared" ca="1" si="7"/>
        <v>6.2089142487471252</v>
      </c>
      <c r="AA16" s="7">
        <f t="shared" ca="1" si="7"/>
        <v>7.3613667837189292</v>
      </c>
      <c r="AB16" s="7">
        <f t="shared" ca="1" si="7"/>
        <v>7.3724443674511004</v>
      </c>
      <c r="AC16" s="7">
        <f t="shared" ca="1" si="7"/>
        <v>7.2980228645519425</v>
      </c>
      <c r="AD16" s="7">
        <f t="shared" ca="1" si="7"/>
        <v>7.0656074249914491</v>
      </c>
      <c r="AE16" s="7">
        <f t="shared" ca="1" si="7"/>
        <v>7.095199861586619</v>
      </c>
      <c r="AF16" s="7">
        <f t="shared" ca="1" si="7"/>
        <v>7.3644607867358562</v>
      </c>
      <c r="AG16" s="7">
        <f t="shared" ca="1" si="7"/>
        <v>7.0982607069686905</v>
      </c>
      <c r="AH16" s="7">
        <f t="shared" ca="1" si="7"/>
        <v>6.921737954491106</v>
      </c>
      <c r="AI16" s="7">
        <f t="shared" ref="AI16" ca="1" si="8">IFERROR(AI11+AI12-AI15,":")</f>
        <v>7.2071553057051565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Serbia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0.34669609376390254</v>
      </c>
      <c r="C20" s="15">
        <f t="shared" ref="C20:AH20" ca="1" si="10">IFERROR(C6/C16,":")</f>
        <v>0.36581765322478826</v>
      </c>
      <c r="D20" s="15">
        <f t="shared" ca="1" si="10"/>
        <v>0.35228520928668783</v>
      </c>
      <c r="E20" s="15">
        <f t="shared" ca="1" si="10"/>
        <v>0.32933530844097741</v>
      </c>
      <c r="F20" s="15">
        <f t="shared" ca="1" si="10"/>
        <v>0.36224201106317699</v>
      </c>
      <c r="G20" s="15">
        <f t="shared" ca="1" si="10"/>
        <v>0.30013502492267247</v>
      </c>
      <c r="H20" s="15">
        <f t="shared" ca="1" si="10"/>
        <v>0.30562787905267325</v>
      </c>
      <c r="I20" s="15">
        <f t="shared" ca="1" si="10"/>
        <v>0.313282920760941</v>
      </c>
      <c r="J20" s="15">
        <f t="shared" ca="1" si="10"/>
        <v>0.31530345478905947</v>
      </c>
      <c r="K20" s="15">
        <f t="shared" ca="1" si="10"/>
        <v>0.35623612826905254</v>
      </c>
      <c r="L20" s="15">
        <f t="shared" ca="1" si="10"/>
        <v>0.33537658390665898</v>
      </c>
      <c r="M20" s="15">
        <f t="shared" ca="1" si="10"/>
        <v>0.34760289063735478</v>
      </c>
      <c r="N20" s="15">
        <f t="shared" ca="1" si="10"/>
        <v>0.3396069312673366</v>
      </c>
      <c r="O20" s="15">
        <f t="shared" ca="1" si="10"/>
        <v>0.33977652863027918</v>
      </c>
      <c r="P20" s="15">
        <f t="shared" ca="1" si="10"/>
        <v>0.35468779656794047</v>
      </c>
      <c r="Q20" s="15">
        <f t="shared" ca="1" si="10"/>
        <v>0.42257804611915201</v>
      </c>
      <c r="R20" s="15">
        <f t="shared" ca="1" si="10"/>
        <v>0.40019418270559409</v>
      </c>
      <c r="S20" s="15">
        <f t="shared" ca="1" si="10"/>
        <v>0.43832483317523713</v>
      </c>
      <c r="T20" s="15">
        <f t="shared" ca="1" si="10"/>
        <v>0.43676975663482148</v>
      </c>
      <c r="U20" s="15">
        <f t="shared" ca="1" si="10"/>
        <v>0.43607365607289394</v>
      </c>
      <c r="V20" s="15">
        <f t="shared" ca="1" si="10"/>
        <v>0.4544218765540543</v>
      </c>
      <c r="W20" s="15">
        <f t="shared" ca="1" si="10"/>
        <v>0.433995257764767</v>
      </c>
      <c r="X20" s="15">
        <f t="shared" ca="1" si="10"/>
        <v>0.43568339515764032</v>
      </c>
      <c r="Y20" s="15">
        <f t="shared" ca="1" si="10"/>
        <v>0.44388083757706004</v>
      </c>
      <c r="Z20" s="15">
        <f t="shared" ca="1" si="10"/>
        <v>0.46317904947395672</v>
      </c>
      <c r="AA20" s="15">
        <f t="shared" ca="1" si="10"/>
        <v>0.43912877798039984</v>
      </c>
      <c r="AB20" s="15">
        <f t="shared" ca="1" si="10"/>
        <v>0.45035239799956645</v>
      </c>
      <c r="AC20" s="15">
        <f t="shared" ca="1" si="10"/>
        <v>0.4294102742842531</v>
      </c>
      <c r="AD20" s="15">
        <f t="shared" ca="1" si="10"/>
        <v>0.44628066779464698</v>
      </c>
      <c r="AE20" s="15">
        <f t="shared" ca="1" si="10"/>
        <v>0.44668227277973888</v>
      </c>
      <c r="AF20" s="15">
        <f t="shared" ca="1" si="10"/>
        <v>0.43482653961137274</v>
      </c>
      <c r="AG20" s="15">
        <f t="shared" ca="1" si="10"/>
        <v>0.45468744150682217</v>
      </c>
      <c r="AH20" s="15">
        <f t="shared" ca="1" si="10"/>
        <v>0.43334969045653926</v>
      </c>
      <c r="AI20" s="15">
        <f t="shared" ref="AI20" ca="1" si="11">IFERROR(AI6/AI16,":")</f>
        <v>0.46758961851874176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82">
    <tabColor theme="4" tint="0.59999389629810485"/>
    <pageSetUpPr fitToPage="1"/>
  </sheetPr>
  <dimension ref="A1:AI20"/>
  <sheetViews>
    <sheetView zoomScaleNormal="100" workbookViewId="0">
      <pane xSplit="1" topLeftCell="F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Türkiye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4.9478070000000001</v>
      </c>
      <c r="C4" s="20">
        <f ca="1">IFERROR(OFFSET(INDEX(Data!$C$7:$C$1800,MATCH($A$3,Data!$C$7:$C$1800,0)),20,'Code list'!D$1)/1000,":")</f>
        <v>5.1802239999999999</v>
      </c>
      <c r="D4" s="20">
        <f ca="1">IFERROR(OFFSET(INDEX(Data!$C$7:$C$1800,MATCH($A$3,Data!$C$7:$C$1800,0)),20,'Code list'!E$1)/1000,":")</f>
        <v>5.7903700000000002</v>
      </c>
      <c r="E4" s="20">
        <f ca="1">IFERROR(OFFSET(INDEX(Data!$C$7:$C$1800,MATCH($A$3,Data!$C$7:$C$1800,0)),20,'Code list'!F$1)/1000,":")</f>
        <v>6.3463459999999996</v>
      </c>
      <c r="F4" s="20">
        <f ca="1">IFERROR(OFFSET(INDEX(Data!$C$7:$C$1800,MATCH($A$3,Data!$C$7:$C$1800,0)),20,'Code list'!G$1)/1000,":")</f>
        <v>6.734394</v>
      </c>
      <c r="G4" s="20">
        <f ca="1">IFERROR(OFFSET(INDEX(Data!$C$7:$C$1800,MATCH($A$3,Data!$C$7:$C$1800,0)),20,'Code list'!H$1)/1000,":")</f>
        <v>7.4159069999999998</v>
      </c>
      <c r="H4" s="20">
        <f ca="1">IFERROR(OFFSET(INDEX(Data!$C$7:$C$1800,MATCH($A$3,Data!$C$7:$C$1800,0)),20,'Code list'!I$1)/1000,":")</f>
        <v>8.1566639999999992</v>
      </c>
      <c r="I4" s="20">
        <f ca="1">IFERROR(OFFSET(INDEX(Data!$C$7:$C$1800,MATCH($A$3,Data!$C$7:$C$1800,0)),20,'Code list'!J$1)/1000,":")</f>
        <v>8.8818570000000001</v>
      </c>
      <c r="J4" s="20">
        <f ca="1">IFERROR(OFFSET(INDEX(Data!$C$7:$C$1800,MATCH($A$3,Data!$C$7:$C$1800,0)),20,'Code list'!K$1)/1000,":")</f>
        <v>9.5461740000000006</v>
      </c>
      <c r="K4" s="20">
        <f ca="1">IFERROR(OFFSET(INDEX(Data!$C$7:$C$1800,MATCH($A$3,Data!$C$7:$C$1800,0)),20,'Code list'!L$1)/1000,":")</f>
        <v>10.012038</v>
      </c>
      <c r="L4" s="20">
        <f ca="1">IFERROR(OFFSET(INDEX(Data!$C$7:$C$1800,MATCH($A$3,Data!$C$7:$C$1800,0)),20,'Code list'!M$1)/1000,":")</f>
        <v>10.741334999999999</v>
      </c>
      <c r="M4" s="20">
        <f ca="1">IFERROR(OFFSET(INDEX(Data!$C$7:$C$1800,MATCH($A$3,Data!$C$7:$C$1800,0)),20,'Code list'!N$1)/1000,":")</f>
        <v>10.552434999999999</v>
      </c>
      <c r="N4" s="20">
        <f ca="1">IFERROR(OFFSET(INDEX(Data!$C$7:$C$1800,MATCH($A$3,Data!$C$7:$C$1800,0)),20,'Code list'!O$1)/1000,":")</f>
        <v>11.126408</v>
      </c>
      <c r="O4" s="20">
        <f ca="1">IFERROR(OFFSET(INDEX(Data!$C$7:$C$1800,MATCH($A$3,Data!$C$7:$C$1800,0)),20,'Code list'!P$1)/1000,":")</f>
        <v>12.087777000000001</v>
      </c>
      <c r="P4" s="20">
        <f ca="1">IFERROR(OFFSET(INDEX(Data!$C$7:$C$1800,MATCH($A$3,Data!$C$7:$C$1800,0)),20,'Code list'!Q$1)/1000,":")</f>
        <v>12.957687</v>
      </c>
      <c r="Q4" s="20">
        <f ca="1">IFERROR(OFFSET(INDEX(Data!$C$7:$C$1800,MATCH($A$3,Data!$C$7:$C$1800,0)),20,'Code list'!R$1)/1000,":")</f>
        <v>13.925709000000001</v>
      </c>
      <c r="R4" s="20">
        <f ca="1">IFERROR(OFFSET(INDEX(Data!$C$7:$C$1800,MATCH($A$3,Data!$C$7:$C$1800,0)),20,'Code list'!S$1)/1000,":")</f>
        <v>15.159063</v>
      </c>
      <c r="S4" s="20">
        <f ca="1">IFERROR(OFFSET(INDEX(Data!$C$7:$C$1800,MATCH($A$3,Data!$C$7:$C$1800,0)),20,'Code list'!T$1)/1000,":")</f>
        <v>16.471042000000001</v>
      </c>
      <c r="T4" s="20">
        <f ca="1">IFERROR(OFFSET(INDEX(Data!$C$7:$C$1800,MATCH($A$3,Data!$C$7:$C$1800,0)),20,'Code list'!U$1)/1000,":")</f>
        <v>17.060934</v>
      </c>
      <c r="U4" s="20">
        <f ca="1">IFERROR(OFFSET(INDEX(Data!$C$7:$C$1800,MATCH($A$3,Data!$C$7:$C$1800,0)),20,'Code list'!V$1)/1000,":")</f>
        <v>16.750803999999999</v>
      </c>
      <c r="V4" s="20">
        <f ca="1">IFERROR(OFFSET(INDEX(Data!$C$7:$C$1800,MATCH($A$3,Data!$C$7:$C$1800,0)),20,'Code list'!W$1)/1000,":")</f>
        <v>18.160651000000001</v>
      </c>
      <c r="W4" s="20">
        <f ca="1">IFERROR(OFFSET(INDEX(Data!$C$7:$C$1800,MATCH($A$3,Data!$C$7:$C$1800,0)),20,'Code list'!X$1)/1000,":")</f>
        <v>19.724429000000001</v>
      </c>
      <c r="X4" s="20">
        <f ca="1">IFERROR(OFFSET(INDEX(Data!$C$7:$C$1800,MATCH($A$3,Data!$C$7:$C$1800,0)),20,'Code list'!Y$1)/1000,":")</f>
        <v>20.593008000000001</v>
      </c>
      <c r="Y4" s="20">
        <f ca="1">IFERROR(OFFSET(INDEX(Data!$C$7:$C$1800,MATCH($A$3,Data!$C$7:$C$1800,0)),20,'Code list'!Z$1)/1000,":")</f>
        <v>20.649516999999999</v>
      </c>
      <c r="Z4" s="20">
        <f ca="1">IFERROR(OFFSET(INDEX(Data!$C$7:$C$1800,MATCH($A$3,Data!$C$7:$C$1800,0)),20,'Code list'!AA$1)/1000,":")</f>
        <v>21.664881000000001</v>
      </c>
      <c r="AA4" s="20">
        <f ca="1">IFERROR(OFFSET(INDEX(Data!$C$7:$C$1800,MATCH($A$3,Data!$C$7:$C$1800,0)),20,'Code list'!AB$1)/1000,":")</f>
        <v>22.509277999999998</v>
      </c>
      <c r="AB4" s="20">
        <f ca="1">IFERROR(OFFSET(INDEX(Data!$C$7:$C$1800,MATCH($A$3,Data!$C$7:$C$1800,0)),20,'Code list'!AC$1)/1000,":")</f>
        <v>23.594768999999999</v>
      </c>
      <c r="AC4" s="20">
        <f ca="1">IFERROR(OFFSET(INDEX(Data!$C$7:$C$1800,MATCH($A$3,Data!$C$7:$C$1800,0)),20,'Code list'!AD$1)/1000,":")</f>
        <v>25.561266</v>
      </c>
      <c r="AD4" s="20">
        <f ca="1">IFERROR(OFFSET(INDEX(Data!$C$7:$C$1800,MATCH($A$3,Data!$C$7:$C$1800,0)),20,'Code list'!AE$1)/1000,":")</f>
        <v>26.208244000000001</v>
      </c>
      <c r="AE4" s="20">
        <f ca="1">IFERROR(OFFSET(INDEX(Data!$C$7:$C$1800,MATCH($A$3,Data!$C$7:$C$1800,0)),20,'Code list'!AF$1)/1000,":")</f>
        <v>26.130487000000002</v>
      </c>
      <c r="AF4" s="20">
        <f ca="1">IFERROR(OFFSET(INDEX(Data!$C$7:$C$1800,MATCH($A$3,Data!$C$7:$C$1800,0)),20,'Code list'!AG$1)/1000,":")</f>
        <v>26.371719000000002</v>
      </c>
      <c r="AG4" s="20">
        <f ca="1">IFERROR(OFFSET(INDEX(Data!$C$7:$C$1800,MATCH($A$3,Data!$C$7:$C$1800,0)),20,'Code list'!AH$1)/1000,":")</f>
        <v>28.781007000000002</v>
      </c>
      <c r="AH4" s="20">
        <f ca="1">IFERROR(OFFSET(INDEX(Data!$C$7:$C$1800,MATCH($A$3,Data!$C$7:$C$1800,0)),20,'Code list'!AI$1)/1000,":")</f>
        <v>28.235541000000001</v>
      </c>
      <c r="AI4" s="20">
        <f ca="1">IFERROR(OFFSET(INDEX(Data!$C$7:$C$1800,MATCH($A$3,Data!$C$7:$C$1800,0)),20,'Code list'!AJ$1)/1000,":")</f>
        <v>28.473680000000002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4.9478070000000001</v>
      </c>
      <c r="C6" s="6">
        <f t="shared" ca="1" si="1"/>
        <v>5.1802239999999999</v>
      </c>
      <c r="D6" s="6">
        <f t="shared" ca="1" si="1"/>
        <v>5.7903700000000002</v>
      </c>
      <c r="E6" s="6">
        <f t="shared" ca="1" si="1"/>
        <v>6.3463459999999996</v>
      </c>
      <c r="F6" s="6">
        <f t="shared" ca="1" si="1"/>
        <v>6.734394</v>
      </c>
      <c r="G6" s="6">
        <f t="shared" ca="1" si="1"/>
        <v>7.4159069999999998</v>
      </c>
      <c r="H6" s="6">
        <f t="shared" ca="1" si="1"/>
        <v>8.1566639999999992</v>
      </c>
      <c r="I6" s="6">
        <f t="shared" ca="1" si="1"/>
        <v>8.8818570000000001</v>
      </c>
      <c r="J6" s="6">
        <f t="shared" ca="1" si="1"/>
        <v>9.5461740000000006</v>
      </c>
      <c r="K6" s="6">
        <f t="shared" ca="1" si="1"/>
        <v>10.012038</v>
      </c>
      <c r="L6" s="6">
        <f t="shared" ca="1" si="1"/>
        <v>10.741334999999999</v>
      </c>
      <c r="M6" s="6">
        <f t="shared" ca="1" si="1"/>
        <v>10.552434999999999</v>
      </c>
      <c r="N6" s="6">
        <f t="shared" ca="1" si="1"/>
        <v>11.126408</v>
      </c>
      <c r="O6" s="6">
        <f t="shared" ca="1" si="1"/>
        <v>12.087777000000001</v>
      </c>
      <c r="P6" s="6">
        <f t="shared" ca="1" si="1"/>
        <v>12.957687</v>
      </c>
      <c r="Q6" s="6">
        <f t="shared" ca="1" si="1"/>
        <v>13.925709000000001</v>
      </c>
      <c r="R6" s="6">
        <f t="shared" ca="1" si="1"/>
        <v>15.159063</v>
      </c>
      <c r="S6" s="6">
        <f t="shared" ca="1" si="1"/>
        <v>16.471042000000001</v>
      </c>
      <c r="T6" s="6">
        <f t="shared" ca="1" si="1"/>
        <v>17.060934</v>
      </c>
      <c r="U6" s="6">
        <f t="shared" ca="1" si="1"/>
        <v>16.750803999999999</v>
      </c>
      <c r="V6" s="6">
        <f t="shared" ca="1" si="1"/>
        <v>18.160651000000001</v>
      </c>
      <c r="W6" s="6">
        <f t="shared" ca="1" si="1"/>
        <v>19.724429000000001</v>
      </c>
      <c r="X6" s="6">
        <f t="shared" ca="1" si="1"/>
        <v>20.593008000000001</v>
      </c>
      <c r="Y6" s="6">
        <f t="shared" ca="1" si="1"/>
        <v>20.649516999999999</v>
      </c>
      <c r="Z6" s="6">
        <f t="shared" ca="1" si="1"/>
        <v>21.664881000000001</v>
      </c>
      <c r="AA6" s="6">
        <f t="shared" ca="1" si="1"/>
        <v>22.509277999999998</v>
      </c>
      <c r="AB6" s="6">
        <f t="shared" ca="1" si="1"/>
        <v>23.594768999999999</v>
      </c>
      <c r="AC6" s="6">
        <f t="shared" ca="1" si="1"/>
        <v>25.561266</v>
      </c>
      <c r="AD6" s="6">
        <f t="shared" ca="1" si="1"/>
        <v>26.208244000000001</v>
      </c>
      <c r="AE6" s="6">
        <f ca="1">IFERROR(AE4-AE5,":")</f>
        <v>26.130487000000002</v>
      </c>
      <c r="AF6" s="6">
        <f t="shared" ref="AF6:AH6" ca="1" si="2">IFERROR(AF4-AF5,":")</f>
        <v>26.371719000000002</v>
      </c>
      <c r="AG6" s="6">
        <f t="shared" ca="1" si="2"/>
        <v>28.781007000000002</v>
      </c>
      <c r="AH6" s="6">
        <f t="shared" ca="1" si="2"/>
        <v>28.235541000000001</v>
      </c>
      <c r="AI6" s="6">
        <f t="shared" ref="AI6" ca="1" si="3">IFERROR(AI4-AI5,":")</f>
        <v>28.473680000000002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Türkiye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10.236567000000001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10.357682000000002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11.522563999999999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11.862563999999999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13.097584000000001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14.070818999999998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15.926776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17.155871999999999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17.918216000000001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19.253720999999999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21.709932999999999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21.804577000000002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21.372933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23.120843999999998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23.318110000000001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25.075184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27.586801999999999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31.562819999999999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33.498643999999999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32.647739000000001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34.413948999999995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37.573414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39.087851999999998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38.276896999999998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42.830730000000003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43.551931999999994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46.987579000000004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51.746668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53.600229000000006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52.809638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53.304034000000001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58.995665000000002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58.488692999999998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57.207149000000008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0.86968600000000007</v>
      </c>
      <c r="C12" s="25">
        <f ca="1">IFERROR(OFFSET(INDEX(Data!$C$7:$C$1800,MATCH($A$3,Data!$C$7:$C$1800,0)),5,'Code list'!D$1)/1000+OFFSET(INDEX(Data!$C$7:$C$1800,MATCH($A$3,Data!$C$7:$C$1800,0)),7,'Code list'!D$1)/1000,":")</f>
        <v>0.90359599999999995</v>
      </c>
      <c r="D12" s="25">
        <f ca="1">IFERROR(OFFSET(INDEX(Data!$C$7:$C$1800,MATCH($A$3,Data!$C$7:$C$1800,0)),5,'Code list'!E$1)/1000+OFFSET(INDEX(Data!$C$7:$C$1800,MATCH($A$3,Data!$C$7:$C$1800,0)),7,'Code list'!E$1)/1000,":")</f>
        <v>0.97065299999999999</v>
      </c>
      <c r="E12" s="25">
        <f ca="1">IFERROR(OFFSET(INDEX(Data!$C$7:$C$1800,MATCH($A$3,Data!$C$7:$C$1800,0)),5,'Code list'!F$1)/1000+OFFSET(INDEX(Data!$C$7:$C$1800,MATCH($A$3,Data!$C$7:$C$1800,0)),7,'Code list'!F$1)/1000,":")</f>
        <v>1.225776</v>
      </c>
      <c r="F12" s="25">
        <f ca="1">IFERROR(OFFSET(INDEX(Data!$C$7:$C$1800,MATCH($A$3,Data!$C$7:$C$1800,0)),5,'Code list'!G$1)/1000+OFFSET(INDEX(Data!$C$7:$C$1800,MATCH($A$3,Data!$C$7:$C$1800,0)),7,'Code list'!G$1)/1000,":")</f>
        <v>1.2381549999999999</v>
      </c>
      <c r="G12" s="25">
        <f ca="1">IFERROR(OFFSET(INDEX(Data!$C$7:$C$1800,MATCH($A$3,Data!$C$7:$C$1800,0)),5,'Code list'!H$1)/1000+OFFSET(INDEX(Data!$C$7:$C$1800,MATCH($A$3,Data!$C$7:$C$1800,0)),7,'Code list'!H$1)/1000,":")</f>
        <v>1.42771</v>
      </c>
      <c r="H12" s="25">
        <f ca="1">IFERROR(OFFSET(INDEX(Data!$C$7:$C$1800,MATCH($A$3,Data!$C$7:$C$1800,0)),5,'Code list'!I$1)/1000+OFFSET(INDEX(Data!$C$7:$C$1800,MATCH($A$3,Data!$C$7:$C$1800,0)),7,'Code list'!I$1)/1000,":")</f>
        <v>1.4342249999999999</v>
      </c>
      <c r="I12" s="25">
        <f ca="1">IFERROR(OFFSET(INDEX(Data!$C$7:$C$1800,MATCH($A$3,Data!$C$7:$C$1800,0)),5,'Code list'!J$1)/1000+OFFSET(INDEX(Data!$C$7:$C$1800,MATCH($A$3,Data!$C$7:$C$1800,0)),7,'Code list'!J$1)/1000,":")</f>
        <v>1.5515080000000001</v>
      </c>
      <c r="J12" s="25">
        <f ca="1">IFERROR(OFFSET(INDEX(Data!$C$7:$C$1800,MATCH($A$3,Data!$C$7:$C$1800,0)),5,'Code list'!K$1)/1000+OFFSET(INDEX(Data!$C$7:$C$1800,MATCH($A$3,Data!$C$7:$C$1800,0)),7,'Code list'!K$1)/1000,":")</f>
        <v>2.2852410000000001</v>
      </c>
      <c r="K12" s="25">
        <f ca="1">IFERROR(OFFSET(INDEX(Data!$C$7:$C$1800,MATCH($A$3,Data!$C$7:$C$1800,0)),5,'Code list'!L$1)/1000+OFFSET(INDEX(Data!$C$7:$C$1800,MATCH($A$3,Data!$C$7:$C$1800,0)),7,'Code list'!L$1)/1000,":")</f>
        <v>2.1920830000000002</v>
      </c>
      <c r="L12" s="25">
        <f ca="1">IFERROR(OFFSET(INDEX(Data!$C$7:$C$1800,MATCH($A$3,Data!$C$7:$C$1800,0)),5,'Code list'!M$1)/1000+OFFSET(INDEX(Data!$C$7:$C$1800,MATCH($A$3,Data!$C$7:$C$1800,0)),7,'Code list'!M$1)/1000,":")</f>
        <v>1.017622</v>
      </c>
      <c r="M12" s="25">
        <f ca="1">IFERROR(OFFSET(INDEX(Data!$C$7:$C$1800,MATCH($A$3,Data!$C$7:$C$1800,0)),5,'Code list'!N$1)/1000+OFFSET(INDEX(Data!$C$7:$C$1800,MATCH($A$3,Data!$C$7:$C$1800,0)),7,'Code list'!N$1)/1000,":")</f>
        <v>0.97946899999999992</v>
      </c>
      <c r="N12" s="25">
        <f ca="1">IFERROR(OFFSET(INDEX(Data!$C$7:$C$1800,MATCH($A$3,Data!$C$7:$C$1800,0)),5,'Code list'!O$1)/1000+OFFSET(INDEX(Data!$C$7:$C$1800,MATCH($A$3,Data!$C$7:$C$1800,0)),7,'Code list'!O$1)/1000,":")</f>
        <v>1.1418459999999999</v>
      </c>
      <c r="O12" s="25">
        <f ca="1">IFERROR(OFFSET(INDEX(Data!$C$7:$C$1800,MATCH($A$3,Data!$C$7:$C$1800,0)),5,'Code list'!P$1)/1000+OFFSET(INDEX(Data!$C$7:$C$1800,MATCH($A$3,Data!$C$7:$C$1800,0)),7,'Code list'!P$1)/1000,":")</f>
        <v>1.0514129999999999</v>
      </c>
      <c r="P12" s="25">
        <f ca="1">IFERROR(OFFSET(INDEX(Data!$C$7:$C$1800,MATCH($A$3,Data!$C$7:$C$1800,0)),5,'Code list'!Q$1)/1000+OFFSET(INDEX(Data!$C$7:$C$1800,MATCH($A$3,Data!$C$7:$C$1800,0)),7,'Code list'!Q$1)/1000,":")</f>
        <v>1.2059029999999999</v>
      </c>
      <c r="Q12" s="25">
        <f ca="1">IFERROR(OFFSET(INDEX(Data!$C$7:$C$1800,MATCH($A$3,Data!$C$7:$C$1800,0)),5,'Code list'!R$1)/1000+OFFSET(INDEX(Data!$C$7:$C$1800,MATCH($A$3,Data!$C$7:$C$1800,0)),7,'Code list'!R$1)/1000,":")</f>
        <v>1.7880130000000001</v>
      </c>
      <c r="R12" s="25">
        <f ca="1">IFERROR(OFFSET(INDEX(Data!$C$7:$C$1800,MATCH($A$3,Data!$C$7:$C$1800,0)),5,'Code list'!S$1)/1000+OFFSET(INDEX(Data!$C$7:$C$1800,MATCH($A$3,Data!$C$7:$C$1800,0)),7,'Code list'!S$1)/1000,":")</f>
        <v>2.071704</v>
      </c>
      <c r="S12" s="25">
        <f ca="1">IFERROR(OFFSET(INDEX(Data!$C$7:$C$1800,MATCH($A$3,Data!$C$7:$C$1800,0)),5,'Code list'!T$1)/1000+OFFSET(INDEX(Data!$C$7:$C$1800,MATCH($A$3,Data!$C$7:$C$1800,0)),7,'Code list'!T$1)/1000,":")</f>
        <v>2.3145199999999999</v>
      </c>
      <c r="T12" s="25">
        <f ca="1">IFERROR(OFFSET(INDEX(Data!$C$7:$C$1800,MATCH($A$3,Data!$C$7:$C$1800,0)),5,'Code list'!U$1)/1000+OFFSET(INDEX(Data!$C$7:$C$1800,MATCH($A$3,Data!$C$7:$C$1800,0)),7,'Code list'!U$1)/1000,":")</f>
        <v>2.2566090000000001</v>
      </c>
      <c r="U12" s="25">
        <f ca="1">IFERROR(OFFSET(INDEX(Data!$C$7:$C$1800,MATCH($A$3,Data!$C$7:$C$1800,0)),5,'Code list'!V$1)/1000+OFFSET(INDEX(Data!$C$7:$C$1800,MATCH($A$3,Data!$C$7:$C$1800,0)),7,'Code list'!V$1)/1000,":")</f>
        <v>2.2457250000000002</v>
      </c>
      <c r="V12" s="25">
        <f ca="1">IFERROR(OFFSET(INDEX(Data!$C$7:$C$1800,MATCH($A$3,Data!$C$7:$C$1800,0)),5,'Code list'!W$1)/1000+OFFSET(INDEX(Data!$C$7:$C$1800,MATCH($A$3,Data!$C$7:$C$1800,0)),7,'Code list'!W$1)/1000,":")</f>
        <v>2.546376</v>
      </c>
      <c r="W12" s="25">
        <f ca="1">IFERROR(OFFSET(INDEX(Data!$C$7:$C$1800,MATCH($A$3,Data!$C$7:$C$1800,0)),5,'Code list'!X$1)/1000+OFFSET(INDEX(Data!$C$7:$C$1800,MATCH($A$3,Data!$C$7:$C$1800,0)),7,'Code list'!X$1)/1000,":")</f>
        <v>2.6331290000000003</v>
      </c>
      <c r="X12" s="25">
        <f ca="1">IFERROR(OFFSET(INDEX(Data!$C$7:$C$1800,MATCH($A$3,Data!$C$7:$C$1800,0)),5,'Code list'!Y$1)/1000+OFFSET(INDEX(Data!$C$7:$C$1800,MATCH($A$3,Data!$C$7:$C$1800,0)),7,'Code list'!Y$1)/1000,":")</f>
        <v>2.4702539999999997</v>
      </c>
      <c r="Y12" s="25">
        <f ca="1">IFERROR(OFFSET(INDEX(Data!$C$7:$C$1800,MATCH($A$3,Data!$C$7:$C$1800,0)),5,'Code list'!Z$1)/1000+OFFSET(INDEX(Data!$C$7:$C$1800,MATCH($A$3,Data!$C$7:$C$1800,0)),7,'Code list'!Z$1)/1000,":")</f>
        <v>2.4473569999999998</v>
      </c>
      <c r="Z12" s="25">
        <f ca="1">IFERROR(OFFSET(INDEX(Data!$C$7:$C$1800,MATCH($A$3,Data!$C$7:$C$1800,0)),5,'Code list'!AA$1)/1000+OFFSET(INDEX(Data!$C$7:$C$1800,MATCH($A$3,Data!$C$7:$C$1800,0)),7,'Code list'!AA$1)/1000,":")</f>
        <v>2.6187129999999996</v>
      </c>
      <c r="AA12" s="25">
        <f ca="1">IFERROR(OFFSET(INDEX(Data!$C$7:$C$1800,MATCH($A$3,Data!$C$7:$C$1800,0)),5,'Code list'!AB$1)/1000+OFFSET(INDEX(Data!$C$7:$C$1800,MATCH($A$3,Data!$C$7:$C$1800,0)),7,'Code list'!AB$1)/1000,":")</f>
        <v>2.532152</v>
      </c>
      <c r="AB12" s="25">
        <f ca="1">IFERROR(OFFSET(INDEX(Data!$C$7:$C$1800,MATCH($A$3,Data!$C$7:$C$1800,0)),5,'Code list'!AC$1)/1000+OFFSET(INDEX(Data!$C$7:$C$1800,MATCH($A$3,Data!$C$7:$C$1800,0)),7,'Code list'!AC$1)/1000,":")</f>
        <v>2.369523</v>
      </c>
      <c r="AC12" s="25">
        <f ca="1">IFERROR(OFFSET(INDEX(Data!$C$7:$C$1800,MATCH($A$3,Data!$C$7:$C$1800,0)),5,'Code list'!AD$1)/1000+OFFSET(INDEX(Data!$C$7:$C$1800,MATCH($A$3,Data!$C$7:$C$1800,0)),7,'Code list'!AD$1)/1000,":")</f>
        <v>2.55938</v>
      </c>
      <c r="AD12" s="25">
        <f ca="1">IFERROR(OFFSET(INDEX(Data!$C$7:$C$1800,MATCH($A$3,Data!$C$7:$C$1800,0)),5,'Code list'!AE$1)/1000+OFFSET(INDEX(Data!$C$7:$C$1800,MATCH($A$3,Data!$C$7:$C$1800,0)),7,'Code list'!AE$1)/1000,":")</f>
        <v>2.5285820000000001</v>
      </c>
      <c r="AE12" s="25">
        <f ca="1">IFERROR(OFFSET(INDEX(Data!$C$7:$C$1800,MATCH($A$3,Data!$C$7:$C$1800,0)),5,'Code list'!AF$1)/1000+OFFSET(INDEX(Data!$C$7:$C$1800,MATCH($A$3,Data!$C$7:$C$1800,0)),7,'Code list'!AF$1)/1000,":")</f>
        <v>2.7668720000000002</v>
      </c>
      <c r="AF12" s="25">
        <f ca="1">IFERROR(OFFSET(INDEX(Data!$C$7:$C$1800,MATCH($A$3,Data!$C$7:$C$1800,0)),5,'Code list'!AG$1)/1000+OFFSET(INDEX(Data!$C$7:$C$1800,MATCH($A$3,Data!$C$7:$C$1800,0)),7,'Code list'!AG$1)/1000,":")</f>
        <v>2.784246</v>
      </c>
      <c r="AG12" s="25">
        <f ca="1">IFERROR(OFFSET(INDEX(Data!$C$7:$C$1800,MATCH($A$3,Data!$C$7:$C$1800,0)),5,'Code list'!AH$1)/1000+OFFSET(INDEX(Data!$C$7:$C$1800,MATCH($A$3,Data!$C$7:$C$1800,0)),7,'Code list'!AH$1)/1000,":")</f>
        <v>2.799439</v>
      </c>
      <c r="AH12" s="25">
        <f ca="1">IFERROR(OFFSET(INDEX(Data!$C$7:$C$1800,MATCH($A$3,Data!$C$7:$C$1800,0)),5,'Code list'!AI$1)/1000+OFFSET(INDEX(Data!$C$7:$C$1800,MATCH($A$3,Data!$C$7:$C$1800,0)),7,'Code list'!AI$1)/1000,":")</f>
        <v>2.5520969999999998</v>
      </c>
      <c r="AI12" s="25">
        <f ca="1">IFERROR(OFFSET(INDEX(Data!$C$7:$C$1800,MATCH($A$3,Data!$C$7:$C$1800,0)),5,'Code list'!AJ$1)/1000+OFFSET(INDEX(Data!$C$7:$C$1800,MATCH($A$3,Data!$C$7:$C$1800,0)),7,'Code list'!AJ$1)/1000,":")</f>
        <v>2.3787349999999998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0.27024900000000002</v>
      </c>
      <c r="C13" s="25">
        <f ca="1">IFERROR(OFFSET(INDEX(Data!$C$7:$C$1800,MATCH($A$3,Data!$C$7:$C$1800,0)),21,'Code list'!D$1)/1000+OFFSET(INDEX(Data!$C$7:$C$1800,MATCH($A$3,Data!$C$7:$C$1800,0)),22,'Code list'!D$1)/1000,":")</f>
        <v>0.27695600000000004</v>
      </c>
      <c r="D13" s="25">
        <f ca="1">IFERROR(OFFSET(INDEX(Data!$C$7:$C$1800,MATCH($A$3,Data!$C$7:$C$1800,0)),21,'Code list'!E$1)/1000+OFFSET(INDEX(Data!$C$7:$C$1800,MATCH($A$3,Data!$C$7:$C$1800,0)),22,'Code list'!E$1)/1000,":")</f>
        <v>0.30610500000000002</v>
      </c>
      <c r="E13" s="25">
        <f ca="1">IFERROR(OFFSET(INDEX(Data!$C$7:$C$1800,MATCH($A$3,Data!$C$7:$C$1800,0)),21,'Code list'!F$1)/1000+OFFSET(INDEX(Data!$C$7:$C$1800,MATCH($A$3,Data!$C$7:$C$1800,0)),22,'Code list'!F$1)/1000,":")</f>
        <v>0.33714499999999997</v>
      </c>
      <c r="F13" s="25">
        <f ca="1">IFERROR(OFFSET(INDEX(Data!$C$7:$C$1800,MATCH($A$3,Data!$C$7:$C$1800,0)),21,'Code list'!G$1)/1000+OFFSET(INDEX(Data!$C$7:$C$1800,MATCH($A$3,Data!$C$7:$C$1800,0)),22,'Code list'!G$1)/1000,":")</f>
        <v>0.36681000000000002</v>
      </c>
      <c r="G13" s="25">
        <f ca="1">IFERROR(OFFSET(INDEX(Data!$C$7:$C$1800,MATCH($A$3,Data!$C$7:$C$1800,0)),21,'Code list'!H$1)/1000+OFFSET(INDEX(Data!$C$7:$C$1800,MATCH($A$3,Data!$C$7:$C$1800,0)),22,'Code list'!H$1)/1000,":")</f>
        <v>0.452623</v>
      </c>
      <c r="H13" s="25">
        <f ca="1">IFERROR(OFFSET(INDEX(Data!$C$7:$C$1800,MATCH($A$3,Data!$C$7:$C$1800,0)),21,'Code list'!I$1)/1000+OFFSET(INDEX(Data!$C$7:$C$1800,MATCH($A$3,Data!$C$7:$C$1800,0)),22,'Code list'!I$1)/1000,":")</f>
        <v>0.48555500000000001</v>
      </c>
      <c r="I13" s="25">
        <f ca="1">IFERROR(OFFSET(INDEX(Data!$C$7:$C$1800,MATCH($A$3,Data!$C$7:$C$1800,0)),21,'Code list'!J$1)/1000+OFFSET(INDEX(Data!$C$7:$C$1800,MATCH($A$3,Data!$C$7:$C$1800,0)),22,'Code list'!J$1)/1000,":")</f>
        <v>0.61779899999999999</v>
      </c>
      <c r="J13" s="25">
        <f ca="1">IFERROR(OFFSET(INDEX(Data!$C$7:$C$1800,MATCH($A$3,Data!$C$7:$C$1800,0)),21,'Code list'!K$1)/1000+OFFSET(INDEX(Data!$C$7:$C$1800,MATCH($A$3,Data!$C$7:$C$1800,0)),22,'Code list'!K$1)/1000,":")</f>
        <v>0.79827999999999999</v>
      </c>
      <c r="K13" s="25">
        <f ca="1">IFERROR(OFFSET(INDEX(Data!$C$7:$C$1800,MATCH($A$3,Data!$C$7:$C$1800,0)),21,'Code list'!L$1)/1000+OFFSET(INDEX(Data!$C$7:$C$1800,MATCH($A$3,Data!$C$7:$C$1800,0)),22,'Code list'!L$1)/1000,":")</f>
        <v>0.97678399999999999</v>
      </c>
      <c r="L13" s="25">
        <f ca="1">IFERROR(OFFSET(INDEX(Data!$C$7:$C$1800,MATCH($A$3,Data!$C$7:$C$1800,0)),21,'Code list'!M$1)/1000+OFFSET(INDEX(Data!$C$7:$C$1800,MATCH($A$3,Data!$C$7:$C$1800,0)),22,'Code list'!M$1)/1000,":")</f>
        <v>0.43061099999999997</v>
      </c>
      <c r="M13" s="25">
        <f ca="1">IFERROR(OFFSET(INDEX(Data!$C$7:$C$1800,MATCH($A$3,Data!$C$7:$C$1800,0)),21,'Code list'!N$1)/1000+OFFSET(INDEX(Data!$C$7:$C$1800,MATCH($A$3,Data!$C$7:$C$1800,0)),22,'Code list'!N$1)/1000,":")</f>
        <v>0.46861599999999998</v>
      </c>
      <c r="N13" s="25">
        <f ca="1">IFERROR(OFFSET(INDEX(Data!$C$7:$C$1800,MATCH($A$3,Data!$C$7:$C$1800,0)),21,'Code list'!O$1)/1000+OFFSET(INDEX(Data!$C$7:$C$1800,MATCH($A$3,Data!$C$7:$C$1800,0)),22,'Code list'!O$1)/1000,":")</f>
        <v>0.47042099999999998</v>
      </c>
      <c r="O13" s="25">
        <f ca="1">IFERROR(OFFSET(INDEX(Data!$C$7:$C$1800,MATCH($A$3,Data!$C$7:$C$1800,0)),21,'Code list'!P$1)/1000+OFFSET(INDEX(Data!$C$7:$C$1800,MATCH($A$3,Data!$C$7:$C$1800,0)),22,'Code list'!P$1)/1000,":")</f>
        <v>0.43490999999999996</v>
      </c>
      <c r="P13" s="25">
        <f ca="1">IFERROR(OFFSET(INDEX(Data!$C$7:$C$1800,MATCH($A$3,Data!$C$7:$C$1800,0)),21,'Code list'!Q$1)/1000+OFFSET(INDEX(Data!$C$7:$C$1800,MATCH($A$3,Data!$C$7:$C$1800,0)),22,'Code list'!Q$1)/1000,":")</f>
        <v>0.52424800000000005</v>
      </c>
      <c r="Q13" s="25">
        <f ca="1">IFERROR(OFFSET(INDEX(Data!$C$7:$C$1800,MATCH($A$3,Data!$C$7:$C$1800,0)),21,'Code list'!R$1)/1000+OFFSET(INDEX(Data!$C$7:$C$1800,MATCH($A$3,Data!$C$7:$C$1800,0)),22,'Code list'!R$1)/1000,":")</f>
        <v>0.61805700000000008</v>
      </c>
      <c r="R13" s="25">
        <f ca="1">IFERROR(OFFSET(INDEX(Data!$C$7:$C$1800,MATCH($A$3,Data!$C$7:$C$1800,0)),21,'Code list'!S$1)/1000+OFFSET(INDEX(Data!$C$7:$C$1800,MATCH($A$3,Data!$C$7:$C$1800,0)),22,'Code list'!S$1)/1000,":")</f>
        <v>0.66322499999999995</v>
      </c>
      <c r="S13" s="25">
        <f ca="1">IFERROR(OFFSET(INDEX(Data!$C$7:$C$1800,MATCH($A$3,Data!$C$7:$C$1800,0)),21,'Code list'!T$1)/1000+OFFSET(INDEX(Data!$C$7:$C$1800,MATCH($A$3,Data!$C$7:$C$1800,0)),22,'Code list'!T$1)/1000,":")</f>
        <v>0.75897899999999996</v>
      </c>
      <c r="T13" s="25">
        <f ca="1">IFERROR(OFFSET(INDEX(Data!$C$7:$C$1800,MATCH($A$3,Data!$C$7:$C$1800,0)),21,'Code list'!U$1)/1000+OFFSET(INDEX(Data!$C$7:$C$1800,MATCH($A$3,Data!$C$7:$C$1800,0)),22,'Code list'!U$1)/1000,":")</f>
        <v>0.71819500000000003</v>
      </c>
      <c r="U13" s="25">
        <f ca="1">IFERROR(OFFSET(INDEX(Data!$C$7:$C$1800,MATCH($A$3,Data!$C$7:$C$1800,0)),21,'Code list'!V$1)/1000+OFFSET(INDEX(Data!$C$7:$C$1800,MATCH($A$3,Data!$C$7:$C$1800,0)),22,'Code list'!V$1)/1000,":")</f>
        <v>0.63366199999999995</v>
      </c>
      <c r="V13" s="25">
        <f ca="1">IFERROR(OFFSET(INDEX(Data!$C$7:$C$1800,MATCH($A$3,Data!$C$7:$C$1800,0)),21,'Code list'!W$1)/1000+OFFSET(INDEX(Data!$C$7:$C$1800,MATCH($A$3,Data!$C$7:$C$1800,0)),22,'Code list'!W$1)/1000,":")</f>
        <v>0.68416900000000003</v>
      </c>
      <c r="W13" s="25">
        <f ca="1">IFERROR(OFFSET(INDEX(Data!$C$7:$C$1800,MATCH($A$3,Data!$C$7:$C$1800,0)),21,'Code list'!X$1)/1000+OFFSET(INDEX(Data!$C$7:$C$1800,MATCH($A$3,Data!$C$7:$C$1800,0)),22,'Code list'!X$1)/1000,":")</f>
        <v>0.76229000000000002</v>
      </c>
      <c r="X13" s="25">
        <f ca="1">IFERROR(OFFSET(INDEX(Data!$C$7:$C$1800,MATCH($A$3,Data!$C$7:$C$1800,0)),21,'Code list'!Y$1)/1000+OFFSET(INDEX(Data!$C$7:$C$1800,MATCH($A$3,Data!$C$7:$C$1800,0)),22,'Code list'!Y$1)/1000,":")</f>
        <v>0.66024899999999997</v>
      </c>
      <c r="Y13" s="25">
        <f ca="1">IFERROR(OFFSET(INDEX(Data!$C$7:$C$1800,MATCH($A$3,Data!$C$7:$C$1800,0)),21,'Code list'!Z$1)/1000+OFFSET(INDEX(Data!$C$7:$C$1800,MATCH($A$3,Data!$C$7:$C$1800,0)),22,'Code list'!Z$1)/1000,":")</f>
        <v>0.66604099999999999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0.73918300000000015</v>
      </c>
      <c r="AA13" s="25">
        <f ca="1">IFERROR(OFFSET(INDEX(Data!$C$7:$C$1800,MATCH($A$3,Data!$C$7:$C$1800,0)),21,'Code list'!AB$1)/1000+OFFSET(INDEX(Data!$C$7:$C$1800,MATCH($A$3,Data!$C$7:$C$1800,0)),22,'Code list'!AB$1)/1000,":")</f>
        <v>0.7132750000000001</v>
      </c>
      <c r="AB13" s="25">
        <f ca="1">IFERROR(OFFSET(INDEX(Data!$C$7:$C$1800,MATCH($A$3,Data!$C$7:$C$1800,0)),21,'Code list'!AC$1)/1000+OFFSET(INDEX(Data!$C$7:$C$1800,MATCH($A$3,Data!$C$7:$C$1800,0)),22,'Code list'!AC$1)/1000,":")</f>
        <v>0.768791</v>
      </c>
      <c r="AC13" s="25">
        <f ca="1">IFERROR(OFFSET(INDEX(Data!$C$7:$C$1800,MATCH($A$3,Data!$C$7:$C$1800,0)),21,'Code list'!AD$1)/1000+OFFSET(INDEX(Data!$C$7:$C$1800,MATCH($A$3,Data!$C$7:$C$1800,0)),22,'Code list'!AD$1)/1000,":")</f>
        <v>0.77951700000000002</v>
      </c>
      <c r="AD13" s="25">
        <f ca="1">IFERROR(OFFSET(INDEX(Data!$C$7:$C$1800,MATCH($A$3,Data!$C$7:$C$1800,0)),21,'Code list'!AE$1)/1000+OFFSET(INDEX(Data!$C$7:$C$1800,MATCH($A$3,Data!$C$7:$C$1800,0)),22,'Code list'!AE$1)/1000,":")</f>
        <v>0.86165999999999998</v>
      </c>
      <c r="AE13" s="25">
        <f ca="1">IFERROR(OFFSET(INDEX(Data!$C$7:$C$1800,MATCH($A$3,Data!$C$7:$C$1800,0)),21,'Code list'!AF$1)/1000+OFFSET(INDEX(Data!$C$7:$C$1800,MATCH($A$3,Data!$C$7:$C$1800,0)),22,'Code list'!AF$1)/1000,":")</f>
        <v>1.130018</v>
      </c>
      <c r="AF13" s="25">
        <f ca="1">IFERROR(OFFSET(INDEX(Data!$C$7:$C$1800,MATCH($A$3,Data!$C$7:$C$1800,0)),21,'Code list'!AG$1)/1000+OFFSET(INDEX(Data!$C$7:$C$1800,MATCH($A$3,Data!$C$7:$C$1800,0)),22,'Code list'!AG$1)/1000,":")</f>
        <v>1.0921620000000001</v>
      </c>
      <c r="AG13" s="25">
        <f ca="1">IFERROR(OFFSET(INDEX(Data!$C$7:$C$1800,MATCH($A$3,Data!$C$7:$C$1800,0)),21,'Code list'!AH$1)/1000+OFFSET(INDEX(Data!$C$7:$C$1800,MATCH($A$3,Data!$C$7:$C$1800,0)),22,'Code list'!AH$1)/1000,":")</f>
        <v>1.156209</v>
      </c>
      <c r="AH13" s="25">
        <f ca="1">IFERROR(OFFSET(INDEX(Data!$C$7:$C$1800,MATCH($A$3,Data!$C$7:$C$1800,0)),21,'Code list'!AI$1)/1000+OFFSET(INDEX(Data!$C$7:$C$1800,MATCH($A$3,Data!$C$7:$C$1800,0)),22,'Code list'!AI$1)/1000,":")</f>
        <v>1.0499860000000001</v>
      </c>
      <c r="AI13" s="25">
        <f ca="1">IFERROR(OFFSET(INDEX(Data!$C$7:$C$1800,MATCH($A$3,Data!$C$7:$C$1800,0)),21,'Code list'!AJ$1)/1000+OFFSET(INDEX(Data!$C$7:$C$1800,MATCH($A$3,Data!$C$7:$C$1800,0)),22,'Code list'!AJ$1)/1000,":")</f>
        <v>1.0128119999999998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</v>
      </c>
      <c r="C14" s="25">
        <f ca="1">IFERROR(OFFSET(INDEX(Data!$C$7:$C$1800,MATCH($A$3,Data!$C$7:$C$1800,0)),31,'Code list'!D$1)/1000+OFFSET(INDEX(Data!$C$7:$C$1800,MATCH($A$3,Data!$C$7:$C$1800,0)),32,'Code list'!D$1)/1000,":")</f>
        <v>0</v>
      </c>
      <c r="D14" s="25">
        <f ca="1">IFERROR(OFFSET(INDEX(Data!$C$7:$C$1800,MATCH($A$3,Data!$C$7:$C$1800,0)),31,'Code list'!E$1)/1000+OFFSET(INDEX(Data!$C$7:$C$1800,MATCH($A$3,Data!$C$7:$C$1800,0)),32,'Code list'!E$1)/1000,":")</f>
        <v>0</v>
      </c>
      <c r="E14" s="25">
        <f ca="1">IFERROR(OFFSET(INDEX(Data!$C$7:$C$1800,MATCH($A$3,Data!$C$7:$C$1800,0)),31,'Code list'!F$1)/1000+OFFSET(INDEX(Data!$C$7:$C$1800,MATCH($A$3,Data!$C$7:$C$1800,0)),32,'Code list'!F$1)/1000,":")</f>
        <v>0</v>
      </c>
      <c r="F14" s="25">
        <f ca="1">IFERROR(OFFSET(INDEX(Data!$C$7:$C$1800,MATCH($A$3,Data!$C$7:$C$1800,0)),31,'Code list'!G$1)/1000+OFFSET(INDEX(Data!$C$7:$C$1800,MATCH($A$3,Data!$C$7:$C$1800,0)),32,'Code list'!G$1)/1000,":")</f>
        <v>0</v>
      </c>
      <c r="G14" s="25">
        <f ca="1">IFERROR(OFFSET(INDEX(Data!$C$7:$C$1800,MATCH($A$3,Data!$C$7:$C$1800,0)),31,'Code list'!H$1)/1000+OFFSET(INDEX(Data!$C$7:$C$1800,MATCH($A$3,Data!$C$7:$C$1800,0)),32,'Code list'!H$1)/1000,":")</f>
        <v>0</v>
      </c>
      <c r="H14" s="25">
        <f ca="1">IFERROR(OFFSET(INDEX(Data!$C$7:$C$1800,MATCH($A$3,Data!$C$7:$C$1800,0)),31,'Code list'!I$1)/1000+OFFSET(INDEX(Data!$C$7:$C$1800,MATCH($A$3,Data!$C$7:$C$1800,0)),32,'Code list'!I$1)/1000,":")</f>
        <v>0</v>
      </c>
      <c r="I14" s="25">
        <f ca="1">IFERROR(OFFSET(INDEX(Data!$C$7:$C$1800,MATCH($A$3,Data!$C$7:$C$1800,0)),31,'Code list'!J$1)/1000+OFFSET(INDEX(Data!$C$7:$C$1800,MATCH($A$3,Data!$C$7:$C$1800,0)),32,'Code list'!J$1)/1000,":")</f>
        <v>0</v>
      </c>
      <c r="J14" s="25">
        <f ca="1">IFERROR(OFFSET(INDEX(Data!$C$7:$C$1800,MATCH($A$3,Data!$C$7:$C$1800,0)),31,'Code list'!K$1)/1000+OFFSET(INDEX(Data!$C$7:$C$1800,MATCH($A$3,Data!$C$7:$C$1800,0)),32,'Code list'!K$1)/1000,":")</f>
        <v>0</v>
      </c>
      <c r="K14" s="25">
        <f ca="1">IFERROR(OFFSET(INDEX(Data!$C$7:$C$1800,MATCH($A$3,Data!$C$7:$C$1800,0)),31,'Code list'!L$1)/1000+OFFSET(INDEX(Data!$C$7:$C$1800,MATCH($A$3,Data!$C$7:$C$1800,0)),32,'Code list'!L$1)/1000,":")</f>
        <v>0</v>
      </c>
      <c r="L14" s="25">
        <f ca="1">IFERROR(OFFSET(INDEX(Data!$C$7:$C$1800,MATCH($A$3,Data!$C$7:$C$1800,0)),31,'Code list'!M$1)/1000+OFFSET(INDEX(Data!$C$7:$C$1800,MATCH($A$3,Data!$C$7:$C$1800,0)),32,'Code list'!M$1)/1000,":")</f>
        <v>0.38652500000000001</v>
      </c>
      <c r="M14" s="25">
        <f ca="1">IFERROR(OFFSET(INDEX(Data!$C$7:$C$1800,MATCH($A$3,Data!$C$7:$C$1800,0)),31,'Code list'!N$1)/1000+OFFSET(INDEX(Data!$C$7:$C$1800,MATCH($A$3,Data!$C$7:$C$1800,0)),32,'Code list'!N$1)/1000,":")</f>
        <v>0.30075499999999999</v>
      </c>
      <c r="N14" s="25">
        <f ca="1">IFERROR(OFFSET(INDEX(Data!$C$7:$C$1800,MATCH($A$3,Data!$C$7:$C$1800,0)),31,'Code list'!O$1)/1000+OFFSET(INDEX(Data!$C$7:$C$1800,MATCH($A$3,Data!$C$7:$C$1800,0)),32,'Code list'!O$1)/1000,":")</f>
        <v>0.41497099999999998</v>
      </c>
      <c r="O14" s="25">
        <f ca="1">IFERROR(OFFSET(INDEX(Data!$C$7:$C$1800,MATCH($A$3,Data!$C$7:$C$1800,0)),31,'Code list'!P$1)/1000+OFFSET(INDEX(Data!$C$7:$C$1800,MATCH($A$3,Data!$C$7:$C$1800,0)),32,'Code list'!P$1)/1000,":")</f>
        <v>0.36703399999999997</v>
      </c>
      <c r="P14" s="25">
        <f ca="1">IFERROR(OFFSET(INDEX(Data!$C$7:$C$1800,MATCH($A$3,Data!$C$7:$C$1800,0)),31,'Code list'!Q$1)/1000+OFFSET(INDEX(Data!$C$7:$C$1800,MATCH($A$3,Data!$C$7:$C$1800,0)),32,'Code list'!Q$1)/1000,":")</f>
        <v>0.44977099999999998</v>
      </c>
      <c r="Q14" s="25">
        <f ca="1">IFERROR(OFFSET(INDEX(Data!$C$7:$C$1800,MATCH($A$3,Data!$C$7:$C$1800,0)),31,'Code list'!R$1)/1000+OFFSET(INDEX(Data!$C$7:$C$1800,MATCH($A$3,Data!$C$7:$C$1800,0)),32,'Code list'!R$1)/1000,":")</f>
        <v>0.85021999999999998</v>
      </c>
      <c r="R14" s="25">
        <f ca="1">IFERROR(OFFSET(INDEX(Data!$C$7:$C$1800,MATCH($A$3,Data!$C$7:$C$1800,0)),31,'Code list'!S$1)/1000+OFFSET(INDEX(Data!$C$7:$C$1800,MATCH($A$3,Data!$C$7:$C$1800,0)),32,'Code list'!S$1)/1000,":")</f>
        <v>0.95894200000000007</v>
      </c>
      <c r="S14" s="25">
        <f ca="1">IFERROR(OFFSET(INDEX(Data!$C$7:$C$1800,MATCH($A$3,Data!$C$7:$C$1800,0)),31,'Code list'!T$1)/1000+OFFSET(INDEX(Data!$C$7:$C$1800,MATCH($A$3,Data!$C$7:$C$1800,0)),32,'Code list'!T$1)/1000,":")</f>
        <v>1.0335810000000001</v>
      </c>
      <c r="T14" s="25">
        <f ca="1">IFERROR(OFFSET(INDEX(Data!$C$7:$C$1800,MATCH($A$3,Data!$C$7:$C$1800,0)),31,'Code list'!U$1)/1000+OFFSET(INDEX(Data!$C$7:$C$1800,MATCH($A$3,Data!$C$7:$C$1800,0)),32,'Code list'!U$1)/1000,":")</f>
        <v>1.019514</v>
      </c>
      <c r="U14" s="25">
        <f ca="1">IFERROR(OFFSET(INDEX(Data!$C$7:$C$1800,MATCH($A$3,Data!$C$7:$C$1800,0)),31,'Code list'!V$1)/1000+OFFSET(INDEX(Data!$C$7:$C$1800,MATCH($A$3,Data!$C$7:$C$1800,0)),32,'Code list'!V$1)/1000,":")</f>
        <v>1.0600689999999999</v>
      </c>
      <c r="V14" s="25">
        <f ca="1">IFERROR(OFFSET(INDEX(Data!$C$7:$C$1800,MATCH($A$3,Data!$C$7:$C$1800,0)),31,'Code list'!W$1)/1000+OFFSET(INDEX(Data!$C$7:$C$1800,MATCH($A$3,Data!$C$7:$C$1800,0)),32,'Code list'!W$1)/1000,":")</f>
        <v>1.2259959999999999</v>
      </c>
      <c r="W14" s="25">
        <f ca="1">IFERROR(OFFSET(INDEX(Data!$C$7:$C$1800,MATCH($A$3,Data!$C$7:$C$1800,0)),31,'Code list'!X$1)/1000+OFFSET(INDEX(Data!$C$7:$C$1800,MATCH($A$3,Data!$C$7:$C$1800,0)),32,'Code list'!X$1)/1000,":")</f>
        <v>1.216132</v>
      </c>
      <c r="X14" s="25">
        <f ca="1">IFERROR(OFFSET(INDEX(Data!$C$7:$C$1800,MATCH($A$3,Data!$C$7:$C$1800,0)),31,'Code list'!Y$1)/1000+OFFSET(INDEX(Data!$C$7:$C$1800,MATCH($A$3,Data!$C$7:$C$1800,0)),32,'Code list'!Y$1)/1000,":")</f>
        <v>1.2256860000000001</v>
      </c>
      <c r="Y14" s="25">
        <f ca="1">IFERROR(OFFSET(INDEX(Data!$C$7:$C$1800,MATCH($A$3,Data!$C$7:$C$1800,0)),31,'Code list'!Z$1)/1000+OFFSET(INDEX(Data!$C$7:$C$1800,MATCH($A$3,Data!$C$7:$C$1800,0)),32,'Code list'!Z$1)/1000,":")</f>
        <v>1.2125249999999999</v>
      </c>
      <c r="Z14" s="25">
        <f ca="1">IFERROR(OFFSET(INDEX(Data!$C$7:$C$1800,MATCH($A$3,Data!$C$7:$C$1800,0)),31,'Code list'!AA$1)/1000+OFFSET(INDEX(Data!$C$7:$C$1800,MATCH($A$3,Data!$C$7:$C$1800,0)),32,'Code list'!AA$1)/1000,":")</f>
        <v>1.156253</v>
      </c>
      <c r="AA14" s="25">
        <f ca="1">IFERROR(OFFSET(INDEX(Data!$C$7:$C$1800,MATCH($A$3,Data!$C$7:$C$1800,0)),31,'Code list'!AB$1)/1000+OFFSET(INDEX(Data!$C$7:$C$1800,MATCH($A$3,Data!$C$7:$C$1800,0)),32,'Code list'!AB$1)/1000,":")</f>
        <v>0.99111499999999997</v>
      </c>
      <c r="AB14" s="25">
        <f ca="1">IFERROR(OFFSET(INDEX(Data!$C$7:$C$1800,MATCH($A$3,Data!$C$7:$C$1800,0)),31,'Code list'!AC$1)/1000+OFFSET(INDEX(Data!$C$7:$C$1800,MATCH($A$3,Data!$C$7:$C$1800,0)),32,'Code list'!AC$1)/1000,":")</f>
        <v>0.92765300000000006</v>
      </c>
      <c r="AC14" s="25">
        <f ca="1">IFERROR(OFFSET(INDEX(Data!$C$7:$C$1800,MATCH($A$3,Data!$C$7:$C$1800,0)),31,'Code list'!AD$1)/1000+OFFSET(INDEX(Data!$C$7:$C$1800,MATCH($A$3,Data!$C$7:$C$1800,0)),32,'Code list'!AD$1)/1000,":")</f>
        <v>1.034219</v>
      </c>
      <c r="AD14" s="25">
        <f ca="1">IFERROR(OFFSET(INDEX(Data!$C$7:$C$1800,MATCH($A$3,Data!$C$7:$C$1800,0)),31,'Code list'!AE$1)/1000+OFFSET(INDEX(Data!$C$7:$C$1800,MATCH($A$3,Data!$C$7:$C$1800,0)),32,'Code list'!AE$1)/1000,":")</f>
        <v>0.99391099999999999</v>
      </c>
      <c r="AE14" s="25">
        <f ca="1">IFERROR(OFFSET(INDEX(Data!$C$7:$C$1800,MATCH($A$3,Data!$C$7:$C$1800,0)),31,'Code list'!AF$1)/1000+OFFSET(INDEX(Data!$C$7:$C$1800,MATCH($A$3,Data!$C$7:$C$1800,0)),32,'Code list'!AF$1)/1000,":")</f>
        <v>1.026813</v>
      </c>
      <c r="AF14" s="25">
        <f ca="1">IFERROR(OFFSET(INDEX(Data!$C$7:$C$1800,MATCH($A$3,Data!$C$7:$C$1800,0)),31,'Code list'!AG$1)/1000+OFFSET(INDEX(Data!$C$7:$C$1800,MATCH($A$3,Data!$C$7:$C$1800,0)),32,'Code list'!AG$1)/1000,":")</f>
        <v>1.089156</v>
      </c>
      <c r="AG14" s="25">
        <f ca="1">IFERROR(OFFSET(INDEX(Data!$C$7:$C$1800,MATCH($A$3,Data!$C$7:$C$1800,0)),31,'Code list'!AH$1)/1000+OFFSET(INDEX(Data!$C$7:$C$1800,MATCH($A$3,Data!$C$7:$C$1800,0)),32,'Code list'!AH$1)/1000,":")</f>
        <v>1.0357430000000001</v>
      </c>
      <c r="AH14" s="25">
        <f ca="1">IFERROR(OFFSET(INDEX(Data!$C$7:$C$1800,MATCH($A$3,Data!$C$7:$C$1800,0)),31,'Code list'!AI$1)/1000+OFFSET(INDEX(Data!$C$7:$C$1800,MATCH($A$3,Data!$C$7:$C$1800,0)),32,'Code list'!AI$1)/1000,":")</f>
        <v>0.93930099999999994</v>
      </c>
      <c r="AI14" s="25">
        <f ca="1">IFERROR(OFFSET(INDEX(Data!$C$7:$C$1800,MATCH($A$3,Data!$C$7:$C$1800,0)),31,'Code list'!AJ$1)/1000+OFFSET(INDEX(Data!$C$7:$C$1800,MATCH($A$3,Data!$C$7:$C$1800,0)),32,'Code list'!AJ$1)/1000,":")</f>
        <v>0.80716399999999999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</v>
      </c>
      <c r="C15" s="25">
        <f t="shared" ref="C15:AH15" ca="1" si="5">IF(AND(C11=":",C12=":"),":",IFERROR(C12/(1+(C13/C14)),0))</f>
        <v>0</v>
      </c>
      <c r="D15" s="25">
        <f t="shared" ca="1" si="5"/>
        <v>0</v>
      </c>
      <c r="E15" s="25">
        <f t="shared" ca="1" si="5"/>
        <v>0</v>
      </c>
      <c r="F15" s="25">
        <f t="shared" ca="1" si="5"/>
        <v>0</v>
      </c>
      <c r="G15" s="25">
        <f t="shared" ca="1" si="5"/>
        <v>0</v>
      </c>
      <c r="H15" s="25">
        <f t="shared" ca="1" si="5"/>
        <v>0</v>
      </c>
      <c r="I15" s="25">
        <f t="shared" ca="1" si="5"/>
        <v>0</v>
      </c>
      <c r="J15" s="25">
        <f t="shared" ca="1" si="5"/>
        <v>0</v>
      </c>
      <c r="K15" s="25">
        <f t="shared" ca="1" si="5"/>
        <v>0</v>
      </c>
      <c r="L15" s="25">
        <f t="shared" ca="1" si="5"/>
        <v>0.48135970456570265</v>
      </c>
      <c r="M15" s="25">
        <f t="shared" ca="1" si="5"/>
        <v>0.38288445898662671</v>
      </c>
      <c r="N15" s="25">
        <f t="shared" ca="1" si="5"/>
        <v>0.5351674472617779</v>
      </c>
      <c r="O15" s="25">
        <f t="shared" ca="1" si="5"/>
        <v>0.48121105593657409</v>
      </c>
      <c r="P15" s="25">
        <f t="shared" ca="1" si="5"/>
        <v>0.55684765719457219</v>
      </c>
      <c r="Q15" s="25">
        <f t="shared" ca="1" si="5"/>
        <v>1.0353662237166419</v>
      </c>
      <c r="R15" s="25">
        <f t="shared" ca="1" si="5"/>
        <v>1.2246852371969101</v>
      </c>
      <c r="S15" s="25">
        <f t="shared" ca="1" si="5"/>
        <v>1.3345404874146474</v>
      </c>
      <c r="T15" s="25">
        <f t="shared" ca="1" si="5"/>
        <v>1.3239526687299197</v>
      </c>
      <c r="U15" s="25">
        <f t="shared" ca="1" si="5"/>
        <v>1.4055499102425357</v>
      </c>
      <c r="V15" s="25">
        <f t="shared" ca="1" si="5"/>
        <v>1.6343335735373643</v>
      </c>
      <c r="W15" s="25">
        <f t="shared" ca="1" si="5"/>
        <v>1.61857906807951</v>
      </c>
      <c r="X15" s="25">
        <f t="shared" ca="1" si="5"/>
        <v>1.6054401367194522</v>
      </c>
      <c r="Y15" s="25">
        <f t="shared" ca="1" si="5"/>
        <v>1.5796525362563782</v>
      </c>
      <c r="Z15" s="25">
        <f t="shared" ca="1" si="5"/>
        <v>1.5974661040462454</v>
      </c>
      <c r="AA15" s="25">
        <f t="shared" ca="1" si="5"/>
        <v>1.4724645353938945</v>
      </c>
      <c r="AB15" s="25">
        <f t="shared" ca="1" si="5"/>
        <v>1.2957074442298124</v>
      </c>
      <c r="AC15" s="25">
        <f t="shared" ca="1" si="5"/>
        <v>1.4593961989065662</v>
      </c>
      <c r="AD15" s="25">
        <f t="shared" ca="1" si="5"/>
        <v>1.3544000548628967</v>
      </c>
      <c r="AE15" s="25">
        <f t="shared" ca="1" si="5"/>
        <v>1.3172381790395262</v>
      </c>
      <c r="AF15" s="25">
        <f t="shared" ca="1" si="5"/>
        <v>1.390204562735007</v>
      </c>
      <c r="AG15" s="25">
        <f t="shared" ca="1" si="5"/>
        <v>1.3227932674515681</v>
      </c>
      <c r="AH15" s="25">
        <f t="shared" ca="1" si="5"/>
        <v>1.2050484742508245</v>
      </c>
      <c r="AI15" s="25">
        <f t="shared" ref="AI15" ca="1" si="6">IF(AND(AI11=":",AI12=":"),":",IFERROR(AI12/(1+(AI13/AI14)),0))</f>
        <v>1.0549750422752828</v>
      </c>
    </row>
    <row r="16" spans="1:35" ht="15" customHeight="1" x14ac:dyDescent="0.25">
      <c r="A16" s="10" t="s">
        <v>25</v>
      </c>
      <c r="B16" s="7">
        <f ca="1">IFERROR(B11+B12-B15,":")</f>
        <v>11.106253000000001</v>
      </c>
      <c r="C16" s="7">
        <f t="shared" ref="C16:AH16" ca="1" si="7">IFERROR(C11+C12-C15,":")</f>
        <v>11.261278000000003</v>
      </c>
      <c r="D16" s="7">
        <f t="shared" ca="1" si="7"/>
        <v>12.493217</v>
      </c>
      <c r="E16" s="7">
        <f t="shared" ca="1" si="7"/>
        <v>13.088339999999999</v>
      </c>
      <c r="F16" s="7">
        <f t="shared" ca="1" si="7"/>
        <v>14.335739</v>
      </c>
      <c r="G16" s="7">
        <f t="shared" ca="1" si="7"/>
        <v>15.498528999999998</v>
      </c>
      <c r="H16" s="7">
        <f t="shared" ca="1" si="7"/>
        <v>17.361001000000002</v>
      </c>
      <c r="I16" s="7">
        <f t="shared" ca="1" si="7"/>
        <v>18.707380000000001</v>
      </c>
      <c r="J16" s="7">
        <f t="shared" ca="1" si="7"/>
        <v>20.203457</v>
      </c>
      <c r="K16" s="7">
        <f t="shared" ca="1" si="7"/>
        <v>21.445803999999999</v>
      </c>
      <c r="L16" s="7">
        <f t="shared" ca="1" si="7"/>
        <v>22.246195295434298</v>
      </c>
      <c r="M16" s="7">
        <f t="shared" ca="1" si="7"/>
        <v>22.401161541013376</v>
      </c>
      <c r="N16" s="7">
        <f t="shared" ca="1" si="7"/>
        <v>21.979611552738223</v>
      </c>
      <c r="O16" s="7">
        <f t="shared" ca="1" si="7"/>
        <v>23.691045944063426</v>
      </c>
      <c r="P16" s="7">
        <f t="shared" ca="1" si="7"/>
        <v>23.967165342805426</v>
      </c>
      <c r="Q16" s="7">
        <f t="shared" ca="1" si="7"/>
        <v>25.827830776283356</v>
      </c>
      <c r="R16" s="7">
        <f t="shared" ca="1" si="7"/>
        <v>28.433820762803087</v>
      </c>
      <c r="S16" s="7">
        <f t="shared" ca="1" si="7"/>
        <v>32.542799512585347</v>
      </c>
      <c r="T16" s="7">
        <f t="shared" ca="1" si="7"/>
        <v>34.43130033127008</v>
      </c>
      <c r="U16" s="7">
        <f t="shared" ca="1" si="7"/>
        <v>33.487914089757467</v>
      </c>
      <c r="V16" s="7">
        <f t="shared" ca="1" si="7"/>
        <v>35.325991426462636</v>
      </c>
      <c r="W16" s="7">
        <f t="shared" ca="1" si="7"/>
        <v>38.587963931920484</v>
      </c>
      <c r="X16" s="7">
        <f t="shared" ca="1" si="7"/>
        <v>39.952665863280544</v>
      </c>
      <c r="Y16" s="7">
        <f t="shared" ca="1" si="7"/>
        <v>39.144601463743619</v>
      </c>
      <c r="Z16" s="7">
        <f t="shared" ca="1" si="7"/>
        <v>43.851976895953754</v>
      </c>
      <c r="AA16" s="7">
        <f t="shared" ca="1" si="7"/>
        <v>44.611619464606093</v>
      </c>
      <c r="AB16" s="7">
        <f t="shared" ca="1" si="7"/>
        <v>48.061394555770192</v>
      </c>
      <c r="AC16" s="7">
        <f t="shared" ca="1" si="7"/>
        <v>52.846651801093429</v>
      </c>
      <c r="AD16" s="7">
        <f t="shared" ca="1" si="7"/>
        <v>54.774410945137106</v>
      </c>
      <c r="AE16" s="7">
        <f t="shared" ca="1" si="7"/>
        <v>54.259271820960471</v>
      </c>
      <c r="AF16" s="7">
        <f t="shared" ca="1" si="7"/>
        <v>54.698075437264997</v>
      </c>
      <c r="AG16" s="7">
        <f t="shared" ca="1" si="7"/>
        <v>60.472310732548436</v>
      </c>
      <c r="AH16" s="7">
        <f t="shared" ca="1" si="7"/>
        <v>59.835741525749178</v>
      </c>
      <c r="AI16" s="7">
        <f t="shared" ref="AI16" ca="1" si="8">IFERROR(AI11+AI12-AI15,":")</f>
        <v>58.530908957724726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Türkiye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0.44549741483468813</v>
      </c>
      <c r="C20" s="15">
        <f t="shared" ref="C20:AH20" ca="1" si="10">IFERROR(C6/C16,":")</f>
        <v>0.46000320745123235</v>
      </c>
      <c r="D20" s="15">
        <f t="shared" ca="1" si="10"/>
        <v>0.4634811033859414</v>
      </c>
      <c r="E20" s="15">
        <f t="shared" ca="1" si="10"/>
        <v>0.48488547821954503</v>
      </c>
      <c r="F20" s="15">
        <f t="shared" ca="1" si="10"/>
        <v>0.46976259821694577</v>
      </c>
      <c r="G20" s="15">
        <f t="shared" ca="1" si="10"/>
        <v>0.47849102324485121</v>
      </c>
      <c r="H20" s="15">
        <f t="shared" ca="1" si="10"/>
        <v>0.4698268262296626</v>
      </c>
      <c r="I20" s="15">
        <f t="shared" ca="1" si="10"/>
        <v>0.4747782425973065</v>
      </c>
      <c r="J20" s="15">
        <f t="shared" ca="1" si="10"/>
        <v>0.47250200794844172</v>
      </c>
      <c r="K20" s="15">
        <f t="shared" ca="1" si="10"/>
        <v>0.46685300303966226</v>
      </c>
      <c r="L20" s="15">
        <f t="shared" ca="1" si="10"/>
        <v>0.48283919372965767</v>
      </c>
      <c r="M20" s="15">
        <f t="shared" ca="1" si="10"/>
        <v>0.4710664212960553</v>
      </c>
      <c r="N20" s="15">
        <f t="shared" ca="1" si="10"/>
        <v>0.50621495167478836</v>
      </c>
      <c r="O20" s="15">
        <f t="shared" ca="1" si="10"/>
        <v>0.51022555224198507</v>
      </c>
      <c r="P20" s="15">
        <f t="shared" ca="1" si="10"/>
        <v>0.5406432848718048</v>
      </c>
      <c r="Q20" s="15">
        <f t="shared" ca="1" si="10"/>
        <v>0.53917454859536296</v>
      </c>
      <c r="R20" s="15">
        <f t="shared" ca="1" si="10"/>
        <v>0.53313492852254918</v>
      </c>
      <c r="S20" s="15">
        <f t="shared" ca="1" si="10"/>
        <v>0.50613475935375873</v>
      </c>
      <c r="T20" s="15">
        <f t="shared" ca="1" si="10"/>
        <v>0.49550652562794645</v>
      </c>
      <c r="U20" s="15">
        <f t="shared" ca="1" si="10"/>
        <v>0.50020446048394995</v>
      </c>
      <c r="V20" s="15">
        <f t="shared" ca="1" si="10"/>
        <v>0.51408751082909143</v>
      </c>
      <c r="W20" s="15">
        <f t="shared" ca="1" si="10"/>
        <v>0.51115495585097936</v>
      </c>
      <c r="X20" s="15">
        <f t="shared" ca="1" si="10"/>
        <v>0.51543514193696149</v>
      </c>
      <c r="Y20" s="15">
        <f t="shared" ca="1" si="10"/>
        <v>0.52751889731527668</v>
      </c>
      <c r="Z20" s="15">
        <f t="shared" ca="1" si="10"/>
        <v>0.49404570862115527</v>
      </c>
      <c r="AA20" s="15">
        <f t="shared" ca="1" si="10"/>
        <v>0.50456088055396375</v>
      </c>
      <c r="AB20" s="15">
        <f t="shared" ca="1" si="10"/>
        <v>0.4909297621944938</v>
      </c>
      <c r="AC20" s="15">
        <f t="shared" ca="1" si="10"/>
        <v>0.48368752094661788</v>
      </c>
      <c r="AD20" s="15">
        <f t="shared" ca="1" si="10"/>
        <v>0.47847605383197239</v>
      </c>
      <c r="AE20" s="15">
        <f t="shared" ca="1" si="10"/>
        <v>0.48158565574235629</v>
      </c>
      <c r="AF20" s="15">
        <f t="shared" ca="1" si="10"/>
        <v>0.48213248435489442</v>
      </c>
      <c r="AG20" s="15">
        <f t="shared" ca="1" si="10"/>
        <v>0.47593694785850144</v>
      </c>
      <c r="AH20" s="15">
        <f t="shared" ca="1" si="10"/>
        <v>0.47188419964427736</v>
      </c>
      <c r="AI20" s="15">
        <f t="shared" ref="AI20" ca="1" si="11">IFERROR(AI6/AI16,":")</f>
        <v>0.4864725408683771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">
    <tabColor theme="4" tint="0.59999389629810485"/>
  </sheetPr>
  <dimension ref="A1:AI20"/>
  <sheetViews>
    <sheetView topLeftCell="O1" workbookViewId="0">
      <selection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Bosnia and Herzegovina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46" t="str">
        <f ca="1">IFERROR(OFFSET(INDEX(Data!$C$7:$C$1800,MATCH($A$3,Data!$C$7:$C$1800,0)),20,'Code list'!C$1)/1000,":")</f>
        <v>:</v>
      </c>
      <c r="C4" s="46" t="str">
        <f ca="1">IFERROR(OFFSET(INDEX(Data!$C$7:$C$1800,MATCH($A$3,Data!$C$7:$C$1800,0)),20,'Code list'!D$1)/1000,":")</f>
        <v>:</v>
      </c>
      <c r="D4" s="46" t="str">
        <f ca="1">IFERROR(OFFSET(INDEX(Data!$C$7:$C$1800,MATCH($A$3,Data!$C$7:$C$1800,0)),20,'Code list'!E$1)/1000,":")</f>
        <v>:</v>
      </c>
      <c r="E4" s="46" t="str">
        <f ca="1">IFERROR(OFFSET(INDEX(Data!$C$7:$C$1800,MATCH($A$3,Data!$C$7:$C$1800,0)),20,'Code list'!F$1)/1000,":")</f>
        <v>:</v>
      </c>
      <c r="F4" s="46" t="str">
        <f ca="1">IFERROR(OFFSET(INDEX(Data!$C$7:$C$1800,MATCH($A$3,Data!$C$7:$C$1800,0)),20,'Code list'!G$1)/1000,":")</f>
        <v>:</v>
      </c>
      <c r="G4" s="46" t="str">
        <f ca="1">IFERROR(OFFSET(INDEX(Data!$C$7:$C$1800,MATCH($A$3,Data!$C$7:$C$1800,0)),20,'Code list'!H$1)/1000,":")</f>
        <v>:</v>
      </c>
      <c r="H4" s="46" t="str">
        <f ca="1">IFERROR(OFFSET(INDEX(Data!$C$7:$C$1800,MATCH($A$3,Data!$C$7:$C$1800,0)),20,'Code list'!I$1)/1000,":")</f>
        <v>:</v>
      </c>
      <c r="I4" s="46" t="str">
        <f ca="1">IFERROR(OFFSET(INDEX(Data!$C$7:$C$1800,MATCH($A$3,Data!$C$7:$C$1800,0)),20,'Code list'!J$1)/1000,":")</f>
        <v>:</v>
      </c>
      <c r="J4" s="46" t="str">
        <f ca="1">IFERROR(OFFSET(INDEX(Data!$C$7:$C$1800,MATCH($A$3,Data!$C$7:$C$1800,0)),20,'Code list'!K$1)/1000,":")</f>
        <v>:</v>
      </c>
      <c r="K4" s="46" t="str">
        <f ca="1">IFERROR(OFFSET(INDEX(Data!$C$7:$C$1800,MATCH($A$3,Data!$C$7:$C$1800,0)),20,'Code list'!L$1)/1000,":")</f>
        <v>:</v>
      </c>
      <c r="L4" s="46" t="str">
        <f ca="1">IFERROR(OFFSET(INDEX(Data!$C$7:$C$1800,MATCH($A$3,Data!$C$7:$C$1800,0)),20,'Code list'!M$1)/1000,":")</f>
        <v>:</v>
      </c>
      <c r="M4" s="46" t="str">
        <f ca="1">IFERROR(OFFSET(INDEX(Data!$C$7:$C$1800,MATCH($A$3,Data!$C$7:$C$1800,0)),20,'Code list'!N$1)/1000,":")</f>
        <v>:</v>
      </c>
      <c r="N4" s="46" t="str">
        <f ca="1">IFERROR(OFFSET(INDEX(Data!$C$7:$C$1800,MATCH($A$3,Data!$C$7:$C$1800,0)),20,'Code list'!O$1)/1000,":")</f>
        <v>:</v>
      </c>
      <c r="O4" s="46" t="str">
        <f ca="1">IFERROR(OFFSET(INDEX(Data!$C$7:$C$1800,MATCH($A$3,Data!$C$7:$C$1800,0)),20,'Code list'!P$1)/1000,":")</f>
        <v>:</v>
      </c>
      <c r="P4" s="46" t="str">
        <f ca="1">IFERROR(OFFSET(INDEX(Data!$C$7:$C$1800,MATCH($A$3,Data!$C$7:$C$1800,0)),20,'Code list'!Q$1)/1000,":")</f>
        <v>:</v>
      </c>
      <c r="Q4" s="46" t="str">
        <f ca="1">IFERROR(OFFSET(INDEX(Data!$C$7:$C$1800,MATCH($A$3,Data!$C$7:$C$1800,0)),20,'Code list'!R$1)/1000,":")</f>
        <v>:</v>
      </c>
      <c r="R4" s="46" t="str">
        <f ca="1">IFERROR(OFFSET(INDEX(Data!$C$7:$C$1800,MATCH($A$3,Data!$C$7:$C$1800,0)),20,'Code list'!S$1)/1000,":")</f>
        <v>:</v>
      </c>
      <c r="S4" s="46" t="str">
        <f ca="1">IFERROR(OFFSET(INDEX(Data!$C$7:$C$1800,MATCH($A$3,Data!$C$7:$C$1800,0)),20,'Code list'!T$1)/1000,":")</f>
        <v>:</v>
      </c>
      <c r="T4" s="46" t="str">
        <f ca="1">IFERROR(OFFSET(INDEX(Data!$C$7:$C$1800,MATCH($A$3,Data!$C$7:$C$1800,0)),20,'Code list'!U$1)/1000,":")</f>
        <v>:</v>
      </c>
      <c r="U4" s="46" t="str">
        <f ca="1">IFERROR(OFFSET(INDEX(Data!$C$7:$C$1800,MATCH($A$3,Data!$C$7:$C$1800,0)),20,'Code list'!V$1)/1000,":")</f>
        <v>:</v>
      </c>
      <c r="V4" s="46" t="str">
        <f ca="1">IFERROR(OFFSET(INDEX(Data!$C$7:$C$1800,MATCH($A$3,Data!$C$7:$C$1800,0)),20,'Code list'!W$1)/1000,":")</f>
        <v>:</v>
      </c>
      <c r="W4" s="46" t="str">
        <f ca="1">IFERROR(OFFSET(INDEX(Data!$C$7:$C$1800,MATCH($A$3,Data!$C$7:$C$1800,0)),20,'Code list'!X$1)/1000,":")</f>
        <v>:</v>
      </c>
      <c r="X4" s="46" t="str">
        <f ca="1">IFERROR(OFFSET(INDEX(Data!$C$7:$C$1800,MATCH($A$3,Data!$C$7:$C$1800,0)),20,'Code list'!Y$1)/1000,":")</f>
        <v>:</v>
      </c>
      <c r="Y4" s="46" t="str">
        <f ca="1">IFERROR(OFFSET(INDEX(Data!$C$7:$C$1800,MATCH($A$3,Data!$C$7:$C$1800,0)),20,'Code list'!Z$1)/1000,":")</f>
        <v>:</v>
      </c>
      <c r="Z4" s="46">
        <f ca="1">IFERROR(OFFSET(INDEX(Data!$C$7:$C$1800,MATCH($A$3,Data!$C$7:$C$1800,0)),20,'Code list'!AA$1)/1000,":")</f>
        <v>1.4637149999999999</v>
      </c>
      <c r="AA4" s="46">
        <f ca="1">IFERROR(OFFSET(INDEX(Data!$C$7:$C$1800,MATCH($A$3,Data!$C$7:$C$1800,0)),20,'Code list'!AB$1)/1000,":")</f>
        <v>1.4134139999999999</v>
      </c>
      <c r="AB4" s="46">
        <f ca="1">IFERROR(OFFSET(INDEX(Data!$C$7:$C$1800,MATCH($A$3,Data!$C$7:$C$1800,0)),20,'Code list'!AC$1)/1000,":")</f>
        <v>1.5276529999999999</v>
      </c>
      <c r="AC4" s="46">
        <f ca="1">IFERROR(OFFSET(INDEX(Data!$C$7:$C$1800,MATCH($A$3,Data!$C$7:$C$1800,0)),20,'Code list'!AD$1)/1000,":")</f>
        <v>1.4134139999999999</v>
      </c>
      <c r="AD4" s="46">
        <f ca="1">IFERROR(OFFSET(INDEX(Data!$C$7:$C$1800,MATCH($A$3,Data!$C$7:$C$1800,0)),20,'Code list'!AE$1)/1000,":")</f>
        <v>1.6474629999999999</v>
      </c>
      <c r="AE4" s="46">
        <f ca="1">IFERROR(OFFSET(INDEX(Data!$C$7:$C$1800,MATCH($A$3,Data!$C$7:$C$1800,0)),20,'Code list'!AF$1)/1000,":")</f>
        <v>1.504127</v>
      </c>
      <c r="AF4" s="46">
        <f ca="1">IFERROR(OFFSET(INDEX(Data!$C$7:$C$1800,MATCH($A$3,Data!$C$7:$C$1800,0)),20,'Code list'!AG$1)/1000,":")</f>
        <v>1.4509030000000001</v>
      </c>
      <c r="AG4" s="46">
        <f ca="1">IFERROR(OFFSET(INDEX(Data!$C$7:$C$1800,MATCH($A$3,Data!$C$7:$C$1800,0)),20,'Code list'!AH$1)/1000,":")</f>
        <v>1.593809</v>
      </c>
      <c r="AH4" s="46">
        <f ca="1">IFERROR(OFFSET(INDEX(Data!$C$7:$C$1800,MATCH($A$3,Data!$C$7:$C$1800,0)),20,'Code list'!AI$1)/1000,":")</f>
        <v>1.408512</v>
      </c>
      <c r="AI4" s="46" t="str">
        <f ca="1">IFERROR(OFFSET(INDEX(Data!$C$7:$C$1800,MATCH($A$3,Data!$C$7:$C$1800,0)),20,'Code list'!AJ$1)/1000,":")</f>
        <v>:</v>
      </c>
    </row>
    <row r="5" spans="1:35" ht="15" customHeight="1" x14ac:dyDescent="0.25">
      <c r="A5" s="21" t="s">
        <v>22</v>
      </c>
      <c r="B5" s="47" t="str">
        <f ca="1">IFERROR(OFFSET(INDEX(Data!$C$7:$C$1800,MATCH($A$3,Data!$C$7:$C$1800,0)),23,'Code list'!C$1)/1000,":")</f>
        <v>:</v>
      </c>
      <c r="C5" s="47" t="str">
        <f ca="1">IFERROR(OFFSET(INDEX(Data!$C$7:$C$1800,MATCH($A$3,Data!$C$7:$C$1800,0)),23,'Code list'!D$1)/1000,":")</f>
        <v>:</v>
      </c>
      <c r="D5" s="47" t="str">
        <f ca="1">IFERROR(OFFSET(INDEX(Data!$C$7:$C$1800,MATCH($A$3,Data!$C$7:$C$1800,0)),23,'Code list'!E$1)/1000,":")</f>
        <v>:</v>
      </c>
      <c r="E5" s="47" t="str">
        <f ca="1">IFERROR(OFFSET(INDEX(Data!$C$7:$C$1800,MATCH($A$3,Data!$C$7:$C$1800,0)),23,'Code list'!F$1)/1000,":")</f>
        <v>:</v>
      </c>
      <c r="F5" s="47" t="str">
        <f ca="1">IFERROR(OFFSET(INDEX(Data!$C$7:$C$1800,MATCH($A$3,Data!$C$7:$C$1800,0)),23,'Code list'!G$1)/1000,":")</f>
        <v>:</v>
      </c>
      <c r="G5" s="47" t="str">
        <f ca="1">IFERROR(OFFSET(INDEX(Data!$C$7:$C$1800,MATCH($A$3,Data!$C$7:$C$1800,0)),23,'Code list'!H$1)/1000,":")</f>
        <v>:</v>
      </c>
      <c r="H5" s="47" t="str">
        <f ca="1">IFERROR(OFFSET(INDEX(Data!$C$7:$C$1800,MATCH($A$3,Data!$C$7:$C$1800,0)),23,'Code list'!I$1)/1000,":")</f>
        <v>:</v>
      </c>
      <c r="I5" s="47" t="str">
        <f ca="1">IFERROR(OFFSET(INDEX(Data!$C$7:$C$1800,MATCH($A$3,Data!$C$7:$C$1800,0)),23,'Code list'!J$1)/1000,":")</f>
        <v>:</v>
      </c>
      <c r="J5" s="47" t="str">
        <f ca="1">IFERROR(OFFSET(INDEX(Data!$C$7:$C$1800,MATCH($A$3,Data!$C$7:$C$1800,0)),23,'Code list'!K$1)/1000,":")</f>
        <v>:</v>
      </c>
      <c r="K5" s="47" t="str">
        <f ca="1">IFERROR(OFFSET(INDEX(Data!$C$7:$C$1800,MATCH($A$3,Data!$C$7:$C$1800,0)),23,'Code list'!L$1)/1000,":")</f>
        <v>:</v>
      </c>
      <c r="L5" s="47" t="str">
        <f ca="1">IFERROR(OFFSET(INDEX(Data!$C$7:$C$1800,MATCH($A$3,Data!$C$7:$C$1800,0)),23,'Code list'!M$1)/1000,":")</f>
        <v>:</v>
      </c>
      <c r="M5" s="47" t="str">
        <f ca="1">IFERROR(OFFSET(INDEX(Data!$C$7:$C$1800,MATCH($A$3,Data!$C$7:$C$1800,0)),23,'Code list'!N$1)/1000,":")</f>
        <v>:</v>
      </c>
      <c r="N5" s="47" t="str">
        <f ca="1">IFERROR(OFFSET(INDEX(Data!$C$7:$C$1800,MATCH($A$3,Data!$C$7:$C$1800,0)),23,'Code list'!O$1)/1000,":")</f>
        <v>:</v>
      </c>
      <c r="O5" s="47" t="str">
        <f ca="1">IFERROR(OFFSET(INDEX(Data!$C$7:$C$1800,MATCH($A$3,Data!$C$7:$C$1800,0)),23,'Code list'!P$1)/1000,":")</f>
        <v>:</v>
      </c>
      <c r="P5" s="47" t="str">
        <f ca="1">IFERROR(OFFSET(INDEX(Data!$C$7:$C$1800,MATCH($A$3,Data!$C$7:$C$1800,0)),23,'Code list'!Q$1)/1000,":")</f>
        <v>:</v>
      </c>
      <c r="Q5" s="47" t="str">
        <f ca="1">IFERROR(OFFSET(INDEX(Data!$C$7:$C$1800,MATCH($A$3,Data!$C$7:$C$1800,0)),23,'Code list'!R$1)/1000,":")</f>
        <v>:</v>
      </c>
      <c r="R5" s="47" t="str">
        <f ca="1">IFERROR(OFFSET(INDEX(Data!$C$7:$C$1800,MATCH($A$3,Data!$C$7:$C$1800,0)),23,'Code list'!S$1)/1000,":")</f>
        <v>:</v>
      </c>
      <c r="S5" s="47" t="str">
        <f ca="1">IFERROR(OFFSET(INDEX(Data!$C$7:$C$1800,MATCH($A$3,Data!$C$7:$C$1800,0)),23,'Code list'!T$1)/1000,":")</f>
        <v>:</v>
      </c>
      <c r="T5" s="47" t="str">
        <f ca="1">IFERROR(OFFSET(INDEX(Data!$C$7:$C$1800,MATCH($A$3,Data!$C$7:$C$1800,0)),23,'Code list'!U$1)/1000,":")</f>
        <v>:</v>
      </c>
      <c r="U5" s="47" t="str">
        <f ca="1">IFERROR(OFFSET(INDEX(Data!$C$7:$C$1800,MATCH($A$3,Data!$C$7:$C$1800,0)),23,'Code list'!V$1)/1000,":")</f>
        <v>:</v>
      </c>
      <c r="V5" s="47" t="str">
        <f ca="1">IFERROR(OFFSET(INDEX(Data!$C$7:$C$1800,MATCH($A$3,Data!$C$7:$C$1800,0)),23,'Code list'!W$1)/1000,":")</f>
        <v>:</v>
      </c>
      <c r="W5" s="47" t="str">
        <f ca="1">IFERROR(OFFSET(INDEX(Data!$C$7:$C$1800,MATCH($A$3,Data!$C$7:$C$1800,0)),23,'Code list'!X$1)/1000,":")</f>
        <v>:</v>
      </c>
      <c r="X5" s="47" t="str">
        <f ca="1">IFERROR(OFFSET(INDEX(Data!$C$7:$C$1800,MATCH($A$3,Data!$C$7:$C$1800,0)),23,'Code list'!Y$1)/1000,":")</f>
        <v>:</v>
      </c>
      <c r="Y5" s="47" t="str">
        <f ca="1">IFERROR(OFFSET(INDEX(Data!$C$7:$C$1800,MATCH($A$3,Data!$C$7:$C$1800,0)),23,'Code list'!Z$1)/1000,":")</f>
        <v>:</v>
      </c>
      <c r="Z5" s="47">
        <f ca="1">IFERROR(OFFSET(INDEX(Data!$C$7:$C$1800,MATCH($A$3,Data!$C$7:$C$1800,0)),23,'Code list'!AA$1)/1000,":")</f>
        <v>0</v>
      </c>
      <c r="AA5" s="47">
        <f ca="1">IFERROR(OFFSET(INDEX(Data!$C$7:$C$1800,MATCH($A$3,Data!$C$7:$C$1800,0)),23,'Code list'!AB$1)/1000,":")</f>
        <v>0</v>
      </c>
      <c r="AB5" s="47">
        <f ca="1">IFERROR(OFFSET(INDEX(Data!$C$7:$C$1800,MATCH($A$3,Data!$C$7:$C$1800,0)),23,'Code list'!AC$1)/1000,":")</f>
        <v>0</v>
      </c>
      <c r="AC5" s="47">
        <f ca="1">IFERROR(OFFSET(INDEX(Data!$C$7:$C$1800,MATCH($A$3,Data!$C$7:$C$1800,0)),23,'Code list'!AD$1)/1000,":")</f>
        <v>1.6938999999999999E-2</v>
      </c>
      <c r="AD5" s="47">
        <f ca="1">IFERROR(OFFSET(INDEX(Data!$C$7:$C$1800,MATCH($A$3,Data!$C$7:$C$1800,0)),23,'Code list'!AE$1)/1000,":")</f>
        <v>8.683999999999999E-3</v>
      </c>
      <c r="AE5" s="47">
        <f ca="1">IFERROR(OFFSET(INDEX(Data!$C$7:$C$1800,MATCH($A$3,Data!$C$7:$C$1800,0)),23,'Code list'!AF$1)/1000,":")</f>
        <v>6.1050000000000002E-3</v>
      </c>
      <c r="AF5" s="47">
        <f ca="1">IFERROR(OFFSET(INDEX(Data!$C$7:$C$1800,MATCH($A$3,Data!$C$7:$C$1800,0)),23,'Code list'!AG$1)/1000,":")</f>
        <v>7.1369999999999992E-3</v>
      </c>
      <c r="AG5" s="47">
        <f ca="1">IFERROR(OFFSET(INDEX(Data!$C$7:$C$1800,MATCH($A$3,Data!$C$7:$C$1800,0)),23,'Code list'!AH$1)/1000,":")</f>
        <v>9.1140000000000006E-3</v>
      </c>
      <c r="AH5" s="47">
        <f ca="1">IFERROR(OFFSET(INDEX(Data!$C$7:$C$1800,MATCH($A$3,Data!$C$7:$C$1800,0)),23,'Code list'!AI$1)/1000,":")</f>
        <v>2.3220000000000003E-3</v>
      </c>
      <c r="AI5" s="47" t="str">
        <f ca="1">IFERROR(OFFSET(INDEX(Data!$C$7:$C$1800,MATCH($A$3,Data!$C$7:$C$1800,0)),23,'Code list'!AJ$1)/1000,":")</f>
        <v>:</v>
      </c>
    </row>
    <row r="6" spans="1:35" ht="15" customHeight="1" x14ac:dyDescent="0.25">
      <c r="A6" s="4" t="s">
        <v>27</v>
      </c>
      <c r="B6" s="6" t="str">
        <f t="shared" ref="B6:AD6" ca="1" si="1">IFERROR(B4-B5,":")</f>
        <v>:</v>
      </c>
      <c r="C6" s="6" t="str">
        <f t="shared" ca="1" si="1"/>
        <v>:</v>
      </c>
      <c r="D6" s="6" t="str">
        <f t="shared" ca="1" si="1"/>
        <v>:</v>
      </c>
      <c r="E6" s="6" t="str">
        <f t="shared" ca="1" si="1"/>
        <v>:</v>
      </c>
      <c r="F6" s="6" t="str">
        <f t="shared" ca="1" si="1"/>
        <v>:</v>
      </c>
      <c r="G6" s="6" t="str">
        <f t="shared" ca="1" si="1"/>
        <v>:</v>
      </c>
      <c r="H6" s="6" t="str">
        <f t="shared" ca="1" si="1"/>
        <v>:</v>
      </c>
      <c r="I6" s="6" t="str">
        <f t="shared" ca="1" si="1"/>
        <v>:</v>
      </c>
      <c r="J6" s="6" t="str">
        <f t="shared" ca="1" si="1"/>
        <v>:</v>
      </c>
      <c r="K6" s="6" t="str">
        <f t="shared" ca="1" si="1"/>
        <v>:</v>
      </c>
      <c r="L6" s="6" t="str">
        <f t="shared" ca="1" si="1"/>
        <v>:</v>
      </c>
      <c r="M6" s="6" t="str">
        <f t="shared" ca="1" si="1"/>
        <v>:</v>
      </c>
      <c r="N6" s="6" t="str">
        <f t="shared" ca="1" si="1"/>
        <v>:</v>
      </c>
      <c r="O6" s="6" t="str">
        <f t="shared" ca="1" si="1"/>
        <v>:</v>
      </c>
      <c r="P6" s="6" t="str">
        <f t="shared" ca="1" si="1"/>
        <v>:</v>
      </c>
      <c r="Q6" s="6" t="str">
        <f t="shared" ca="1" si="1"/>
        <v>:</v>
      </c>
      <c r="R6" s="6" t="str">
        <f t="shared" ca="1" si="1"/>
        <v>:</v>
      </c>
      <c r="S6" s="6" t="str">
        <f t="shared" ca="1" si="1"/>
        <v>:</v>
      </c>
      <c r="T6" s="6" t="str">
        <f t="shared" ca="1" si="1"/>
        <v>:</v>
      </c>
      <c r="U6" s="6" t="str">
        <f t="shared" ca="1" si="1"/>
        <v>:</v>
      </c>
      <c r="V6" s="6" t="str">
        <f t="shared" ca="1" si="1"/>
        <v>:</v>
      </c>
      <c r="W6" s="6" t="str">
        <f t="shared" ca="1" si="1"/>
        <v>:</v>
      </c>
      <c r="X6" s="6" t="str">
        <f t="shared" ca="1" si="1"/>
        <v>:</v>
      </c>
      <c r="Y6" s="6" t="str">
        <f t="shared" ca="1" si="1"/>
        <v>:</v>
      </c>
      <c r="Z6" s="6">
        <f t="shared" ca="1" si="1"/>
        <v>1.4637149999999999</v>
      </c>
      <c r="AA6" s="6">
        <f t="shared" ca="1" si="1"/>
        <v>1.4134139999999999</v>
      </c>
      <c r="AB6" s="6">
        <f t="shared" ca="1" si="1"/>
        <v>1.5276529999999999</v>
      </c>
      <c r="AC6" s="6">
        <f t="shared" ca="1" si="1"/>
        <v>1.3964749999999999</v>
      </c>
      <c r="AD6" s="6">
        <f t="shared" ca="1" si="1"/>
        <v>1.638779</v>
      </c>
      <c r="AE6" s="6">
        <f ca="1">IFERROR(AE4-AE5,":")</f>
        <v>1.498022</v>
      </c>
      <c r="AF6" s="6">
        <f t="shared" ref="AF6:AH6" ca="1" si="2">IFERROR(AF4-AF5,":")</f>
        <v>1.4437660000000001</v>
      </c>
      <c r="AG6" s="6">
        <f t="shared" ca="1" si="2"/>
        <v>1.584695</v>
      </c>
      <c r="AH6" s="6">
        <f t="shared" ca="1" si="2"/>
        <v>1.4061900000000001</v>
      </c>
      <c r="AI6" s="6" t="str">
        <f t="shared" ref="AI6" ca="1" si="3">IFERROR(AI4-AI5,":")</f>
        <v>: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Bosnia and Herzegovina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48" t="str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:</v>
      </c>
      <c r="C11" s="48" t="str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:</v>
      </c>
      <c r="D11" s="48" t="str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:</v>
      </c>
      <c r="E11" s="48" t="str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:</v>
      </c>
      <c r="F11" s="48" t="str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:</v>
      </c>
      <c r="G11" s="48" t="str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:</v>
      </c>
      <c r="H11" s="48" t="str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:</v>
      </c>
      <c r="I11" s="48" t="str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:</v>
      </c>
      <c r="J11" s="48" t="str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:</v>
      </c>
      <c r="K11" s="48" t="str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:</v>
      </c>
      <c r="L11" s="48" t="str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:</v>
      </c>
      <c r="M11" s="48" t="str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:</v>
      </c>
      <c r="N11" s="48" t="str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:</v>
      </c>
      <c r="O11" s="48" t="str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:</v>
      </c>
      <c r="P11" s="48" t="str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:</v>
      </c>
      <c r="Q11" s="48" t="str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:</v>
      </c>
      <c r="R11" s="48" t="str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:</v>
      </c>
      <c r="S11" s="48" t="str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:</v>
      </c>
      <c r="T11" s="48" t="str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:</v>
      </c>
      <c r="U11" s="48" t="str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:</v>
      </c>
      <c r="V11" s="48" t="str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:</v>
      </c>
      <c r="W11" s="48" t="str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:</v>
      </c>
      <c r="X11" s="48" t="str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:</v>
      </c>
      <c r="Y11" s="48" t="str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:</v>
      </c>
      <c r="Z11" s="48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3.2441419999999996</v>
      </c>
      <c r="AA11" s="48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3.1589450000000001</v>
      </c>
      <c r="AB11" s="48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3.7047409999999998</v>
      </c>
      <c r="AC11" s="48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3.6206460000000003</v>
      </c>
      <c r="AD11" s="48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3.8263739999999999</v>
      </c>
      <c r="AE11" s="48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3.5269919999999999</v>
      </c>
      <c r="AF11" s="48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3.5340159999999998</v>
      </c>
      <c r="AG11" s="48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3.5628449999999998</v>
      </c>
      <c r="AH11" s="48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3.4334770000000003</v>
      </c>
      <c r="AI11" s="48" t="str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:</v>
      </c>
    </row>
    <row r="12" spans="1:35" ht="15" customHeight="1" x14ac:dyDescent="0.25">
      <c r="A12" s="24" t="s">
        <v>101</v>
      </c>
      <c r="B12" s="48" t="str">
        <f ca="1">IFERROR(OFFSET(INDEX(Data!$C$7:$C$1800,MATCH($A$3,Data!$C$7:$C$1800,0)),5,'Code list'!C$1)/1000+OFFSET(INDEX(Data!$C$7:$C$1800,MATCH($A$3,Data!$C$7:$C$1800,0)),7,'Code list'!C$1)/1000,":")</f>
        <v>:</v>
      </c>
      <c r="C12" s="48" t="str">
        <f ca="1">IFERROR(OFFSET(INDEX(Data!$C$7:$C$1800,MATCH($A$3,Data!$C$7:$C$1800,0)),5,'Code list'!D$1)/1000+OFFSET(INDEX(Data!$C$7:$C$1800,MATCH($A$3,Data!$C$7:$C$1800,0)),7,'Code list'!D$1)/1000,":")</f>
        <v>:</v>
      </c>
      <c r="D12" s="48" t="str">
        <f ca="1">IFERROR(OFFSET(INDEX(Data!$C$7:$C$1800,MATCH($A$3,Data!$C$7:$C$1800,0)),5,'Code list'!E$1)/1000+OFFSET(INDEX(Data!$C$7:$C$1800,MATCH($A$3,Data!$C$7:$C$1800,0)),7,'Code list'!E$1)/1000,":")</f>
        <v>:</v>
      </c>
      <c r="E12" s="48" t="str">
        <f ca="1">IFERROR(OFFSET(INDEX(Data!$C$7:$C$1800,MATCH($A$3,Data!$C$7:$C$1800,0)),5,'Code list'!F$1)/1000+OFFSET(INDEX(Data!$C$7:$C$1800,MATCH($A$3,Data!$C$7:$C$1800,0)),7,'Code list'!F$1)/1000,":")</f>
        <v>:</v>
      </c>
      <c r="F12" s="48" t="str">
        <f ca="1">IFERROR(OFFSET(INDEX(Data!$C$7:$C$1800,MATCH($A$3,Data!$C$7:$C$1800,0)),5,'Code list'!G$1)/1000+OFFSET(INDEX(Data!$C$7:$C$1800,MATCH($A$3,Data!$C$7:$C$1800,0)),7,'Code list'!G$1)/1000,":")</f>
        <v>:</v>
      </c>
      <c r="G12" s="48" t="str">
        <f ca="1">IFERROR(OFFSET(INDEX(Data!$C$7:$C$1800,MATCH($A$3,Data!$C$7:$C$1800,0)),5,'Code list'!H$1)/1000+OFFSET(INDEX(Data!$C$7:$C$1800,MATCH($A$3,Data!$C$7:$C$1800,0)),7,'Code list'!H$1)/1000,":")</f>
        <v>:</v>
      </c>
      <c r="H12" s="48" t="str">
        <f ca="1">IFERROR(OFFSET(INDEX(Data!$C$7:$C$1800,MATCH($A$3,Data!$C$7:$C$1800,0)),5,'Code list'!I$1)/1000+OFFSET(INDEX(Data!$C$7:$C$1800,MATCH($A$3,Data!$C$7:$C$1800,0)),7,'Code list'!I$1)/1000,":")</f>
        <v>:</v>
      </c>
      <c r="I12" s="48" t="str">
        <f ca="1">IFERROR(OFFSET(INDEX(Data!$C$7:$C$1800,MATCH($A$3,Data!$C$7:$C$1800,0)),5,'Code list'!J$1)/1000+OFFSET(INDEX(Data!$C$7:$C$1800,MATCH($A$3,Data!$C$7:$C$1800,0)),7,'Code list'!J$1)/1000,":")</f>
        <v>:</v>
      </c>
      <c r="J12" s="48" t="str">
        <f ca="1">IFERROR(OFFSET(INDEX(Data!$C$7:$C$1800,MATCH($A$3,Data!$C$7:$C$1800,0)),5,'Code list'!K$1)/1000+OFFSET(INDEX(Data!$C$7:$C$1800,MATCH($A$3,Data!$C$7:$C$1800,0)),7,'Code list'!K$1)/1000,":")</f>
        <v>:</v>
      </c>
      <c r="K12" s="48" t="str">
        <f ca="1">IFERROR(OFFSET(INDEX(Data!$C$7:$C$1800,MATCH($A$3,Data!$C$7:$C$1800,0)),5,'Code list'!L$1)/1000+OFFSET(INDEX(Data!$C$7:$C$1800,MATCH($A$3,Data!$C$7:$C$1800,0)),7,'Code list'!L$1)/1000,":")</f>
        <v>:</v>
      </c>
      <c r="L12" s="48" t="str">
        <f ca="1">IFERROR(OFFSET(INDEX(Data!$C$7:$C$1800,MATCH($A$3,Data!$C$7:$C$1800,0)),5,'Code list'!M$1)/1000+OFFSET(INDEX(Data!$C$7:$C$1800,MATCH($A$3,Data!$C$7:$C$1800,0)),7,'Code list'!M$1)/1000,":")</f>
        <v>:</v>
      </c>
      <c r="M12" s="48" t="str">
        <f ca="1">IFERROR(OFFSET(INDEX(Data!$C$7:$C$1800,MATCH($A$3,Data!$C$7:$C$1800,0)),5,'Code list'!N$1)/1000+OFFSET(INDEX(Data!$C$7:$C$1800,MATCH($A$3,Data!$C$7:$C$1800,0)),7,'Code list'!N$1)/1000,":")</f>
        <v>:</v>
      </c>
      <c r="N12" s="48" t="str">
        <f ca="1">IFERROR(OFFSET(INDEX(Data!$C$7:$C$1800,MATCH($A$3,Data!$C$7:$C$1800,0)),5,'Code list'!O$1)/1000+OFFSET(INDEX(Data!$C$7:$C$1800,MATCH($A$3,Data!$C$7:$C$1800,0)),7,'Code list'!O$1)/1000,":")</f>
        <v>:</v>
      </c>
      <c r="O12" s="48" t="str">
        <f ca="1">IFERROR(OFFSET(INDEX(Data!$C$7:$C$1800,MATCH($A$3,Data!$C$7:$C$1800,0)),5,'Code list'!P$1)/1000+OFFSET(INDEX(Data!$C$7:$C$1800,MATCH($A$3,Data!$C$7:$C$1800,0)),7,'Code list'!P$1)/1000,":")</f>
        <v>:</v>
      </c>
      <c r="P12" s="48" t="str">
        <f ca="1">IFERROR(OFFSET(INDEX(Data!$C$7:$C$1800,MATCH($A$3,Data!$C$7:$C$1800,0)),5,'Code list'!Q$1)/1000+OFFSET(INDEX(Data!$C$7:$C$1800,MATCH($A$3,Data!$C$7:$C$1800,0)),7,'Code list'!Q$1)/1000,":")</f>
        <v>:</v>
      </c>
      <c r="Q12" s="48" t="str">
        <f ca="1">IFERROR(OFFSET(INDEX(Data!$C$7:$C$1800,MATCH($A$3,Data!$C$7:$C$1800,0)),5,'Code list'!R$1)/1000+OFFSET(INDEX(Data!$C$7:$C$1800,MATCH($A$3,Data!$C$7:$C$1800,0)),7,'Code list'!R$1)/1000,":")</f>
        <v>:</v>
      </c>
      <c r="R12" s="48" t="str">
        <f ca="1">IFERROR(OFFSET(INDEX(Data!$C$7:$C$1800,MATCH($A$3,Data!$C$7:$C$1800,0)),5,'Code list'!S$1)/1000+OFFSET(INDEX(Data!$C$7:$C$1800,MATCH($A$3,Data!$C$7:$C$1800,0)),7,'Code list'!S$1)/1000,":")</f>
        <v>:</v>
      </c>
      <c r="S12" s="48" t="str">
        <f ca="1">IFERROR(OFFSET(INDEX(Data!$C$7:$C$1800,MATCH($A$3,Data!$C$7:$C$1800,0)),5,'Code list'!T$1)/1000+OFFSET(INDEX(Data!$C$7:$C$1800,MATCH($A$3,Data!$C$7:$C$1800,0)),7,'Code list'!T$1)/1000,":")</f>
        <v>:</v>
      </c>
      <c r="T12" s="48" t="str">
        <f ca="1">IFERROR(OFFSET(INDEX(Data!$C$7:$C$1800,MATCH($A$3,Data!$C$7:$C$1800,0)),5,'Code list'!U$1)/1000+OFFSET(INDEX(Data!$C$7:$C$1800,MATCH($A$3,Data!$C$7:$C$1800,0)),7,'Code list'!U$1)/1000,":")</f>
        <v>:</v>
      </c>
      <c r="U12" s="48" t="str">
        <f ca="1">IFERROR(OFFSET(INDEX(Data!$C$7:$C$1800,MATCH($A$3,Data!$C$7:$C$1800,0)),5,'Code list'!V$1)/1000+OFFSET(INDEX(Data!$C$7:$C$1800,MATCH($A$3,Data!$C$7:$C$1800,0)),7,'Code list'!V$1)/1000,":")</f>
        <v>:</v>
      </c>
      <c r="V12" s="48" t="str">
        <f ca="1">IFERROR(OFFSET(INDEX(Data!$C$7:$C$1800,MATCH($A$3,Data!$C$7:$C$1800,0)),5,'Code list'!W$1)/1000+OFFSET(INDEX(Data!$C$7:$C$1800,MATCH($A$3,Data!$C$7:$C$1800,0)),7,'Code list'!W$1)/1000,":")</f>
        <v>:</v>
      </c>
      <c r="W12" s="48" t="str">
        <f ca="1">IFERROR(OFFSET(INDEX(Data!$C$7:$C$1800,MATCH($A$3,Data!$C$7:$C$1800,0)),5,'Code list'!X$1)/1000+OFFSET(INDEX(Data!$C$7:$C$1800,MATCH($A$3,Data!$C$7:$C$1800,0)),7,'Code list'!X$1)/1000,":")</f>
        <v>:</v>
      </c>
      <c r="X12" s="48" t="str">
        <f ca="1">IFERROR(OFFSET(INDEX(Data!$C$7:$C$1800,MATCH($A$3,Data!$C$7:$C$1800,0)),5,'Code list'!Y$1)/1000+OFFSET(INDEX(Data!$C$7:$C$1800,MATCH($A$3,Data!$C$7:$C$1800,0)),7,'Code list'!Y$1)/1000,":")</f>
        <v>:</v>
      </c>
      <c r="Y12" s="48" t="str">
        <f ca="1">IFERROR(OFFSET(INDEX(Data!$C$7:$C$1800,MATCH($A$3,Data!$C$7:$C$1800,0)),5,'Code list'!Z$1)/1000+OFFSET(INDEX(Data!$C$7:$C$1800,MATCH($A$3,Data!$C$7:$C$1800,0)),7,'Code list'!Z$1)/1000,":")</f>
        <v>:</v>
      </c>
      <c r="Z12" s="48">
        <f ca="1">IFERROR(OFFSET(INDEX(Data!$C$7:$C$1800,MATCH($A$3,Data!$C$7:$C$1800,0)),5,'Code list'!AA$1)/1000+OFFSET(INDEX(Data!$C$7:$C$1800,MATCH($A$3,Data!$C$7:$C$1800,0)),7,'Code list'!AA$1)/1000,":")</f>
        <v>7.1748999999999993E-2</v>
      </c>
      <c r="AA12" s="48">
        <f ca="1">IFERROR(OFFSET(INDEX(Data!$C$7:$C$1800,MATCH($A$3,Data!$C$7:$C$1800,0)),5,'Code list'!AB$1)/1000+OFFSET(INDEX(Data!$C$7:$C$1800,MATCH($A$3,Data!$C$7:$C$1800,0)),7,'Code list'!AB$1)/1000,":")</f>
        <v>8.3982000000000001E-2</v>
      </c>
      <c r="AB12" s="48">
        <f ca="1">IFERROR(OFFSET(INDEX(Data!$C$7:$C$1800,MATCH($A$3,Data!$C$7:$C$1800,0)),5,'Code list'!AC$1)/1000+OFFSET(INDEX(Data!$C$7:$C$1800,MATCH($A$3,Data!$C$7:$C$1800,0)),7,'Code list'!AC$1)/1000,":")</f>
        <v>8.0762E-2</v>
      </c>
      <c r="AC12" s="48">
        <f ca="1">IFERROR(OFFSET(INDEX(Data!$C$7:$C$1800,MATCH($A$3,Data!$C$7:$C$1800,0)),5,'Code list'!AD$1)/1000+OFFSET(INDEX(Data!$C$7:$C$1800,MATCH($A$3,Data!$C$7:$C$1800,0)),7,'Code list'!AD$1)/1000,":")</f>
        <v>9.2386999999999997E-2</v>
      </c>
      <c r="AD12" s="48">
        <f ca="1">IFERROR(OFFSET(INDEX(Data!$C$7:$C$1800,MATCH($A$3,Data!$C$7:$C$1800,0)),5,'Code list'!AE$1)/1000+OFFSET(INDEX(Data!$C$7:$C$1800,MATCH($A$3,Data!$C$7:$C$1800,0)),7,'Code list'!AE$1)/1000,":")</f>
        <v>8.8221999999999995E-2</v>
      </c>
      <c r="AE12" s="48">
        <f ca="1">IFERROR(OFFSET(INDEX(Data!$C$7:$C$1800,MATCH($A$3,Data!$C$7:$C$1800,0)),5,'Code list'!AF$1)/1000+OFFSET(INDEX(Data!$C$7:$C$1800,MATCH($A$3,Data!$C$7:$C$1800,0)),7,'Code list'!AF$1)/1000,":")</f>
        <v>8.5419999999999996E-2</v>
      </c>
      <c r="AF12" s="48">
        <f ca="1">IFERROR(OFFSET(INDEX(Data!$C$7:$C$1800,MATCH($A$3,Data!$C$7:$C$1800,0)),5,'Code list'!AG$1)/1000+OFFSET(INDEX(Data!$C$7:$C$1800,MATCH($A$3,Data!$C$7:$C$1800,0)),7,'Code list'!AG$1)/1000,":")</f>
        <v>0.119949</v>
      </c>
      <c r="AG12" s="48">
        <f ca="1">IFERROR(OFFSET(INDEX(Data!$C$7:$C$1800,MATCH($A$3,Data!$C$7:$C$1800,0)),5,'Code list'!AH$1)/1000+OFFSET(INDEX(Data!$C$7:$C$1800,MATCH($A$3,Data!$C$7:$C$1800,0)),7,'Code list'!AH$1)/1000,":")</f>
        <v>0.12400899999999999</v>
      </c>
      <c r="AH12" s="48">
        <f ca="1">IFERROR(OFFSET(INDEX(Data!$C$7:$C$1800,MATCH($A$3,Data!$C$7:$C$1800,0)),5,'Code list'!AI$1)/1000+OFFSET(INDEX(Data!$C$7:$C$1800,MATCH($A$3,Data!$C$7:$C$1800,0)),7,'Code list'!AI$1)/1000,":")</f>
        <v>0.11854400000000001</v>
      </c>
      <c r="AI12" s="48" t="str">
        <f ca="1">IFERROR(OFFSET(INDEX(Data!$C$7:$C$1800,MATCH($A$3,Data!$C$7:$C$1800,0)),5,'Code list'!AJ$1)/1000+OFFSET(INDEX(Data!$C$7:$C$1800,MATCH($A$3,Data!$C$7:$C$1800,0)),7,'Code list'!AJ$1)/1000,":")</f>
        <v>:</v>
      </c>
    </row>
    <row r="13" spans="1:35" ht="15" customHeight="1" x14ac:dyDescent="0.25">
      <c r="A13" s="24" t="s">
        <v>99</v>
      </c>
      <c r="B13" s="48" t="str">
        <f ca="1">IFERROR(OFFSET(INDEX(Data!$C$7:$C$1800,MATCH($A$3,Data!$C$7:$C$1800,0)),21,'Code list'!C$1)/1000+OFFSET(INDEX(Data!$C$7:$C$1800,MATCH($A$3,Data!$C$7:$C$1800,0)),22,'Code list'!C$1)/1000,":")</f>
        <v>:</v>
      </c>
      <c r="C13" s="48" t="str">
        <f ca="1">IFERROR(OFFSET(INDEX(Data!$C$7:$C$1800,MATCH($A$3,Data!$C$7:$C$1800,0)),21,'Code list'!D$1)/1000+OFFSET(INDEX(Data!$C$7:$C$1800,MATCH($A$3,Data!$C$7:$C$1800,0)),22,'Code list'!D$1)/1000,":")</f>
        <v>:</v>
      </c>
      <c r="D13" s="48" t="str">
        <f ca="1">IFERROR(OFFSET(INDEX(Data!$C$7:$C$1800,MATCH($A$3,Data!$C$7:$C$1800,0)),21,'Code list'!E$1)/1000+OFFSET(INDEX(Data!$C$7:$C$1800,MATCH($A$3,Data!$C$7:$C$1800,0)),22,'Code list'!E$1)/1000,":")</f>
        <v>:</v>
      </c>
      <c r="E13" s="48" t="str">
        <f ca="1">IFERROR(OFFSET(INDEX(Data!$C$7:$C$1800,MATCH($A$3,Data!$C$7:$C$1800,0)),21,'Code list'!F$1)/1000+OFFSET(INDEX(Data!$C$7:$C$1800,MATCH($A$3,Data!$C$7:$C$1800,0)),22,'Code list'!F$1)/1000,":")</f>
        <v>:</v>
      </c>
      <c r="F13" s="48" t="str">
        <f ca="1">IFERROR(OFFSET(INDEX(Data!$C$7:$C$1800,MATCH($A$3,Data!$C$7:$C$1800,0)),21,'Code list'!G$1)/1000+OFFSET(INDEX(Data!$C$7:$C$1800,MATCH($A$3,Data!$C$7:$C$1800,0)),22,'Code list'!G$1)/1000,":")</f>
        <v>:</v>
      </c>
      <c r="G13" s="48" t="str">
        <f ca="1">IFERROR(OFFSET(INDEX(Data!$C$7:$C$1800,MATCH($A$3,Data!$C$7:$C$1800,0)),21,'Code list'!H$1)/1000+OFFSET(INDEX(Data!$C$7:$C$1800,MATCH($A$3,Data!$C$7:$C$1800,0)),22,'Code list'!H$1)/1000,":")</f>
        <v>:</v>
      </c>
      <c r="H13" s="48" t="str">
        <f ca="1">IFERROR(OFFSET(INDEX(Data!$C$7:$C$1800,MATCH($A$3,Data!$C$7:$C$1800,0)),21,'Code list'!I$1)/1000+OFFSET(INDEX(Data!$C$7:$C$1800,MATCH($A$3,Data!$C$7:$C$1800,0)),22,'Code list'!I$1)/1000,":")</f>
        <v>:</v>
      </c>
      <c r="I13" s="48" t="str">
        <f ca="1">IFERROR(OFFSET(INDEX(Data!$C$7:$C$1800,MATCH($A$3,Data!$C$7:$C$1800,0)),21,'Code list'!J$1)/1000+OFFSET(INDEX(Data!$C$7:$C$1800,MATCH($A$3,Data!$C$7:$C$1800,0)),22,'Code list'!J$1)/1000,":")</f>
        <v>:</v>
      </c>
      <c r="J13" s="48" t="str">
        <f ca="1">IFERROR(OFFSET(INDEX(Data!$C$7:$C$1800,MATCH($A$3,Data!$C$7:$C$1800,0)),21,'Code list'!K$1)/1000+OFFSET(INDEX(Data!$C$7:$C$1800,MATCH($A$3,Data!$C$7:$C$1800,0)),22,'Code list'!K$1)/1000,":")</f>
        <v>:</v>
      </c>
      <c r="K13" s="48" t="str">
        <f ca="1">IFERROR(OFFSET(INDEX(Data!$C$7:$C$1800,MATCH($A$3,Data!$C$7:$C$1800,0)),21,'Code list'!L$1)/1000+OFFSET(INDEX(Data!$C$7:$C$1800,MATCH($A$3,Data!$C$7:$C$1800,0)),22,'Code list'!L$1)/1000,":")</f>
        <v>:</v>
      </c>
      <c r="L13" s="48" t="str">
        <f ca="1">IFERROR(OFFSET(INDEX(Data!$C$7:$C$1800,MATCH($A$3,Data!$C$7:$C$1800,0)),21,'Code list'!M$1)/1000+OFFSET(INDEX(Data!$C$7:$C$1800,MATCH($A$3,Data!$C$7:$C$1800,0)),22,'Code list'!M$1)/1000,":")</f>
        <v>:</v>
      </c>
      <c r="M13" s="48" t="str">
        <f ca="1">IFERROR(OFFSET(INDEX(Data!$C$7:$C$1800,MATCH($A$3,Data!$C$7:$C$1800,0)),21,'Code list'!N$1)/1000+OFFSET(INDEX(Data!$C$7:$C$1800,MATCH($A$3,Data!$C$7:$C$1800,0)),22,'Code list'!N$1)/1000,":")</f>
        <v>:</v>
      </c>
      <c r="N13" s="48" t="str">
        <f ca="1">IFERROR(OFFSET(INDEX(Data!$C$7:$C$1800,MATCH($A$3,Data!$C$7:$C$1800,0)),21,'Code list'!O$1)/1000+OFFSET(INDEX(Data!$C$7:$C$1800,MATCH($A$3,Data!$C$7:$C$1800,0)),22,'Code list'!O$1)/1000,":")</f>
        <v>:</v>
      </c>
      <c r="O13" s="48" t="str">
        <f ca="1">IFERROR(OFFSET(INDEX(Data!$C$7:$C$1800,MATCH($A$3,Data!$C$7:$C$1800,0)),21,'Code list'!P$1)/1000+OFFSET(INDEX(Data!$C$7:$C$1800,MATCH($A$3,Data!$C$7:$C$1800,0)),22,'Code list'!P$1)/1000,":")</f>
        <v>:</v>
      </c>
      <c r="P13" s="48" t="str">
        <f ca="1">IFERROR(OFFSET(INDEX(Data!$C$7:$C$1800,MATCH($A$3,Data!$C$7:$C$1800,0)),21,'Code list'!Q$1)/1000+OFFSET(INDEX(Data!$C$7:$C$1800,MATCH($A$3,Data!$C$7:$C$1800,0)),22,'Code list'!Q$1)/1000,":")</f>
        <v>:</v>
      </c>
      <c r="Q13" s="48" t="str">
        <f ca="1">IFERROR(OFFSET(INDEX(Data!$C$7:$C$1800,MATCH($A$3,Data!$C$7:$C$1800,0)),21,'Code list'!R$1)/1000+OFFSET(INDEX(Data!$C$7:$C$1800,MATCH($A$3,Data!$C$7:$C$1800,0)),22,'Code list'!R$1)/1000,":")</f>
        <v>:</v>
      </c>
      <c r="R13" s="48" t="str">
        <f ca="1">IFERROR(OFFSET(INDEX(Data!$C$7:$C$1800,MATCH($A$3,Data!$C$7:$C$1800,0)),21,'Code list'!S$1)/1000+OFFSET(INDEX(Data!$C$7:$C$1800,MATCH($A$3,Data!$C$7:$C$1800,0)),22,'Code list'!S$1)/1000,":")</f>
        <v>:</v>
      </c>
      <c r="S13" s="48" t="str">
        <f ca="1">IFERROR(OFFSET(INDEX(Data!$C$7:$C$1800,MATCH($A$3,Data!$C$7:$C$1800,0)),21,'Code list'!T$1)/1000+OFFSET(INDEX(Data!$C$7:$C$1800,MATCH($A$3,Data!$C$7:$C$1800,0)),22,'Code list'!T$1)/1000,":")</f>
        <v>:</v>
      </c>
      <c r="T13" s="48" t="str">
        <f ca="1">IFERROR(OFFSET(INDEX(Data!$C$7:$C$1800,MATCH($A$3,Data!$C$7:$C$1800,0)),21,'Code list'!U$1)/1000+OFFSET(INDEX(Data!$C$7:$C$1800,MATCH($A$3,Data!$C$7:$C$1800,0)),22,'Code list'!U$1)/1000,":")</f>
        <v>:</v>
      </c>
      <c r="U13" s="48" t="str">
        <f ca="1">IFERROR(OFFSET(INDEX(Data!$C$7:$C$1800,MATCH($A$3,Data!$C$7:$C$1800,0)),21,'Code list'!V$1)/1000+OFFSET(INDEX(Data!$C$7:$C$1800,MATCH($A$3,Data!$C$7:$C$1800,0)),22,'Code list'!V$1)/1000,":")</f>
        <v>:</v>
      </c>
      <c r="V13" s="48" t="str">
        <f ca="1">IFERROR(OFFSET(INDEX(Data!$C$7:$C$1800,MATCH($A$3,Data!$C$7:$C$1800,0)),21,'Code list'!W$1)/1000+OFFSET(INDEX(Data!$C$7:$C$1800,MATCH($A$3,Data!$C$7:$C$1800,0)),22,'Code list'!W$1)/1000,":")</f>
        <v>:</v>
      </c>
      <c r="W13" s="48" t="str">
        <f ca="1">IFERROR(OFFSET(INDEX(Data!$C$7:$C$1800,MATCH($A$3,Data!$C$7:$C$1800,0)),21,'Code list'!X$1)/1000+OFFSET(INDEX(Data!$C$7:$C$1800,MATCH($A$3,Data!$C$7:$C$1800,0)),22,'Code list'!X$1)/1000,":")</f>
        <v>:</v>
      </c>
      <c r="X13" s="48" t="str">
        <f ca="1">IFERROR(OFFSET(INDEX(Data!$C$7:$C$1800,MATCH($A$3,Data!$C$7:$C$1800,0)),21,'Code list'!Y$1)/1000+OFFSET(INDEX(Data!$C$7:$C$1800,MATCH($A$3,Data!$C$7:$C$1800,0)),22,'Code list'!Y$1)/1000,":")</f>
        <v>:</v>
      </c>
      <c r="Y13" s="48" t="str">
        <f ca="1">IFERROR(OFFSET(INDEX(Data!$C$7:$C$1800,MATCH($A$3,Data!$C$7:$C$1800,0)),21,'Code list'!Z$1)/1000+OFFSET(INDEX(Data!$C$7:$C$1800,MATCH($A$3,Data!$C$7:$C$1800,0)),22,'Code list'!Z$1)/1000,":")</f>
        <v>:</v>
      </c>
      <c r="Z13" s="48">
        <f ca="1">IFERROR(OFFSET(INDEX(Data!$C$7:$C$1800,MATCH($A$3,Data!$C$7:$C$1800,0)),21,'Code list'!AA$1)/1000+OFFSET(INDEX(Data!$C$7:$C$1800,MATCH($A$3,Data!$C$7:$C$1800,0)),22,'Code list'!AA$1)/1000,":")</f>
        <v>1.6164999999999999E-2</v>
      </c>
      <c r="AA13" s="48">
        <f ca="1">IFERROR(OFFSET(INDEX(Data!$C$7:$C$1800,MATCH($A$3,Data!$C$7:$C$1800,0)),21,'Code list'!AB$1)/1000+OFFSET(INDEX(Data!$C$7:$C$1800,MATCH($A$3,Data!$C$7:$C$1800,0)),22,'Code list'!AB$1)/1000,":")</f>
        <v>1.8917000000000003E-2</v>
      </c>
      <c r="AB13" s="48">
        <f ca="1">IFERROR(OFFSET(INDEX(Data!$C$7:$C$1800,MATCH($A$3,Data!$C$7:$C$1800,0)),21,'Code list'!AC$1)/1000+OFFSET(INDEX(Data!$C$7:$C$1800,MATCH($A$3,Data!$C$7:$C$1800,0)),22,'Code list'!AC$1)/1000,":")</f>
        <v>1.8228999999999999E-2</v>
      </c>
      <c r="AC13" s="48">
        <f ca="1">IFERROR(OFFSET(INDEX(Data!$C$7:$C$1800,MATCH($A$3,Data!$C$7:$C$1800,0)),21,'Code list'!AD$1)/1000+OFFSET(INDEX(Data!$C$7:$C$1800,MATCH($A$3,Data!$C$7:$C$1800,0)),22,'Code list'!AD$1)/1000,":")</f>
        <v>1.9690000000000003E-2</v>
      </c>
      <c r="AD13" s="48">
        <f ca="1">IFERROR(OFFSET(INDEX(Data!$C$7:$C$1800,MATCH($A$3,Data!$C$7:$C$1800,0)),21,'Code list'!AE$1)/1000+OFFSET(INDEX(Data!$C$7:$C$1800,MATCH($A$3,Data!$C$7:$C$1800,0)),22,'Code list'!AE$1)/1000,":")</f>
        <v>1.8745000000000001E-2</v>
      </c>
      <c r="AE13" s="48">
        <f ca="1">IFERROR(OFFSET(INDEX(Data!$C$7:$C$1800,MATCH($A$3,Data!$C$7:$C$1800,0)),21,'Code list'!AF$1)/1000+OFFSET(INDEX(Data!$C$7:$C$1800,MATCH($A$3,Data!$C$7:$C$1800,0)),22,'Code list'!AF$1)/1000,":")</f>
        <v>1.8057E-2</v>
      </c>
      <c r="AF13" s="48">
        <f ca="1">IFERROR(OFFSET(INDEX(Data!$C$7:$C$1800,MATCH($A$3,Data!$C$7:$C$1800,0)),21,'Code list'!AG$1)/1000+OFFSET(INDEX(Data!$C$7:$C$1800,MATCH($A$3,Data!$C$7:$C$1800,0)),22,'Code list'!AG$1)/1000,":")</f>
        <v>2.1669000000000001E-2</v>
      </c>
      <c r="AG13" s="48">
        <f ca="1">IFERROR(OFFSET(INDEX(Data!$C$7:$C$1800,MATCH($A$3,Data!$C$7:$C$1800,0)),21,'Code list'!AH$1)/1000+OFFSET(INDEX(Data!$C$7:$C$1800,MATCH($A$3,Data!$C$7:$C$1800,0)),22,'Code list'!AH$1)/1000,":")</f>
        <v>2.4934999999999999E-2</v>
      </c>
      <c r="AH13" s="48">
        <f ca="1">IFERROR(OFFSET(INDEX(Data!$C$7:$C$1800,MATCH($A$3,Data!$C$7:$C$1800,0)),21,'Code list'!AI$1)/1000+OFFSET(INDEX(Data!$C$7:$C$1800,MATCH($A$3,Data!$C$7:$C$1800,0)),22,'Code list'!AI$1)/1000,":")</f>
        <v>2.5365000000000002E-2</v>
      </c>
      <c r="AI13" s="48" t="str">
        <f ca="1">IFERROR(OFFSET(INDEX(Data!$C$7:$C$1800,MATCH($A$3,Data!$C$7:$C$1800,0)),21,'Code list'!AJ$1)/1000+OFFSET(INDEX(Data!$C$7:$C$1800,MATCH($A$3,Data!$C$7:$C$1800,0)),22,'Code list'!AJ$1)/1000,":")</f>
        <v>:</v>
      </c>
    </row>
    <row r="14" spans="1:35" ht="15" customHeight="1" x14ac:dyDescent="0.25">
      <c r="A14" s="24" t="s">
        <v>100</v>
      </c>
      <c r="B14" s="48" t="str">
        <f ca="1">IFERROR(OFFSET(INDEX(Data!$C$7:$C$1800,MATCH($A$3,Data!$C$7:$C$1800,0)),31,'Code list'!C$1)/1000+OFFSET(INDEX(Data!$C$7:$C$1800,MATCH($A$3,Data!$C$7:$C$1800,0)),32,'Code list'!C$1)/1000,":")</f>
        <v>:</v>
      </c>
      <c r="C14" s="48" t="str">
        <f ca="1">IFERROR(OFFSET(INDEX(Data!$C$7:$C$1800,MATCH($A$3,Data!$C$7:$C$1800,0)),31,'Code list'!D$1)/1000+OFFSET(INDEX(Data!$C$7:$C$1800,MATCH($A$3,Data!$C$7:$C$1800,0)),32,'Code list'!D$1)/1000,":")</f>
        <v>:</v>
      </c>
      <c r="D14" s="48" t="str">
        <f ca="1">IFERROR(OFFSET(INDEX(Data!$C$7:$C$1800,MATCH($A$3,Data!$C$7:$C$1800,0)),31,'Code list'!E$1)/1000+OFFSET(INDEX(Data!$C$7:$C$1800,MATCH($A$3,Data!$C$7:$C$1800,0)),32,'Code list'!E$1)/1000,":")</f>
        <v>:</v>
      </c>
      <c r="E14" s="48" t="str">
        <f ca="1">IFERROR(OFFSET(INDEX(Data!$C$7:$C$1800,MATCH($A$3,Data!$C$7:$C$1800,0)),31,'Code list'!F$1)/1000+OFFSET(INDEX(Data!$C$7:$C$1800,MATCH($A$3,Data!$C$7:$C$1800,0)),32,'Code list'!F$1)/1000,":")</f>
        <v>:</v>
      </c>
      <c r="F14" s="48" t="str">
        <f ca="1">IFERROR(OFFSET(INDEX(Data!$C$7:$C$1800,MATCH($A$3,Data!$C$7:$C$1800,0)),31,'Code list'!G$1)/1000+OFFSET(INDEX(Data!$C$7:$C$1800,MATCH($A$3,Data!$C$7:$C$1800,0)),32,'Code list'!G$1)/1000,":")</f>
        <v>:</v>
      </c>
      <c r="G14" s="48" t="str">
        <f ca="1">IFERROR(OFFSET(INDEX(Data!$C$7:$C$1800,MATCH($A$3,Data!$C$7:$C$1800,0)),31,'Code list'!H$1)/1000+OFFSET(INDEX(Data!$C$7:$C$1800,MATCH($A$3,Data!$C$7:$C$1800,0)),32,'Code list'!H$1)/1000,":")</f>
        <v>:</v>
      </c>
      <c r="H14" s="48" t="str">
        <f ca="1">IFERROR(OFFSET(INDEX(Data!$C$7:$C$1800,MATCH($A$3,Data!$C$7:$C$1800,0)),31,'Code list'!I$1)/1000+OFFSET(INDEX(Data!$C$7:$C$1800,MATCH($A$3,Data!$C$7:$C$1800,0)),32,'Code list'!I$1)/1000,":")</f>
        <v>:</v>
      </c>
      <c r="I14" s="48" t="str">
        <f ca="1">IFERROR(OFFSET(INDEX(Data!$C$7:$C$1800,MATCH($A$3,Data!$C$7:$C$1800,0)),31,'Code list'!J$1)/1000+OFFSET(INDEX(Data!$C$7:$C$1800,MATCH($A$3,Data!$C$7:$C$1800,0)),32,'Code list'!J$1)/1000,":")</f>
        <v>:</v>
      </c>
      <c r="J14" s="48" t="str">
        <f ca="1">IFERROR(OFFSET(INDEX(Data!$C$7:$C$1800,MATCH($A$3,Data!$C$7:$C$1800,0)),31,'Code list'!K$1)/1000+OFFSET(INDEX(Data!$C$7:$C$1800,MATCH($A$3,Data!$C$7:$C$1800,0)),32,'Code list'!K$1)/1000,":")</f>
        <v>:</v>
      </c>
      <c r="K14" s="48" t="str">
        <f ca="1">IFERROR(OFFSET(INDEX(Data!$C$7:$C$1800,MATCH($A$3,Data!$C$7:$C$1800,0)),31,'Code list'!L$1)/1000+OFFSET(INDEX(Data!$C$7:$C$1800,MATCH($A$3,Data!$C$7:$C$1800,0)),32,'Code list'!L$1)/1000,":")</f>
        <v>:</v>
      </c>
      <c r="L14" s="48" t="str">
        <f ca="1">IFERROR(OFFSET(INDEX(Data!$C$7:$C$1800,MATCH($A$3,Data!$C$7:$C$1800,0)),31,'Code list'!M$1)/1000+OFFSET(INDEX(Data!$C$7:$C$1800,MATCH($A$3,Data!$C$7:$C$1800,0)),32,'Code list'!M$1)/1000,":")</f>
        <v>:</v>
      </c>
      <c r="M14" s="48" t="str">
        <f ca="1">IFERROR(OFFSET(INDEX(Data!$C$7:$C$1800,MATCH($A$3,Data!$C$7:$C$1800,0)),31,'Code list'!N$1)/1000+OFFSET(INDEX(Data!$C$7:$C$1800,MATCH($A$3,Data!$C$7:$C$1800,0)),32,'Code list'!N$1)/1000,":")</f>
        <v>:</v>
      </c>
      <c r="N14" s="48" t="str">
        <f ca="1">IFERROR(OFFSET(INDEX(Data!$C$7:$C$1800,MATCH($A$3,Data!$C$7:$C$1800,0)),31,'Code list'!O$1)/1000+OFFSET(INDEX(Data!$C$7:$C$1800,MATCH($A$3,Data!$C$7:$C$1800,0)),32,'Code list'!O$1)/1000,":")</f>
        <v>:</v>
      </c>
      <c r="O14" s="48" t="str">
        <f ca="1">IFERROR(OFFSET(INDEX(Data!$C$7:$C$1800,MATCH($A$3,Data!$C$7:$C$1800,0)),31,'Code list'!P$1)/1000+OFFSET(INDEX(Data!$C$7:$C$1800,MATCH($A$3,Data!$C$7:$C$1800,0)),32,'Code list'!P$1)/1000,":")</f>
        <v>:</v>
      </c>
      <c r="P14" s="48" t="str">
        <f ca="1">IFERROR(OFFSET(INDEX(Data!$C$7:$C$1800,MATCH($A$3,Data!$C$7:$C$1800,0)),31,'Code list'!Q$1)/1000+OFFSET(INDEX(Data!$C$7:$C$1800,MATCH($A$3,Data!$C$7:$C$1800,0)),32,'Code list'!Q$1)/1000,":")</f>
        <v>:</v>
      </c>
      <c r="Q14" s="48" t="str">
        <f ca="1">IFERROR(OFFSET(INDEX(Data!$C$7:$C$1800,MATCH($A$3,Data!$C$7:$C$1800,0)),31,'Code list'!R$1)/1000+OFFSET(INDEX(Data!$C$7:$C$1800,MATCH($A$3,Data!$C$7:$C$1800,0)),32,'Code list'!R$1)/1000,":")</f>
        <v>:</v>
      </c>
      <c r="R14" s="48" t="str">
        <f ca="1">IFERROR(OFFSET(INDEX(Data!$C$7:$C$1800,MATCH($A$3,Data!$C$7:$C$1800,0)),31,'Code list'!S$1)/1000+OFFSET(INDEX(Data!$C$7:$C$1800,MATCH($A$3,Data!$C$7:$C$1800,0)),32,'Code list'!S$1)/1000,":")</f>
        <v>:</v>
      </c>
      <c r="S14" s="48" t="str">
        <f ca="1">IFERROR(OFFSET(INDEX(Data!$C$7:$C$1800,MATCH($A$3,Data!$C$7:$C$1800,0)),31,'Code list'!T$1)/1000+OFFSET(INDEX(Data!$C$7:$C$1800,MATCH($A$3,Data!$C$7:$C$1800,0)),32,'Code list'!T$1)/1000,":")</f>
        <v>:</v>
      </c>
      <c r="T14" s="48" t="str">
        <f ca="1">IFERROR(OFFSET(INDEX(Data!$C$7:$C$1800,MATCH($A$3,Data!$C$7:$C$1800,0)),31,'Code list'!U$1)/1000+OFFSET(INDEX(Data!$C$7:$C$1800,MATCH($A$3,Data!$C$7:$C$1800,0)),32,'Code list'!U$1)/1000,":")</f>
        <v>:</v>
      </c>
      <c r="U14" s="48" t="str">
        <f ca="1">IFERROR(OFFSET(INDEX(Data!$C$7:$C$1800,MATCH($A$3,Data!$C$7:$C$1800,0)),31,'Code list'!V$1)/1000+OFFSET(INDEX(Data!$C$7:$C$1800,MATCH($A$3,Data!$C$7:$C$1800,0)),32,'Code list'!V$1)/1000,":")</f>
        <v>:</v>
      </c>
      <c r="V14" s="48" t="str">
        <f ca="1">IFERROR(OFFSET(INDEX(Data!$C$7:$C$1800,MATCH($A$3,Data!$C$7:$C$1800,0)),31,'Code list'!W$1)/1000+OFFSET(INDEX(Data!$C$7:$C$1800,MATCH($A$3,Data!$C$7:$C$1800,0)),32,'Code list'!W$1)/1000,":")</f>
        <v>:</v>
      </c>
      <c r="W14" s="48" t="str">
        <f ca="1">IFERROR(OFFSET(INDEX(Data!$C$7:$C$1800,MATCH($A$3,Data!$C$7:$C$1800,0)),31,'Code list'!X$1)/1000+OFFSET(INDEX(Data!$C$7:$C$1800,MATCH($A$3,Data!$C$7:$C$1800,0)),32,'Code list'!X$1)/1000,":")</f>
        <v>:</v>
      </c>
      <c r="X14" s="48" t="str">
        <f ca="1">IFERROR(OFFSET(INDEX(Data!$C$7:$C$1800,MATCH($A$3,Data!$C$7:$C$1800,0)),31,'Code list'!Y$1)/1000+OFFSET(INDEX(Data!$C$7:$C$1800,MATCH($A$3,Data!$C$7:$C$1800,0)),32,'Code list'!Y$1)/1000,":")</f>
        <v>:</v>
      </c>
      <c r="Y14" s="48" t="str">
        <f ca="1">IFERROR(OFFSET(INDEX(Data!$C$7:$C$1800,MATCH($A$3,Data!$C$7:$C$1800,0)),31,'Code list'!Z$1)/1000+OFFSET(INDEX(Data!$C$7:$C$1800,MATCH($A$3,Data!$C$7:$C$1800,0)),32,'Code list'!Z$1)/1000,":")</f>
        <v>:</v>
      </c>
      <c r="Z14" s="48">
        <f ca="1">IFERROR(OFFSET(INDEX(Data!$C$7:$C$1800,MATCH($A$3,Data!$C$7:$C$1800,0)),31,'Code list'!AA$1)/1000+OFFSET(INDEX(Data!$C$7:$C$1800,MATCH($A$3,Data!$C$7:$C$1800,0)),32,'Code list'!AA$1)/1000,":")</f>
        <v>3.2388E-2</v>
      </c>
      <c r="AA14" s="48">
        <f ca="1">IFERROR(OFFSET(INDEX(Data!$C$7:$C$1800,MATCH($A$3,Data!$C$7:$C$1800,0)),31,'Code list'!AB$1)/1000+OFFSET(INDEX(Data!$C$7:$C$1800,MATCH($A$3,Data!$C$7:$C$1800,0)),32,'Code list'!AB$1)/1000,":")</f>
        <v>3.7808999999999995E-2</v>
      </c>
      <c r="AB14" s="48">
        <f ca="1">IFERROR(OFFSET(INDEX(Data!$C$7:$C$1800,MATCH($A$3,Data!$C$7:$C$1800,0)),31,'Code list'!AC$1)/1000+OFFSET(INDEX(Data!$C$7:$C$1800,MATCH($A$3,Data!$C$7:$C$1800,0)),32,'Code list'!AC$1)/1000,":")</f>
        <v>3.6375999999999999E-2</v>
      </c>
      <c r="AC14" s="48">
        <f ca="1">IFERROR(OFFSET(INDEX(Data!$C$7:$C$1800,MATCH($A$3,Data!$C$7:$C$1800,0)),31,'Code list'!AD$1)/1000+OFFSET(INDEX(Data!$C$7:$C$1800,MATCH($A$3,Data!$C$7:$C$1800,0)),32,'Code list'!AD$1)/1000,":")</f>
        <v>4.3398000000000006E-2</v>
      </c>
      <c r="AD14" s="48">
        <f ca="1">IFERROR(OFFSET(INDEX(Data!$C$7:$C$1800,MATCH($A$3,Data!$C$7:$C$1800,0)),31,'Code list'!AE$1)/1000+OFFSET(INDEX(Data!$C$7:$C$1800,MATCH($A$3,Data!$C$7:$C$1800,0)),32,'Code list'!AE$1)/1000,":")</f>
        <v>4.1965000000000002E-2</v>
      </c>
      <c r="AE14" s="48">
        <f ca="1">IFERROR(OFFSET(INDEX(Data!$C$7:$C$1800,MATCH($A$3,Data!$C$7:$C$1800,0)),31,'Code list'!AF$1)/1000+OFFSET(INDEX(Data!$C$7:$C$1800,MATCH($A$3,Data!$C$7:$C$1800,0)),32,'Code list'!AF$1)/1000,":")</f>
        <v>4.0316999999999999E-2</v>
      </c>
      <c r="AF14" s="48">
        <f ca="1">IFERROR(OFFSET(INDEX(Data!$C$7:$C$1800,MATCH($A$3,Data!$C$7:$C$1800,0)),31,'Code list'!AG$1)/1000+OFFSET(INDEX(Data!$C$7:$C$1800,MATCH($A$3,Data!$C$7:$C$1800,0)),32,'Code list'!AG$1)/1000,":")</f>
        <v>5.7752999999999999E-2</v>
      </c>
      <c r="AG14" s="48">
        <f ca="1">IFERROR(OFFSET(INDEX(Data!$C$7:$C$1800,MATCH($A$3,Data!$C$7:$C$1800,0)),31,'Code list'!AH$1)/1000+OFFSET(INDEX(Data!$C$7:$C$1800,MATCH($A$3,Data!$C$7:$C$1800,0)),32,'Code list'!AH$1)/1000,":")</f>
        <v>5.8660000000000004E-2</v>
      </c>
      <c r="AH14" s="48">
        <f ca="1">IFERROR(OFFSET(INDEX(Data!$C$7:$C$1800,MATCH($A$3,Data!$C$7:$C$1800,0)),31,'Code list'!AI$1)/1000+OFFSET(INDEX(Data!$C$7:$C$1800,MATCH($A$3,Data!$C$7:$C$1800,0)),32,'Code list'!AI$1)/1000,":")</f>
        <v>5.9352999999999996E-2</v>
      </c>
      <c r="AI14" s="48" t="str">
        <f ca="1">IFERROR(OFFSET(INDEX(Data!$C$7:$C$1800,MATCH($A$3,Data!$C$7:$C$1800,0)),31,'Code list'!AJ$1)/1000+OFFSET(INDEX(Data!$C$7:$C$1800,MATCH($A$3,Data!$C$7:$C$1800,0)),32,'Code list'!AJ$1)/1000,":")</f>
        <v>:</v>
      </c>
    </row>
    <row r="15" spans="1:35" ht="15" customHeight="1" x14ac:dyDescent="0.25">
      <c r="A15" s="26" t="s">
        <v>28</v>
      </c>
      <c r="B15" s="48" t="str">
        <f ca="1">IF(AND(B11=":",B12=":"),":",IFERROR(B12/(1+(B13/B14)),0))</f>
        <v>:</v>
      </c>
      <c r="C15" s="48" t="str">
        <f t="shared" ref="C15:AH15" ca="1" si="5">IF(AND(C11=":",C12=":"),":",IFERROR(C12/(1+(C13/C14)),0))</f>
        <v>:</v>
      </c>
      <c r="D15" s="48" t="str">
        <f t="shared" ca="1" si="5"/>
        <v>:</v>
      </c>
      <c r="E15" s="48" t="str">
        <f t="shared" ca="1" si="5"/>
        <v>:</v>
      </c>
      <c r="F15" s="48" t="str">
        <f t="shared" ca="1" si="5"/>
        <v>:</v>
      </c>
      <c r="G15" s="48" t="str">
        <f t="shared" ca="1" si="5"/>
        <v>:</v>
      </c>
      <c r="H15" s="48" t="str">
        <f t="shared" ca="1" si="5"/>
        <v>:</v>
      </c>
      <c r="I15" s="48" t="str">
        <f t="shared" ca="1" si="5"/>
        <v>:</v>
      </c>
      <c r="J15" s="48" t="str">
        <f t="shared" ca="1" si="5"/>
        <v>:</v>
      </c>
      <c r="K15" s="48" t="str">
        <f t="shared" ca="1" si="5"/>
        <v>:</v>
      </c>
      <c r="L15" s="48" t="str">
        <f t="shared" ca="1" si="5"/>
        <v>:</v>
      </c>
      <c r="M15" s="48" t="str">
        <f t="shared" ca="1" si="5"/>
        <v>:</v>
      </c>
      <c r="N15" s="48" t="str">
        <f t="shared" ca="1" si="5"/>
        <v>:</v>
      </c>
      <c r="O15" s="48" t="str">
        <f t="shared" ca="1" si="5"/>
        <v>:</v>
      </c>
      <c r="P15" s="48" t="str">
        <f t="shared" ca="1" si="5"/>
        <v>:</v>
      </c>
      <c r="Q15" s="48" t="str">
        <f t="shared" ca="1" si="5"/>
        <v>:</v>
      </c>
      <c r="R15" s="48" t="str">
        <f t="shared" ca="1" si="5"/>
        <v>:</v>
      </c>
      <c r="S15" s="48" t="str">
        <f t="shared" ca="1" si="5"/>
        <v>:</v>
      </c>
      <c r="T15" s="48" t="str">
        <f t="shared" ca="1" si="5"/>
        <v>:</v>
      </c>
      <c r="U15" s="48" t="str">
        <f t="shared" ca="1" si="5"/>
        <v>:</v>
      </c>
      <c r="V15" s="48" t="str">
        <f t="shared" ca="1" si="5"/>
        <v>:</v>
      </c>
      <c r="W15" s="48" t="str">
        <f t="shared" ca="1" si="5"/>
        <v>:</v>
      </c>
      <c r="X15" s="48" t="str">
        <f t="shared" ca="1" si="5"/>
        <v>:</v>
      </c>
      <c r="Y15" s="48" t="str">
        <f t="shared" ca="1" si="5"/>
        <v>:</v>
      </c>
      <c r="Z15" s="48">
        <f t="shared" ca="1" si="5"/>
        <v>4.7861236422054247E-2</v>
      </c>
      <c r="AA15" s="48">
        <f t="shared" ca="1" si="5"/>
        <v>5.5975662623840912E-2</v>
      </c>
      <c r="AB15" s="48">
        <f t="shared" ca="1" si="5"/>
        <v>5.380090673015292E-2</v>
      </c>
      <c r="AC15" s="48">
        <f t="shared" ca="1" si="5"/>
        <v>6.3552672869642404E-2</v>
      </c>
      <c r="AD15" s="48">
        <f t="shared" ca="1" si="5"/>
        <v>6.0982313127985507E-2</v>
      </c>
      <c r="AE15" s="48">
        <f t="shared" ca="1" si="5"/>
        <v>5.8996781786411753E-2</v>
      </c>
      <c r="AF15" s="48">
        <f t="shared" ca="1" si="5"/>
        <v>8.7222867681498839E-2</v>
      </c>
      <c r="AG15" s="48">
        <f t="shared" ca="1" si="5"/>
        <v>8.7019175070279314E-2</v>
      </c>
      <c r="AH15" s="48">
        <f t="shared" ca="1" si="5"/>
        <v>8.3051323591208481E-2</v>
      </c>
      <c r="AI15" s="48" t="str">
        <f t="shared" ref="AI15" ca="1" si="6">IF(AND(AI11=":",AI12=":"),":",IFERROR(AI12/(1+(AI13/AI14)),0))</f>
        <v>:</v>
      </c>
    </row>
    <row r="16" spans="1:35" ht="15" customHeight="1" x14ac:dyDescent="0.25">
      <c r="A16" s="10" t="s">
        <v>25</v>
      </c>
      <c r="B16" s="44" t="str">
        <f ca="1">IFERROR(B11+B12-B15,":")</f>
        <v>:</v>
      </c>
      <c r="C16" s="44" t="str">
        <f t="shared" ref="C16:AH16" ca="1" si="7">IFERROR(C11+C12-C15,":")</f>
        <v>:</v>
      </c>
      <c r="D16" s="44" t="str">
        <f t="shared" ca="1" si="7"/>
        <v>:</v>
      </c>
      <c r="E16" s="44" t="str">
        <f t="shared" ca="1" si="7"/>
        <v>:</v>
      </c>
      <c r="F16" s="44" t="str">
        <f t="shared" ca="1" si="7"/>
        <v>:</v>
      </c>
      <c r="G16" s="44" t="str">
        <f t="shared" ca="1" si="7"/>
        <v>:</v>
      </c>
      <c r="H16" s="44" t="str">
        <f t="shared" ca="1" si="7"/>
        <v>:</v>
      </c>
      <c r="I16" s="44" t="str">
        <f t="shared" ca="1" si="7"/>
        <v>:</v>
      </c>
      <c r="J16" s="44" t="str">
        <f t="shared" ca="1" si="7"/>
        <v>:</v>
      </c>
      <c r="K16" s="44" t="str">
        <f t="shared" ca="1" si="7"/>
        <v>:</v>
      </c>
      <c r="L16" s="44" t="str">
        <f t="shared" ca="1" si="7"/>
        <v>:</v>
      </c>
      <c r="M16" s="44" t="str">
        <f t="shared" ca="1" si="7"/>
        <v>:</v>
      </c>
      <c r="N16" s="44" t="str">
        <f t="shared" ca="1" si="7"/>
        <v>:</v>
      </c>
      <c r="O16" s="44" t="str">
        <f t="shared" ca="1" si="7"/>
        <v>:</v>
      </c>
      <c r="P16" s="44" t="str">
        <f t="shared" ca="1" si="7"/>
        <v>:</v>
      </c>
      <c r="Q16" s="44" t="str">
        <f t="shared" ca="1" si="7"/>
        <v>:</v>
      </c>
      <c r="R16" s="44" t="str">
        <f t="shared" ca="1" si="7"/>
        <v>:</v>
      </c>
      <c r="S16" s="44" t="str">
        <f t="shared" ca="1" si="7"/>
        <v>:</v>
      </c>
      <c r="T16" s="44" t="str">
        <f t="shared" ca="1" si="7"/>
        <v>:</v>
      </c>
      <c r="U16" s="44" t="str">
        <f t="shared" ca="1" si="7"/>
        <v>:</v>
      </c>
      <c r="V16" s="44" t="str">
        <f t="shared" ca="1" si="7"/>
        <v>:</v>
      </c>
      <c r="W16" s="44" t="str">
        <f t="shared" ca="1" si="7"/>
        <v>:</v>
      </c>
      <c r="X16" s="44" t="str">
        <f t="shared" ca="1" si="7"/>
        <v>:</v>
      </c>
      <c r="Y16" s="44" t="str">
        <f t="shared" ca="1" si="7"/>
        <v>:</v>
      </c>
      <c r="Z16" s="44">
        <f t="shared" ca="1" si="7"/>
        <v>3.2680297635779456</v>
      </c>
      <c r="AA16" s="44">
        <f t="shared" ca="1" si="7"/>
        <v>3.1869513373761591</v>
      </c>
      <c r="AB16" s="44">
        <f t="shared" ca="1" si="7"/>
        <v>3.7317020932698468</v>
      </c>
      <c r="AC16" s="44">
        <f t="shared" ca="1" si="7"/>
        <v>3.649480327130358</v>
      </c>
      <c r="AD16" s="44">
        <f t="shared" ca="1" si="7"/>
        <v>3.8536136868720146</v>
      </c>
      <c r="AE16" s="44">
        <f t="shared" ca="1" si="7"/>
        <v>3.5534152182135883</v>
      </c>
      <c r="AF16" s="44">
        <f t="shared" ca="1" si="7"/>
        <v>3.5667421323185011</v>
      </c>
      <c r="AG16" s="44">
        <f t="shared" ca="1" si="7"/>
        <v>3.5998348249297205</v>
      </c>
      <c r="AH16" s="44">
        <f t="shared" ca="1" si="7"/>
        <v>3.4689696764087916</v>
      </c>
      <c r="AI16" s="44" t="str">
        <f t="shared" ref="AI16" ca="1" si="8">IFERROR(AI11+AI12-AI15,":")</f>
        <v>: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Bosnia and Herzegovina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45" t="str">
        <f ca="1">IFERROR(B6/B16,":")</f>
        <v>:</v>
      </c>
      <c r="C20" s="45" t="str">
        <f t="shared" ref="C20:AH20" ca="1" si="10">IFERROR(C6/C16,":")</f>
        <v>:</v>
      </c>
      <c r="D20" s="45" t="str">
        <f t="shared" ca="1" si="10"/>
        <v>:</v>
      </c>
      <c r="E20" s="45" t="str">
        <f t="shared" ca="1" si="10"/>
        <v>:</v>
      </c>
      <c r="F20" s="45" t="str">
        <f t="shared" ca="1" si="10"/>
        <v>:</v>
      </c>
      <c r="G20" s="45" t="str">
        <f t="shared" ca="1" si="10"/>
        <v>:</v>
      </c>
      <c r="H20" s="45" t="str">
        <f t="shared" ca="1" si="10"/>
        <v>:</v>
      </c>
      <c r="I20" s="45" t="str">
        <f t="shared" ca="1" si="10"/>
        <v>:</v>
      </c>
      <c r="J20" s="45" t="str">
        <f t="shared" ca="1" si="10"/>
        <v>:</v>
      </c>
      <c r="K20" s="45" t="str">
        <f t="shared" ca="1" si="10"/>
        <v>:</v>
      </c>
      <c r="L20" s="45" t="str">
        <f t="shared" ca="1" si="10"/>
        <v>:</v>
      </c>
      <c r="M20" s="45" t="str">
        <f t="shared" ca="1" si="10"/>
        <v>:</v>
      </c>
      <c r="N20" s="45" t="str">
        <f t="shared" ca="1" si="10"/>
        <v>:</v>
      </c>
      <c r="O20" s="45" t="str">
        <f t="shared" ca="1" si="10"/>
        <v>:</v>
      </c>
      <c r="P20" s="45" t="str">
        <f t="shared" ca="1" si="10"/>
        <v>:</v>
      </c>
      <c r="Q20" s="45" t="str">
        <f t="shared" ca="1" si="10"/>
        <v>:</v>
      </c>
      <c r="R20" s="45" t="str">
        <f t="shared" ca="1" si="10"/>
        <v>:</v>
      </c>
      <c r="S20" s="45" t="str">
        <f t="shared" ca="1" si="10"/>
        <v>:</v>
      </c>
      <c r="T20" s="45" t="str">
        <f t="shared" ca="1" si="10"/>
        <v>:</v>
      </c>
      <c r="U20" s="45" t="str">
        <f t="shared" ca="1" si="10"/>
        <v>:</v>
      </c>
      <c r="V20" s="45" t="str">
        <f t="shared" ca="1" si="10"/>
        <v>:</v>
      </c>
      <c r="W20" s="45" t="str">
        <f t="shared" ca="1" si="10"/>
        <v>:</v>
      </c>
      <c r="X20" s="45" t="str">
        <f t="shared" ca="1" si="10"/>
        <v>:</v>
      </c>
      <c r="Y20" s="45" t="str">
        <f t="shared" ca="1" si="10"/>
        <v>:</v>
      </c>
      <c r="Z20" s="45">
        <f t="shared" ca="1" si="10"/>
        <v>0.44788912766739214</v>
      </c>
      <c r="AA20" s="45">
        <f t="shared" ca="1" si="10"/>
        <v>0.44350033946978124</v>
      </c>
      <c r="AB20" s="45">
        <f t="shared" ca="1" si="10"/>
        <v>0.40937163841538526</v>
      </c>
      <c r="AC20" s="45">
        <f t="shared" ca="1" si="10"/>
        <v>0.38265037068937141</v>
      </c>
      <c r="AD20" s="45">
        <f t="shared" ca="1" si="10"/>
        <v>0.42525772772262493</v>
      </c>
      <c r="AE20" s="45">
        <f t="shared" ca="1" si="10"/>
        <v>0.42157246142292987</v>
      </c>
      <c r="AF20" s="45">
        <f t="shared" ca="1" si="10"/>
        <v>0.40478564091245478</v>
      </c>
      <c r="AG20" s="45">
        <f t="shared" ca="1" si="10"/>
        <v>0.44021325340418582</v>
      </c>
      <c r="AH20" s="45">
        <f t="shared" ca="1" si="10"/>
        <v>0.40536243644993203</v>
      </c>
      <c r="AI20" s="45" t="str">
        <f t="shared" ref="AI20" ca="1" si="11">IFERROR(AI6/AI16,":")</f>
        <v>:</v>
      </c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84">
    <tabColor theme="4" tint="0.59999389629810485"/>
    <pageSetUpPr fitToPage="1"/>
  </sheetPr>
  <dimension ref="A1:AI22"/>
  <sheetViews>
    <sheetView topLeftCell="A6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Kosovo*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46" t="str">
        <f ca="1">IFERROR(OFFSET(INDEX(Data!$C$7:$C$1800,MATCH($A$3,Data!$C$7:$C$1800,0)),20,'Code list'!C$1)/1000,":")</f>
        <v>:</v>
      </c>
      <c r="C4" s="46" t="str">
        <f ca="1">IFERROR(OFFSET(INDEX(Data!$C$7:$C$1800,MATCH($A$3,Data!$C$7:$C$1800,0)),20,'Code list'!D$1)/1000,":")</f>
        <v>:</v>
      </c>
      <c r="D4" s="46" t="str">
        <f ca="1">IFERROR(OFFSET(INDEX(Data!$C$7:$C$1800,MATCH($A$3,Data!$C$7:$C$1800,0)),20,'Code list'!E$1)/1000,":")</f>
        <v>:</v>
      </c>
      <c r="E4" s="46" t="str">
        <f ca="1">IFERROR(OFFSET(INDEX(Data!$C$7:$C$1800,MATCH($A$3,Data!$C$7:$C$1800,0)),20,'Code list'!F$1)/1000,":")</f>
        <v>:</v>
      </c>
      <c r="F4" s="46" t="str">
        <f ca="1">IFERROR(OFFSET(INDEX(Data!$C$7:$C$1800,MATCH($A$3,Data!$C$7:$C$1800,0)),20,'Code list'!G$1)/1000,":")</f>
        <v>:</v>
      </c>
      <c r="G4" s="46" t="str">
        <f ca="1">IFERROR(OFFSET(INDEX(Data!$C$7:$C$1800,MATCH($A$3,Data!$C$7:$C$1800,0)),20,'Code list'!H$1)/1000,":")</f>
        <v>:</v>
      </c>
      <c r="H4" s="46" t="str">
        <f ca="1">IFERROR(OFFSET(INDEX(Data!$C$7:$C$1800,MATCH($A$3,Data!$C$7:$C$1800,0)),20,'Code list'!I$1)/1000,":")</f>
        <v>:</v>
      </c>
      <c r="I4" s="46" t="str">
        <f ca="1">IFERROR(OFFSET(INDEX(Data!$C$7:$C$1800,MATCH($A$3,Data!$C$7:$C$1800,0)),20,'Code list'!J$1)/1000,":")</f>
        <v>:</v>
      </c>
      <c r="J4" s="46" t="str">
        <f ca="1">IFERROR(OFFSET(INDEX(Data!$C$7:$C$1800,MATCH($A$3,Data!$C$7:$C$1800,0)),20,'Code list'!K$1)/1000,":")</f>
        <v>:</v>
      </c>
      <c r="K4" s="46" t="str">
        <f ca="1">IFERROR(OFFSET(INDEX(Data!$C$7:$C$1800,MATCH($A$3,Data!$C$7:$C$1800,0)),20,'Code list'!L$1)/1000,":")</f>
        <v>:</v>
      </c>
      <c r="L4" s="46">
        <f ca="1">IFERROR(OFFSET(INDEX(Data!$C$7:$C$1800,MATCH($A$3,Data!$C$7:$C$1800,0)),20,'Code list'!M$1)/1000,":")</f>
        <v>0.25425599999999998</v>
      </c>
      <c r="M4" s="46">
        <f ca="1">IFERROR(OFFSET(INDEX(Data!$C$7:$C$1800,MATCH($A$3,Data!$C$7:$C$1800,0)),20,'Code list'!N$1)/1000,":")</f>
        <v>0.32158199999999998</v>
      </c>
      <c r="N4" s="46">
        <f ca="1">IFERROR(OFFSET(INDEX(Data!$C$7:$C$1800,MATCH($A$3,Data!$C$7:$C$1800,0)),20,'Code list'!O$1)/1000,":")</f>
        <v>0.31943299999999997</v>
      </c>
      <c r="O4" s="46">
        <f ca="1">IFERROR(OFFSET(INDEX(Data!$C$7:$C$1800,MATCH($A$3,Data!$C$7:$C$1800,0)),20,'Code list'!P$1)/1000,":")</f>
        <v>0.31212400000000001</v>
      </c>
      <c r="P4" s="46">
        <f ca="1">IFERROR(OFFSET(INDEX(Data!$C$7:$C$1800,MATCH($A$3,Data!$C$7:$C$1800,0)),20,'Code list'!Q$1)/1000,":")</f>
        <v>0.350989</v>
      </c>
      <c r="Q4" s="46">
        <f ca="1">IFERROR(OFFSET(INDEX(Data!$C$7:$C$1800,MATCH($A$3,Data!$C$7:$C$1800,0)),20,'Code list'!R$1)/1000,":")</f>
        <v>0.38331900000000002</v>
      </c>
      <c r="R4" s="46">
        <f ca="1">IFERROR(OFFSET(INDEX(Data!$C$7:$C$1800,MATCH($A$3,Data!$C$7:$C$1800,0)),20,'Code list'!S$1)/1000,":")</f>
        <v>0.38125500000000001</v>
      </c>
      <c r="S4" s="46">
        <f ca="1">IFERROR(OFFSET(INDEX(Data!$C$7:$C$1800,MATCH($A$3,Data!$C$7:$C$1800,0)),20,'Code list'!T$1)/1000,":")</f>
        <v>0.41573500000000002</v>
      </c>
      <c r="T4" s="46">
        <f ca="1">IFERROR(OFFSET(INDEX(Data!$C$7:$C$1800,MATCH($A$3,Data!$C$7:$C$1800,0)),20,'Code list'!U$1)/1000,":")</f>
        <v>0.44385199999999997</v>
      </c>
      <c r="U4" s="46">
        <f ca="1">IFERROR(OFFSET(INDEX(Data!$C$7:$C$1800,MATCH($A$3,Data!$C$7:$C$1800,0)),20,'Code list'!V$1)/1000,":")</f>
        <v>0.42785899999999999</v>
      </c>
      <c r="V4" s="46">
        <f ca="1">IFERROR(OFFSET(INDEX(Data!$C$7:$C$1800,MATCH($A$3,Data!$C$7:$C$1800,0)),20,'Code list'!W$1)/1000,":")</f>
        <v>0.44436799999999999</v>
      </c>
      <c r="W4" s="46">
        <f ca="1">IFERROR(OFFSET(INDEX(Data!$C$7:$C$1800,MATCH($A$3,Data!$C$7:$C$1800,0)),20,'Code list'!X$1)/1000,":")</f>
        <v>0.49878800000000001</v>
      </c>
      <c r="X4" s="46">
        <f ca="1">IFERROR(OFFSET(INDEX(Data!$C$7:$C$1800,MATCH($A$3,Data!$C$7:$C$1800,0)),20,'Code list'!Y$1)/1000,":")</f>
        <v>0.51097000000000004</v>
      </c>
      <c r="Y4" s="46">
        <f ca="1">IFERROR(OFFSET(INDEX(Data!$C$7:$C$1800,MATCH($A$3,Data!$C$7:$C$1800,0)),20,'Code list'!Z$1)/1000,":")</f>
        <v>0.56107499999999999</v>
      </c>
      <c r="Z4" s="46">
        <f ca="1">IFERROR(OFFSET(INDEX(Data!$C$7:$C$1800,MATCH($A$3,Data!$C$7:$C$1800,0)),20,'Code list'!AA$1)/1000,":")</f>
        <v>0.46744400000000003</v>
      </c>
      <c r="AA4" s="46">
        <f ca="1">IFERROR(OFFSET(INDEX(Data!$C$7:$C$1800,MATCH($A$3,Data!$C$7:$C$1800,0)),20,'Code list'!AB$1)/1000,":")</f>
        <v>0.52616399999999997</v>
      </c>
      <c r="AB4" s="46">
        <f ca="1">IFERROR(OFFSET(INDEX(Data!$C$7:$C$1800,MATCH($A$3,Data!$C$7:$C$1800,0)),20,'Code list'!AC$1)/1000,":")</f>
        <v>0.51431700000000002</v>
      </c>
      <c r="AC4" s="46">
        <f ca="1">IFERROR(OFFSET(INDEX(Data!$C$7:$C$1800,MATCH($A$3,Data!$C$7:$C$1800,0)),20,'Code list'!AD$1)/1000,":")</f>
        <v>0.50888500000000003</v>
      </c>
      <c r="AD4" s="46">
        <f ca="1">IFERROR(OFFSET(INDEX(Data!$C$7:$C$1800,MATCH($A$3,Data!$C$7:$C$1800,0)),20,'Code list'!AE$1)/1000,":")</f>
        <v>0.50861699999999999</v>
      </c>
      <c r="AE4" s="46">
        <f ca="1">IFERROR(OFFSET(INDEX(Data!$C$7:$C$1800,MATCH($A$3,Data!$C$7:$C$1800,0)),20,'Code list'!AF$1)/1000,":")</f>
        <v>0.54606100000000002</v>
      </c>
      <c r="AF4" s="46">
        <f ca="1">IFERROR(OFFSET(INDEX(Data!$C$7:$C$1800,MATCH($A$3,Data!$C$7:$C$1800,0)),20,'Code list'!AG$1)/1000,":")</f>
        <v>0.57706399999999991</v>
      </c>
      <c r="AG4" s="46">
        <f ca="1">IFERROR(OFFSET(INDEX(Data!$C$7:$C$1800,MATCH($A$3,Data!$C$7:$C$1800,0)),20,'Code list'!AH$1)/1000,":")</f>
        <v>0.59259299999999993</v>
      </c>
      <c r="AH4" s="46">
        <f ca="1">IFERROR(OFFSET(INDEX(Data!$C$7:$C$1800,MATCH($A$3,Data!$C$7:$C$1800,0)),20,'Code list'!AI$1)/1000,":")</f>
        <v>0.60171200000000002</v>
      </c>
      <c r="AI4" s="46">
        <f ca="1">IFERROR(OFFSET(INDEX(Data!$C$7:$C$1800,MATCH($A$3,Data!$C$7:$C$1800,0)),20,'Code list'!AJ$1)/1000,":")</f>
        <v>0.54629700000000003</v>
      </c>
    </row>
    <row r="5" spans="1:35" ht="15" customHeight="1" x14ac:dyDescent="0.25">
      <c r="A5" s="21" t="s">
        <v>22</v>
      </c>
      <c r="B5" s="47" t="str">
        <f ca="1">IFERROR(OFFSET(INDEX(Data!$C$7:$C$1800,MATCH($A$3,Data!$C$7:$C$1800,0)),23,'Code list'!C$1)/1000,":")</f>
        <v>:</v>
      </c>
      <c r="C5" s="47" t="str">
        <f ca="1">IFERROR(OFFSET(INDEX(Data!$C$7:$C$1800,MATCH($A$3,Data!$C$7:$C$1800,0)),23,'Code list'!D$1)/1000,":")</f>
        <v>:</v>
      </c>
      <c r="D5" s="47" t="str">
        <f ca="1">IFERROR(OFFSET(INDEX(Data!$C$7:$C$1800,MATCH($A$3,Data!$C$7:$C$1800,0)),23,'Code list'!E$1)/1000,":")</f>
        <v>:</v>
      </c>
      <c r="E5" s="47" t="str">
        <f ca="1">IFERROR(OFFSET(INDEX(Data!$C$7:$C$1800,MATCH($A$3,Data!$C$7:$C$1800,0)),23,'Code list'!F$1)/1000,":")</f>
        <v>:</v>
      </c>
      <c r="F5" s="47" t="str">
        <f ca="1">IFERROR(OFFSET(INDEX(Data!$C$7:$C$1800,MATCH($A$3,Data!$C$7:$C$1800,0)),23,'Code list'!G$1)/1000,":")</f>
        <v>:</v>
      </c>
      <c r="G5" s="47" t="str">
        <f ca="1">IFERROR(OFFSET(INDEX(Data!$C$7:$C$1800,MATCH($A$3,Data!$C$7:$C$1800,0)),23,'Code list'!H$1)/1000,":")</f>
        <v>:</v>
      </c>
      <c r="H5" s="47" t="str">
        <f ca="1">IFERROR(OFFSET(INDEX(Data!$C$7:$C$1800,MATCH($A$3,Data!$C$7:$C$1800,0)),23,'Code list'!I$1)/1000,":")</f>
        <v>:</v>
      </c>
      <c r="I5" s="47" t="str">
        <f ca="1">IFERROR(OFFSET(INDEX(Data!$C$7:$C$1800,MATCH($A$3,Data!$C$7:$C$1800,0)),23,'Code list'!J$1)/1000,":")</f>
        <v>:</v>
      </c>
      <c r="J5" s="47" t="str">
        <f ca="1">IFERROR(OFFSET(INDEX(Data!$C$7:$C$1800,MATCH($A$3,Data!$C$7:$C$1800,0)),23,'Code list'!K$1)/1000,":")</f>
        <v>:</v>
      </c>
      <c r="K5" s="47" t="str">
        <f ca="1">IFERROR(OFFSET(INDEX(Data!$C$7:$C$1800,MATCH($A$3,Data!$C$7:$C$1800,0)),23,'Code list'!L$1)/1000,":")</f>
        <v>:</v>
      </c>
      <c r="L5" s="47">
        <f ca="1">IFERROR(OFFSET(INDEX(Data!$C$7:$C$1800,MATCH($A$3,Data!$C$7:$C$1800,0)),23,'Code list'!M$1)/1000,":")</f>
        <v>0</v>
      </c>
      <c r="M5" s="47">
        <f ca="1">IFERROR(OFFSET(INDEX(Data!$C$7:$C$1800,MATCH($A$3,Data!$C$7:$C$1800,0)),23,'Code list'!N$1)/1000,":")</f>
        <v>0</v>
      </c>
      <c r="N5" s="47">
        <f ca="1">IFERROR(OFFSET(INDEX(Data!$C$7:$C$1800,MATCH($A$3,Data!$C$7:$C$1800,0)),23,'Code list'!O$1)/1000,":")</f>
        <v>0</v>
      </c>
      <c r="O5" s="47">
        <f ca="1">IFERROR(OFFSET(INDEX(Data!$C$7:$C$1800,MATCH($A$3,Data!$C$7:$C$1800,0)),23,'Code list'!P$1)/1000,":")</f>
        <v>0</v>
      </c>
      <c r="P5" s="47">
        <f ca="1">IFERROR(OFFSET(INDEX(Data!$C$7:$C$1800,MATCH($A$3,Data!$C$7:$C$1800,0)),23,'Code list'!Q$1)/1000,":")</f>
        <v>0</v>
      </c>
      <c r="Q5" s="47">
        <f ca="1">IFERROR(OFFSET(INDEX(Data!$C$7:$C$1800,MATCH($A$3,Data!$C$7:$C$1800,0)),23,'Code list'!R$1)/1000,":")</f>
        <v>0</v>
      </c>
      <c r="R5" s="47">
        <f ca="1">IFERROR(OFFSET(INDEX(Data!$C$7:$C$1800,MATCH($A$3,Data!$C$7:$C$1800,0)),23,'Code list'!S$1)/1000,":")</f>
        <v>0</v>
      </c>
      <c r="S5" s="47">
        <f ca="1">IFERROR(OFFSET(INDEX(Data!$C$7:$C$1800,MATCH($A$3,Data!$C$7:$C$1800,0)),23,'Code list'!T$1)/1000,":")</f>
        <v>0</v>
      </c>
      <c r="T5" s="47">
        <f ca="1">IFERROR(OFFSET(INDEX(Data!$C$7:$C$1800,MATCH($A$3,Data!$C$7:$C$1800,0)),23,'Code list'!U$1)/1000,":")</f>
        <v>0</v>
      </c>
      <c r="U5" s="47">
        <f ca="1">IFERROR(OFFSET(INDEX(Data!$C$7:$C$1800,MATCH($A$3,Data!$C$7:$C$1800,0)),23,'Code list'!V$1)/1000,":")</f>
        <v>0</v>
      </c>
      <c r="V5" s="47">
        <f ca="1">IFERROR(OFFSET(INDEX(Data!$C$7:$C$1800,MATCH($A$3,Data!$C$7:$C$1800,0)),23,'Code list'!W$1)/1000,":")</f>
        <v>0</v>
      </c>
      <c r="W5" s="47">
        <f ca="1">IFERROR(OFFSET(INDEX(Data!$C$7:$C$1800,MATCH($A$3,Data!$C$7:$C$1800,0)),23,'Code list'!X$1)/1000,":")</f>
        <v>0</v>
      </c>
      <c r="X5" s="47">
        <f ca="1">IFERROR(OFFSET(INDEX(Data!$C$7:$C$1800,MATCH($A$3,Data!$C$7:$C$1800,0)),23,'Code list'!Y$1)/1000,":")</f>
        <v>0</v>
      </c>
      <c r="Y5" s="47">
        <f ca="1">IFERROR(OFFSET(INDEX(Data!$C$7:$C$1800,MATCH($A$3,Data!$C$7:$C$1800,0)),23,'Code list'!Z$1)/1000,":")</f>
        <v>0</v>
      </c>
      <c r="Z5" s="47">
        <f ca="1">IFERROR(OFFSET(INDEX(Data!$C$7:$C$1800,MATCH($A$3,Data!$C$7:$C$1800,0)),23,'Code list'!AA$1)/1000,":")</f>
        <v>0</v>
      </c>
      <c r="AA5" s="47">
        <f ca="1">IFERROR(OFFSET(INDEX(Data!$C$7:$C$1800,MATCH($A$3,Data!$C$7:$C$1800,0)),23,'Code list'!AB$1)/1000,":")</f>
        <v>0</v>
      </c>
      <c r="AB5" s="47">
        <f ca="1">IFERROR(OFFSET(INDEX(Data!$C$7:$C$1800,MATCH($A$3,Data!$C$7:$C$1800,0)),23,'Code list'!AC$1)/1000,":")</f>
        <v>0</v>
      </c>
      <c r="AC5" s="47">
        <f ca="1">IFERROR(OFFSET(INDEX(Data!$C$7:$C$1800,MATCH($A$3,Data!$C$7:$C$1800,0)),23,'Code list'!AD$1)/1000,":")</f>
        <v>0</v>
      </c>
      <c r="AD5" s="47">
        <f ca="1">IFERROR(OFFSET(INDEX(Data!$C$7:$C$1800,MATCH($A$3,Data!$C$7:$C$1800,0)),23,'Code list'!AE$1)/1000,":")</f>
        <v>0</v>
      </c>
      <c r="AE5" s="47">
        <f ca="1">IFERROR(OFFSET(INDEX(Data!$C$7:$C$1800,MATCH($A$3,Data!$C$7:$C$1800,0)),23,'Code list'!AF$1)/1000,":")</f>
        <v>0</v>
      </c>
      <c r="AF5" s="47">
        <f ca="1">IFERROR(OFFSET(INDEX(Data!$C$7:$C$1800,MATCH($A$3,Data!$C$7:$C$1800,0)),23,'Code list'!AG$1)/1000,":")</f>
        <v>0</v>
      </c>
      <c r="AG5" s="47">
        <f ca="1">IFERROR(OFFSET(INDEX(Data!$C$7:$C$1800,MATCH($A$3,Data!$C$7:$C$1800,0)),23,'Code list'!AH$1)/1000,":")</f>
        <v>0</v>
      </c>
      <c r="AH5" s="47">
        <f ca="1">IFERROR(OFFSET(INDEX(Data!$C$7:$C$1800,MATCH($A$3,Data!$C$7:$C$1800,0)),23,'Code list'!AI$1)/1000,":")</f>
        <v>0</v>
      </c>
      <c r="AI5" s="47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 t="str">
        <f t="shared" ref="B6:AD6" ca="1" si="1">IFERROR(B4-B5,":")</f>
        <v>:</v>
      </c>
      <c r="C6" s="6" t="str">
        <f t="shared" ca="1" si="1"/>
        <v>:</v>
      </c>
      <c r="D6" s="6" t="str">
        <f t="shared" ca="1" si="1"/>
        <v>:</v>
      </c>
      <c r="E6" s="6" t="str">
        <f t="shared" ca="1" si="1"/>
        <v>:</v>
      </c>
      <c r="F6" s="6" t="str">
        <f t="shared" ca="1" si="1"/>
        <v>:</v>
      </c>
      <c r="G6" s="6" t="str">
        <f t="shared" ca="1" si="1"/>
        <v>:</v>
      </c>
      <c r="H6" s="6" t="str">
        <f t="shared" ca="1" si="1"/>
        <v>:</v>
      </c>
      <c r="I6" s="6" t="str">
        <f t="shared" ca="1" si="1"/>
        <v>:</v>
      </c>
      <c r="J6" s="6" t="str">
        <f t="shared" ca="1" si="1"/>
        <v>:</v>
      </c>
      <c r="K6" s="6" t="str">
        <f t="shared" ca="1" si="1"/>
        <v>:</v>
      </c>
      <c r="L6" s="6">
        <f t="shared" ca="1" si="1"/>
        <v>0.25425599999999998</v>
      </c>
      <c r="M6" s="6">
        <f t="shared" ca="1" si="1"/>
        <v>0.32158199999999998</v>
      </c>
      <c r="N6" s="6">
        <f t="shared" ca="1" si="1"/>
        <v>0.31943299999999997</v>
      </c>
      <c r="O6" s="6">
        <f t="shared" ca="1" si="1"/>
        <v>0.31212400000000001</v>
      </c>
      <c r="P6" s="6">
        <f t="shared" ca="1" si="1"/>
        <v>0.350989</v>
      </c>
      <c r="Q6" s="6">
        <f t="shared" ca="1" si="1"/>
        <v>0.38331900000000002</v>
      </c>
      <c r="R6" s="6">
        <f t="shared" ca="1" si="1"/>
        <v>0.38125500000000001</v>
      </c>
      <c r="S6" s="6">
        <f t="shared" ca="1" si="1"/>
        <v>0.41573500000000002</v>
      </c>
      <c r="T6" s="6">
        <f t="shared" ca="1" si="1"/>
        <v>0.44385199999999997</v>
      </c>
      <c r="U6" s="6">
        <f t="shared" ca="1" si="1"/>
        <v>0.42785899999999999</v>
      </c>
      <c r="V6" s="6">
        <f t="shared" ca="1" si="1"/>
        <v>0.44436799999999999</v>
      </c>
      <c r="W6" s="6">
        <f t="shared" ca="1" si="1"/>
        <v>0.49878800000000001</v>
      </c>
      <c r="X6" s="6">
        <f t="shared" ca="1" si="1"/>
        <v>0.51097000000000004</v>
      </c>
      <c r="Y6" s="6">
        <f t="shared" ca="1" si="1"/>
        <v>0.56107499999999999</v>
      </c>
      <c r="Z6" s="6">
        <f t="shared" ca="1" si="1"/>
        <v>0.46744400000000003</v>
      </c>
      <c r="AA6" s="6">
        <f t="shared" ca="1" si="1"/>
        <v>0.52616399999999997</v>
      </c>
      <c r="AB6" s="6">
        <f t="shared" ca="1" si="1"/>
        <v>0.51431700000000002</v>
      </c>
      <c r="AC6" s="6">
        <f t="shared" ca="1" si="1"/>
        <v>0.50888500000000003</v>
      </c>
      <c r="AD6" s="6">
        <f t="shared" ca="1" si="1"/>
        <v>0.50861699999999999</v>
      </c>
      <c r="AE6" s="6">
        <f ca="1">IFERROR(AE4-AE5,":")</f>
        <v>0.54606100000000002</v>
      </c>
      <c r="AF6" s="6">
        <f t="shared" ref="AF6:AH6" ca="1" si="2">IFERROR(AF4-AF5,":")</f>
        <v>0.57706399999999991</v>
      </c>
      <c r="AG6" s="6">
        <f t="shared" ca="1" si="2"/>
        <v>0.59259299999999993</v>
      </c>
      <c r="AH6" s="6">
        <f t="shared" ca="1" si="2"/>
        <v>0.60171200000000002</v>
      </c>
      <c r="AI6" s="6">
        <f t="shared" ref="AI6" ca="1" si="3">IFERROR(AI4-AI5,":")</f>
        <v>0.54629700000000003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Kosovo*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48" t="str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:</v>
      </c>
      <c r="C11" s="48" t="str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:</v>
      </c>
      <c r="D11" s="48" t="str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:</v>
      </c>
      <c r="E11" s="48" t="str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:</v>
      </c>
      <c r="F11" s="48" t="str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:</v>
      </c>
      <c r="G11" s="48" t="str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:</v>
      </c>
      <c r="H11" s="48" t="str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:</v>
      </c>
      <c r="I11" s="48" t="str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:</v>
      </c>
      <c r="J11" s="48" t="str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:</v>
      </c>
      <c r="K11" s="48" t="str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:</v>
      </c>
      <c r="L11" s="48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0.94313000000000002</v>
      </c>
      <c r="M11" s="48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1.1963130000000002</v>
      </c>
      <c r="N11" s="48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1.1881140000000001</v>
      </c>
      <c r="O11" s="48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1.2516590000000001</v>
      </c>
      <c r="P11" s="48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1.2869059999999999</v>
      </c>
      <c r="Q11" s="48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1.2154480000000001</v>
      </c>
      <c r="R11" s="48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1.213757</v>
      </c>
      <c r="S11" s="48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1.2783769999999999</v>
      </c>
      <c r="T11" s="48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1.3608720000000001</v>
      </c>
      <c r="U11" s="48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1.5519649999999998</v>
      </c>
      <c r="V11" s="48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1.617324</v>
      </c>
      <c r="W11" s="48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1.556889</v>
      </c>
      <c r="X11" s="48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1.476488</v>
      </c>
      <c r="Y11" s="48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1.524929</v>
      </c>
      <c r="Z11" s="48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1.321987</v>
      </c>
      <c r="AA11" s="48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1.534402</v>
      </c>
      <c r="AB11" s="48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1.613702</v>
      </c>
      <c r="AC11" s="48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1.3513569999999999</v>
      </c>
      <c r="AD11" s="48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1.4504509999999999</v>
      </c>
      <c r="AE11" s="48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1.515898</v>
      </c>
      <c r="AF11" s="48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1.5469179999999998</v>
      </c>
      <c r="AG11" s="48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1.573766</v>
      </c>
      <c r="AH11" s="48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1.5647149999999999</v>
      </c>
      <c r="AI11" s="48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1.3643510000000001</v>
      </c>
    </row>
    <row r="12" spans="1:35" ht="15" customHeight="1" x14ac:dyDescent="0.25">
      <c r="A12" s="24" t="s">
        <v>101</v>
      </c>
      <c r="B12" s="48" t="str">
        <f ca="1">IFERROR(OFFSET(INDEX(Data!$C$7:$C$1800,MATCH($A$3,Data!$C$7:$C$1800,0)),5,'Code list'!C$1)/1000+OFFSET(INDEX(Data!$C$7:$C$1800,MATCH($A$3,Data!$C$7:$C$1800,0)),7,'Code list'!C$1)/1000,":")</f>
        <v>:</v>
      </c>
      <c r="C12" s="48" t="str">
        <f ca="1">IFERROR(OFFSET(INDEX(Data!$C$7:$C$1800,MATCH($A$3,Data!$C$7:$C$1800,0)),5,'Code list'!D$1)/1000+OFFSET(INDEX(Data!$C$7:$C$1800,MATCH($A$3,Data!$C$7:$C$1800,0)),7,'Code list'!D$1)/1000,":")</f>
        <v>:</v>
      </c>
      <c r="D12" s="48" t="str">
        <f ca="1">IFERROR(OFFSET(INDEX(Data!$C$7:$C$1800,MATCH($A$3,Data!$C$7:$C$1800,0)),5,'Code list'!E$1)/1000+OFFSET(INDEX(Data!$C$7:$C$1800,MATCH($A$3,Data!$C$7:$C$1800,0)),7,'Code list'!E$1)/1000,":")</f>
        <v>:</v>
      </c>
      <c r="E12" s="48" t="str">
        <f ca="1">IFERROR(OFFSET(INDEX(Data!$C$7:$C$1800,MATCH($A$3,Data!$C$7:$C$1800,0)),5,'Code list'!F$1)/1000+OFFSET(INDEX(Data!$C$7:$C$1800,MATCH($A$3,Data!$C$7:$C$1800,0)),7,'Code list'!F$1)/1000,":")</f>
        <v>:</v>
      </c>
      <c r="F12" s="48" t="str">
        <f ca="1">IFERROR(OFFSET(INDEX(Data!$C$7:$C$1800,MATCH($A$3,Data!$C$7:$C$1800,0)),5,'Code list'!G$1)/1000+OFFSET(INDEX(Data!$C$7:$C$1800,MATCH($A$3,Data!$C$7:$C$1800,0)),7,'Code list'!G$1)/1000,":")</f>
        <v>:</v>
      </c>
      <c r="G12" s="48" t="str">
        <f ca="1">IFERROR(OFFSET(INDEX(Data!$C$7:$C$1800,MATCH($A$3,Data!$C$7:$C$1800,0)),5,'Code list'!H$1)/1000+OFFSET(INDEX(Data!$C$7:$C$1800,MATCH($A$3,Data!$C$7:$C$1800,0)),7,'Code list'!H$1)/1000,":")</f>
        <v>:</v>
      </c>
      <c r="H12" s="48" t="str">
        <f ca="1">IFERROR(OFFSET(INDEX(Data!$C$7:$C$1800,MATCH($A$3,Data!$C$7:$C$1800,0)),5,'Code list'!I$1)/1000+OFFSET(INDEX(Data!$C$7:$C$1800,MATCH($A$3,Data!$C$7:$C$1800,0)),7,'Code list'!I$1)/1000,":")</f>
        <v>:</v>
      </c>
      <c r="I12" s="48" t="str">
        <f ca="1">IFERROR(OFFSET(INDEX(Data!$C$7:$C$1800,MATCH($A$3,Data!$C$7:$C$1800,0)),5,'Code list'!J$1)/1000+OFFSET(INDEX(Data!$C$7:$C$1800,MATCH($A$3,Data!$C$7:$C$1800,0)),7,'Code list'!J$1)/1000,":")</f>
        <v>:</v>
      </c>
      <c r="J12" s="48" t="str">
        <f ca="1">IFERROR(OFFSET(INDEX(Data!$C$7:$C$1800,MATCH($A$3,Data!$C$7:$C$1800,0)),5,'Code list'!K$1)/1000+OFFSET(INDEX(Data!$C$7:$C$1800,MATCH($A$3,Data!$C$7:$C$1800,0)),7,'Code list'!K$1)/1000,":")</f>
        <v>:</v>
      </c>
      <c r="K12" s="48" t="str">
        <f ca="1">IFERROR(OFFSET(INDEX(Data!$C$7:$C$1800,MATCH($A$3,Data!$C$7:$C$1800,0)),5,'Code list'!L$1)/1000+OFFSET(INDEX(Data!$C$7:$C$1800,MATCH($A$3,Data!$C$7:$C$1800,0)),7,'Code list'!L$1)/1000,":")</f>
        <v>:</v>
      </c>
      <c r="L12" s="48">
        <f ca="1">IFERROR(OFFSET(INDEX(Data!$C$7:$C$1800,MATCH($A$3,Data!$C$7:$C$1800,0)),5,'Code list'!M$1)/1000+OFFSET(INDEX(Data!$C$7:$C$1800,MATCH($A$3,Data!$C$7:$C$1800,0)),7,'Code list'!M$1)/1000,":")</f>
        <v>0</v>
      </c>
      <c r="M12" s="48">
        <f ca="1">IFERROR(OFFSET(INDEX(Data!$C$7:$C$1800,MATCH($A$3,Data!$C$7:$C$1800,0)),5,'Code list'!N$1)/1000+OFFSET(INDEX(Data!$C$7:$C$1800,MATCH($A$3,Data!$C$7:$C$1800,0)),7,'Code list'!N$1)/1000,":")</f>
        <v>0</v>
      </c>
      <c r="N12" s="48">
        <f ca="1">IFERROR(OFFSET(INDEX(Data!$C$7:$C$1800,MATCH($A$3,Data!$C$7:$C$1800,0)),5,'Code list'!O$1)/1000+OFFSET(INDEX(Data!$C$7:$C$1800,MATCH($A$3,Data!$C$7:$C$1800,0)),7,'Code list'!O$1)/1000,":")</f>
        <v>0</v>
      </c>
      <c r="O12" s="48">
        <f ca="1">IFERROR(OFFSET(INDEX(Data!$C$7:$C$1800,MATCH($A$3,Data!$C$7:$C$1800,0)),5,'Code list'!P$1)/1000+OFFSET(INDEX(Data!$C$7:$C$1800,MATCH($A$3,Data!$C$7:$C$1800,0)),7,'Code list'!P$1)/1000,":")</f>
        <v>0</v>
      </c>
      <c r="P12" s="48">
        <f ca="1">IFERROR(OFFSET(INDEX(Data!$C$7:$C$1800,MATCH($A$3,Data!$C$7:$C$1800,0)),5,'Code list'!Q$1)/1000+OFFSET(INDEX(Data!$C$7:$C$1800,MATCH($A$3,Data!$C$7:$C$1800,0)),7,'Code list'!Q$1)/1000,":")</f>
        <v>0</v>
      </c>
      <c r="Q12" s="48">
        <f ca="1">IFERROR(OFFSET(INDEX(Data!$C$7:$C$1800,MATCH($A$3,Data!$C$7:$C$1800,0)),5,'Code list'!R$1)/1000+OFFSET(INDEX(Data!$C$7:$C$1800,MATCH($A$3,Data!$C$7:$C$1800,0)),7,'Code list'!R$1)/1000,":")</f>
        <v>0</v>
      </c>
      <c r="R12" s="48">
        <f ca="1">IFERROR(OFFSET(INDEX(Data!$C$7:$C$1800,MATCH($A$3,Data!$C$7:$C$1800,0)),5,'Code list'!S$1)/1000+OFFSET(INDEX(Data!$C$7:$C$1800,MATCH($A$3,Data!$C$7:$C$1800,0)),7,'Code list'!S$1)/1000,":")</f>
        <v>0</v>
      </c>
      <c r="S12" s="48">
        <f ca="1">IFERROR(OFFSET(INDEX(Data!$C$7:$C$1800,MATCH($A$3,Data!$C$7:$C$1800,0)),5,'Code list'!T$1)/1000+OFFSET(INDEX(Data!$C$7:$C$1800,MATCH($A$3,Data!$C$7:$C$1800,0)),7,'Code list'!T$1)/1000,":")</f>
        <v>0</v>
      </c>
      <c r="T12" s="48">
        <f ca="1">IFERROR(OFFSET(INDEX(Data!$C$7:$C$1800,MATCH($A$3,Data!$C$7:$C$1800,0)),5,'Code list'!U$1)/1000+OFFSET(INDEX(Data!$C$7:$C$1800,MATCH($A$3,Data!$C$7:$C$1800,0)),7,'Code list'!U$1)/1000,":")</f>
        <v>0</v>
      </c>
      <c r="U12" s="48">
        <f ca="1">IFERROR(OFFSET(INDEX(Data!$C$7:$C$1800,MATCH($A$3,Data!$C$7:$C$1800,0)),5,'Code list'!V$1)/1000+OFFSET(INDEX(Data!$C$7:$C$1800,MATCH($A$3,Data!$C$7:$C$1800,0)),7,'Code list'!V$1)/1000,":")</f>
        <v>0</v>
      </c>
      <c r="V12" s="48">
        <f ca="1">IFERROR(OFFSET(INDEX(Data!$C$7:$C$1800,MATCH($A$3,Data!$C$7:$C$1800,0)),5,'Code list'!W$1)/1000+OFFSET(INDEX(Data!$C$7:$C$1800,MATCH($A$3,Data!$C$7:$C$1800,0)),7,'Code list'!W$1)/1000,":")</f>
        <v>0</v>
      </c>
      <c r="W12" s="48">
        <f ca="1">IFERROR(OFFSET(INDEX(Data!$C$7:$C$1800,MATCH($A$3,Data!$C$7:$C$1800,0)),5,'Code list'!X$1)/1000+OFFSET(INDEX(Data!$C$7:$C$1800,MATCH($A$3,Data!$C$7:$C$1800,0)),7,'Code list'!X$1)/1000,":")</f>
        <v>0</v>
      </c>
      <c r="X12" s="48">
        <f ca="1">IFERROR(OFFSET(INDEX(Data!$C$7:$C$1800,MATCH($A$3,Data!$C$7:$C$1800,0)),5,'Code list'!Y$1)/1000+OFFSET(INDEX(Data!$C$7:$C$1800,MATCH($A$3,Data!$C$7:$C$1800,0)),7,'Code list'!Y$1)/1000,":")</f>
        <v>0</v>
      </c>
      <c r="Y12" s="48">
        <f ca="1">IFERROR(OFFSET(INDEX(Data!$C$7:$C$1800,MATCH($A$3,Data!$C$7:$C$1800,0)),5,'Code list'!Z$1)/1000+OFFSET(INDEX(Data!$C$7:$C$1800,MATCH($A$3,Data!$C$7:$C$1800,0)),7,'Code list'!Z$1)/1000,":")</f>
        <v>0</v>
      </c>
      <c r="Z12" s="48">
        <f ca="1">IFERROR(OFFSET(INDEX(Data!$C$7:$C$1800,MATCH($A$3,Data!$C$7:$C$1800,0)),5,'Code list'!AA$1)/1000+OFFSET(INDEX(Data!$C$7:$C$1800,MATCH($A$3,Data!$C$7:$C$1800,0)),7,'Code list'!AA$1)/1000,":")</f>
        <v>0</v>
      </c>
      <c r="AA12" s="48">
        <f ca="1">IFERROR(OFFSET(INDEX(Data!$C$7:$C$1800,MATCH($A$3,Data!$C$7:$C$1800,0)),5,'Code list'!AB$1)/1000+OFFSET(INDEX(Data!$C$7:$C$1800,MATCH($A$3,Data!$C$7:$C$1800,0)),7,'Code list'!AB$1)/1000,":")</f>
        <v>0</v>
      </c>
      <c r="AB12" s="48">
        <f ca="1">IFERROR(OFFSET(INDEX(Data!$C$7:$C$1800,MATCH($A$3,Data!$C$7:$C$1800,0)),5,'Code list'!AC$1)/1000+OFFSET(INDEX(Data!$C$7:$C$1800,MATCH($A$3,Data!$C$7:$C$1800,0)),7,'Code list'!AC$1)/1000,":")</f>
        <v>0</v>
      </c>
      <c r="AC12" s="48">
        <f ca="1">IFERROR(OFFSET(INDEX(Data!$C$7:$C$1800,MATCH($A$3,Data!$C$7:$C$1800,0)),5,'Code list'!AD$1)/1000+OFFSET(INDEX(Data!$C$7:$C$1800,MATCH($A$3,Data!$C$7:$C$1800,0)),7,'Code list'!AD$1)/1000,":")</f>
        <v>0</v>
      </c>
      <c r="AD12" s="48">
        <f ca="1">IFERROR(OFFSET(INDEX(Data!$C$7:$C$1800,MATCH($A$3,Data!$C$7:$C$1800,0)),5,'Code list'!AE$1)/1000+OFFSET(INDEX(Data!$C$7:$C$1800,MATCH($A$3,Data!$C$7:$C$1800,0)),7,'Code list'!AE$1)/1000,":")</f>
        <v>0</v>
      </c>
      <c r="AE12" s="48">
        <f ca="1">IFERROR(OFFSET(INDEX(Data!$C$7:$C$1800,MATCH($A$3,Data!$C$7:$C$1800,0)),5,'Code list'!AF$1)/1000+OFFSET(INDEX(Data!$C$7:$C$1800,MATCH($A$3,Data!$C$7:$C$1800,0)),7,'Code list'!AF$1)/1000,":")</f>
        <v>0</v>
      </c>
      <c r="AF12" s="48">
        <f ca="1">IFERROR(OFFSET(INDEX(Data!$C$7:$C$1800,MATCH($A$3,Data!$C$7:$C$1800,0)),5,'Code list'!AG$1)/1000+OFFSET(INDEX(Data!$C$7:$C$1800,MATCH($A$3,Data!$C$7:$C$1800,0)),7,'Code list'!AG$1)/1000,":")</f>
        <v>0</v>
      </c>
      <c r="AG12" s="48">
        <f ca="1">IFERROR(OFFSET(INDEX(Data!$C$7:$C$1800,MATCH($A$3,Data!$C$7:$C$1800,0)),5,'Code list'!AH$1)/1000+OFFSET(INDEX(Data!$C$7:$C$1800,MATCH($A$3,Data!$C$7:$C$1800,0)),7,'Code list'!AH$1)/1000,":")</f>
        <v>0</v>
      </c>
      <c r="AH12" s="48">
        <f ca="1">IFERROR(OFFSET(INDEX(Data!$C$7:$C$1800,MATCH($A$3,Data!$C$7:$C$1800,0)),5,'Code list'!AI$1)/1000+OFFSET(INDEX(Data!$C$7:$C$1800,MATCH($A$3,Data!$C$7:$C$1800,0)),7,'Code list'!AI$1)/1000,":")</f>
        <v>0</v>
      </c>
      <c r="AI12" s="48">
        <f ca="1">IFERROR(OFFSET(INDEX(Data!$C$7:$C$1800,MATCH($A$3,Data!$C$7:$C$1800,0)),5,'Code list'!AJ$1)/1000+OFFSET(INDEX(Data!$C$7:$C$1800,MATCH($A$3,Data!$C$7:$C$1800,0)),7,'Code list'!AJ$1)/1000,":")</f>
        <v>0</v>
      </c>
    </row>
    <row r="13" spans="1:35" ht="15" customHeight="1" x14ac:dyDescent="0.25">
      <c r="A13" s="24" t="s">
        <v>99</v>
      </c>
      <c r="B13" s="48" t="str">
        <f ca="1">IFERROR(OFFSET(INDEX(Data!$C$7:$C$1800,MATCH($A$3,Data!$C$7:$C$1800,0)),21,'Code list'!C$1)/1000+OFFSET(INDEX(Data!$C$7:$C$1800,MATCH($A$3,Data!$C$7:$C$1800,0)),22,'Code list'!C$1)/1000,":")</f>
        <v>:</v>
      </c>
      <c r="C13" s="48" t="str">
        <f ca="1">IFERROR(OFFSET(INDEX(Data!$C$7:$C$1800,MATCH($A$3,Data!$C$7:$C$1800,0)),21,'Code list'!D$1)/1000+OFFSET(INDEX(Data!$C$7:$C$1800,MATCH($A$3,Data!$C$7:$C$1800,0)),22,'Code list'!D$1)/1000,":")</f>
        <v>:</v>
      </c>
      <c r="D13" s="48" t="str">
        <f ca="1">IFERROR(OFFSET(INDEX(Data!$C$7:$C$1800,MATCH($A$3,Data!$C$7:$C$1800,0)),21,'Code list'!E$1)/1000+OFFSET(INDEX(Data!$C$7:$C$1800,MATCH($A$3,Data!$C$7:$C$1800,0)),22,'Code list'!E$1)/1000,":")</f>
        <v>:</v>
      </c>
      <c r="E13" s="48" t="str">
        <f ca="1">IFERROR(OFFSET(INDEX(Data!$C$7:$C$1800,MATCH($A$3,Data!$C$7:$C$1800,0)),21,'Code list'!F$1)/1000+OFFSET(INDEX(Data!$C$7:$C$1800,MATCH($A$3,Data!$C$7:$C$1800,0)),22,'Code list'!F$1)/1000,":")</f>
        <v>:</v>
      </c>
      <c r="F13" s="48" t="str">
        <f ca="1">IFERROR(OFFSET(INDEX(Data!$C$7:$C$1800,MATCH($A$3,Data!$C$7:$C$1800,0)),21,'Code list'!G$1)/1000+OFFSET(INDEX(Data!$C$7:$C$1800,MATCH($A$3,Data!$C$7:$C$1800,0)),22,'Code list'!G$1)/1000,":")</f>
        <v>:</v>
      </c>
      <c r="G13" s="48" t="str">
        <f ca="1">IFERROR(OFFSET(INDEX(Data!$C$7:$C$1800,MATCH($A$3,Data!$C$7:$C$1800,0)),21,'Code list'!H$1)/1000+OFFSET(INDEX(Data!$C$7:$C$1800,MATCH($A$3,Data!$C$7:$C$1800,0)),22,'Code list'!H$1)/1000,":")</f>
        <v>:</v>
      </c>
      <c r="H13" s="48" t="str">
        <f ca="1">IFERROR(OFFSET(INDEX(Data!$C$7:$C$1800,MATCH($A$3,Data!$C$7:$C$1800,0)),21,'Code list'!I$1)/1000+OFFSET(INDEX(Data!$C$7:$C$1800,MATCH($A$3,Data!$C$7:$C$1800,0)),22,'Code list'!I$1)/1000,":")</f>
        <v>:</v>
      </c>
      <c r="I13" s="48" t="str">
        <f ca="1">IFERROR(OFFSET(INDEX(Data!$C$7:$C$1800,MATCH($A$3,Data!$C$7:$C$1800,0)),21,'Code list'!J$1)/1000+OFFSET(INDEX(Data!$C$7:$C$1800,MATCH($A$3,Data!$C$7:$C$1800,0)),22,'Code list'!J$1)/1000,":")</f>
        <v>:</v>
      </c>
      <c r="J13" s="48" t="str">
        <f ca="1">IFERROR(OFFSET(INDEX(Data!$C$7:$C$1800,MATCH($A$3,Data!$C$7:$C$1800,0)),21,'Code list'!K$1)/1000+OFFSET(INDEX(Data!$C$7:$C$1800,MATCH($A$3,Data!$C$7:$C$1800,0)),22,'Code list'!K$1)/1000,":")</f>
        <v>:</v>
      </c>
      <c r="K13" s="48" t="str">
        <f ca="1">IFERROR(OFFSET(INDEX(Data!$C$7:$C$1800,MATCH($A$3,Data!$C$7:$C$1800,0)),21,'Code list'!L$1)/1000+OFFSET(INDEX(Data!$C$7:$C$1800,MATCH($A$3,Data!$C$7:$C$1800,0)),22,'Code list'!L$1)/1000,":")</f>
        <v>:</v>
      </c>
      <c r="L13" s="48">
        <f ca="1">IFERROR(OFFSET(INDEX(Data!$C$7:$C$1800,MATCH($A$3,Data!$C$7:$C$1800,0)),21,'Code list'!M$1)/1000+OFFSET(INDEX(Data!$C$7:$C$1800,MATCH($A$3,Data!$C$7:$C$1800,0)),22,'Code list'!M$1)/1000,":")</f>
        <v>0</v>
      </c>
      <c r="M13" s="48">
        <f ca="1">IFERROR(OFFSET(INDEX(Data!$C$7:$C$1800,MATCH($A$3,Data!$C$7:$C$1800,0)),21,'Code list'!N$1)/1000+OFFSET(INDEX(Data!$C$7:$C$1800,MATCH($A$3,Data!$C$7:$C$1800,0)),22,'Code list'!N$1)/1000,":")</f>
        <v>0</v>
      </c>
      <c r="N13" s="48">
        <f ca="1">IFERROR(OFFSET(INDEX(Data!$C$7:$C$1800,MATCH($A$3,Data!$C$7:$C$1800,0)),21,'Code list'!O$1)/1000+OFFSET(INDEX(Data!$C$7:$C$1800,MATCH($A$3,Data!$C$7:$C$1800,0)),22,'Code list'!O$1)/1000,":")</f>
        <v>0</v>
      </c>
      <c r="O13" s="48">
        <f ca="1">IFERROR(OFFSET(INDEX(Data!$C$7:$C$1800,MATCH($A$3,Data!$C$7:$C$1800,0)),21,'Code list'!P$1)/1000+OFFSET(INDEX(Data!$C$7:$C$1800,MATCH($A$3,Data!$C$7:$C$1800,0)),22,'Code list'!P$1)/1000,":")</f>
        <v>0</v>
      </c>
      <c r="P13" s="48">
        <f ca="1">IFERROR(OFFSET(INDEX(Data!$C$7:$C$1800,MATCH($A$3,Data!$C$7:$C$1800,0)),21,'Code list'!Q$1)/1000+OFFSET(INDEX(Data!$C$7:$C$1800,MATCH($A$3,Data!$C$7:$C$1800,0)),22,'Code list'!Q$1)/1000,":")</f>
        <v>0</v>
      </c>
      <c r="Q13" s="48">
        <f ca="1">IFERROR(OFFSET(INDEX(Data!$C$7:$C$1800,MATCH($A$3,Data!$C$7:$C$1800,0)),21,'Code list'!R$1)/1000+OFFSET(INDEX(Data!$C$7:$C$1800,MATCH($A$3,Data!$C$7:$C$1800,0)),22,'Code list'!R$1)/1000,":")</f>
        <v>0</v>
      </c>
      <c r="R13" s="48">
        <f ca="1">IFERROR(OFFSET(INDEX(Data!$C$7:$C$1800,MATCH($A$3,Data!$C$7:$C$1800,0)),21,'Code list'!S$1)/1000+OFFSET(INDEX(Data!$C$7:$C$1800,MATCH($A$3,Data!$C$7:$C$1800,0)),22,'Code list'!S$1)/1000,":")</f>
        <v>0</v>
      </c>
      <c r="S13" s="48">
        <f ca="1">IFERROR(OFFSET(INDEX(Data!$C$7:$C$1800,MATCH($A$3,Data!$C$7:$C$1800,0)),21,'Code list'!T$1)/1000+OFFSET(INDEX(Data!$C$7:$C$1800,MATCH($A$3,Data!$C$7:$C$1800,0)),22,'Code list'!T$1)/1000,":")</f>
        <v>0</v>
      </c>
      <c r="T13" s="48">
        <f ca="1">IFERROR(OFFSET(INDEX(Data!$C$7:$C$1800,MATCH($A$3,Data!$C$7:$C$1800,0)),21,'Code list'!U$1)/1000+OFFSET(INDEX(Data!$C$7:$C$1800,MATCH($A$3,Data!$C$7:$C$1800,0)),22,'Code list'!U$1)/1000,":")</f>
        <v>0</v>
      </c>
      <c r="U13" s="48">
        <f ca="1">IFERROR(OFFSET(INDEX(Data!$C$7:$C$1800,MATCH($A$3,Data!$C$7:$C$1800,0)),21,'Code list'!V$1)/1000+OFFSET(INDEX(Data!$C$7:$C$1800,MATCH($A$3,Data!$C$7:$C$1800,0)),22,'Code list'!V$1)/1000,":")</f>
        <v>0</v>
      </c>
      <c r="V13" s="48">
        <f ca="1">IFERROR(OFFSET(INDEX(Data!$C$7:$C$1800,MATCH($A$3,Data!$C$7:$C$1800,0)),21,'Code list'!W$1)/1000+OFFSET(INDEX(Data!$C$7:$C$1800,MATCH($A$3,Data!$C$7:$C$1800,0)),22,'Code list'!W$1)/1000,":")</f>
        <v>0</v>
      </c>
      <c r="W13" s="48">
        <f ca="1">IFERROR(OFFSET(INDEX(Data!$C$7:$C$1800,MATCH($A$3,Data!$C$7:$C$1800,0)),21,'Code list'!X$1)/1000+OFFSET(INDEX(Data!$C$7:$C$1800,MATCH($A$3,Data!$C$7:$C$1800,0)),22,'Code list'!X$1)/1000,":")</f>
        <v>0</v>
      </c>
      <c r="X13" s="48">
        <f ca="1">IFERROR(OFFSET(INDEX(Data!$C$7:$C$1800,MATCH($A$3,Data!$C$7:$C$1800,0)),21,'Code list'!Y$1)/1000+OFFSET(INDEX(Data!$C$7:$C$1800,MATCH($A$3,Data!$C$7:$C$1800,0)),22,'Code list'!Y$1)/1000,":")</f>
        <v>0</v>
      </c>
      <c r="Y13" s="48">
        <f ca="1">IFERROR(OFFSET(INDEX(Data!$C$7:$C$1800,MATCH($A$3,Data!$C$7:$C$1800,0)),21,'Code list'!Z$1)/1000+OFFSET(INDEX(Data!$C$7:$C$1800,MATCH($A$3,Data!$C$7:$C$1800,0)),22,'Code list'!Z$1)/1000,":")</f>
        <v>0</v>
      </c>
      <c r="Z13" s="48">
        <f ca="1">IFERROR(OFFSET(INDEX(Data!$C$7:$C$1800,MATCH($A$3,Data!$C$7:$C$1800,0)),21,'Code list'!AA$1)/1000+OFFSET(INDEX(Data!$C$7:$C$1800,MATCH($A$3,Data!$C$7:$C$1800,0)),22,'Code list'!AA$1)/1000,":")</f>
        <v>0</v>
      </c>
      <c r="AA13" s="48">
        <f ca="1">IFERROR(OFFSET(INDEX(Data!$C$7:$C$1800,MATCH($A$3,Data!$C$7:$C$1800,0)),21,'Code list'!AB$1)/1000+OFFSET(INDEX(Data!$C$7:$C$1800,MATCH($A$3,Data!$C$7:$C$1800,0)),22,'Code list'!AB$1)/1000,":")</f>
        <v>0</v>
      </c>
      <c r="AB13" s="48">
        <f ca="1">IFERROR(OFFSET(INDEX(Data!$C$7:$C$1800,MATCH($A$3,Data!$C$7:$C$1800,0)),21,'Code list'!AC$1)/1000+OFFSET(INDEX(Data!$C$7:$C$1800,MATCH($A$3,Data!$C$7:$C$1800,0)),22,'Code list'!AC$1)/1000,":")</f>
        <v>0</v>
      </c>
      <c r="AC13" s="48">
        <f ca="1">IFERROR(OFFSET(INDEX(Data!$C$7:$C$1800,MATCH($A$3,Data!$C$7:$C$1800,0)),21,'Code list'!AD$1)/1000+OFFSET(INDEX(Data!$C$7:$C$1800,MATCH($A$3,Data!$C$7:$C$1800,0)),22,'Code list'!AD$1)/1000,":")</f>
        <v>0</v>
      </c>
      <c r="AD13" s="48">
        <f ca="1">IFERROR(OFFSET(INDEX(Data!$C$7:$C$1800,MATCH($A$3,Data!$C$7:$C$1800,0)),21,'Code list'!AE$1)/1000+OFFSET(INDEX(Data!$C$7:$C$1800,MATCH($A$3,Data!$C$7:$C$1800,0)),22,'Code list'!AE$1)/1000,":")</f>
        <v>0</v>
      </c>
      <c r="AE13" s="48">
        <f ca="1">IFERROR(OFFSET(INDEX(Data!$C$7:$C$1800,MATCH($A$3,Data!$C$7:$C$1800,0)),21,'Code list'!AF$1)/1000+OFFSET(INDEX(Data!$C$7:$C$1800,MATCH($A$3,Data!$C$7:$C$1800,0)),22,'Code list'!AF$1)/1000,":")</f>
        <v>0</v>
      </c>
      <c r="AF13" s="48">
        <f ca="1">IFERROR(OFFSET(INDEX(Data!$C$7:$C$1800,MATCH($A$3,Data!$C$7:$C$1800,0)),21,'Code list'!AG$1)/1000+OFFSET(INDEX(Data!$C$7:$C$1800,MATCH($A$3,Data!$C$7:$C$1800,0)),22,'Code list'!AG$1)/1000,":")</f>
        <v>0</v>
      </c>
      <c r="AG13" s="48">
        <f ca="1">IFERROR(OFFSET(INDEX(Data!$C$7:$C$1800,MATCH($A$3,Data!$C$7:$C$1800,0)),21,'Code list'!AH$1)/1000+OFFSET(INDEX(Data!$C$7:$C$1800,MATCH($A$3,Data!$C$7:$C$1800,0)),22,'Code list'!AH$1)/1000,":")</f>
        <v>0</v>
      </c>
      <c r="AH13" s="48">
        <f ca="1">IFERROR(OFFSET(INDEX(Data!$C$7:$C$1800,MATCH($A$3,Data!$C$7:$C$1800,0)),21,'Code list'!AI$1)/1000+OFFSET(INDEX(Data!$C$7:$C$1800,MATCH($A$3,Data!$C$7:$C$1800,0)),22,'Code list'!AI$1)/1000,":")</f>
        <v>0</v>
      </c>
      <c r="AI13" s="48">
        <f ca="1">IFERROR(OFFSET(INDEX(Data!$C$7:$C$1800,MATCH($A$3,Data!$C$7:$C$1800,0)),21,'Code list'!AJ$1)/1000+OFFSET(INDEX(Data!$C$7:$C$1800,MATCH($A$3,Data!$C$7:$C$1800,0)),22,'Code list'!AJ$1)/1000,":")</f>
        <v>0</v>
      </c>
    </row>
    <row r="14" spans="1:35" ht="15" customHeight="1" x14ac:dyDescent="0.25">
      <c r="A14" s="24" t="s">
        <v>100</v>
      </c>
      <c r="B14" s="48" t="str">
        <f ca="1">IFERROR(OFFSET(INDEX(Data!$C$7:$C$1800,MATCH($A$3,Data!$C$7:$C$1800,0)),31,'Code list'!C$1)/1000+OFFSET(INDEX(Data!$C$7:$C$1800,MATCH($A$3,Data!$C$7:$C$1800,0)),32,'Code list'!C$1)/1000,":")</f>
        <v>:</v>
      </c>
      <c r="C14" s="48" t="str">
        <f ca="1">IFERROR(OFFSET(INDEX(Data!$C$7:$C$1800,MATCH($A$3,Data!$C$7:$C$1800,0)),31,'Code list'!D$1)/1000+OFFSET(INDEX(Data!$C$7:$C$1800,MATCH($A$3,Data!$C$7:$C$1800,0)),32,'Code list'!D$1)/1000,":")</f>
        <v>:</v>
      </c>
      <c r="D14" s="48" t="str">
        <f ca="1">IFERROR(OFFSET(INDEX(Data!$C$7:$C$1800,MATCH($A$3,Data!$C$7:$C$1800,0)),31,'Code list'!E$1)/1000+OFFSET(INDEX(Data!$C$7:$C$1800,MATCH($A$3,Data!$C$7:$C$1800,0)),32,'Code list'!E$1)/1000,":")</f>
        <v>:</v>
      </c>
      <c r="E14" s="48" t="str">
        <f ca="1">IFERROR(OFFSET(INDEX(Data!$C$7:$C$1800,MATCH($A$3,Data!$C$7:$C$1800,0)),31,'Code list'!F$1)/1000+OFFSET(INDEX(Data!$C$7:$C$1800,MATCH($A$3,Data!$C$7:$C$1800,0)),32,'Code list'!F$1)/1000,":")</f>
        <v>:</v>
      </c>
      <c r="F14" s="48" t="str">
        <f ca="1">IFERROR(OFFSET(INDEX(Data!$C$7:$C$1800,MATCH($A$3,Data!$C$7:$C$1800,0)),31,'Code list'!G$1)/1000+OFFSET(INDEX(Data!$C$7:$C$1800,MATCH($A$3,Data!$C$7:$C$1800,0)),32,'Code list'!G$1)/1000,":")</f>
        <v>:</v>
      </c>
      <c r="G14" s="48" t="str">
        <f ca="1">IFERROR(OFFSET(INDEX(Data!$C$7:$C$1800,MATCH($A$3,Data!$C$7:$C$1800,0)),31,'Code list'!H$1)/1000+OFFSET(INDEX(Data!$C$7:$C$1800,MATCH($A$3,Data!$C$7:$C$1800,0)),32,'Code list'!H$1)/1000,":")</f>
        <v>:</v>
      </c>
      <c r="H14" s="48" t="str">
        <f ca="1">IFERROR(OFFSET(INDEX(Data!$C$7:$C$1800,MATCH($A$3,Data!$C$7:$C$1800,0)),31,'Code list'!I$1)/1000+OFFSET(INDEX(Data!$C$7:$C$1800,MATCH($A$3,Data!$C$7:$C$1800,0)),32,'Code list'!I$1)/1000,":")</f>
        <v>:</v>
      </c>
      <c r="I14" s="48" t="str">
        <f ca="1">IFERROR(OFFSET(INDEX(Data!$C$7:$C$1800,MATCH($A$3,Data!$C$7:$C$1800,0)),31,'Code list'!J$1)/1000+OFFSET(INDEX(Data!$C$7:$C$1800,MATCH($A$3,Data!$C$7:$C$1800,0)),32,'Code list'!J$1)/1000,":")</f>
        <v>:</v>
      </c>
      <c r="J14" s="48" t="str">
        <f ca="1">IFERROR(OFFSET(INDEX(Data!$C$7:$C$1800,MATCH($A$3,Data!$C$7:$C$1800,0)),31,'Code list'!K$1)/1000+OFFSET(INDEX(Data!$C$7:$C$1800,MATCH($A$3,Data!$C$7:$C$1800,0)),32,'Code list'!K$1)/1000,":")</f>
        <v>:</v>
      </c>
      <c r="K14" s="48" t="str">
        <f ca="1">IFERROR(OFFSET(INDEX(Data!$C$7:$C$1800,MATCH($A$3,Data!$C$7:$C$1800,0)),31,'Code list'!L$1)/1000+OFFSET(INDEX(Data!$C$7:$C$1800,MATCH($A$3,Data!$C$7:$C$1800,0)),32,'Code list'!L$1)/1000,":")</f>
        <v>:</v>
      </c>
      <c r="L14" s="48">
        <f ca="1">IFERROR(OFFSET(INDEX(Data!$C$7:$C$1800,MATCH($A$3,Data!$C$7:$C$1800,0)),31,'Code list'!M$1)/1000+OFFSET(INDEX(Data!$C$7:$C$1800,MATCH($A$3,Data!$C$7:$C$1800,0)),32,'Code list'!M$1)/1000,":")</f>
        <v>0</v>
      </c>
      <c r="M14" s="48">
        <f ca="1">IFERROR(OFFSET(INDEX(Data!$C$7:$C$1800,MATCH($A$3,Data!$C$7:$C$1800,0)),31,'Code list'!N$1)/1000+OFFSET(INDEX(Data!$C$7:$C$1800,MATCH($A$3,Data!$C$7:$C$1800,0)),32,'Code list'!N$1)/1000,":")</f>
        <v>0</v>
      </c>
      <c r="N14" s="48">
        <f ca="1">IFERROR(OFFSET(INDEX(Data!$C$7:$C$1800,MATCH($A$3,Data!$C$7:$C$1800,0)),31,'Code list'!O$1)/1000+OFFSET(INDEX(Data!$C$7:$C$1800,MATCH($A$3,Data!$C$7:$C$1800,0)),32,'Code list'!O$1)/1000,":")</f>
        <v>0</v>
      </c>
      <c r="O14" s="48">
        <f ca="1">IFERROR(OFFSET(INDEX(Data!$C$7:$C$1800,MATCH($A$3,Data!$C$7:$C$1800,0)),31,'Code list'!P$1)/1000+OFFSET(INDEX(Data!$C$7:$C$1800,MATCH($A$3,Data!$C$7:$C$1800,0)),32,'Code list'!P$1)/1000,":")</f>
        <v>0</v>
      </c>
      <c r="P14" s="48">
        <f ca="1">IFERROR(OFFSET(INDEX(Data!$C$7:$C$1800,MATCH($A$3,Data!$C$7:$C$1800,0)),31,'Code list'!Q$1)/1000+OFFSET(INDEX(Data!$C$7:$C$1800,MATCH($A$3,Data!$C$7:$C$1800,0)),32,'Code list'!Q$1)/1000,":")</f>
        <v>0</v>
      </c>
      <c r="Q14" s="48">
        <f ca="1">IFERROR(OFFSET(INDEX(Data!$C$7:$C$1800,MATCH($A$3,Data!$C$7:$C$1800,0)),31,'Code list'!R$1)/1000+OFFSET(INDEX(Data!$C$7:$C$1800,MATCH($A$3,Data!$C$7:$C$1800,0)),32,'Code list'!R$1)/1000,":")</f>
        <v>0</v>
      </c>
      <c r="R14" s="48">
        <f ca="1">IFERROR(OFFSET(INDEX(Data!$C$7:$C$1800,MATCH($A$3,Data!$C$7:$C$1800,0)),31,'Code list'!S$1)/1000+OFFSET(INDEX(Data!$C$7:$C$1800,MATCH($A$3,Data!$C$7:$C$1800,0)),32,'Code list'!S$1)/1000,":")</f>
        <v>0</v>
      </c>
      <c r="S14" s="48">
        <f ca="1">IFERROR(OFFSET(INDEX(Data!$C$7:$C$1800,MATCH($A$3,Data!$C$7:$C$1800,0)),31,'Code list'!T$1)/1000+OFFSET(INDEX(Data!$C$7:$C$1800,MATCH($A$3,Data!$C$7:$C$1800,0)),32,'Code list'!T$1)/1000,":")</f>
        <v>0</v>
      </c>
      <c r="T14" s="48">
        <f ca="1">IFERROR(OFFSET(INDEX(Data!$C$7:$C$1800,MATCH($A$3,Data!$C$7:$C$1800,0)),31,'Code list'!U$1)/1000+OFFSET(INDEX(Data!$C$7:$C$1800,MATCH($A$3,Data!$C$7:$C$1800,0)),32,'Code list'!U$1)/1000,":")</f>
        <v>0</v>
      </c>
      <c r="U14" s="48">
        <f ca="1">IFERROR(OFFSET(INDEX(Data!$C$7:$C$1800,MATCH($A$3,Data!$C$7:$C$1800,0)),31,'Code list'!V$1)/1000+OFFSET(INDEX(Data!$C$7:$C$1800,MATCH($A$3,Data!$C$7:$C$1800,0)),32,'Code list'!V$1)/1000,":")</f>
        <v>0</v>
      </c>
      <c r="V14" s="48">
        <f ca="1">IFERROR(OFFSET(INDEX(Data!$C$7:$C$1800,MATCH($A$3,Data!$C$7:$C$1800,0)),31,'Code list'!W$1)/1000+OFFSET(INDEX(Data!$C$7:$C$1800,MATCH($A$3,Data!$C$7:$C$1800,0)),32,'Code list'!W$1)/1000,":")</f>
        <v>0</v>
      </c>
      <c r="W14" s="48">
        <f ca="1">IFERROR(OFFSET(INDEX(Data!$C$7:$C$1800,MATCH($A$3,Data!$C$7:$C$1800,0)),31,'Code list'!X$1)/1000+OFFSET(INDEX(Data!$C$7:$C$1800,MATCH($A$3,Data!$C$7:$C$1800,0)),32,'Code list'!X$1)/1000,":")</f>
        <v>0</v>
      </c>
      <c r="X14" s="48">
        <f ca="1">IFERROR(OFFSET(INDEX(Data!$C$7:$C$1800,MATCH($A$3,Data!$C$7:$C$1800,0)),31,'Code list'!Y$1)/1000+OFFSET(INDEX(Data!$C$7:$C$1800,MATCH($A$3,Data!$C$7:$C$1800,0)),32,'Code list'!Y$1)/1000,":")</f>
        <v>0</v>
      </c>
      <c r="Y14" s="48">
        <f ca="1">IFERROR(OFFSET(INDEX(Data!$C$7:$C$1800,MATCH($A$3,Data!$C$7:$C$1800,0)),31,'Code list'!Z$1)/1000+OFFSET(INDEX(Data!$C$7:$C$1800,MATCH($A$3,Data!$C$7:$C$1800,0)),32,'Code list'!Z$1)/1000,":")</f>
        <v>0</v>
      </c>
      <c r="Z14" s="48">
        <f ca="1">IFERROR(OFFSET(INDEX(Data!$C$7:$C$1800,MATCH($A$3,Data!$C$7:$C$1800,0)),31,'Code list'!AA$1)/1000+OFFSET(INDEX(Data!$C$7:$C$1800,MATCH($A$3,Data!$C$7:$C$1800,0)),32,'Code list'!AA$1)/1000,":")</f>
        <v>0</v>
      </c>
      <c r="AA14" s="48">
        <f ca="1">IFERROR(OFFSET(INDEX(Data!$C$7:$C$1800,MATCH($A$3,Data!$C$7:$C$1800,0)),31,'Code list'!AB$1)/1000+OFFSET(INDEX(Data!$C$7:$C$1800,MATCH($A$3,Data!$C$7:$C$1800,0)),32,'Code list'!AB$1)/1000,":")</f>
        <v>0</v>
      </c>
      <c r="AB14" s="48">
        <f ca="1">IFERROR(OFFSET(INDEX(Data!$C$7:$C$1800,MATCH($A$3,Data!$C$7:$C$1800,0)),31,'Code list'!AC$1)/1000+OFFSET(INDEX(Data!$C$7:$C$1800,MATCH($A$3,Data!$C$7:$C$1800,0)),32,'Code list'!AC$1)/1000,":")</f>
        <v>0</v>
      </c>
      <c r="AC14" s="48">
        <f ca="1">IFERROR(OFFSET(INDEX(Data!$C$7:$C$1800,MATCH($A$3,Data!$C$7:$C$1800,0)),31,'Code list'!AD$1)/1000+OFFSET(INDEX(Data!$C$7:$C$1800,MATCH($A$3,Data!$C$7:$C$1800,0)),32,'Code list'!AD$1)/1000,":")</f>
        <v>0</v>
      </c>
      <c r="AD14" s="48">
        <f ca="1">IFERROR(OFFSET(INDEX(Data!$C$7:$C$1800,MATCH($A$3,Data!$C$7:$C$1800,0)),31,'Code list'!AE$1)/1000+OFFSET(INDEX(Data!$C$7:$C$1800,MATCH($A$3,Data!$C$7:$C$1800,0)),32,'Code list'!AE$1)/1000,":")</f>
        <v>0</v>
      </c>
      <c r="AE14" s="48">
        <f ca="1">IFERROR(OFFSET(INDEX(Data!$C$7:$C$1800,MATCH($A$3,Data!$C$7:$C$1800,0)),31,'Code list'!AF$1)/1000+OFFSET(INDEX(Data!$C$7:$C$1800,MATCH($A$3,Data!$C$7:$C$1800,0)),32,'Code list'!AF$1)/1000,":")</f>
        <v>0</v>
      </c>
      <c r="AF14" s="48">
        <f ca="1">IFERROR(OFFSET(INDEX(Data!$C$7:$C$1800,MATCH($A$3,Data!$C$7:$C$1800,0)),31,'Code list'!AG$1)/1000+OFFSET(INDEX(Data!$C$7:$C$1800,MATCH($A$3,Data!$C$7:$C$1800,0)),32,'Code list'!AG$1)/1000,":")</f>
        <v>0</v>
      </c>
      <c r="AG14" s="48">
        <f ca="1">IFERROR(OFFSET(INDEX(Data!$C$7:$C$1800,MATCH($A$3,Data!$C$7:$C$1800,0)),31,'Code list'!AH$1)/1000+OFFSET(INDEX(Data!$C$7:$C$1800,MATCH($A$3,Data!$C$7:$C$1800,0)),32,'Code list'!AH$1)/1000,":")</f>
        <v>0</v>
      </c>
      <c r="AH14" s="48">
        <f ca="1">IFERROR(OFFSET(INDEX(Data!$C$7:$C$1800,MATCH($A$3,Data!$C$7:$C$1800,0)),31,'Code list'!AI$1)/1000+OFFSET(INDEX(Data!$C$7:$C$1800,MATCH($A$3,Data!$C$7:$C$1800,0)),32,'Code list'!AI$1)/1000,":")</f>
        <v>0</v>
      </c>
      <c r="AI14" s="48">
        <f ca="1">IFERROR(OFFSET(INDEX(Data!$C$7:$C$1800,MATCH($A$3,Data!$C$7:$C$1800,0)),31,'Code list'!AJ$1)/1000+OFFSET(INDEX(Data!$C$7:$C$1800,MATCH($A$3,Data!$C$7:$C$1800,0)),32,'Code list'!AJ$1)/1000,":")</f>
        <v>0</v>
      </c>
    </row>
    <row r="15" spans="1:35" ht="15" customHeight="1" x14ac:dyDescent="0.25">
      <c r="A15" s="26" t="s">
        <v>28</v>
      </c>
      <c r="B15" s="48" t="str">
        <f ca="1">IF(AND(B11=":",B12=":"),":",IFERROR(B12/(1+(B13/B14)),0))</f>
        <v>:</v>
      </c>
      <c r="C15" s="48" t="str">
        <f t="shared" ref="C15:AH15" ca="1" si="5">IF(AND(C11=":",C12=":"),":",IFERROR(C12/(1+(C13/C14)),0))</f>
        <v>:</v>
      </c>
      <c r="D15" s="48" t="str">
        <f t="shared" ca="1" si="5"/>
        <v>:</v>
      </c>
      <c r="E15" s="48" t="str">
        <f t="shared" ca="1" si="5"/>
        <v>:</v>
      </c>
      <c r="F15" s="48" t="str">
        <f t="shared" ca="1" si="5"/>
        <v>:</v>
      </c>
      <c r="G15" s="48" t="str">
        <f t="shared" ca="1" si="5"/>
        <v>:</v>
      </c>
      <c r="H15" s="48" t="str">
        <f t="shared" ca="1" si="5"/>
        <v>:</v>
      </c>
      <c r="I15" s="48" t="str">
        <f t="shared" ca="1" si="5"/>
        <v>:</v>
      </c>
      <c r="J15" s="48" t="str">
        <f t="shared" ca="1" si="5"/>
        <v>:</v>
      </c>
      <c r="K15" s="48" t="str">
        <f t="shared" ca="1" si="5"/>
        <v>:</v>
      </c>
      <c r="L15" s="48">
        <f t="shared" ca="1" si="5"/>
        <v>0</v>
      </c>
      <c r="M15" s="48">
        <f t="shared" ca="1" si="5"/>
        <v>0</v>
      </c>
      <c r="N15" s="48">
        <f t="shared" ca="1" si="5"/>
        <v>0</v>
      </c>
      <c r="O15" s="48">
        <f t="shared" ca="1" si="5"/>
        <v>0</v>
      </c>
      <c r="P15" s="48">
        <f t="shared" ca="1" si="5"/>
        <v>0</v>
      </c>
      <c r="Q15" s="48">
        <f t="shared" ca="1" si="5"/>
        <v>0</v>
      </c>
      <c r="R15" s="48">
        <f t="shared" ca="1" si="5"/>
        <v>0</v>
      </c>
      <c r="S15" s="48">
        <f t="shared" ca="1" si="5"/>
        <v>0</v>
      </c>
      <c r="T15" s="48">
        <f t="shared" ca="1" si="5"/>
        <v>0</v>
      </c>
      <c r="U15" s="48">
        <f t="shared" ca="1" si="5"/>
        <v>0</v>
      </c>
      <c r="V15" s="48">
        <f t="shared" ca="1" si="5"/>
        <v>0</v>
      </c>
      <c r="W15" s="48">
        <f t="shared" ca="1" si="5"/>
        <v>0</v>
      </c>
      <c r="X15" s="48">
        <f t="shared" ca="1" si="5"/>
        <v>0</v>
      </c>
      <c r="Y15" s="48">
        <f t="shared" ca="1" si="5"/>
        <v>0</v>
      </c>
      <c r="Z15" s="48">
        <f t="shared" ca="1" si="5"/>
        <v>0</v>
      </c>
      <c r="AA15" s="48">
        <f t="shared" ca="1" si="5"/>
        <v>0</v>
      </c>
      <c r="AB15" s="48">
        <f t="shared" ca="1" si="5"/>
        <v>0</v>
      </c>
      <c r="AC15" s="48">
        <f t="shared" ca="1" si="5"/>
        <v>0</v>
      </c>
      <c r="AD15" s="48">
        <f t="shared" ca="1" si="5"/>
        <v>0</v>
      </c>
      <c r="AE15" s="48">
        <f t="shared" ca="1" si="5"/>
        <v>0</v>
      </c>
      <c r="AF15" s="48">
        <f t="shared" ca="1" si="5"/>
        <v>0</v>
      </c>
      <c r="AG15" s="48">
        <f t="shared" ca="1" si="5"/>
        <v>0</v>
      </c>
      <c r="AH15" s="48">
        <f t="shared" ca="1" si="5"/>
        <v>0</v>
      </c>
      <c r="AI15" s="48">
        <f t="shared" ref="AI15" ca="1" si="6">IF(AND(AI11=":",AI12=":"),":",IFERROR(AI12/(1+(AI13/AI14)),0))</f>
        <v>0</v>
      </c>
    </row>
    <row r="16" spans="1:35" ht="15" customHeight="1" x14ac:dyDescent="0.25">
      <c r="A16" s="10" t="s">
        <v>25</v>
      </c>
      <c r="B16" s="44" t="str">
        <f ca="1">IFERROR(B11+B12-B15,":")</f>
        <v>:</v>
      </c>
      <c r="C16" s="44" t="str">
        <f t="shared" ref="C16:AH16" ca="1" si="7">IFERROR(C11+C12-C15,":")</f>
        <v>:</v>
      </c>
      <c r="D16" s="44" t="str">
        <f t="shared" ca="1" si="7"/>
        <v>:</v>
      </c>
      <c r="E16" s="44" t="str">
        <f t="shared" ca="1" si="7"/>
        <v>:</v>
      </c>
      <c r="F16" s="44" t="str">
        <f t="shared" ca="1" si="7"/>
        <v>:</v>
      </c>
      <c r="G16" s="44" t="str">
        <f t="shared" ca="1" si="7"/>
        <v>:</v>
      </c>
      <c r="H16" s="44" t="str">
        <f t="shared" ca="1" si="7"/>
        <v>:</v>
      </c>
      <c r="I16" s="44" t="str">
        <f t="shared" ca="1" si="7"/>
        <v>:</v>
      </c>
      <c r="J16" s="44" t="str">
        <f t="shared" ca="1" si="7"/>
        <v>:</v>
      </c>
      <c r="K16" s="44" t="str">
        <f t="shared" ca="1" si="7"/>
        <v>:</v>
      </c>
      <c r="L16" s="44">
        <f t="shared" ca="1" si="7"/>
        <v>0.94313000000000002</v>
      </c>
      <c r="M16" s="44">
        <f t="shared" ca="1" si="7"/>
        <v>1.1963130000000002</v>
      </c>
      <c r="N16" s="44">
        <f t="shared" ca="1" si="7"/>
        <v>1.1881140000000001</v>
      </c>
      <c r="O16" s="44">
        <f t="shared" ca="1" si="7"/>
        <v>1.2516590000000001</v>
      </c>
      <c r="P16" s="44">
        <f t="shared" ca="1" si="7"/>
        <v>1.2869059999999999</v>
      </c>
      <c r="Q16" s="44">
        <f t="shared" ca="1" si="7"/>
        <v>1.2154480000000001</v>
      </c>
      <c r="R16" s="44">
        <f t="shared" ca="1" si="7"/>
        <v>1.213757</v>
      </c>
      <c r="S16" s="44">
        <f t="shared" ca="1" si="7"/>
        <v>1.2783769999999999</v>
      </c>
      <c r="T16" s="44">
        <f t="shared" ca="1" si="7"/>
        <v>1.3608720000000001</v>
      </c>
      <c r="U16" s="44">
        <f t="shared" ca="1" si="7"/>
        <v>1.5519649999999998</v>
      </c>
      <c r="V16" s="44">
        <f t="shared" ca="1" si="7"/>
        <v>1.617324</v>
      </c>
      <c r="W16" s="44">
        <f t="shared" ca="1" si="7"/>
        <v>1.556889</v>
      </c>
      <c r="X16" s="44">
        <f t="shared" ca="1" si="7"/>
        <v>1.476488</v>
      </c>
      <c r="Y16" s="44">
        <f t="shared" ca="1" si="7"/>
        <v>1.524929</v>
      </c>
      <c r="Z16" s="44">
        <f t="shared" ca="1" si="7"/>
        <v>1.321987</v>
      </c>
      <c r="AA16" s="44">
        <f t="shared" ca="1" si="7"/>
        <v>1.534402</v>
      </c>
      <c r="AB16" s="44">
        <f t="shared" ca="1" si="7"/>
        <v>1.613702</v>
      </c>
      <c r="AC16" s="44">
        <f t="shared" ca="1" si="7"/>
        <v>1.3513569999999999</v>
      </c>
      <c r="AD16" s="44">
        <f t="shared" ca="1" si="7"/>
        <v>1.4504509999999999</v>
      </c>
      <c r="AE16" s="44">
        <f t="shared" ca="1" si="7"/>
        <v>1.515898</v>
      </c>
      <c r="AF16" s="44">
        <f t="shared" ca="1" si="7"/>
        <v>1.5469179999999998</v>
      </c>
      <c r="AG16" s="44">
        <f t="shared" ca="1" si="7"/>
        <v>1.573766</v>
      </c>
      <c r="AH16" s="44">
        <f t="shared" ca="1" si="7"/>
        <v>1.5647149999999999</v>
      </c>
      <c r="AI16" s="44">
        <f t="shared" ref="AI16" ca="1" si="8">IFERROR(AI11+AI12-AI15,":")</f>
        <v>1.3643510000000001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Kosovo*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45" t="str">
        <f ca="1">IFERROR(B6/B16,":")</f>
        <v>:</v>
      </c>
      <c r="C20" s="45" t="str">
        <f t="shared" ref="C20:AH20" ca="1" si="10">IFERROR(C6/C16,":")</f>
        <v>:</v>
      </c>
      <c r="D20" s="45" t="str">
        <f t="shared" ca="1" si="10"/>
        <v>:</v>
      </c>
      <c r="E20" s="45" t="str">
        <f t="shared" ca="1" si="10"/>
        <v>:</v>
      </c>
      <c r="F20" s="45" t="str">
        <f t="shared" ca="1" si="10"/>
        <v>:</v>
      </c>
      <c r="G20" s="45" t="str">
        <f t="shared" ca="1" si="10"/>
        <v>:</v>
      </c>
      <c r="H20" s="45" t="str">
        <f t="shared" ca="1" si="10"/>
        <v>:</v>
      </c>
      <c r="I20" s="45" t="str">
        <f t="shared" ca="1" si="10"/>
        <v>:</v>
      </c>
      <c r="J20" s="45" t="str">
        <f t="shared" ca="1" si="10"/>
        <v>:</v>
      </c>
      <c r="K20" s="45" t="str">
        <f t="shared" ca="1" si="10"/>
        <v>:</v>
      </c>
      <c r="L20" s="45">
        <f t="shared" ca="1" si="10"/>
        <v>0.26958743757488363</v>
      </c>
      <c r="M20" s="45">
        <f t="shared" ca="1" si="10"/>
        <v>0.26881092155648223</v>
      </c>
      <c r="N20" s="45">
        <f t="shared" ca="1" si="10"/>
        <v>0.26885719720498197</v>
      </c>
      <c r="O20" s="45">
        <f t="shared" ca="1" si="10"/>
        <v>0.24936823847389744</v>
      </c>
      <c r="P20" s="45">
        <f t="shared" ca="1" si="10"/>
        <v>0.27273864602387432</v>
      </c>
      <c r="Q20" s="45">
        <f t="shared" ca="1" si="10"/>
        <v>0.31537260335283779</v>
      </c>
      <c r="R20" s="45">
        <f t="shared" ca="1" si="10"/>
        <v>0.3141114737134369</v>
      </c>
      <c r="S20" s="45">
        <f t="shared" ca="1" si="10"/>
        <v>0.32520531893173926</v>
      </c>
      <c r="T20" s="45">
        <f t="shared" ca="1" si="10"/>
        <v>0.32615264330517485</v>
      </c>
      <c r="U20" s="45">
        <f t="shared" ca="1" si="10"/>
        <v>0.27568856256423313</v>
      </c>
      <c r="V20" s="45">
        <f t="shared" ca="1" si="10"/>
        <v>0.27475508927091913</v>
      </c>
      <c r="W20" s="45">
        <f t="shared" ca="1" si="10"/>
        <v>0.32037479871718538</v>
      </c>
      <c r="X20" s="45">
        <f t="shared" ca="1" si="10"/>
        <v>0.3460712176461983</v>
      </c>
      <c r="Y20" s="45">
        <f t="shared" ca="1" si="10"/>
        <v>0.36793516288299322</v>
      </c>
      <c r="Z20" s="45">
        <f t="shared" ca="1" si="10"/>
        <v>0.3535919793462417</v>
      </c>
      <c r="AA20" s="45">
        <f t="shared" ca="1" si="10"/>
        <v>0.3429114404178305</v>
      </c>
      <c r="AB20" s="45">
        <f t="shared" ca="1" si="10"/>
        <v>0.31871869775212525</v>
      </c>
      <c r="AC20" s="45">
        <f t="shared" ca="1" si="10"/>
        <v>0.37657332592349768</v>
      </c>
      <c r="AD20" s="45">
        <f t="shared" ca="1" si="10"/>
        <v>0.35066127707864658</v>
      </c>
      <c r="AE20" s="45">
        <f t="shared" ca="1" si="10"/>
        <v>0.3602227854380704</v>
      </c>
      <c r="AF20" s="45">
        <f t="shared" ca="1" si="10"/>
        <v>0.37304110495837528</v>
      </c>
      <c r="AG20" s="45">
        <f t="shared" ca="1" si="10"/>
        <v>0.37654454347088445</v>
      </c>
      <c r="AH20" s="45">
        <f t="shared" ca="1" si="10"/>
        <v>0.38455054115286175</v>
      </c>
      <c r="AI20" s="45">
        <f t="shared" ref="AI20" ca="1" si="11">IFERROR(AI6/AI16,":")</f>
        <v>0.40040795953533953</v>
      </c>
    </row>
    <row r="22" spans="1:35" ht="15" customHeight="1" x14ac:dyDescent="0.25">
      <c r="A22" s="1" t="s">
        <v>177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7">
    <tabColor theme="7"/>
    <pageSetUpPr fitToPage="1"/>
  </sheetPr>
  <dimension ref="A1:AI20"/>
  <sheetViews>
    <sheetView zoomScaleNormal="100" workbookViewId="0">
      <pane xSplit="1" topLeftCell="F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Belgium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6.0982799999999999</v>
      </c>
      <c r="C4" s="20">
        <f ca="1">IFERROR(OFFSET(INDEX(Data!$C$7:$C$1800,MATCH($A$3,Data!$C$7:$C$1800,0)),20,'Code list'!D$1)/1000,":")</f>
        <v>6.1853829999999999</v>
      </c>
      <c r="D4" s="20">
        <f ca="1">IFERROR(OFFSET(INDEX(Data!$C$7:$C$1800,MATCH($A$3,Data!$C$7:$C$1800,0)),20,'Code list'!E$1)/1000,":")</f>
        <v>6.2102319999999995</v>
      </c>
      <c r="E4" s="20">
        <f ca="1">IFERROR(OFFSET(INDEX(Data!$C$7:$C$1800,MATCH($A$3,Data!$C$7:$C$1800,0)),20,'Code list'!F$1)/1000,":")</f>
        <v>6.0906279999999997</v>
      </c>
      <c r="F4" s="20">
        <f ca="1">IFERROR(OFFSET(INDEX(Data!$C$7:$C$1800,MATCH($A$3,Data!$C$7:$C$1800,0)),20,'Code list'!G$1)/1000,":")</f>
        <v>6.206277</v>
      </c>
      <c r="G4" s="20">
        <f ca="1">IFERROR(OFFSET(INDEX(Data!$C$7:$C$1800,MATCH($A$3,Data!$C$7:$C$1800,0)),20,'Code list'!H$1)/1000,":")</f>
        <v>6.3979359999999996</v>
      </c>
      <c r="H4" s="20">
        <f ca="1">IFERROR(OFFSET(INDEX(Data!$C$7:$C$1800,MATCH($A$3,Data!$C$7:$C$1800,0)),20,'Code list'!I$1)/1000,":")</f>
        <v>6.543336</v>
      </c>
      <c r="I4" s="20">
        <f ca="1">IFERROR(OFFSET(INDEX(Data!$C$7:$C$1800,MATCH($A$3,Data!$C$7:$C$1800,0)),20,'Code list'!J$1)/1000,":")</f>
        <v>6.7784179999999994</v>
      </c>
      <c r="J4" s="20">
        <f ca="1">IFERROR(OFFSET(INDEX(Data!$C$7:$C$1800,MATCH($A$3,Data!$C$7:$C$1800,0)),20,'Code list'!K$1)/1000,":")</f>
        <v>7.1524510000000001</v>
      </c>
      <c r="K4" s="20">
        <f ca="1">IFERROR(OFFSET(INDEX(Data!$C$7:$C$1800,MATCH($A$3,Data!$C$7:$C$1800,0)),20,'Code list'!L$1)/1000,":")</f>
        <v>7.266896</v>
      </c>
      <c r="L4" s="20">
        <f ca="1">IFERROR(OFFSET(INDEX(Data!$C$7:$C$1800,MATCH($A$3,Data!$C$7:$C$1800,0)),20,'Code list'!M$1)/1000,":")</f>
        <v>7.223732</v>
      </c>
      <c r="M4" s="20">
        <f ca="1">IFERROR(OFFSET(INDEX(Data!$C$7:$C$1800,MATCH($A$3,Data!$C$7:$C$1800,0)),20,'Code list'!N$1)/1000,":")</f>
        <v>6.8633709999999999</v>
      </c>
      <c r="N4" s="20">
        <f ca="1">IFERROR(OFFSET(INDEX(Data!$C$7:$C$1800,MATCH($A$3,Data!$C$7:$C$1800,0)),20,'Code list'!O$1)/1000,":")</f>
        <v>7.0566639999999996</v>
      </c>
      <c r="O4" s="20">
        <f ca="1">IFERROR(OFFSET(INDEX(Data!$C$7:$C$1800,MATCH($A$3,Data!$C$7:$C$1800,0)),20,'Code list'!P$1)/1000,":")</f>
        <v>7.2768699999999997</v>
      </c>
      <c r="P4" s="20">
        <f ca="1">IFERROR(OFFSET(INDEX(Data!$C$7:$C$1800,MATCH($A$3,Data!$C$7:$C$1800,0)),20,'Code list'!Q$1)/1000,":")</f>
        <v>7.240767</v>
      </c>
      <c r="Q4" s="20">
        <f ca="1">IFERROR(OFFSET(INDEX(Data!$C$7:$C$1800,MATCH($A$3,Data!$C$7:$C$1800,0)),20,'Code list'!R$1)/1000,":")</f>
        <v>7.3669440000000002</v>
      </c>
      <c r="R4" s="20">
        <f ca="1">IFERROR(OFFSET(INDEX(Data!$C$7:$C$1800,MATCH($A$3,Data!$C$7:$C$1800,0)),20,'Code list'!S$1)/1000,":")</f>
        <v>7.2731890000000003</v>
      </c>
      <c r="S4" s="20">
        <f ca="1">IFERROR(OFFSET(INDEX(Data!$C$7:$C$1800,MATCH($A$3,Data!$C$7:$C$1800,0)),20,'Code list'!T$1)/1000,":")</f>
        <v>7.5754709999999994</v>
      </c>
      <c r="T4" s="20">
        <f ca="1">IFERROR(OFFSET(INDEX(Data!$C$7:$C$1800,MATCH($A$3,Data!$C$7:$C$1800,0)),20,'Code list'!U$1)/1000,":")</f>
        <v>7.2568850000000005</v>
      </c>
      <c r="U4" s="20">
        <f ca="1">IFERROR(OFFSET(INDEX(Data!$C$7:$C$1800,MATCH($A$3,Data!$C$7:$C$1800,0)),20,'Code list'!V$1)/1000,":")</f>
        <v>7.8404399999999992</v>
      </c>
      <c r="V4" s="20">
        <f ca="1">IFERROR(OFFSET(INDEX(Data!$C$7:$C$1800,MATCH($A$3,Data!$C$7:$C$1800,0)),20,'Code list'!W$1)/1000,":")</f>
        <v>8.1349359999999997</v>
      </c>
      <c r="W4" s="20">
        <f ca="1">IFERROR(OFFSET(INDEX(Data!$C$7:$C$1800,MATCH($A$3,Data!$C$7:$C$1800,0)),20,'Code list'!X$1)/1000,":")</f>
        <v>7.7934390000000002</v>
      </c>
      <c r="X4" s="20">
        <f ca="1">IFERROR(OFFSET(INDEX(Data!$C$7:$C$1800,MATCH($A$3,Data!$C$7:$C$1800,0)),20,'Code list'!Y$1)/1000,":")</f>
        <v>7.1410230000000006</v>
      </c>
      <c r="Y4" s="20">
        <f ca="1">IFERROR(OFFSET(INDEX(Data!$C$7:$C$1800,MATCH($A$3,Data!$C$7:$C$1800,0)),20,'Code list'!Z$1)/1000,":")</f>
        <v>7.1791660000000004</v>
      </c>
      <c r="Z4" s="20">
        <f ca="1">IFERROR(OFFSET(INDEX(Data!$C$7:$C$1800,MATCH($A$3,Data!$C$7:$C$1800,0)),20,'Code list'!AA$1)/1000,":")</f>
        <v>6.2377989999999999</v>
      </c>
      <c r="AA4" s="20">
        <f ca="1">IFERROR(OFFSET(INDEX(Data!$C$7:$C$1800,MATCH($A$3,Data!$C$7:$C$1800,0)),20,'Code list'!AB$1)/1000,":")</f>
        <v>5.9935510000000001</v>
      </c>
      <c r="AB4" s="20">
        <f ca="1">IFERROR(OFFSET(INDEX(Data!$C$7:$C$1800,MATCH($A$3,Data!$C$7:$C$1800,0)),20,'Code list'!AC$1)/1000,":")</f>
        <v>7.3607909999999999</v>
      </c>
      <c r="AC4" s="20">
        <f ca="1">IFERROR(OFFSET(INDEX(Data!$C$7:$C$1800,MATCH($A$3,Data!$C$7:$C$1800,0)),20,'Code list'!AD$1)/1000,":")</f>
        <v>7.4478929999999997</v>
      </c>
      <c r="AD4" s="20">
        <f ca="1">IFERROR(OFFSET(INDEX(Data!$C$7:$C$1800,MATCH($A$3,Data!$C$7:$C$1800,0)),20,'Code list'!AE$1)/1000,":")</f>
        <v>6.4522729999999999</v>
      </c>
      <c r="AE4" s="20">
        <f ca="1">IFERROR(OFFSET(INDEX(Data!$C$7:$C$1800,MATCH($A$3,Data!$C$7:$C$1800,0)),20,'Code list'!AF$1)/1000,":")</f>
        <v>8.0519599999999993</v>
      </c>
      <c r="AF4" s="20">
        <f ca="1">IFERROR(OFFSET(INDEX(Data!$C$7:$C$1800,MATCH($A$3,Data!$C$7:$C$1800,0)),20,'Code list'!AG$1)/1000,":")</f>
        <v>7.691624</v>
      </c>
      <c r="AG4" s="20">
        <f ca="1">IFERROR(OFFSET(INDEX(Data!$C$7:$C$1800,MATCH($A$3,Data!$C$7:$C$1800,0)),20,'Code list'!AH$1)/1000,":")</f>
        <v>8.639861999999999</v>
      </c>
      <c r="AH4" s="20">
        <f ca="1">IFERROR(OFFSET(INDEX(Data!$C$7:$C$1800,MATCH($A$3,Data!$C$7:$C$1800,0)),20,'Code list'!AI$1)/1000,":")</f>
        <v>8.2500260000000001</v>
      </c>
      <c r="AI4" s="20">
        <f ca="1">IFERROR(OFFSET(INDEX(Data!$C$7:$C$1800,MATCH($A$3,Data!$C$7:$C$1800,0)),20,'Code list'!AJ$1)/1000,":")</f>
        <v>7.1942729999999999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5.4255999999999999E-2</v>
      </c>
      <c r="C5" s="22">
        <f ca="1">IFERROR(OFFSET(INDEX(Data!$C$7:$C$1800,MATCH($A$3,Data!$C$7:$C$1800,0)),23,'Code list'!D$1)/1000,":")</f>
        <v>6.4488000000000004E-2</v>
      </c>
      <c r="D5" s="22">
        <f ca="1">IFERROR(OFFSET(INDEX(Data!$C$7:$C$1800,MATCH($A$3,Data!$C$7:$C$1800,0)),23,'Code list'!E$1)/1000,":")</f>
        <v>7.0077E-2</v>
      </c>
      <c r="E5" s="22">
        <f ca="1">IFERROR(OFFSET(INDEX(Data!$C$7:$C$1800,MATCH($A$3,Data!$C$7:$C$1800,0)),23,'Code list'!F$1)/1000,":")</f>
        <v>6.5864000000000006E-2</v>
      </c>
      <c r="F5" s="22">
        <f ca="1">IFERROR(OFFSET(INDEX(Data!$C$7:$C$1800,MATCH($A$3,Data!$C$7:$C$1800,0)),23,'Code list'!G$1)/1000,":")</f>
        <v>7.2055000000000008E-2</v>
      </c>
      <c r="G5" s="22">
        <f ca="1">IFERROR(OFFSET(INDEX(Data!$C$7:$C$1800,MATCH($A$3,Data!$C$7:$C$1800,0)),23,'Code list'!H$1)/1000,":")</f>
        <v>7.6697999999999988E-2</v>
      </c>
      <c r="H5" s="22">
        <f ca="1">IFERROR(OFFSET(INDEX(Data!$C$7:$C$1800,MATCH($A$3,Data!$C$7:$C$1800,0)),23,'Code list'!I$1)/1000,":")</f>
        <v>8.2630999999999996E-2</v>
      </c>
      <c r="I5" s="22">
        <f ca="1">IFERROR(OFFSET(INDEX(Data!$C$7:$C$1800,MATCH($A$3,Data!$C$7:$C$1800,0)),23,'Code list'!J$1)/1000,":")</f>
        <v>8.3576999999999999E-2</v>
      </c>
      <c r="J5" s="22">
        <f ca="1">IFERROR(OFFSET(INDEX(Data!$C$7:$C$1800,MATCH($A$3,Data!$C$7:$C$1800,0)),23,'Code list'!K$1)/1000,":")</f>
        <v>9.5270999999999995E-2</v>
      </c>
      <c r="K5" s="22">
        <f ca="1">IFERROR(OFFSET(INDEX(Data!$C$7:$C$1800,MATCH($A$3,Data!$C$7:$C$1800,0)),23,'Code list'!L$1)/1000,":")</f>
        <v>9.8709999999999992E-2</v>
      </c>
      <c r="L5" s="22">
        <f ca="1">IFERROR(OFFSET(INDEX(Data!$C$7:$C$1800,MATCH($A$3,Data!$C$7:$C$1800,0)),23,'Code list'!M$1)/1000,":")</f>
        <v>0.10653499999999999</v>
      </c>
      <c r="M5" s="22">
        <f ca="1">IFERROR(OFFSET(INDEX(Data!$C$7:$C$1800,MATCH($A$3,Data!$C$7:$C$1800,0)),23,'Code list'!N$1)/1000,":")</f>
        <v>0.10343899999999999</v>
      </c>
      <c r="N5" s="22">
        <f ca="1">IFERROR(OFFSET(INDEX(Data!$C$7:$C$1800,MATCH($A$3,Data!$C$7:$C$1800,0)),23,'Code list'!O$1)/1000,":")</f>
        <v>9.7162999999999999E-2</v>
      </c>
      <c r="O5" s="22">
        <f ca="1">IFERROR(OFFSET(INDEX(Data!$C$7:$C$1800,MATCH($A$3,Data!$C$7:$C$1800,0)),23,'Code list'!P$1)/1000,":")</f>
        <v>9.1916999999999999E-2</v>
      </c>
      <c r="P5" s="22">
        <f ca="1">IFERROR(OFFSET(INDEX(Data!$C$7:$C$1800,MATCH($A$3,Data!$C$7:$C$1800,0)),23,'Code list'!Q$1)/1000,":")</f>
        <v>0.11092</v>
      </c>
      <c r="Q5" s="22">
        <f ca="1">IFERROR(OFFSET(INDEX(Data!$C$7:$C$1800,MATCH($A$3,Data!$C$7:$C$1800,0)),23,'Code list'!R$1)/1000,":")</f>
        <v>0.11315600000000001</v>
      </c>
      <c r="R5" s="22">
        <f ca="1">IFERROR(OFFSET(INDEX(Data!$C$7:$C$1800,MATCH($A$3,Data!$C$7:$C$1800,0)),23,'Code list'!S$1)/1000,":")</f>
        <v>0.109114</v>
      </c>
      <c r="S5" s="22">
        <f ca="1">IFERROR(OFFSET(INDEX(Data!$C$7:$C$1800,MATCH($A$3,Data!$C$7:$C$1800,0)),23,'Code list'!T$1)/1000,":")</f>
        <v>0.111264</v>
      </c>
      <c r="T5" s="22">
        <f ca="1">IFERROR(OFFSET(INDEX(Data!$C$7:$C$1800,MATCH($A$3,Data!$C$7:$C$1800,0)),23,'Code list'!U$1)/1000,":")</f>
        <v>0.11582099999999999</v>
      </c>
      <c r="U5" s="22">
        <f ca="1">IFERROR(OFFSET(INDEX(Data!$C$7:$C$1800,MATCH($A$3,Data!$C$7:$C$1800,0)),23,'Code list'!V$1)/1000,":")</f>
        <v>0.122872</v>
      </c>
      <c r="V5" s="22">
        <f ca="1">IFERROR(OFFSET(INDEX(Data!$C$7:$C$1800,MATCH($A$3,Data!$C$7:$C$1800,0)),23,'Code list'!W$1)/1000,":")</f>
        <v>0.116595</v>
      </c>
      <c r="W5" s="22">
        <f ca="1">IFERROR(OFFSET(INDEX(Data!$C$7:$C$1800,MATCH($A$3,Data!$C$7:$C$1800,0)),23,'Code list'!X$1)/1000,":")</f>
        <v>0.105503</v>
      </c>
      <c r="X5" s="22">
        <f ca="1">IFERROR(OFFSET(INDEX(Data!$C$7:$C$1800,MATCH($A$3,Data!$C$7:$C$1800,0)),23,'Code list'!Y$1)/1000,":")</f>
        <v>0.111952</v>
      </c>
      <c r="Y5" s="22">
        <f ca="1">IFERROR(OFFSET(INDEX(Data!$C$7:$C$1800,MATCH($A$3,Data!$C$7:$C$1800,0)),23,'Code list'!Z$1)/1000,":")</f>
        <v>0.113844</v>
      </c>
      <c r="Z5" s="22">
        <f ca="1">IFERROR(OFFSET(INDEX(Data!$C$7:$C$1800,MATCH($A$3,Data!$C$7:$C$1800,0)),23,'Code list'!AA$1)/1000,":")</f>
        <v>0.10086000000000001</v>
      </c>
      <c r="AA5" s="22">
        <f ca="1">IFERROR(OFFSET(INDEX(Data!$C$7:$C$1800,MATCH($A$3,Data!$C$7:$C$1800,0)),23,'Code list'!AB$1)/1000,":")</f>
        <v>9.4506000000000007E-2</v>
      </c>
      <c r="AB5" s="22">
        <f ca="1">IFERROR(OFFSET(INDEX(Data!$C$7:$C$1800,MATCH($A$3,Data!$C$7:$C$1800,0)),23,'Code list'!AC$1)/1000,":")</f>
        <v>9.6224999999999991E-2</v>
      </c>
      <c r="AC5" s="22">
        <f ca="1">IFERROR(OFFSET(INDEX(Data!$C$7:$C$1800,MATCH($A$3,Data!$C$7:$C$1800,0)),23,'Code list'!AD$1)/1000,":")</f>
        <v>9.6930000000000002E-2</v>
      </c>
      <c r="AD5" s="22">
        <f ca="1">IFERROR(OFFSET(INDEX(Data!$C$7:$C$1800,MATCH($A$3,Data!$C$7:$C$1800,0)),23,'Code list'!AE$1)/1000,":")</f>
        <v>8.7300000000000003E-2</v>
      </c>
      <c r="AE5" s="22">
        <f ca="1">IFERROR(OFFSET(INDEX(Data!$C$7:$C$1800,MATCH($A$3,Data!$C$7:$C$1800,0)),23,'Code list'!AF$1)/1000,":")</f>
        <v>7.5597999999999999E-2</v>
      </c>
      <c r="AF5" s="22">
        <f ca="1">IFERROR(OFFSET(INDEX(Data!$C$7:$C$1800,MATCH($A$3,Data!$C$7:$C$1800,0)),23,'Code list'!AG$1)/1000,":")</f>
        <v>9.0085999999999999E-2</v>
      </c>
      <c r="AG5" s="22">
        <f ca="1">IFERROR(OFFSET(INDEX(Data!$C$7:$C$1800,MATCH($A$3,Data!$C$7:$C$1800,0)),23,'Code list'!AH$1)/1000,":")</f>
        <v>8.0111999999999989E-2</v>
      </c>
      <c r="AH5" s="22">
        <f ca="1">IFERROR(OFFSET(INDEX(Data!$C$7:$C$1800,MATCH($A$3,Data!$C$7:$C$1800,0)),23,'Code list'!AI$1)/1000,":")</f>
        <v>0.11819400000000001</v>
      </c>
      <c r="AI5" s="22">
        <f ca="1">IFERROR(OFFSET(INDEX(Data!$C$7:$C$1800,MATCH($A$3,Data!$C$7:$C$1800,0)),23,'Code list'!AJ$1)/1000,":")</f>
        <v>0.10742</v>
      </c>
    </row>
    <row r="6" spans="1:35" ht="15" customHeight="1" x14ac:dyDescent="0.25">
      <c r="A6" s="4" t="s">
        <v>27</v>
      </c>
      <c r="B6" s="6">
        <f t="shared" ref="B6:AD6" ca="1" si="1">IFERROR(B4-B5,":")</f>
        <v>6.0440240000000003</v>
      </c>
      <c r="C6" s="6">
        <f t="shared" ca="1" si="1"/>
        <v>6.120895</v>
      </c>
      <c r="D6" s="6">
        <f t="shared" ca="1" si="1"/>
        <v>6.1401549999999991</v>
      </c>
      <c r="E6" s="6">
        <f t="shared" ca="1" si="1"/>
        <v>6.0247639999999993</v>
      </c>
      <c r="F6" s="6">
        <f t="shared" ca="1" si="1"/>
        <v>6.1342220000000003</v>
      </c>
      <c r="G6" s="6">
        <f t="shared" ca="1" si="1"/>
        <v>6.3212379999999992</v>
      </c>
      <c r="H6" s="6">
        <f t="shared" ca="1" si="1"/>
        <v>6.4607049999999999</v>
      </c>
      <c r="I6" s="6">
        <f t="shared" ca="1" si="1"/>
        <v>6.6948409999999994</v>
      </c>
      <c r="J6" s="6">
        <f t="shared" ca="1" si="1"/>
        <v>7.0571799999999998</v>
      </c>
      <c r="K6" s="6">
        <f t="shared" ca="1" si="1"/>
        <v>7.1681860000000004</v>
      </c>
      <c r="L6" s="6">
        <f t="shared" ca="1" si="1"/>
        <v>7.117197</v>
      </c>
      <c r="M6" s="6">
        <f t="shared" ca="1" si="1"/>
        <v>6.7599320000000001</v>
      </c>
      <c r="N6" s="6">
        <f t="shared" ca="1" si="1"/>
        <v>6.9595009999999995</v>
      </c>
      <c r="O6" s="6">
        <f t="shared" ca="1" si="1"/>
        <v>7.1849530000000001</v>
      </c>
      <c r="P6" s="6">
        <f t="shared" ca="1" si="1"/>
        <v>7.1298469999999998</v>
      </c>
      <c r="Q6" s="6">
        <f t="shared" ca="1" si="1"/>
        <v>7.2537880000000001</v>
      </c>
      <c r="R6" s="6">
        <f t="shared" ca="1" si="1"/>
        <v>7.1640750000000004</v>
      </c>
      <c r="S6" s="6">
        <f t="shared" ca="1" si="1"/>
        <v>7.4642069999999991</v>
      </c>
      <c r="T6" s="6">
        <f t="shared" ca="1" si="1"/>
        <v>7.1410640000000001</v>
      </c>
      <c r="U6" s="6">
        <f t="shared" ca="1" si="1"/>
        <v>7.7175679999999991</v>
      </c>
      <c r="V6" s="6">
        <f t="shared" ca="1" si="1"/>
        <v>8.0183409999999995</v>
      </c>
      <c r="W6" s="6">
        <f t="shared" ca="1" si="1"/>
        <v>7.6879360000000005</v>
      </c>
      <c r="X6" s="6">
        <f t="shared" ca="1" si="1"/>
        <v>7.029071000000001</v>
      </c>
      <c r="Y6" s="6">
        <f t="shared" ca="1" si="1"/>
        <v>7.0653220000000001</v>
      </c>
      <c r="Z6" s="6">
        <f t="shared" ca="1" si="1"/>
        <v>6.1369389999999999</v>
      </c>
      <c r="AA6" s="6">
        <f t="shared" ca="1" si="1"/>
        <v>5.8990450000000001</v>
      </c>
      <c r="AB6" s="6">
        <f t="shared" ca="1" si="1"/>
        <v>7.2645660000000003</v>
      </c>
      <c r="AC6" s="6">
        <f t="shared" ca="1" si="1"/>
        <v>7.3509629999999992</v>
      </c>
      <c r="AD6" s="6">
        <f t="shared" ca="1" si="1"/>
        <v>6.364973</v>
      </c>
      <c r="AE6" s="6">
        <f ca="1">IFERROR(AE4-AE5,":")</f>
        <v>7.9763619999999991</v>
      </c>
      <c r="AF6" s="6">
        <f t="shared" ref="AF6:AH6" ca="1" si="2">IFERROR(AF4-AF5,":")</f>
        <v>7.6015379999999997</v>
      </c>
      <c r="AG6" s="6">
        <f t="shared" ca="1" si="2"/>
        <v>8.5597499999999993</v>
      </c>
      <c r="AH6" s="6">
        <f t="shared" ca="1" si="2"/>
        <v>8.1318319999999993</v>
      </c>
      <c r="AI6" s="6">
        <f t="shared" ref="AI6" ca="1" si="3">IFERROR(AI4-AI5,":")</f>
        <v>7.0868529999999996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Belgium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15.755653000000001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15.812519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15.952786999999999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15.695282999999998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15.570176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16.157924000000001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16.373645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17.153616999999997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18.864674999999998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19.150019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18.357107000000003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17.335405000000002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17.752826999999996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18.235239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17.911592000000002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18.260348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17.665139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18.328585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17.228887000000004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17.695191999999999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17.709159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16.768993000000002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14.668824999999998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14.754764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12.270736000000001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10.91916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14.844094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14.784265000000001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11.547472000000001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15.552596999999999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13.689741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16.873330999999997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15.612260000000001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12.247753000000001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1.8361350000000001</v>
      </c>
      <c r="C12" s="25">
        <f ca="1">IFERROR(OFFSET(INDEX(Data!$C$7:$C$1800,MATCH($A$3,Data!$C$7:$C$1800,0)),5,'Code list'!D$1)/1000+OFFSET(INDEX(Data!$C$7:$C$1800,MATCH($A$3,Data!$C$7:$C$1800,0)),7,'Code list'!D$1)/1000,":")</f>
        <v>1.846911</v>
      </c>
      <c r="D12" s="25">
        <f ca="1">IFERROR(OFFSET(INDEX(Data!$C$7:$C$1800,MATCH($A$3,Data!$C$7:$C$1800,0)),5,'Code list'!E$1)/1000+OFFSET(INDEX(Data!$C$7:$C$1800,MATCH($A$3,Data!$C$7:$C$1800,0)),7,'Code list'!E$1)/1000,":")</f>
        <v>1.770886</v>
      </c>
      <c r="E12" s="25">
        <f ca="1">IFERROR(OFFSET(INDEX(Data!$C$7:$C$1800,MATCH($A$3,Data!$C$7:$C$1800,0)),5,'Code list'!F$1)/1000+OFFSET(INDEX(Data!$C$7:$C$1800,MATCH($A$3,Data!$C$7:$C$1800,0)),7,'Code list'!F$1)/1000,":")</f>
        <v>1.683467</v>
      </c>
      <c r="F12" s="25">
        <f ca="1">IFERROR(OFFSET(INDEX(Data!$C$7:$C$1800,MATCH($A$3,Data!$C$7:$C$1800,0)),5,'Code list'!G$1)/1000+OFFSET(INDEX(Data!$C$7:$C$1800,MATCH($A$3,Data!$C$7:$C$1800,0)),7,'Code list'!G$1)/1000,":")</f>
        <v>1.902137</v>
      </c>
      <c r="G12" s="25">
        <f ca="1">IFERROR(OFFSET(INDEX(Data!$C$7:$C$1800,MATCH($A$3,Data!$C$7:$C$1800,0)),5,'Code list'!H$1)/1000+OFFSET(INDEX(Data!$C$7:$C$1800,MATCH($A$3,Data!$C$7:$C$1800,0)),7,'Code list'!H$1)/1000,":")</f>
        <v>1.6932510000000001</v>
      </c>
      <c r="H12" s="25">
        <f ca="1">IFERROR(OFFSET(INDEX(Data!$C$7:$C$1800,MATCH($A$3,Data!$C$7:$C$1800,0)),5,'Code list'!I$1)/1000+OFFSET(INDEX(Data!$C$7:$C$1800,MATCH($A$3,Data!$C$7:$C$1800,0)),7,'Code list'!I$1)/1000,":")</f>
        <v>1.931535</v>
      </c>
      <c r="I12" s="25">
        <f ca="1">IFERROR(OFFSET(INDEX(Data!$C$7:$C$1800,MATCH($A$3,Data!$C$7:$C$1800,0)),5,'Code list'!J$1)/1000+OFFSET(INDEX(Data!$C$7:$C$1800,MATCH($A$3,Data!$C$7:$C$1800,0)),7,'Code list'!J$1)/1000,":")</f>
        <v>1.8806320000000001</v>
      </c>
      <c r="J12" s="25">
        <f ca="1">IFERROR(OFFSET(INDEX(Data!$C$7:$C$1800,MATCH($A$3,Data!$C$7:$C$1800,0)),5,'Code list'!K$1)/1000+OFFSET(INDEX(Data!$C$7:$C$1800,MATCH($A$3,Data!$C$7:$C$1800,0)),7,'Code list'!K$1)/1000,":")</f>
        <v>0.58220799999999995</v>
      </c>
      <c r="K12" s="25">
        <f ca="1">IFERROR(OFFSET(INDEX(Data!$C$7:$C$1800,MATCH($A$3,Data!$C$7:$C$1800,0)),5,'Code list'!L$1)/1000+OFFSET(INDEX(Data!$C$7:$C$1800,MATCH($A$3,Data!$C$7:$C$1800,0)),7,'Code list'!L$1)/1000,":")</f>
        <v>0.60422399999999998</v>
      </c>
      <c r="L12" s="25">
        <f ca="1">IFERROR(OFFSET(INDEX(Data!$C$7:$C$1800,MATCH($A$3,Data!$C$7:$C$1800,0)),5,'Code list'!M$1)/1000+OFFSET(INDEX(Data!$C$7:$C$1800,MATCH($A$3,Data!$C$7:$C$1800,0)),7,'Code list'!M$1)/1000,":")</f>
        <v>1.1424159999999999</v>
      </c>
      <c r="M12" s="25">
        <f ca="1">IFERROR(OFFSET(INDEX(Data!$C$7:$C$1800,MATCH($A$3,Data!$C$7:$C$1800,0)),5,'Code list'!N$1)/1000+OFFSET(INDEX(Data!$C$7:$C$1800,MATCH($A$3,Data!$C$7:$C$1800,0)),7,'Code list'!N$1)/1000,":")</f>
        <v>1.2317499999999999</v>
      </c>
      <c r="N12" s="25">
        <f ca="1">IFERROR(OFFSET(INDEX(Data!$C$7:$C$1800,MATCH($A$3,Data!$C$7:$C$1800,0)),5,'Code list'!O$1)/1000+OFFSET(INDEX(Data!$C$7:$C$1800,MATCH($A$3,Data!$C$7:$C$1800,0)),7,'Code list'!O$1)/1000,":")</f>
        <v>1.2029110000000001</v>
      </c>
      <c r="O12" s="25">
        <f ca="1">IFERROR(OFFSET(INDEX(Data!$C$7:$C$1800,MATCH($A$3,Data!$C$7:$C$1800,0)),5,'Code list'!P$1)/1000+OFFSET(INDEX(Data!$C$7:$C$1800,MATCH($A$3,Data!$C$7:$C$1800,0)),7,'Code list'!P$1)/1000,":")</f>
        <v>1.4950559999999999</v>
      </c>
      <c r="P12" s="25">
        <f ca="1">IFERROR(OFFSET(INDEX(Data!$C$7:$C$1800,MATCH($A$3,Data!$C$7:$C$1800,0)),5,'Code list'!Q$1)/1000+OFFSET(INDEX(Data!$C$7:$C$1800,MATCH($A$3,Data!$C$7:$C$1800,0)),7,'Code list'!Q$1)/1000,":")</f>
        <v>2.0958200000000002</v>
      </c>
      <c r="Q12" s="25">
        <f ca="1">IFERROR(OFFSET(INDEX(Data!$C$7:$C$1800,MATCH($A$3,Data!$C$7:$C$1800,0)),5,'Code list'!R$1)/1000+OFFSET(INDEX(Data!$C$7:$C$1800,MATCH($A$3,Data!$C$7:$C$1800,0)),7,'Code list'!R$1)/1000,":")</f>
        <v>2.2086290000000002</v>
      </c>
      <c r="R12" s="25">
        <f ca="1">IFERROR(OFFSET(INDEX(Data!$C$7:$C$1800,MATCH($A$3,Data!$C$7:$C$1800,0)),5,'Code list'!S$1)/1000+OFFSET(INDEX(Data!$C$7:$C$1800,MATCH($A$3,Data!$C$7:$C$1800,0)),7,'Code list'!S$1)/1000,":")</f>
        <v>2.5947519999999997</v>
      </c>
      <c r="S12" s="25">
        <f ca="1">IFERROR(OFFSET(INDEX(Data!$C$7:$C$1800,MATCH($A$3,Data!$C$7:$C$1800,0)),5,'Code list'!T$1)/1000+OFFSET(INDEX(Data!$C$7:$C$1800,MATCH($A$3,Data!$C$7:$C$1800,0)),7,'Code list'!T$1)/1000,":")</f>
        <v>2.5179910000000003</v>
      </c>
      <c r="T12" s="25">
        <f ca="1">IFERROR(OFFSET(INDEX(Data!$C$7:$C$1800,MATCH($A$3,Data!$C$7:$C$1800,0)),5,'Code list'!U$1)/1000+OFFSET(INDEX(Data!$C$7:$C$1800,MATCH($A$3,Data!$C$7:$C$1800,0)),7,'Code list'!U$1)/1000,":")</f>
        <v>2.6969249999999998</v>
      </c>
      <c r="U12" s="25">
        <f ca="1">IFERROR(OFFSET(INDEX(Data!$C$7:$C$1800,MATCH($A$3,Data!$C$7:$C$1800,0)),5,'Code list'!V$1)/1000+OFFSET(INDEX(Data!$C$7:$C$1800,MATCH($A$3,Data!$C$7:$C$1800,0)),7,'Code list'!V$1)/1000,":")</f>
        <v>2.795858</v>
      </c>
      <c r="V12" s="25">
        <f ca="1">IFERROR(OFFSET(INDEX(Data!$C$7:$C$1800,MATCH($A$3,Data!$C$7:$C$1800,0)),5,'Code list'!W$1)/1000+OFFSET(INDEX(Data!$C$7:$C$1800,MATCH($A$3,Data!$C$7:$C$1800,0)),7,'Code list'!W$1)/1000,":")</f>
        <v>2.9838250000000004</v>
      </c>
      <c r="W12" s="25">
        <f ca="1">IFERROR(OFFSET(INDEX(Data!$C$7:$C$1800,MATCH($A$3,Data!$C$7:$C$1800,0)),5,'Code list'!X$1)/1000+OFFSET(INDEX(Data!$C$7:$C$1800,MATCH($A$3,Data!$C$7:$C$1800,0)),7,'Code list'!X$1)/1000,":")</f>
        <v>2.912706</v>
      </c>
      <c r="X12" s="25">
        <f ca="1">IFERROR(OFFSET(INDEX(Data!$C$7:$C$1800,MATCH($A$3,Data!$C$7:$C$1800,0)),5,'Code list'!Y$1)/1000+OFFSET(INDEX(Data!$C$7:$C$1800,MATCH($A$3,Data!$C$7:$C$1800,0)),7,'Code list'!Y$1)/1000,":")</f>
        <v>3.039825</v>
      </c>
      <c r="Y12" s="25">
        <f ca="1">IFERROR(OFFSET(INDEX(Data!$C$7:$C$1800,MATCH($A$3,Data!$C$7:$C$1800,0)),5,'Code list'!Z$1)/1000+OFFSET(INDEX(Data!$C$7:$C$1800,MATCH($A$3,Data!$C$7:$C$1800,0)),7,'Code list'!Z$1)/1000,":")</f>
        <v>3.0350410000000001</v>
      </c>
      <c r="Z12" s="25">
        <f ca="1">IFERROR(OFFSET(INDEX(Data!$C$7:$C$1800,MATCH($A$3,Data!$C$7:$C$1800,0)),5,'Code list'!AA$1)/1000+OFFSET(INDEX(Data!$C$7:$C$1800,MATCH($A$3,Data!$C$7:$C$1800,0)),7,'Code list'!AA$1)/1000,":")</f>
        <v>2.83996</v>
      </c>
      <c r="AA12" s="25">
        <f ca="1">IFERROR(OFFSET(INDEX(Data!$C$7:$C$1800,MATCH($A$3,Data!$C$7:$C$1800,0)),5,'Code list'!AB$1)/1000+OFFSET(INDEX(Data!$C$7:$C$1800,MATCH($A$3,Data!$C$7:$C$1800,0)),7,'Code list'!AB$1)/1000,":")</f>
        <v>3.0110839999999999</v>
      </c>
      <c r="AB12" s="25">
        <f ca="1">IFERROR(OFFSET(INDEX(Data!$C$7:$C$1800,MATCH($A$3,Data!$C$7:$C$1800,0)),5,'Code list'!AC$1)/1000+OFFSET(INDEX(Data!$C$7:$C$1800,MATCH($A$3,Data!$C$7:$C$1800,0)),7,'Code list'!AC$1)/1000,":")</f>
        <v>3.0729890000000002</v>
      </c>
      <c r="AC12" s="25">
        <f ca="1">IFERROR(OFFSET(INDEX(Data!$C$7:$C$1800,MATCH($A$3,Data!$C$7:$C$1800,0)),5,'Code list'!AD$1)/1000+OFFSET(INDEX(Data!$C$7:$C$1800,MATCH($A$3,Data!$C$7:$C$1800,0)),7,'Code list'!AD$1)/1000,":")</f>
        <v>2.931292</v>
      </c>
      <c r="AD12" s="25">
        <f ca="1">IFERROR(OFFSET(INDEX(Data!$C$7:$C$1800,MATCH($A$3,Data!$C$7:$C$1800,0)),5,'Code list'!AE$1)/1000+OFFSET(INDEX(Data!$C$7:$C$1800,MATCH($A$3,Data!$C$7:$C$1800,0)),7,'Code list'!AE$1)/1000,":")</f>
        <v>3.0198270000000003</v>
      </c>
      <c r="AE12" s="25">
        <f ca="1">IFERROR(OFFSET(INDEX(Data!$C$7:$C$1800,MATCH($A$3,Data!$C$7:$C$1800,0)),5,'Code list'!AF$1)/1000+OFFSET(INDEX(Data!$C$7:$C$1800,MATCH($A$3,Data!$C$7:$C$1800,0)),7,'Code list'!AF$1)/1000,":")</f>
        <v>2.892903</v>
      </c>
      <c r="AF12" s="25">
        <f ca="1">IFERROR(OFFSET(INDEX(Data!$C$7:$C$1800,MATCH($A$3,Data!$C$7:$C$1800,0)),5,'Code list'!AG$1)/1000+OFFSET(INDEX(Data!$C$7:$C$1800,MATCH($A$3,Data!$C$7:$C$1800,0)),7,'Code list'!AG$1)/1000,":")</f>
        <v>2.9676390000000001</v>
      </c>
      <c r="AG12" s="25">
        <f ca="1">IFERROR(OFFSET(INDEX(Data!$C$7:$C$1800,MATCH($A$3,Data!$C$7:$C$1800,0)),5,'Code list'!AH$1)/1000+OFFSET(INDEX(Data!$C$7:$C$1800,MATCH($A$3,Data!$C$7:$C$1800,0)),7,'Code list'!AH$1)/1000,":")</f>
        <v>2.8713120000000001</v>
      </c>
      <c r="AH12" s="25">
        <f ca="1">IFERROR(OFFSET(INDEX(Data!$C$7:$C$1800,MATCH($A$3,Data!$C$7:$C$1800,0)),5,'Code list'!AI$1)/1000+OFFSET(INDEX(Data!$C$7:$C$1800,MATCH($A$3,Data!$C$7:$C$1800,0)),7,'Code list'!AI$1)/1000,":")</f>
        <v>2.7313299999999998</v>
      </c>
      <c r="AI12" s="25">
        <f ca="1">IFERROR(OFFSET(INDEX(Data!$C$7:$C$1800,MATCH($A$3,Data!$C$7:$C$1800,0)),5,'Code list'!AJ$1)/1000+OFFSET(INDEX(Data!$C$7:$C$1800,MATCH($A$3,Data!$C$7:$C$1800,0)),7,'Code list'!AJ$1)/1000,":")</f>
        <v>2.5869619999999998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0.62906300000000004</v>
      </c>
      <c r="C13" s="25">
        <f ca="1">IFERROR(OFFSET(INDEX(Data!$C$7:$C$1800,MATCH($A$3,Data!$C$7:$C$1800,0)),21,'Code list'!D$1)/1000+OFFSET(INDEX(Data!$C$7:$C$1800,MATCH($A$3,Data!$C$7:$C$1800,0)),22,'Code list'!D$1)/1000,":")</f>
        <v>0.66904600000000003</v>
      </c>
      <c r="D13" s="25">
        <f ca="1">IFERROR(OFFSET(INDEX(Data!$C$7:$C$1800,MATCH($A$3,Data!$C$7:$C$1800,0)),21,'Code list'!E$1)/1000+OFFSET(INDEX(Data!$C$7:$C$1800,MATCH($A$3,Data!$C$7:$C$1800,0)),22,'Code list'!E$1)/1000,":")</f>
        <v>0.64522799999999991</v>
      </c>
      <c r="E13" s="25">
        <f ca="1">IFERROR(OFFSET(INDEX(Data!$C$7:$C$1800,MATCH($A$3,Data!$C$7:$C$1800,0)),21,'Code list'!F$1)/1000+OFFSET(INDEX(Data!$C$7:$C$1800,MATCH($A$3,Data!$C$7:$C$1800,0)),22,'Code list'!F$1)/1000,":")</f>
        <v>0.62226999999999999</v>
      </c>
      <c r="F13" s="25">
        <f ca="1">IFERROR(OFFSET(INDEX(Data!$C$7:$C$1800,MATCH($A$3,Data!$C$7:$C$1800,0)),21,'Code list'!G$1)/1000+OFFSET(INDEX(Data!$C$7:$C$1800,MATCH($A$3,Data!$C$7:$C$1800,0)),22,'Code list'!G$1)/1000,":")</f>
        <v>0.68082500000000001</v>
      </c>
      <c r="G13" s="25">
        <f ca="1">IFERROR(OFFSET(INDEX(Data!$C$7:$C$1800,MATCH($A$3,Data!$C$7:$C$1800,0)),21,'Code list'!H$1)/1000+OFFSET(INDEX(Data!$C$7:$C$1800,MATCH($A$3,Data!$C$7:$C$1800,0)),22,'Code list'!H$1)/1000,":")</f>
        <v>0.69905399999999995</v>
      </c>
      <c r="H13" s="25">
        <f ca="1">IFERROR(OFFSET(INDEX(Data!$C$7:$C$1800,MATCH($A$3,Data!$C$7:$C$1800,0)),21,'Code list'!I$1)/1000+OFFSET(INDEX(Data!$C$7:$C$1800,MATCH($A$3,Data!$C$7:$C$1800,0)),22,'Code list'!I$1)/1000,":")</f>
        <v>0.69656099999999999</v>
      </c>
      <c r="I13" s="25">
        <f ca="1">IFERROR(OFFSET(INDEX(Data!$C$7:$C$1800,MATCH($A$3,Data!$C$7:$C$1800,0)),21,'Code list'!J$1)/1000+OFFSET(INDEX(Data!$C$7:$C$1800,MATCH($A$3,Data!$C$7:$C$1800,0)),22,'Code list'!J$1)/1000,":")</f>
        <v>0.652451</v>
      </c>
      <c r="J13" s="25">
        <f ca="1">IFERROR(OFFSET(INDEX(Data!$C$7:$C$1800,MATCH($A$3,Data!$C$7:$C$1800,0)),21,'Code list'!K$1)/1000+OFFSET(INDEX(Data!$C$7:$C$1800,MATCH($A$3,Data!$C$7:$C$1800,0)),22,'Code list'!K$1)/1000,":")</f>
        <v>0.25391199999999997</v>
      </c>
      <c r="K13" s="25">
        <f ca="1">IFERROR(OFFSET(INDEX(Data!$C$7:$C$1800,MATCH($A$3,Data!$C$7:$C$1800,0)),21,'Code list'!L$1)/1000+OFFSET(INDEX(Data!$C$7:$C$1800,MATCH($A$3,Data!$C$7:$C$1800,0)),22,'Code list'!L$1)/1000,":")</f>
        <v>0.25528800000000001</v>
      </c>
      <c r="L13" s="25">
        <f ca="1">IFERROR(OFFSET(INDEX(Data!$C$7:$C$1800,MATCH($A$3,Data!$C$7:$C$1800,0)),21,'Code list'!M$1)/1000+OFFSET(INDEX(Data!$C$7:$C$1800,MATCH($A$3,Data!$C$7:$C$1800,0)),22,'Code list'!M$1)/1000,":")</f>
        <v>0.49028400000000005</v>
      </c>
      <c r="M13" s="25">
        <f ca="1">IFERROR(OFFSET(INDEX(Data!$C$7:$C$1800,MATCH($A$3,Data!$C$7:$C$1800,0)),21,'Code list'!N$1)/1000+OFFSET(INDEX(Data!$C$7:$C$1800,MATCH($A$3,Data!$C$7:$C$1800,0)),22,'Code list'!N$1)/1000,":")</f>
        <v>0.51074799999999998</v>
      </c>
      <c r="N13" s="25">
        <f ca="1">IFERROR(OFFSET(INDEX(Data!$C$7:$C$1800,MATCH($A$3,Data!$C$7:$C$1800,0)),21,'Code list'!O$1)/1000+OFFSET(INDEX(Data!$C$7:$C$1800,MATCH($A$3,Data!$C$7:$C$1800,0)),22,'Code list'!O$1)/1000,":")</f>
        <v>0.57257099999999994</v>
      </c>
      <c r="O13" s="25">
        <f ca="1">IFERROR(OFFSET(INDEX(Data!$C$7:$C$1800,MATCH($A$3,Data!$C$7:$C$1800,0)),21,'Code list'!P$1)/1000+OFFSET(INDEX(Data!$C$7:$C$1800,MATCH($A$3,Data!$C$7:$C$1800,0)),22,'Code list'!P$1)/1000,":")</f>
        <v>0.6394669999999999</v>
      </c>
      <c r="P13" s="25">
        <f ca="1">IFERROR(OFFSET(INDEX(Data!$C$7:$C$1800,MATCH($A$3,Data!$C$7:$C$1800,0)),21,'Code list'!Q$1)/1000+OFFSET(INDEX(Data!$C$7:$C$1800,MATCH($A$3,Data!$C$7:$C$1800,0)),22,'Code list'!Q$1)/1000,":")</f>
        <v>0.71039199999999991</v>
      </c>
      <c r="Q13" s="25">
        <f ca="1">IFERROR(OFFSET(INDEX(Data!$C$7:$C$1800,MATCH($A$3,Data!$C$7:$C$1800,0)),21,'Code list'!R$1)/1000+OFFSET(INDEX(Data!$C$7:$C$1800,MATCH($A$3,Data!$C$7:$C$1800,0)),22,'Code list'!R$1)/1000,":")</f>
        <v>0.76463500000000006</v>
      </c>
      <c r="R13" s="25">
        <f ca="1">IFERROR(OFFSET(INDEX(Data!$C$7:$C$1800,MATCH($A$3,Data!$C$7:$C$1800,0)),21,'Code list'!S$1)/1000+OFFSET(INDEX(Data!$C$7:$C$1800,MATCH($A$3,Data!$C$7:$C$1800,0)),22,'Code list'!S$1)/1000,":")</f>
        <v>0.90325299999999997</v>
      </c>
      <c r="S13" s="25">
        <f ca="1">IFERROR(OFFSET(INDEX(Data!$C$7:$C$1800,MATCH($A$3,Data!$C$7:$C$1800,0)),21,'Code list'!T$1)/1000+OFFSET(INDEX(Data!$C$7:$C$1800,MATCH($A$3,Data!$C$7:$C$1800,0)),22,'Code list'!T$1)/1000,":")</f>
        <v>0.95334600000000003</v>
      </c>
      <c r="T13" s="25">
        <f ca="1">IFERROR(OFFSET(INDEX(Data!$C$7:$C$1800,MATCH($A$3,Data!$C$7:$C$1800,0)),21,'Code list'!U$1)/1000+OFFSET(INDEX(Data!$C$7:$C$1800,MATCH($A$3,Data!$C$7:$C$1800,0)),22,'Code list'!U$1)/1000,":")</f>
        <v>1.0306500000000001</v>
      </c>
      <c r="U13" s="25">
        <f ca="1">IFERROR(OFFSET(INDEX(Data!$C$7:$C$1800,MATCH($A$3,Data!$C$7:$C$1800,0)),21,'Code list'!V$1)/1000+OFFSET(INDEX(Data!$C$7:$C$1800,MATCH($A$3,Data!$C$7:$C$1800,0)),22,'Code list'!V$1)/1000,":")</f>
        <v>1.1744569999999999</v>
      </c>
      <c r="V13" s="25">
        <f ca="1">IFERROR(OFFSET(INDEX(Data!$C$7:$C$1800,MATCH($A$3,Data!$C$7:$C$1800,0)),21,'Code list'!W$1)/1000+OFFSET(INDEX(Data!$C$7:$C$1800,MATCH($A$3,Data!$C$7:$C$1800,0)),22,'Code list'!W$1)/1000,":")</f>
        <v>1.2904039999999999</v>
      </c>
      <c r="W13" s="25">
        <f ca="1">IFERROR(OFFSET(INDEX(Data!$C$7:$C$1800,MATCH($A$3,Data!$C$7:$C$1800,0)),21,'Code list'!X$1)/1000+OFFSET(INDEX(Data!$C$7:$C$1800,MATCH($A$3,Data!$C$7:$C$1800,0)),22,'Code list'!X$1)/1000,":")</f>
        <v>1.243018</v>
      </c>
      <c r="X13" s="25">
        <f ca="1">IFERROR(OFFSET(INDEX(Data!$C$7:$C$1800,MATCH($A$3,Data!$C$7:$C$1800,0)),21,'Code list'!Y$1)/1000+OFFSET(INDEX(Data!$C$7:$C$1800,MATCH($A$3,Data!$C$7:$C$1800,0)),22,'Code list'!Y$1)/1000,":")</f>
        <v>1.3187960000000001</v>
      </c>
      <c r="Y13" s="25">
        <f ca="1">IFERROR(OFFSET(INDEX(Data!$C$7:$C$1800,MATCH($A$3,Data!$C$7:$C$1800,0)),21,'Code list'!Z$1)/1000+OFFSET(INDEX(Data!$C$7:$C$1800,MATCH($A$3,Data!$C$7:$C$1800,0)),22,'Code list'!Z$1)/1000,":")</f>
        <v>1.252537</v>
      </c>
      <c r="Z13" s="25">
        <f ca="1">IFERROR(OFFSET(INDEX(Data!$C$7:$C$1800,MATCH($A$3,Data!$C$7:$C$1800,0)),21,'Code list'!AA$1)/1000+OFFSET(INDEX(Data!$C$7:$C$1800,MATCH($A$3,Data!$C$7:$C$1800,0)),22,'Code list'!AA$1)/1000,":")</f>
        <v>1.158555</v>
      </c>
      <c r="AA13" s="25">
        <f ca="1">IFERROR(OFFSET(INDEX(Data!$C$7:$C$1800,MATCH($A$3,Data!$C$7:$C$1800,0)),21,'Code list'!AB$1)/1000+OFFSET(INDEX(Data!$C$7:$C$1800,MATCH($A$3,Data!$C$7:$C$1800,0)),22,'Code list'!AB$1)/1000,":")</f>
        <v>1.252683</v>
      </c>
      <c r="AB13" s="25">
        <f ca="1">IFERROR(OFFSET(INDEX(Data!$C$7:$C$1800,MATCH($A$3,Data!$C$7:$C$1800,0)),21,'Code list'!AC$1)/1000+OFFSET(INDEX(Data!$C$7:$C$1800,MATCH($A$3,Data!$C$7:$C$1800,0)),22,'Code list'!AC$1)/1000,":")</f>
        <v>1.292424</v>
      </c>
      <c r="AC13" s="25">
        <f ca="1">IFERROR(OFFSET(INDEX(Data!$C$7:$C$1800,MATCH($A$3,Data!$C$7:$C$1800,0)),21,'Code list'!AD$1)/1000+OFFSET(INDEX(Data!$C$7:$C$1800,MATCH($A$3,Data!$C$7:$C$1800,0)),22,'Code list'!AD$1)/1000,":")</f>
        <v>1.2893720000000002</v>
      </c>
      <c r="AD13" s="25">
        <f ca="1">IFERROR(OFFSET(INDEX(Data!$C$7:$C$1800,MATCH($A$3,Data!$C$7:$C$1800,0)),21,'Code list'!AE$1)/1000+OFFSET(INDEX(Data!$C$7:$C$1800,MATCH($A$3,Data!$C$7:$C$1800,0)),22,'Code list'!AE$1)/1000,":")</f>
        <v>1.3395190000000001</v>
      </c>
      <c r="AE13" s="25">
        <f ca="1">IFERROR(OFFSET(INDEX(Data!$C$7:$C$1800,MATCH($A$3,Data!$C$7:$C$1800,0)),21,'Code list'!AF$1)/1000+OFFSET(INDEX(Data!$C$7:$C$1800,MATCH($A$3,Data!$C$7:$C$1800,0)),22,'Code list'!AF$1)/1000,":")</f>
        <v>1.3527</v>
      </c>
      <c r="AF13" s="25">
        <f ca="1">IFERROR(OFFSET(INDEX(Data!$C$7:$C$1800,MATCH($A$3,Data!$C$7:$C$1800,0)),21,'Code list'!AG$1)/1000+OFFSET(INDEX(Data!$C$7:$C$1800,MATCH($A$3,Data!$C$7:$C$1800,0)),22,'Code list'!AG$1)/1000,":")</f>
        <v>1.406612</v>
      </c>
      <c r="AG13" s="25">
        <f ca="1">IFERROR(OFFSET(INDEX(Data!$C$7:$C$1800,MATCH($A$3,Data!$C$7:$C$1800,0)),21,'Code list'!AH$1)/1000+OFFSET(INDEX(Data!$C$7:$C$1800,MATCH($A$3,Data!$C$7:$C$1800,0)),22,'Code list'!AH$1)/1000,":")</f>
        <v>1.3486750000000001</v>
      </c>
      <c r="AH13" s="25">
        <f ca="1">IFERROR(OFFSET(INDEX(Data!$C$7:$C$1800,MATCH($A$3,Data!$C$7:$C$1800,0)),21,'Code list'!AI$1)/1000+OFFSET(INDEX(Data!$C$7:$C$1800,MATCH($A$3,Data!$C$7:$C$1800,0)),22,'Code list'!AI$1)/1000,":")</f>
        <v>1.2763710000000001</v>
      </c>
      <c r="AI13" s="25">
        <f ca="1">IFERROR(OFFSET(INDEX(Data!$C$7:$C$1800,MATCH($A$3,Data!$C$7:$C$1800,0)),21,'Code list'!AJ$1)/1000+OFFSET(INDEX(Data!$C$7:$C$1800,MATCH($A$3,Data!$C$7:$C$1800,0)),22,'Code list'!AJ$1)/1000,":")</f>
        <v>1.2280739999999999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0.22286699999999998</v>
      </c>
      <c r="C14" s="25">
        <f ca="1">IFERROR(OFFSET(INDEX(Data!$C$7:$C$1800,MATCH($A$3,Data!$C$7:$C$1800,0)),31,'Code list'!D$1)/1000+OFFSET(INDEX(Data!$C$7:$C$1800,MATCH($A$3,Data!$C$7:$C$1800,0)),32,'Code list'!D$1)/1000,":")</f>
        <v>0.235956</v>
      </c>
      <c r="D14" s="25">
        <f ca="1">IFERROR(OFFSET(INDEX(Data!$C$7:$C$1800,MATCH($A$3,Data!$C$7:$C$1800,0)),31,'Code list'!E$1)/1000+OFFSET(INDEX(Data!$C$7:$C$1800,MATCH($A$3,Data!$C$7:$C$1800,0)),32,'Code list'!E$1)/1000,":")</f>
        <v>0.235263</v>
      </c>
      <c r="E14" s="25">
        <f ca="1">IFERROR(OFFSET(INDEX(Data!$C$7:$C$1800,MATCH($A$3,Data!$C$7:$C$1800,0)),31,'Code list'!F$1)/1000+OFFSET(INDEX(Data!$C$7:$C$1800,MATCH($A$3,Data!$C$7:$C$1800,0)),32,'Code list'!F$1)/1000,":")</f>
        <v>0.22487299999999999</v>
      </c>
      <c r="F14" s="25">
        <f ca="1">IFERROR(OFFSET(INDEX(Data!$C$7:$C$1800,MATCH($A$3,Data!$C$7:$C$1800,0)),31,'Code list'!G$1)/1000+OFFSET(INDEX(Data!$C$7:$C$1800,MATCH($A$3,Data!$C$7:$C$1800,0)),32,'Code list'!G$1)/1000,":")</f>
        <v>0.224276</v>
      </c>
      <c r="G14" s="25">
        <f ca="1">IFERROR(OFFSET(INDEX(Data!$C$7:$C$1800,MATCH($A$3,Data!$C$7:$C$1800,0)),31,'Code list'!H$1)/1000+OFFSET(INDEX(Data!$C$7:$C$1800,MATCH($A$3,Data!$C$7:$C$1800,0)),32,'Code list'!H$1)/1000,":")</f>
        <v>0.232684</v>
      </c>
      <c r="H14" s="25">
        <f ca="1">IFERROR(OFFSET(INDEX(Data!$C$7:$C$1800,MATCH($A$3,Data!$C$7:$C$1800,0)),31,'Code list'!I$1)/1000+OFFSET(INDEX(Data!$C$7:$C$1800,MATCH($A$3,Data!$C$7:$C$1800,0)),32,'Code list'!I$1)/1000,":")</f>
        <v>0.26079599999999997</v>
      </c>
      <c r="I14" s="25">
        <f ca="1">IFERROR(OFFSET(INDEX(Data!$C$7:$C$1800,MATCH($A$3,Data!$C$7:$C$1800,0)),31,'Code list'!J$1)/1000+OFFSET(INDEX(Data!$C$7:$C$1800,MATCH($A$3,Data!$C$7:$C$1800,0)),32,'Code list'!J$1)/1000,":")</f>
        <v>0.29373300000000002</v>
      </c>
      <c r="J14" s="25">
        <f ca="1">IFERROR(OFFSET(INDEX(Data!$C$7:$C$1800,MATCH($A$3,Data!$C$7:$C$1800,0)),31,'Code list'!K$1)/1000+OFFSET(INDEX(Data!$C$7:$C$1800,MATCH($A$3,Data!$C$7:$C$1800,0)),32,'Code list'!K$1)/1000,":")</f>
        <v>0.29091400000000001</v>
      </c>
      <c r="K14" s="25">
        <f ca="1">IFERROR(OFFSET(INDEX(Data!$C$7:$C$1800,MATCH($A$3,Data!$C$7:$C$1800,0)),31,'Code list'!L$1)/1000+OFFSET(INDEX(Data!$C$7:$C$1800,MATCH($A$3,Data!$C$7:$C$1800,0)),32,'Code list'!L$1)/1000,":")</f>
        <v>0.39679500000000001</v>
      </c>
      <c r="L14" s="25">
        <f ca="1">IFERROR(OFFSET(INDEX(Data!$C$7:$C$1800,MATCH($A$3,Data!$C$7:$C$1800,0)),31,'Code list'!M$1)/1000+OFFSET(INDEX(Data!$C$7:$C$1800,MATCH($A$3,Data!$C$7:$C$1800,0)),32,'Code list'!M$1)/1000,":")</f>
        <v>0.51569200000000004</v>
      </c>
      <c r="M14" s="25">
        <f ca="1">IFERROR(OFFSET(INDEX(Data!$C$7:$C$1800,MATCH($A$3,Data!$C$7:$C$1800,0)),31,'Code list'!N$1)/1000+OFFSET(INDEX(Data!$C$7:$C$1800,MATCH($A$3,Data!$C$7:$C$1800,0)),32,'Code list'!N$1)/1000,":")</f>
        <v>0.52689399999999997</v>
      </c>
      <c r="N14" s="25">
        <f ca="1">IFERROR(OFFSET(INDEX(Data!$C$7:$C$1800,MATCH($A$3,Data!$C$7:$C$1800,0)),31,'Code list'!O$1)/1000+OFFSET(INDEX(Data!$C$7:$C$1800,MATCH($A$3,Data!$C$7:$C$1800,0)),32,'Code list'!O$1)/1000,":")</f>
        <v>0.52777799999999997</v>
      </c>
      <c r="O14" s="25">
        <f ca="1">IFERROR(OFFSET(INDEX(Data!$C$7:$C$1800,MATCH($A$3,Data!$C$7:$C$1800,0)),31,'Code list'!P$1)/1000+OFFSET(INDEX(Data!$C$7:$C$1800,MATCH($A$3,Data!$C$7:$C$1800,0)),32,'Code list'!P$1)/1000,":")</f>
        <v>0.54459299999999999</v>
      </c>
      <c r="P14" s="25">
        <f ca="1">IFERROR(OFFSET(INDEX(Data!$C$7:$C$1800,MATCH($A$3,Data!$C$7:$C$1800,0)),31,'Code list'!Q$1)/1000+OFFSET(INDEX(Data!$C$7:$C$1800,MATCH($A$3,Data!$C$7:$C$1800,0)),32,'Code list'!Q$1)/1000,":")</f>
        <v>0.66130000000000011</v>
      </c>
      <c r="Q14" s="25">
        <f ca="1">IFERROR(OFFSET(INDEX(Data!$C$7:$C$1800,MATCH($A$3,Data!$C$7:$C$1800,0)),31,'Code list'!R$1)/1000+OFFSET(INDEX(Data!$C$7:$C$1800,MATCH($A$3,Data!$C$7:$C$1800,0)),32,'Code list'!R$1)/1000,":")</f>
        <v>0.7218159999999999</v>
      </c>
      <c r="R14" s="25">
        <f ca="1">IFERROR(OFFSET(INDEX(Data!$C$7:$C$1800,MATCH($A$3,Data!$C$7:$C$1800,0)),31,'Code list'!S$1)/1000+OFFSET(INDEX(Data!$C$7:$C$1800,MATCH($A$3,Data!$C$7:$C$1800,0)),32,'Code list'!S$1)/1000,":")</f>
        <v>0.76593099999999992</v>
      </c>
      <c r="S14" s="25">
        <f ca="1">IFERROR(OFFSET(INDEX(Data!$C$7:$C$1800,MATCH($A$3,Data!$C$7:$C$1800,0)),31,'Code list'!T$1)/1000+OFFSET(INDEX(Data!$C$7:$C$1800,MATCH($A$3,Data!$C$7:$C$1800,0)),32,'Code list'!T$1)/1000,":")</f>
        <v>0.64241199999999998</v>
      </c>
      <c r="T14" s="25">
        <f ca="1">IFERROR(OFFSET(INDEX(Data!$C$7:$C$1800,MATCH($A$3,Data!$C$7:$C$1800,0)),31,'Code list'!U$1)/1000+OFFSET(INDEX(Data!$C$7:$C$1800,MATCH($A$3,Data!$C$7:$C$1800,0)),32,'Code list'!U$1)/1000,":")</f>
        <v>0.691967</v>
      </c>
      <c r="U14" s="25">
        <f ca="1">IFERROR(OFFSET(INDEX(Data!$C$7:$C$1800,MATCH($A$3,Data!$C$7:$C$1800,0)),31,'Code list'!V$1)/1000+OFFSET(INDEX(Data!$C$7:$C$1800,MATCH($A$3,Data!$C$7:$C$1800,0)),32,'Code list'!V$1)/1000,":")</f>
        <v>0.76984799999999998</v>
      </c>
      <c r="V14" s="25">
        <f ca="1">IFERROR(OFFSET(INDEX(Data!$C$7:$C$1800,MATCH($A$3,Data!$C$7:$C$1800,0)),31,'Code list'!W$1)/1000+OFFSET(INDEX(Data!$C$7:$C$1800,MATCH($A$3,Data!$C$7:$C$1800,0)),32,'Code list'!W$1)/1000,":")</f>
        <v>0.80609800000000009</v>
      </c>
      <c r="W14" s="25">
        <f ca="1">IFERROR(OFFSET(INDEX(Data!$C$7:$C$1800,MATCH($A$3,Data!$C$7:$C$1800,0)),31,'Code list'!X$1)/1000+OFFSET(INDEX(Data!$C$7:$C$1800,MATCH($A$3,Data!$C$7:$C$1800,0)),32,'Code list'!X$1)/1000,":")</f>
        <v>0.77792900000000009</v>
      </c>
      <c r="X14" s="25">
        <f ca="1">IFERROR(OFFSET(INDEX(Data!$C$7:$C$1800,MATCH($A$3,Data!$C$7:$C$1800,0)),31,'Code list'!Y$1)/1000+OFFSET(INDEX(Data!$C$7:$C$1800,MATCH($A$3,Data!$C$7:$C$1800,0)),32,'Code list'!Y$1)/1000,":")</f>
        <v>0.76708500000000002</v>
      </c>
      <c r="Y14" s="25">
        <f ca="1">IFERROR(OFFSET(INDEX(Data!$C$7:$C$1800,MATCH($A$3,Data!$C$7:$C$1800,0)),31,'Code list'!Z$1)/1000+OFFSET(INDEX(Data!$C$7:$C$1800,MATCH($A$3,Data!$C$7:$C$1800,0)),32,'Code list'!Z$1)/1000,":")</f>
        <v>0.67938000000000009</v>
      </c>
      <c r="Z14" s="25">
        <f ca="1">IFERROR(OFFSET(INDEX(Data!$C$7:$C$1800,MATCH($A$3,Data!$C$7:$C$1800,0)),31,'Code list'!AA$1)/1000+OFFSET(INDEX(Data!$C$7:$C$1800,MATCH($A$3,Data!$C$7:$C$1800,0)),32,'Code list'!AA$1)/1000,":")</f>
        <v>0.62236599999999997</v>
      </c>
      <c r="AA14" s="25">
        <f ca="1">IFERROR(OFFSET(INDEX(Data!$C$7:$C$1800,MATCH($A$3,Data!$C$7:$C$1800,0)),31,'Code list'!AB$1)/1000+OFFSET(INDEX(Data!$C$7:$C$1800,MATCH($A$3,Data!$C$7:$C$1800,0)),32,'Code list'!AB$1)/1000,":")</f>
        <v>0.62707499999999994</v>
      </c>
      <c r="AB14" s="25">
        <f ca="1">IFERROR(OFFSET(INDEX(Data!$C$7:$C$1800,MATCH($A$3,Data!$C$7:$C$1800,0)),31,'Code list'!AC$1)/1000+OFFSET(INDEX(Data!$C$7:$C$1800,MATCH($A$3,Data!$C$7:$C$1800,0)),32,'Code list'!AC$1)/1000,":")</f>
        <v>0.59981099999999998</v>
      </c>
      <c r="AC14" s="25">
        <f ca="1">IFERROR(OFFSET(INDEX(Data!$C$7:$C$1800,MATCH($A$3,Data!$C$7:$C$1800,0)),31,'Code list'!AD$1)/1000+OFFSET(INDEX(Data!$C$7:$C$1800,MATCH($A$3,Data!$C$7:$C$1800,0)),32,'Code list'!AD$1)/1000,":")</f>
        <v>0.52183500000000005</v>
      </c>
      <c r="AD14" s="25">
        <f ca="1">IFERROR(OFFSET(INDEX(Data!$C$7:$C$1800,MATCH($A$3,Data!$C$7:$C$1800,0)),31,'Code list'!AE$1)/1000+OFFSET(INDEX(Data!$C$7:$C$1800,MATCH($A$3,Data!$C$7:$C$1800,0)),32,'Code list'!AE$1)/1000,":")</f>
        <v>0.57096900000000006</v>
      </c>
      <c r="AE14" s="25">
        <f ca="1">IFERROR(OFFSET(INDEX(Data!$C$7:$C$1800,MATCH($A$3,Data!$C$7:$C$1800,0)),31,'Code list'!AF$1)/1000+OFFSET(INDEX(Data!$C$7:$C$1800,MATCH($A$3,Data!$C$7:$C$1800,0)),32,'Code list'!AF$1)/1000,":")</f>
        <v>0.48833199999999999</v>
      </c>
      <c r="AF14" s="25">
        <f ca="1">IFERROR(OFFSET(INDEX(Data!$C$7:$C$1800,MATCH($A$3,Data!$C$7:$C$1800,0)),31,'Code list'!AG$1)/1000+OFFSET(INDEX(Data!$C$7:$C$1800,MATCH($A$3,Data!$C$7:$C$1800,0)),32,'Code list'!AG$1)/1000,":")</f>
        <v>0.476165</v>
      </c>
      <c r="AG14" s="25">
        <f ca="1">IFERROR(OFFSET(INDEX(Data!$C$7:$C$1800,MATCH($A$3,Data!$C$7:$C$1800,0)),31,'Code list'!AH$1)/1000+OFFSET(INDEX(Data!$C$7:$C$1800,MATCH($A$3,Data!$C$7:$C$1800,0)),32,'Code list'!AH$1)/1000,":")</f>
        <v>0.48986099999999999</v>
      </c>
      <c r="AH14" s="25">
        <f ca="1">IFERROR(OFFSET(INDEX(Data!$C$7:$C$1800,MATCH($A$3,Data!$C$7:$C$1800,0)),31,'Code list'!AI$1)/1000+OFFSET(INDEX(Data!$C$7:$C$1800,MATCH($A$3,Data!$C$7:$C$1800,0)),32,'Code list'!AI$1)/1000,":")</f>
        <v>0.42458000000000001</v>
      </c>
      <c r="AI14" s="25">
        <f ca="1">IFERROR(OFFSET(INDEX(Data!$C$7:$C$1800,MATCH($A$3,Data!$C$7:$C$1800,0)),31,'Code list'!AJ$1)/1000+OFFSET(INDEX(Data!$C$7:$C$1800,MATCH($A$3,Data!$C$7:$C$1800,0)),32,'Code list'!AJ$1)/1000,":")</f>
        <v>0.36738299999999996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0.48033746791989951</v>
      </c>
      <c r="C15" s="25">
        <f t="shared" ref="C15:AH15" ca="1" si="5">IF(AND(C11=":",C12=":"),":",IFERROR(C12/(1+(C13/C14)),0))</f>
        <v>0.48153455121204147</v>
      </c>
      <c r="D15" s="25">
        <f t="shared" ca="1" si="5"/>
        <v>0.47317230161126012</v>
      </c>
      <c r="E15" s="25">
        <f t="shared" ca="1" si="5"/>
        <v>0.44687411061768795</v>
      </c>
      <c r="F15" s="25">
        <f t="shared" ca="1" si="5"/>
        <v>0.471332677581839</v>
      </c>
      <c r="G15" s="25">
        <f t="shared" ca="1" si="5"/>
        <v>0.42285751540025207</v>
      </c>
      <c r="H15" s="25">
        <f t="shared" ca="1" si="5"/>
        <v>0.52617425042068944</v>
      </c>
      <c r="I15" s="25">
        <f t="shared" ca="1" si="5"/>
        <v>0.58382268063716991</v>
      </c>
      <c r="J15" s="25">
        <f t="shared" ca="1" si="5"/>
        <v>0.31087440414370826</v>
      </c>
      <c r="K15" s="25">
        <f t="shared" ca="1" si="5"/>
        <v>0.36767261541858937</v>
      </c>
      <c r="L15" s="25">
        <f t="shared" ca="1" si="5"/>
        <v>0.58563503689153618</v>
      </c>
      <c r="M15" s="25">
        <f t="shared" ca="1" si="5"/>
        <v>0.62545818740953041</v>
      </c>
      <c r="N15" s="25">
        <f t="shared" ca="1" si="5"/>
        <v>0.57697145338251776</v>
      </c>
      <c r="O15" s="25">
        <f t="shared" ca="1" si="5"/>
        <v>0.68763156614360754</v>
      </c>
      <c r="P15" s="25">
        <f t="shared" ca="1" si="5"/>
        <v>1.010405955564369</v>
      </c>
      <c r="Q15" s="25">
        <f t="shared" ca="1" si="5"/>
        <v>1.072503399213294</v>
      </c>
      <c r="R15" s="25">
        <f t="shared" ca="1" si="5"/>
        <v>1.1906422504121772</v>
      </c>
      <c r="S15" s="25">
        <f t="shared" ca="1" si="5"/>
        <v>1.0136797899756731</v>
      </c>
      <c r="T15" s="25">
        <f t="shared" ca="1" si="5"/>
        <v>1.0833418580421532</v>
      </c>
      <c r="U15" s="25">
        <f t="shared" ca="1" si="5"/>
        <v>1.1070206009777275</v>
      </c>
      <c r="V15" s="25">
        <f t="shared" ca="1" si="5"/>
        <v>1.147270722780136</v>
      </c>
      <c r="W15" s="25">
        <f t="shared" ca="1" si="5"/>
        <v>1.1211963826235918</v>
      </c>
      <c r="X15" s="25">
        <f t="shared" ca="1" si="5"/>
        <v>1.1178989406035147</v>
      </c>
      <c r="Y15" s="25">
        <f t="shared" ca="1" si="5"/>
        <v>1.0673057665417305</v>
      </c>
      <c r="Z15" s="25">
        <f t="shared" ca="1" si="5"/>
        <v>0.9924609487787498</v>
      </c>
      <c r="AA15" s="25">
        <f t="shared" ca="1" si="5"/>
        <v>1.0044779696641801</v>
      </c>
      <c r="AB15" s="25">
        <f t="shared" ca="1" si="5"/>
        <v>0.97409286112929949</v>
      </c>
      <c r="AC15" s="25">
        <f t="shared" ca="1" si="5"/>
        <v>0.84454773022630758</v>
      </c>
      <c r="AD15" s="25">
        <f t="shared" ca="1" si="5"/>
        <v>0.90250637657132637</v>
      </c>
      <c r="AE15" s="25">
        <f t="shared" ca="1" si="5"/>
        <v>0.76733978974618589</v>
      </c>
      <c r="AF15" s="25">
        <f t="shared" ca="1" si="5"/>
        <v>0.7505327632720179</v>
      </c>
      <c r="AG15" s="25">
        <f t="shared" ca="1" si="5"/>
        <v>0.76503466216163296</v>
      </c>
      <c r="AH15" s="25">
        <f t="shared" ca="1" si="5"/>
        <v>0.68177630713641946</v>
      </c>
      <c r="AI15" s="25">
        <f t="shared" ref="AI15" ca="1" si="6">IF(AND(AI11=":",AI12=":"),":",IFERROR(AI12/(1+(AI13/AI14)),0))</f>
        <v>0.59569506445237952</v>
      </c>
    </row>
    <row r="16" spans="1:35" ht="15" customHeight="1" x14ac:dyDescent="0.25">
      <c r="A16" s="10" t="s">
        <v>25</v>
      </c>
      <c r="B16" s="7">
        <f ca="1">IFERROR(B11+B12-B15,":")</f>
        <v>17.111450532080102</v>
      </c>
      <c r="C16" s="7">
        <f t="shared" ref="C16:AH16" ca="1" si="7">IFERROR(C11+C12-C15,":")</f>
        <v>17.177895448787957</v>
      </c>
      <c r="D16" s="7">
        <f t="shared" ca="1" si="7"/>
        <v>17.250500698388738</v>
      </c>
      <c r="E16" s="7">
        <f t="shared" ca="1" si="7"/>
        <v>16.931875889382308</v>
      </c>
      <c r="F16" s="7">
        <f t="shared" ca="1" si="7"/>
        <v>17.000980322418162</v>
      </c>
      <c r="G16" s="7">
        <f t="shared" ca="1" si="7"/>
        <v>17.428317484599749</v>
      </c>
      <c r="H16" s="7">
        <f t="shared" ca="1" si="7"/>
        <v>17.779005749579312</v>
      </c>
      <c r="I16" s="7">
        <f t="shared" ca="1" si="7"/>
        <v>18.450426319362826</v>
      </c>
      <c r="J16" s="7">
        <f t="shared" ca="1" si="7"/>
        <v>19.136008595856293</v>
      </c>
      <c r="K16" s="7">
        <f t="shared" ca="1" si="7"/>
        <v>19.386570384581411</v>
      </c>
      <c r="L16" s="7">
        <f t="shared" ca="1" si="7"/>
        <v>18.913887963108468</v>
      </c>
      <c r="M16" s="7">
        <f t="shared" ca="1" si="7"/>
        <v>17.941696812590468</v>
      </c>
      <c r="N16" s="7">
        <f t="shared" ca="1" si="7"/>
        <v>18.378766546617477</v>
      </c>
      <c r="O16" s="7">
        <f t="shared" ca="1" si="7"/>
        <v>19.04266343385639</v>
      </c>
      <c r="P16" s="7">
        <f t="shared" ca="1" si="7"/>
        <v>18.997006044435633</v>
      </c>
      <c r="Q16" s="7">
        <f t="shared" ca="1" si="7"/>
        <v>19.39647360078671</v>
      </c>
      <c r="R16" s="7">
        <f t="shared" ca="1" si="7"/>
        <v>19.069248749587821</v>
      </c>
      <c r="S16" s="7">
        <f t="shared" ca="1" si="7"/>
        <v>19.832896210024327</v>
      </c>
      <c r="T16" s="7">
        <f t="shared" ca="1" si="7"/>
        <v>18.84247014195785</v>
      </c>
      <c r="U16" s="7">
        <f t="shared" ca="1" si="7"/>
        <v>19.384029399022271</v>
      </c>
      <c r="V16" s="7">
        <f t="shared" ca="1" si="7"/>
        <v>19.545713277219864</v>
      </c>
      <c r="W16" s="7">
        <f t="shared" ca="1" si="7"/>
        <v>18.560502617376411</v>
      </c>
      <c r="X16" s="7">
        <f t="shared" ca="1" si="7"/>
        <v>16.590751059396485</v>
      </c>
      <c r="Y16" s="7">
        <f t="shared" ca="1" si="7"/>
        <v>16.722499233458272</v>
      </c>
      <c r="Z16" s="7">
        <f t="shared" ca="1" si="7"/>
        <v>14.118235051221252</v>
      </c>
      <c r="AA16" s="7">
        <f t="shared" ca="1" si="7"/>
        <v>12.92576603033582</v>
      </c>
      <c r="AB16" s="7">
        <f t="shared" ca="1" si="7"/>
        <v>16.942990138870702</v>
      </c>
      <c r="AC16" s="7">
        <f t="shared" ca="1" si="7"/>
        <v>16.871009269773694</v>
      </c>
      <c r="AD16" s="7">
        <f t="shared" ca="1" si="7"/>
        <v>13.664792623428676</v>
      </c>
      <c r="AE16" s="7">
        <f t="shared" ca="1" si="7"/>
        <v>17.678160210253814</v>
      </c>
      <c r="AF16" s="7">
        <f t="shared" ca="1" si="7"/>
        <v>15.906847236727982</v>
      </c>
      <c r="AG16" s="7">
        <f t="shared" ca="1" si="7"/>
        <v>18.979608337838364</v>
      </c>
      <c r="AH16" s="7">
        <f t="shared" ca="1" si="7"/>
        <v>17.661813692863578</v>
      </c>
      <c r="AI16" s="7">
        <f t="shared" ref="AI16" ca="1" si="8">IFERROR(AI11+AI12-AI15,":")</f>
        <v>14.239019935547621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Belgium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0.35321517533939167</v>
      </c>
      <c r="C20" s="15">
        <f t="shared" ref="C20:AH20" ca="1" si="10">IFERROR(C6/C16,":")</f>
        <v>0.35632391745822856</v>
      </c>
      <c r="D20" s="15">
        <f t="shared" ca="1" si="10"/>
        <v>0.35594068296078579</v>
      </c>
      <c r="E20" s="15">
        <f t="shared" ca="1" si="10"/>
        <v>0.35582377518949487</v>
      </c>
      <c r="F20" s="15">
        <f t="shared" ca="1" si="10"/>
        <v>0.36081578142356729</v>
      </c>
      <c r="G20" s="15">
        <f t="shared" ca="1" si="10"/>
        <v>0.36269926833646787</v>
      </c>
      <c r="H20" s="15">
        <f t="shared" ca="1" si="10"/>
        <v>0.36338955569283582</v>
      </c>
      <c r="I20" s="15">
        <f t="shared" ca="1" si="10"/>
        <v>0.3628556264292977</v>
      </c>
      <c r="J20" s="15">
        <f t="shared" ca="1" si="10"/>
        <v>0.36879059520950258</v>
      </c>
      <c r="K20" s="15">
        <f t="shared" ca="1" si="10"/>
        <v>0.3697500825468864</v>
      </c>
      <c r="L20" s="15">
        <f t="shared" ca="1" si="10"/>
        <v>0.37629476360873504</v>
      </c>
      <c r="M20" s="15">
        <f t="shared" ca="1" si="10"/>
        <v>0.37677216768350819</v>
      </c>
      <c r="N20" s="15">
        <f t="shared" ca="1" si="10"/>
        <v>0.37867073300851423</v>
      </c>
      <c r="O20" s="15">
        <f t="shared" ca="1" si="10"/>
        <v>0.37730819666883925</v>
      </c>
      <c r="P20" s="15">
        <f t="shared" ca="1" si="10"/>
        <v>0.37531424600922236</v>
      </c>
      <c r="Q20" s="15">
        <f t="shared" ca="1" si="10"/>
        <v>0.37397457647692162</v>
      </c>
      <c r="R20" s="15">
        <f t="shared" ca="1" si="10"/>
        <v>0.37568732224728313</v>
      </c>
      <c r="S20" s="15">
        <f t="shared" ca="1" si="10"/>
        <v>0.37635486622610848</v>
      </c>
      <c r="T20" s="15">
        <f t="shared" ca="1" si="10"/>
        <v>0.37898767763460545</v>
      </c>
      <c r="U20" s="15">
        <f t="shared" ca="1" si="10"/>
        <v>0.39814054349243161</v>
      </c>
      <c r="V20" s="15">
        <f t="shared" ca="1" si="10"/>
        <v>0.41023527186113051</v>
      </c>
      <c r="W20" s="15">
        <f t="shared" ca="1" si="10"/>
        <v>0.41420947258198315</v>
      </c>
      <c r="X20" s="15">
        <f t="shared" ca="1" si="10"/>
        <v>0.42367406845146738</v>
      </c>
      <c r="Y20" s="15">
        <f t="shared" ca="1" si="10"/>
        <v>0.4225039511955096</v>
      </c>
      <c r="Z20" s="15">
        <f t="shared" ca="1" si="10"/>
        <v>0.43468174157287065</v>
      </c>
      <c r="AA20" s="15">
        <f t="shared" ca="1" si="10"/>
        <v>0.45637875435431652</v>
      </c>
      <c r="AB20" s="15">
        <f t="shared" ca="1" si="10"/>
        <v>0.42876528525703339</v>
      </c>
      <c r="AC20" s="15">
        <f t="shared" ca="1" si="10"/>
        <v>0.43571566362482383</v>
      </c>
      <c r="AD20" s="15">
        <f t="shared" ca="1" si="10"/>
        <v>0.4657936037087802</v>
      </c>
      <c r="AE20" s="15">
        <f t="shared" ca="1" si="10"/>
        <v>0.45119864879228166</v>
      </c>
      <c r="AF20" s="15">
        <f t="shared" ca="1" si="10"/>
        <v>0.47787835558315367</v>
      </c>
      <c r="AG20" s="15">
        <f t="shared" ca="1" si="10"/>
        <v>0.45099718854234749</v>
      </c>
      <c r="AH20" s="15">
        <f t="shared" ca="1" si="10"/>
        <v>0.4604188528659286</v>
      </c>
      <c r="AI20" s="15">
        <f t="shared" ref="AI20" ca="1" si="11">IFERROR(AI6/AI16,":")</f>
        <v>0.49770651576290847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86">
    <tabColor theme="4" tint="0.59999389629810485"/>
    <pageSetUpPr fitToPage="1"/>
  </sheetPr>
  <dimension ref="A1:AI20"/>
  <sheetViews>
    <sheetView zoomScaleNormal="100" workbookViewId="0">
      <pane xSplit="1" topLeftCell="L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Ukraine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25.695185000000002</v>
      </c>
      <c r="C4" s="20">
        <f ca="1">IFERROR(OFFSET(INDEX(Data!$C$7:$C$1800,MATCH($A$3,Data!$C$7:$C$1800,0)),20,'Code list'!D$1)/1000,":")</f>
        <v>23.962425</v>
      </c>
      <c r="D4" s="20">
        <f ca="1">IFERROR(OFFSET(INDEX(Data!$C$7:$C$1800,MATCH($A$3,Data!$C$7:$C$1800,0)),20,'Code list'!E$1)/1000,":")</f>
        <v>21.713155999999998</v>
      </c>
      <c r="E4" s="20">
        <f ca="1">IFERROR(OFFSET(INDEX(Data!$C$7:$C$1800,MATCH($A$3,Data!$C$7:$C$1800,0)),20,'Code list'!F$1)/1000,":")</f>
        <v>19.768357999999999</v>
      </c>
      <c r="F4" s="20">
        <f ca="1">IFERROR(OFFSET(INDEX(Data!$C$7:$C$1800,MATCH($A$3,Data!$C$7:$C$1800,0)),20,'Code list'!G$1)/1000,":")</f>
        <v>17.448151000000003</v>
      </c>
      <c r="G4" s="20">
        <f ca="1">IFERROR(OFFSET(INDEX(Data!$C$7:$C$1800,MATCH($A$3,Data!$C$7:$C$1800,0)),20,'Code list'!H$1)/1000,":")</f>
        <v>16.682544999999998</v>
      </c>
      <c r="H4" s="20">
        <f ca="1">IFERROR(OFFSET(INDEX(Data!$C$7:$C$1800,MATCH($A$3,Data!$C$7:$C$1800,0)),20,'Code list'!I$1)/1000,":")</f>
        <v>15.733964</v>
      </c>
      <c r="I4" s="20">
        <f ca="1">IFERROR(OFFSET(INDEX(Data!$C$7:$C$1800,MATCH($A$3,Data!$C$7:$C$1800,0)),20,'Code list'!J$1)/1000,":")</f>
        <v>15.305417</v>
      </c>
      <c r="J4" s="20">
        <f ca="1">IFERROR(OFFSET(INDEX(Data!$C$7:$C$1800,MATCH($A$3,Data!$C$7:$C$1800,0)),20,'Code list'!K$1)/1000,":")</f>
        <v>14.860016999999999</v>
      </c>
      <c r="K4" s="20">
        <f ca="1">IFERROR(OFFSET(INDEX(Data!$C$7:$C$1800,MATCH($A$3,Data!$C$7:$C$1800,0)),20,'Code list'!L$1)/1000,":")</f>
        <v>14.799656000000001</v>
      </c>
      <c r="L4" s="20">
        <f ca="1">IFERROR(OFFSET(INDEX(Data!$C$7:$C$1800,MATCH($A$3,Data!$C$7:$C$1800,0)),20,'Code list'!M$1)/1000,":")</f>
        <v>14.741617</v>
      </c>
      <c r="M4" s="20">
        <f ca="1">IFERROR(OFFSET(INDEX(Data!$C$7:$C$1800,MATCH($A$3,Data!$C$7:$C$1800,0)),20,'Code list'!N$1)/1000,":")</f>
        <v>14.872915000000001</v>
      </c>
      <c r="N4" s="20">
        <f ca="1">IFERROR(OFFSET(INDEX(Data!$C$7:$C$1800,MATCH($A$3,Data!$C$7:$C$1800,0)),20,'Code list'!O$1)/1000,":")</f>
        <v>14.938435</v>
      </c>
      <c r="O4" s="20">
        <f ca="1">IFERROR(OFFSET(INDEX(Data!$C$7:$C$1800,MATCH($A$3,Data!$C$7:$C$1800,0)),20,'Code list'!P$1)/1000,":")</f>
        <v>15.508169000000001</v>
      </c>
      <c r="P4" s="20">
        <f ca="1">IFERROR(OFFSET(INDEX(Data!$C$7:$C$1800,MATCH($A$3,Data!$C$7:$C$1800,0)),20,'Code list'!Q$1)/1000,":")</f>
        <v>15.663371</v>
      </c>
      <c r="Q4" s="20">
        <f ca="1">IFERROR(OFFSET(INDEX(Data!$C$7:$C$1800,MATCH($A$3,Data!$C$7:$C$1800,0)),20,'Code list'!R$1)/1000,":")</f>
        <v>15.997755999999999</v>
      </c>
      <c r="R4" s="20">
        <f ca="1">IFERROR(OFFSET(INDEX(Data!$C$7:$C$1800,MATCH($A$3,Data!$C$7:$C$1800,0)),20,'Code list'!S$1)/1000,":")</f>
        <v>16.627704000000001</v>
      </c>
      <c r="S4" s="20">
        <f ca="1">IFERROR(OFFSET(INDEX(Data!$C$7:$C$1800,MATCH($A$3,Data!$C$7:$C$1800,0)),20,'Code list'!T$1)/1000,":")</f>
        <v>16.884657000000001</v>
      </c>
      <c r="T4" s="20">
        <f ca="1">IFERROR(OFFSET(INDEX(Data!$C$7:$C$1800,MATCH($A$3,Data!$C$7:$C$1800,0)),20,'Code list'!U$1)/1000,":")</f>
        <v>16.559433000000002</v>
      </c>
      <c r="U4" s="20">
        <f ca="1">IFERROR(OFFSET(INDEX(Data!$C$7:$C$1800,MATCH($A$3,Data!$C$7:$C$1800,0)),20,'Code list'!V$1)/1000,":")</f>
        <v>14.928521</v>
      </c>
      <c r="V4" s="20">
        <f ca="1">IFERROR(OFFSET(INDEX(Data!$C$7:$C$1800,MATCH($A$3,Data!$C$7:$C$1800,0)),20,'Code list'!W$1)/1000,":")</f>
        <v>16.236284999999999</v>
      </c>
      <c r="W4" s="20">
        <f ca="1">IFERROR(OFFSET(INDEX(Data!$C$7:$C$1800,MATCH($A$3,Data!$C$7:$C$1800,0)),20,'Code list'!X$1)/1000,":")</f>
        <v>16.762468000000002</v>
      </c>
      <c r="X4" s="20">
        <f ca="1">IFERROR(OFFSET(INDEX(Data!$C$7:$C$1800,MATCH($A$3,Data!$C$7:$C$1800,0)),20,'Code list'!Y$1)/1000,":")</f>
        <v>17.100446999999999</v>
      </c>
      <c r="Y4" s="20">
        <f ca="1">IFERROR(OFFSET(INDEX(Data!$C$7:$C$1800,MATCH($A$3,Data!$C$7:$C$1800,0)),20,'Code list'!Z$1)/1000,":")</f>
        <v>16.713395999999999</v>
      </c>
      <c r="Z4" s="20">
        <f ca="1">IFERROR(OFFSET(INDEX(Data!$C$7:$C$1800,MATCH($A$3,Data!$C$7:$C$1800,0)),20,'Code list'!AA$1)/1000,":")</f>
        <v>15.719569999999999</v>
      </c>
      <c r="AA4" s="20">
        <f ca="1">IFERROR(OFFSET(INDEX(Data!$C$7:$C$1800,MATCH($A$3,Data!$C$7:$C$1800,0)),20,'Code list'!AB$1)/1000,":")</f>
        <v>14.074066999999999</v>
      </c>
      <c r="AB4" s="20">
        <f ca="1">IFERROR(OFFSET(INDEX(Data!$C$7:$C$1800,MATCH($A$3,Data!$C$7:$C$1800,0)),20,'Code list'!AC$1)/1000,":")</f>
        <v>14.15061</v>
      </c>
      <c r="AC4" s="20">
        <f ca="1">IFERROR(OFFSET(INDEX(Data!$C$7:$C$1800,MATCH($A$3,Data!$C$7:$C$1800,0)),20,'Code list'!AD$1)/1000,":")</f>
        <v>13.416647000000001</v>
      </c>
      <c r="AD4" s="20">
        <f ca="1">IFERROR(OFFSET(INDEX(Data!$C$7:$C$1800,MATCH($A$3,Data!$C$7:$C$1800,0)),20,'Code list'!AE$1)/1000,":")</f>
        <v>13.743164</v>
      </c>
      <c r="AE4" s="20">
        <f ca="1">IFERROR(OFFSET(INDEX(Data!$C$7:$C$1800,MATCH($A$3,Data!$C$7:$C$1800,0)),20,'Code list'!AF$1)/1000,":")</f>
        <v>13.253740000000001</v>
      </c>
      <c r="AF4" s="20">
        <f ca="1">IFERROR(OFFSET(INDEX(Data!$C$7:$C$1800,MATCH($A$3,Data!$C$7:$C$1800,0)),20,'Code list'!AG$1)/1000,":")</f>
        <v>12.760781999999999</v>
      </c>
      <c r="AG4" s="20" t="str">
        <f ca="1">IFERROR(OFFSET(INDEX(Data!$C$7:$C$1800,MATCH($A$3,Data!$C$7:$C$1800,0)),20,'Code list'!AH$1)/1000,":")</f>
        <v>:</v>
      </c>
      <c r="AH4" s="20" t="str">
        <f ca="1">IFERROR(OFFSET(INDEX(Data!$C$7:$C$1800,MATCH($A$3,Data!$C$7:$C$1800,0)),20,'Code list'!AI$1)/1000,":")</f>
        <v>:</v>
      </c>
      <c r="AI4" s="20" t="str">
        <f ca="1">IFERROR(OFFSET(INDEX(Data!$C$7:$C$1800,MATCH($A$3,Data!$C$7:$C$1800,0)),20,'Code list'!AJ$1)/1000,":")</f>
        <v>: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1.7971000000000001E-2</v>
      </c>
      <c r="C5" s="22">
        <f ca="1">IFERROR(OFFSET(INDEX(Data!$C$7:$C$1800,MATCH($A$3,Data!$C$7:$C$1800,0)),23,'Code list'!D$1)/1000,":")</f>
        <v>1.8572999999999999E-2</v>
      </c>
      <c r="D5" s="22">
        <f ca="1">IFERROR(OFFSET(INDEX(Data!$C$7:$C$1800,MATCH($A$3,Data!$C$7:$C$1800,0)),23,'Code list'!E$1)/1000,":")</f>
        <v>1.7798999999999999E-2</v>
      </c>
      <c r="E5" s="22">
        <f ca="1">IFERROR(OFFSET(INDEX(Data!$C$7:$C$1800,MATCH($A$3,Data!$C$7:$C$1800,0)),23,'Code list'!F$1)/1000,":")</f>
        <v>1.7024999999999998E-2</v>
      </c>
      <c r="F5" s="22">
        <f ca="1">IFERROR(OFFSET(INDEX(Data!$C$7:$C$1800,MATCH($A$3,Data!$C$7:$C$1800,0)),23,'Code list'!G$1)/1000,":")</f>
        <v>1.7971000000000001E-2</v>
      </c>
      <c r="G5" s="22">
        <f ca="1">IFERROR(OFFSET(INDEX(Data!$C$7:$C$1800,MATCH($A$3,Data!$C$7:$C$1800,0)),23,'Code list'!H$1)/1000,":")</f>
        <v>1.6938999999999999E-2</v>
      </c>
      <c r="H5" s="22">
        <f ca="1">IFERROR(OFFSET(INDEX(Data!$C$7:$C$1800,MATCH($A$3,Data!$C$7:$C$1800,0)),23,'Code list'!I$1)/1000,":")</f>
        <v>1.7283E-2</v>
      </c>
      <c r="I5" s="22">
        <f ca="1">IFERROR(OFFSET(INDEX(Data!$C$7:$C$1800,MATCH($A$3,Data!$C$7:$C$1800,0)),23,'Code list'!J$1)/1000,":")</f>
        <v>1.5132999999999999E-2</v>
      </c>
      <c r="J5" s="22">
        <f ca="1">IFERROR(OFFSET(INDEX(Data!$C$7:$C$1800,MATCH($A$3,Data!$C$7:$C$1800,0)),23,'Code list'!K$1)/1000,":")</f>
        <v>1.5132999999999999E-2</v>
      </c>
      <c r="K5" s="22">
        <f ca="1">IFERROR(OFFSET(INDEX(Data!$C$7:$C$1800,MATCH($A$3,Data!$C$7:$C$1800,0)),23,'Code list'!L$1)/1000,":")</f>
        <v>1.5132999999999999E-2</v>
      </c>
      <c r="L5" s="22">
        <f ca="1">IFERROR(OFFSET(INDEX(Data!$C$7:$C$1800,MATCH($A$3,Data!$C$7:$C$1800,0)),23,'Code list'!M$1)/1000,":")</f>
        <v>1.5132999999999999E-2</v>
      </c>
      <c r="M5" s="22">
        <f ca="1">IFERROR(OFFSET(INDEX(Data!$C$7:$C$1800,MATCH($A$3,Data!$C$7:$C$1800,0)),23,'Code list'!N$1)/1000,":")</f>
        <v>1.4531000000000001E-2</v>
      </c>
      <c r="N5" s="22">
        <f ca="1">IFERROR(OFFSET(INDEX(Data!$C$7:$C$1800,MATCH($A$3,Data!$C$7:$C$1800,0)),23,'Code list'!O$1)/1000,":")</f>
        <v>1.3929E-2</v>
      </c>
      <c r="O5" s="22">
        <f ca="1">IFERROR(OFFSET(INDEX(Data!$C$7:$C$1800,MATCH($A$3,Data!$C$7:$C$1800,0)),23,'Code list'!P$1)/1000,":")</f>
        <v>1.307E-2</v>
      </c>
      <c r="P5" s="22">
        <f ca="1">IFERROR(OFFSET(INDEX(Data!$C$7:$C$1800,MATCH($A$3,Data!$C$7:$C$1800,0)),23,'Code list'!Q$1)/1000,":")</f>
        <v>1.1608E-2</v>
      </c>
      <c r="Q5" s="22">
        <f ca="1">IFERROR(OFFSET(INDEX(Data!$C$7:$C$1800,MATCH($A$3,Data!$C$7:$C$1800,0)),23,'Code list'!R$1)/1000,":")</f>
        <v>1.221E-2</v>
      </c>
      <c r="R5" s="22">
        <f ca="1">IFERROR(OFFSET(INDEX(Data!$C$7:$C$1800,MATCH($A$3,Data!$C$7:$C$1800,0)),23,'Code list'!S$1)/1000,":")</f>
        <v>1.2726000000000001E-2</v>
      </c>
      <c r="S5" s="22">
        <f ca="1">IFERROR(OFFSET(INDEX(Data!$C$7:$C$1800,MATCH($A$3,Data!$C$7:$C$1800,0)),23,'Code list'!T$1)/1000,":")</f>
        <v>1.0169000000000001E-2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4.4281999999999995E-2</v>
      </c>
      <c r="Y5" s="22">
        <f ca="1">IFERROR(OFFSET(INDEX(Data!$C$7:$C$1800,MATCH($A$3,Data!$C$7:$C$1800,0)),23,'Code list'!Z$1)/1000,":")</f>
        <v>5.7695999999999997E-2</v>
      </c>
      <c r="Z5" s="22">
        <f ca="1">IFERROR(OFFSET(INDEX(Data!$C$7:$C$1800,MATCH($A$3,Data!$C$7:$C$1800,0)),23,'Code list'!AA$1)/1000,":")</f>
        <v>7.2484999999999994E-2</v>
      </c>
      <c r="AA5" s="22">
        <f ca="1">IFERROR(OFFSET(INDEX(Data!$C$7:$C$1800,MATCH($A$3,Data!$C$7:$C$1800,0)),23,'Code list'!AB$1)/1000,":")</f>
        <v>0.13534000000000002</v>
      </c>
      <c r="AB5" s="22">
        <f ca="1">IFERROR(OFFSET(INDEX(Data!$C$7:$C$1800,MATCH($A$3,Data!$C$7:$C$1800,0)),23,'Code list'!AC$1)/1000,":")</f>
        <v>0.14041300000000001</v>
      </c>
      <c r="AC5" s="22">
        <f ca="1">IFERROR(OFFSET(INDEX(Data!$C$7:$C$1800,MATCH($A$3,Data!$C$7:$C$1800,0)),23,'Code list'!AD$1)/1000,":")</f>
        <v>0.13535700000000001</v>
      </c>
      <c r="AD5" s="22">
        <f ca="1">IFERROR(OFFSET(INDEX(Data!$C$7:$C$1800,MATCH($A$3,Data!$C$7:$C$1800,0)),23,'Code list'!AE$1)/1000,":")</f>
        <v>0.13577</v>
      </c>
      <c r="AE5" s="22">
        <f ca="1">IFERROR(OFFSET(INDEX(Data!$C$7:$C$1800,MATCH($A$3,Data!$C$7:$C$1800,0)),23,'Code list'!AF$1)/1000,":")</f>
        <v>0.115804</v>
      </c>
      <c r="AF5" s="22">
        <f ca="1">IFERROR(OFFSET(INDEX(Data!$C$7:$C$1800,MATCH($A$3,Data!$C$7:$C$1800,0)),23,'Code list'!AG$1)/1000,":")</f>
        <v>0</v>
      </c>
      <c r="AG5" s="22" t="str">
        <f ca="1">IFERROR(OFFSET(INDEX(Data!$C$7:$C$1800,MATCH($A$3,Data!$C$7:$C$1800,0)),23,'Code list'!AH$1)/1000,":")</f>
        <v>:</v>
      </c>
      <c r="AH5" s="22" t="str">
        <f ca="1">IFERROR(OFFSET(INDEX(Data!$C$7:$C$1800,MATCH($A$3,Data!$C$7:$C$1800,0)),23,'Code list'!AI$1)/1000,":")</f>
        <v>:</v>
      </c>
      <c r="AI5" s="22" t="str">
        <f ca="1">IFERROR(OFFSET(INDEX(Data!$C$7:$C$1800,MATCH($A$3,Data!$C$7:$C$1800,0)),23,'Code list'!AJ$1)/1000,":")</f>
        <v>:</v>
      </c>
    </row>
    <row r="6" spans="1:35" ht="15" customHeight="1" x14ac:dyDescent="0.25">
      <c r="A6" s="4" t="s">
        <v>27</v>
      </c>
      <c r="B6" s="6">
        <f t="shared" ref="B6:AD6" ca="1" si="1">IFERROR(B4-B5,":")</f>
        <v>25.677214000000003</v>
      </c>
      <c r="C6" s="6">
        <f t="shared" ca="1" si="1"/>
        <v>23.943852</v>
      </c>
      <c r="D6" s="6">
        <f t="shared" ca="1" si="1"/>
        <v>21.695356999999998</v>
      </c>
      <c r="E6" s="6">
        <f t="shared" ca="1" si="1"/>
        <v>19.751332999999999</v>
      </c>
      <c r="F6" s="6">
        <f t="shared" ca="1" si="1"/>
        <v>17.430180000000004</v>
      </c>
      <c r="G6" s="6">
        <f t="shared" ca="1" si="1"/>
        <v>16.665605999999997</v>
      </c>
      <c r="H6" s="6">
        <f t="shared" ca="1" si="1"/>
        <v>15.716680999999999</v>
      </c>
      <c r="I6" s="6">
        <f t="shared" ca="1" si="1"/>
        <v>15.290284</v>
      </c>
      <c r="J6" s="6">
        <f t="shared" ca="1" si="1"/>
        <v>14.844883999999999</v>
      </c>
      <c r="K6" s="6">
        <f t="shared" ca="1" si="1"/>
        <v>14.784523</v>
      </c>
      <c r="L6" s="6">
        <f t="shared" ca="1" si="1"/>
        <v>14.726483999999999</v>
      </c>
      <c r="M6" s="6">
        <f t="shared" ca="1" si="1"/>
        <v>14.858384000000001</v>
      </c>
      <c r="N6" s="6">
        <f t="shared" ca="1" si="1"/>
        <v>14.924506000000001</v>
      </c>
      <c r="O6" s="6">
        <f t="shared" ca="1" si="1"/>
        <v>15.495099</v>
      </c>
      <c r="P6" s="6">
        <f t="shared" ca="1" si="1"/>
        <v>15.651762999999999</v>
      </c>
      <c r="Q6" s="6">
        <f t="shared" ca="1" si="1"/>
        <v>15.985545999999999</v>
      </c>
      <c r="R6" s="6">
        <f t="shared" ca="1" si="1"/>
        <v>16.614978000000001</v>
      </c>
      <c r="S6" s="6">
        <f t="shared" ca="1" si="1"/>
        <v>16.874487999999999</v>
      </c>
      <c r="T6" s="6">
        <f t="shared" ca="1" si="1"/>
        <v>16.559433000000002</v>
      </c>
      <c r="U6" s="6">
        <f t="shared" ca="1" si="1"/>
        <v>14.928521</v>
      </c>
      <c r="V6" s="6">
        <f t="shared" ca="1" si="1"/>
        <v>16.236284999999999</v>
      </c>
      <c r="W6" s="6">
        <f t="shared" ca="1" si="1"/>
        <v>16.762468000000002</v>
      </c>
      <c r="X6" s="6">
        <f t="shared" ca="1" si="1"/>
        <v>17.056165</v>
      </c>
      <c r="Y6" s="6">
        <f t="shared" ca="1" si="1"/>
        <v>16.6557</v>
      </c>
      <c r="Z6" s="6">
        <f t="shared" ca="1" si="1"/>
        <v>15.647084999999999</v>
      </c>
      <c r="AA6" s="6">
        <f t="shared" ca="1" si="1"/>
        <v>13.938727</v>
      </c>
      <c r="AB6" s="6">
        <f t="shared" ca="1" si="1"/>
        <v>14.010197</v>
      </c>
      <c r="AC6" s="6">
        <f t="shared" ca="1" si="1"/>
        <v>13.28129</v>
      </c>
      <c r="AD6" s="6">
        <f t="shared" ca="1" si="1"/>
        <v>13.607393999999999</v>
      </c>
      <c r="AE6" s="6">
        <f ca="1">IFERROR(AE4-AE5,":")</f>
        <v>13.137936</v>
      </c>
      <c r="AF6" s="6">
        <f t="shared" ref="AF6:AH6" ca="1" si="2">IFERROR(AF4-AF5,":")</f>
        <v>12.760781999999999</v>
      </c>
      <c r="AG6" s="6" t="str">
        <f t="shared" ca="1" si="2"/>
        <v>:</v>
      </c>
      <c r="AH6" s="6" t="str">
        <f t="shared" ca="1" si="2"/>
        <v>:</v>
      </c>
      <c r="AI6" s="6" t="str">
        <f t="shared" ref="AI6" ca="1" si="3">IFERROR(AI4-AI5,":")</f>
        <v>: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Ukraine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72.306812000000008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66.120660000000001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61.430990000000001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58.717188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49.146664999999999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47.569623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41.783678999999999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39.990530999999997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39.169948999999995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37.791609999999999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38.376899999999999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37.078032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37.807684999999999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41.269995999999999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39.785955999999999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40.403142999999993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43.367105999999993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44.588847000000001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43.793634999999995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38.999764999999996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42.282234000000003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43.882889000000006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45.123815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43.294784999999997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41.518053999999999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37.767877000000006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36.706150999999998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35.142092000000005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35.718773999999996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34.517230999999995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31.592389000000001</v>
      </c>
      <c r="AG11" s="25" t="str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:</v>
      </c>
      <c r="AH11" s="25" t="str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:</v>
      </c>
      <c r="AI11" s="25" t="str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: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8.1055109999999999</v>
      </c>
      <c r="C12" s="25">
        <f ca="1">IFERROR(OFFSET(INDEX(Data!$C$7:$C$1800,MATCH($A$3,Data!$C$7:$C$1800,0)),5,'Code list'!D$1)/1000+OFFSET(INDEX(Data!$C$7:$C$1800,MATCH($A$3,Data!$C$7:$C$1800,0)),7,'Code list'!D$1)/1000,":")</f>
        <v>8.5976810000000015</v>
      </c>
      <c r="D12" s="25">
        <f ca="1">IFERROR(OFFSET(INDEX(Data!$C$7:$C$1800,MATCH($A$3,Data!$C$7:$C$1800,0)),5,'Code list'!E$1)/1000+OFFSET(INDEX(Data!$C$7:$C$1800,MATCH($A$3,Data!$C$7:$C$1800,0)),7,'Code list'!E$1)/1000,":")</f>
        <v>7.9492840000000005</v>
      </c>
      <c r="E12" s="25">
        <f ca="1">IFERROR(OFFSET(INDEX(Data!$C$7:$C$1800,MATCH($A$3,Data!$C$7:$C$1800,0)),5,'Code list'!F$1)/1000+OFFSET(INDEX(Data!$C$7:$C$1800,MATCH($A$3,Data!$C$7:$C$1800,0)),7,'Code list'!F$1)/1000,":")</f>
        <v>7.1767120000000002</v>
      </c>
      <c r="F12" s="25">
        <f ca="1">IFERROR(OFFSET(INDEX(Data!$C$7:$C$1800,MATCH($A$3,Data!$C$7:$C$1800,0)),5,'Code list'!G$1)/1000+OFFSET(INDEX(Data!$C$7:$C$1800,MATCH($A$3,Data!$C$7:$C$1800,0)),7,'Code list'!G$1)/1000,":")</f>
        <v>6.3862729999999992</v>
      </c>
      <c r="G12" s="25">
        <f ca="1">IFERROR(OFFSET(INDEX(Data!$C$7:$C$1800,MATCH($A$3,Data!$C$7:$C$1800,0)),5,'Code list'!H$1)/1000+OFFSET(INDEX(Data!$C$7:$C$1800,MATCH($A$3,Data!$C$7:$C$1800,0)),7,'Code list'!H$1)/1000,":")</f>
        <v>6.1305000000000005</v>
      </c>
      <c r="H12" s="25">
        <f ca="1">IFERROR(OFFSET(INDEX(Data!$C$7:$C$1800,MATCH($A$3,Data!$C$7:$C$1800,0)),5,'Code list'!I$1)/1000+OFFSET(INDEX(Data!$C$7:$C$1800,MATCH($A$3,Data!$C$7:$C$1800,0)),7,'Code list'!I$1)/1000,":")</f>
        <v>6.4505160000000004</v>
      </c>
      <c r="I12" s="25">
        <f ca="1">IFERROR(OFFSET(INDEX(Data!$C$7:$C$1800,MATCH($A$3,Data!$C$7:$C$1800,0)),5,'Code list'!J$1)/1000+OFFSET(INDEX(Data!$C$7:$C$1800,MATCH($A$3,Data!$C$7:$C$1800,0)),7,'Code list'!J$1)/1000,":")</f>
        <v>5.6173590000000004</v>
      </c>
      <c r="J12" s="25">
        <f ca="1">IFERROR(OFFSET(INDEX(Data!$C$7:$C$1800,MATCH($A$3,Data!$C$7:$C$1800,0)),5,'Code list'!K$1)/1000+OFFSET(INDEX(Data!$C$7:$C$1800,MATCH($A$3,Data!$C$7:$C$1800,0)),7,'Code list'!K$1)/1000,":")</f>
        <v>5.0706009999999999</v>
      </c>
      <c r="K12" s="25">
        <f ca="1">IFERROR(OFFSET(INDEX(Data!$C$7:$C$1800,MATCH($A$3,Data!$C$7:$C$1800,0)),5,'Code list'!L$1)/1000+OFFSET(INDEX(Data!$C$7:$C$1800,MATCH($A$3,Data!$C$7:$C$1800,0)),7,'Code list'!L$1)/1000,":")</f>
        <v>5.432798</v>
      </c>
      <c r="L12" s="25">
        <f ca="1">IFERROR(OFFSET(INDEX(Data!$C$7:$C$1800,MATCH($A$3,Data!$C$7:$C$1800,0)),5,'Code list'!M$1)/1000+OFFSET(INDEX(Data!$C$7:$C$1800,MATCH($A$3,Data!$C$7:$C$1800,0)),7,'Code list'!M$1)/1000,":")</f>
        <v>5.2150410000000003</v>
      </c>
      <c r="M12" s="25">
        <f ca="1">IFERROR(OFFSET(INDEX(Data!$C$7:$C$1800,MATCH($A$3,Data!$C$7:$C$1800,0)),5,'Code list'!N$1)/1000+OFFSET(INDEX(Data!$C$7:$C$1800,MATCH($A$3,Data!$C$7:$C$1800,0)),7,'Code list'!N$1)/1000,":")</f>
        <v>5.1723980000000003</v>
      </c>
      <c r="N12" s="25">
        <f ca="1">IFERROR(OFFSET(INDEX(Data!$C$7:$C$1800,MATCH($A$3,Data!$C$7:$C$1800,0)),5,'Code list'!O$1)/1000+OFFSET(INDEX(Data!$C$7:$C$1800,MATCH($A$3,Data!$C$7:$C$1800,0)),7,'Code list'!O$1)/1000,":")</f>
        <v>5.0804620000000007</v>
      </c>
      <c r="O12" s="25">
        <f ca="1">IFERROR(OFFSET(INDEX(Data!$C$7:$C$1800,MATCH($A$3,Data!$C$7:$C$1800,0)),5,'Code list'!P$1)/1000+OFFSET(INDEX(Data!$C$7:$C$1800,MATCH($A$3,Data!$C$7:$C$1800,0)),7,'Code list'!P$1)/1000,":")</f>
        <v>5.3551289999999998</v>
      </c>
      <c r="P12" s="25">
        <f ca="1">IFERROR(OFFSET(INDEX(Data!$C$7:$C$1800,MATCH($A$3,Data!$C$7:$C$1800,0)),5,'Code list'!Q$1)/1000+OFFSET(INDEX(Data!$C$7:$C$1800,MATCH($A$3,Data!$C$7:$C$1800,0)),7,'Code list'!Q$1)/1000,":")</f>
        <v>5.358117</v>
      </c>
      <c r="Q12" s="25">
        <f ca="1">IFERROR(OFFSET(INDEX(Data!$C$7:$C$1800,MATCH($A$3,Data!$C$7:$C$1800,0)),5,'Code list'!R$1)/1000+OFFSET(INDEX(Data!$C$7:$C$1800,MATCH($A$3,Data!$C$7:$C$1800,0)),7,'Code list'!R$1)/1000,":")</f>
        <v>7.8984519999999989</v>
      </c>
      <c r="R12" s="25">
        <f ca="1">IFERROR(OFFSET(INDEX(Data!$C$7:$C$1800,MATCH($A$3,Data!$C$7:$C$1800,0)),5,'Code list'!S$1)/1000+OFFSET(INDEX(Data!$C$7:$C$1800,MATCH($A$3,Data!$C$7:$C$1800,0)),7,'Code list'!S$1)/1000,":")</f>
        <v>6.9461579999999996</v>
      </c>
      <c r="S12" s="25">
        <f ca="1">IFERROR(OFFSET(INDEX(Data!$C$7:$C$1800,MATCH($A$3,Data!$C$7:$C$1800,0)),5,'Code list'!T$1)/1000+OFFSET(INDEX(Data!$C$7:$C$1800,MATCH($A$3,Data!$C$7:$C$1800,0)),7,'Code list'!T$1)/1000,":")</f>
        <v>8.4256079999999987</v>
      </c>
      <c r="T12" s="25">
        <f ca="1">IFERROR(OFFSET(INDEX(Data!$C$7:$C$1800,MATCH($A$3,Data!$C$7:$C$1800,0)),5,'Code list'!U$1)/1000+OFFSET(INDEX(Data!$C$7:$C$1800,MATCH($A$3,Data!$C$7:$C$1800,0)),7,'Code list'!U$1)/1000,":")</f>
        <v>8.6008680000000002</v>
      </c>
      <c r="U12" s="25">
        <f ca="1">IFERROR(OFFSET(INDEX(Data!$C$7:$C$1800,MATCH($A$3,Data!$C$7:$C$1800,0)),5,'Code list'!V$1)/1000+OFFSET(INDEX(Data!$C$7:$C$1800,MATCH($A$3,Data!$C$7:$C$1800,0)),7,'Code list'!V$1)/1000,":")</f>
        <v>7.2587099999999998</v>
      </c>
      <c r="V12" s="25">
        <f ca="1">IFERROR(OFFSET(INDEX(Data!$C$7:$C$1800,MATCH($A$3,Data!$C$7:$C$1800,0)),5,'Code list'!W$1)/1000+OFFSET(INDEX(Data!$C$7:$C$1800,MATCH($A$3,Data!$C$7:$C$1800,0)),7,'Code list'!W$1)/1000,":")</f>
        <v>8.4418450000000007</v>
      </c>
      <c r="W12" s="25">
        <f ca="1">IFERROR(OFFSET(INDEX(Data!$C$7:$C$1800,MATCH($A$3,Data!$C$7:$C$1800,0)),5,'Code list'!X$1)/1000+OFFSET(INDEX(Data!$C$7:$C$1800,MATCH($A$3,Data!$C$7:$C$1800,0)),7,'Code list'!X$1)/1000,":")</f>
        <v>9.4458850000000005</v>
      </c>
      <c r="X12" s="25">
        <f ca="1">IFERROR(OFFSET(INDEX(Data!$C$7:$C$1800,MATCH($A$3,Data!$C$7:$C$1800,0)),5,'Code list'!Y$1)/1000+OFFSET(INDEX(Data!$C$7:$C$1800,MATCH($A$3,Data!$C$7:$C$1800,0)),7,'Code list'!Y$1)/1000,":")</f>
        <v>9.0819449999999993</v>
      </c>
      <c r="Y12" s="25">
        <f ca="1">IFERROR(OFFSET(INDEX(Data!$C$7:$C$1800,MATCH($A$3,Data!$C$7:$C$1800,0)),5,'Code list'!Z$1)/1000+OFFSET(INDEX(Data!$C$7:$C$1800,MATCH($A$3,Data!$C$7:$C$1800,0)),7,'Code list'!Z$1)/1000,":")</f>
        <v>8.9448599999999985</v>
      </c>
      <c r="Z12" s="25">
        <f ca="1">IFERROR(OFFSET(INDEX(Data!$C$7:$C$1800,MATCH($A$3,Data!$C$7:$C$1800,0)),5,'Code list'!AA$1)/1000+OFFSET(INDEX(Data!$C$7:$C$1800,MATCH($A$3,Data!$C$7:$C$1800,0)),7,'Code list'!AA$1)/1000,":")</f>
        <v>7.7221520000000003</v>
      </c>
      <c r="AA12" s="25">
        <f ca="1">IFERROR(OFFSET(INDEX(Data!$C$7:$C$1800,MATCH($A$3,Data!$C$7:$C$1800,0)),5,'Code list'!AB$1)/1000+OFFSET(INDEX(Data!$C$7:$C$1800,MATCH($A$3,Data!$C$7:$C$1800,0)),7,'Code list'!AB$1)/1000,":")</f>
        <v>6.8525779999999994</v>
      </c>
      <c r="AB12" s="25">
        <f ca="1">IFERROR(OFFSET(INDEX(Data!$C$7:$C$1800,MATCH($A$3,Data!$C$7:$C$1800,0)),5,'Code list'!AC$1)/1000+OFFSET(INDEX(Data!$C$7:$C$1800,MATCH($A$3,Data!$C$7:$C$1800,0)),7,'Code list'!AC$1)/1000,":")</f>
        <v>7.0421309999999995</v>
      </c>
      <c r="AC12" s="25">
        <f ca="1">IFERROR(OFFSET(INDEX(Data!$C$7:$C$1800,MATCH($A$3,Data!$C$7:$C$1800,0)),5,'Code list'!AD$1)/1000+OFFSET(INDEX(Data!$C$7:$C$1800,MATCH($A$3,Data!$C$7:$C$1800,0)),7,'Code list'!AD$1)/1000,":")</f>
        <v>6.3357099999999997</v>
      </c>
      <c r="AD12" s="25">
        <f ca="1">IFERROR(OFFSET(INDEX(Data!$C$7:$C$1800,MATCH($A$3,Data!$C$7:$C$1800,0)),5,'Code list'!AE$1)/1000+OFFSET(INDEX(Data!$C$7:$C$1800,MATCH($A$3,Data!$C$7:$C$1800,0)),7,'Code list'!AE$1)/1000,":")</f>
        <v>7.0479330000000004</v>
      </c>
      <c r="AE12" s="25">
        <f ca="1">IFERROR(OFFSET(INDEX(Data!$C$7:$C$1800,MATCH($A$3,Data!$C$7:$C$1800,0)),5,'Code list'!AF$1)/1000+OFFSET(INDEX(Data!$C$7:$C$1800,MATCH($A$3,Data!$C$7:$C$1800,0)),7,'Code list'!AF$1)/1000,":")</f>
        <v>6.4077359999999999</v>
      </c>
      <c r="AF12" s="25">
        <f ca="1">IFERROR(OFFSET(INDEX(Data!$C$7:$C$1800,MATCH($A$3,Data!$C$7:$C$1800,0)),5,'Code list'!AG$1)/1000+OFFSET(INDEX(Data!$C$7:$C$1800,MATCH($A$3,Data!$C$7:$C$1800,0)),7,'Code list'!AG$1)/1000,":")</f>
        <v>6.3670049999999998</v>
      </c>
      <c r="AG12" s="25" t="str">
        <f ca="1">IFERROR(OFFSET(INDEX(Data!$C$7:$C$1800,MATCH($A$3,Data!$C$7:$C$1800,0)),5,'Code list'!AH$1)/1000+OFFSET(INDEX(Data!$C$7:$C$1800,MATCH($A$3,Data!$C$7:$C$1800,0)),7,'Code list'!AH$1)/1000,":")</f>
        <v>:</v>
      </c>
      <c r="AH12" s="25" t="str">
        <f ca="1">IFERROR(OFFSET(INDEX(Data!$C$7:$C$1800,MATCH($A$3,Data!$C$7:$C$1800,0)),5,'Code list'!AI$1)/1000+OFFSET(INDEX(Data!$C$7:$C$1800,MATCH($A$3,Data!$C$7:$C$1800,0)),7,'Code list'!AI$1)/1000,":")</f>
        <v>:</v>
      </c>
      <c r="AI12" s="25" t="str">
        <f ca="1">IFERROR(OFFSET(INDEX(Data!$C$7:$C$1800,MATCH($A$3,Data!$C$7:$C$1800,0)),5,'Code list'!AJ$1)/1000+OFFSET(INDEX(Data!$C$7:$C$1800,MATCH($A$3,Data!$C$7:$C$1800,0)),7,'Code list'!AJ$1)/1000,":")</f>
        <v>: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2.893637</v>
      </c>
      <c r="C13" s="25">
        <f ca="1">IFERROR(OFFSET(INDEX(Data!$C$7:$C$1800,MATCH($A$3,Data!$C$7:$C$1800,0)),21,'Code list'!D$1)/1000+OFFSET(INDEX(Data!$C$7:$C$1800,MATCH($A$3,Data!$C$7:$C$1800,0)),22,'Code list'!D$1)/1000,":")</f>
        <v>2.6950129999999999</v>
      </c>
      <c r="D13" s="25">
        <f ca="1">IFERROR(OFFSET(INDEX(Data!$C$7:$C$1800,MATCH($A$3,Data!$C$7:$C$1800,0)),21,'Code list'!E$1)/1000+OFFSET(INDEX(Data!$C$7:$C$1800,MATCH($A$3,Data!$C$7:$C$1800,0)),22,'Code list'!E$1)/1000,":")</f>
        <v>2.4344790000000001</v>
      </c>
      <c r="E13" s="25">
        <f ca="1">IFERROR(OFFSET(INDEX(Data!$C$7:$C$1800,MATCH($A$3,Data!$C$7:$C$1800,0)),21,'Code list'!F$1)/1000+OFFSET(INDEX(Data!$C$7:$C$1800,MATCH($A$3,Data!$C$7:$C$1800,0)),22,'Code list'!F$1)/1000,":")</f>
        <v>2.2096309999999999</v>
      </c>
      <c r="F13" s="25">
        <f ca="1">IFERROR(OFFSET(INDEX(Data!$C$7:$C$1800,MATCH($A$3,Data!$C$7:$C$1800,0)),21,'Code list'!G$1)/1000+OFFSET(INDEX(Data!$C$7:$C$1800,MATCH($A$3,Data!$C$7:$C$1800,0)),22,'Code list'!G$1)/1000,":")</f>
        <v>1.939209</v>
      </c>
      <c r="G13" s="25">
        <f ca="1">IFERROR(OFFSET(INDEX(Data!$C$7:$C$1800,MATCH($A$3,Data!$C$7:$C$1800,0)),21,'Code list'!H$1)/1000+OFFSET(INDEX(Data!$C$7:$C$1800,MATCH($A$3,Data!$C$7:$C$1800,0)),22,'Code list'!H$1)/1000,":")</f>
        <v>1.8550300000000002</v>
      </c>
      <c r="H13" s="25">
        <f ca="1">IFERROR(OFFSET(INDEX(Data!$C$7:$C$1800,MATCH($A$3,Data!$C$7:$C$1800,0)),21,'Code list'!I$1)/1000+OFFSET(INDEX(Data!$C$7:$C$1800,MATCH($A$3,Data!$C$7:$C$1800,0)),22,'Code list'!I$1)/1000,":")</f>
        <v>1.7490110000000001</v>
      </c>
      <c r="I13" s="25">
        <f ca="1">IFERROR(OFFSET(INDEX(Data!$C$7:$C$1800,MATCH($A$3,Data!$C$7:$C$1800,0)),21,'Code list'!J$1)/1000+OFFSET(INDEX(Data!$C$7:$C$1800,MATCH($A$3,Data!$C$7:$C$1800,0)),22,'Code list'!J$1)/1000,":")</f>
        <v>1.7031809999999998</v>
      </c>
      <c r="J13" s="25">
        <f ca="1">IFERROR(OFFSET(INDEX(Data!$C$7:$C$1800,MATCH($A$3,Data!$C$7:$C$1800,0)),21,'Code list'!K$1)/1000+OFFSET(INDEX(Data!$C$7:$C$1800,MATCH($A$3,Data!$C$7:$C$1800,0)),22,'Code list'!K$1)/1000,":")</f>
        <v>1.6563199999999998</v>
      </c>
      <c r="K13" s="25">
        <f ca="1">IFERROR(OFFSET(INDEX(Data!$C$7:$C$1800,MATCH($A$3,Data!$C$7:$C$1800,0)),21,'Code list'!L$1)/1000+OFFSET(INDEX(Data!$C$7:$C$1800,MATCH($A$3,Data!$C$7:$C$1800,0)),22,'Code list'!L$1)/1000,":")</f>
        <v>1.6533100000000001</v>
      </c>
      <c r="L13" s="25">
        <f ca="1">IFERROR(OFFSET(INDEX(Data!$C$7:$C$1800,MATCH($A$3,Data!$C$7:$C$1800,0)),21,'Code list'!M$1)/1000+OFFSET(INDEX(Data!$C$7:$C$1800,MATCH($A$3,Data!$C$7:$C$1800,0)),22,'Code list'!M$1)/1000,":")</f>
        <v>1.6515049999999998</v>
      </c>
      <c r="M13" s="25">
        <f ca="1">IFERROR(OFFSET(INDEX(Data!$C$7:$C$1800,MATCH($A$3,Data!$C$7:$C$1800,0)),21,'Code list'!N$1)/1000+OFFSET(INDEX(Data!$C$7:$C$1800,MATCH($A$3,Data!$C$7:$C$1800,0)),22,'Code list'!N$1)/1000,":")</f>
        <v>1.672485</v>
      </c>
      <c r="N13" s="25">
        <f ca="1">IFERROR(OFFSET(INDEX(Data!$C$7:$C$1800,MATCH($A$3,Data!$C$7:$C$1800,0)),21,'Code list'!O$1)/1000+OFFSET(INDEX(Data!$C$7:$C$1800,MATCH($A$3,Data!$C$7:$C$1800,0)),22,'Code list'!O$1)/1000,":")</f>
        <v>1.687532</v>
      </c>
      <c r="O13" s="25">
        <f ca="1">IFERROR(OFFSET(INDEX(Data!$C$7:$C$1800,MATCH($A$3,Data!$C$7:$C$1800,0)),21,'Code list'!P$1)/1000+OFFSET(INDEX(Data!$C$7:$C$1800,MATCH($A$3,Data!$C$7:$C$1800,0)),22,'Code list'!P$1)/1000,":")</f>
        <v>1.9470339999999999</v>
      </c>
      <c r="P13" s="25">
        <f ca="1">IFERROR(OFFSET(INDEX(Data!$C$7:$C$1800,MATCH($A$3,Data!$C$7:$C$1800,0)),21,'Code list'!Q$1)/1000+OFFSET(INDEX(Data!$C$7:$C$1800,MATCH($A$3,Data!$C$7:$C$1800,0)),22,'Code list'!Q$1)/1000,":")</f>
        <v>2.1988819999999998</v>
      </c>
      <c r="Q13" s="25">
        <f ca="1">IFERROR(OFFSET(INDEX(Data!$C$7:$C$1800,MATCH($A$3,Data!$C$7:$C$1800,0)),21,'Code list'!R$1)/1000+OFFSET(INDEX(Data!$C$7:$C$1800,MATCH($A$3,Data!$C$7:$C$1800,0)),22,'Code list'!R$1)/1000,":")</f>
        <v>2.1674120000000001</v>
      </c>
      <c r="R13" s="25">
        <f ca="1">IFERROR(OFFSET(INDEX(Data!$C$7:$C$1800,MATCH($A$3,Data!$C$7:$C$1800,0)),21,'Code list'!S$1)/1000+OFFSET(INDEX(Data!$C$7:$C$1800,MATCH($A$3,Data!$C$7:$C$1800,0)),22,'Code list'!S$1)/1000,":")</f>
        <v>1.7361140000000002</v>
      </c>
      <c r="S13" s="25">
        <f ca="1">IFERROR(OFFSET(INDEX(Data!$C$7:$C$1800,MATCH($A$3,Data!$C$7:$C$1800,0)),21,'Code list'!T$1)/1000+OFFSET(INDEX(Data!$C$7:$C$1800,MATCH($A$3,Data!$C$7:$C$1800,0)),22,'Code list'!T$1)/1000,":")</f>
        <v>1.506535</v>
      </c>
      <c r="T13" s="25">
        <f ca="1">IFERROR(OFFSET(INDEX(Data!$C$7:$C$1800,MATCH($A$3,Data!$C$7:$C$1800,0)),21,'Code list'!U$1)/1000+OFFSET(INDEX(Data!$C$7:$C$1800,MATCH($A$3,Data!$C$7:$C$1800,0)),22,'Code list'!U$1)/1000,":")</f>
        <v>1.5135860000000001</v>
      </c>
      <c r="U13" s="25">
        <f ca="1">IFERROR(OFFSET(INDEX(Data!$C$7:$C$1800,MATCH($A$3,Data!$C$7:$C$1800,0)),21,'Code list'!V$1)/1000+OFFSET(INDEX(Data!$C$7:$C$1800,MATCH($A$3,Data!$C$7:$C$1800,0)),22,'Code list'!V$1)/1000,":")</f>
        <v>1.2695609999999999</v>
      </c>
      <c r="V13" s="25">
        <f ca="1">IFERROR(OFFSET(INDEX(Data!$C$7:$C$1800,MATCH($A$3,Data!$C$7:$C$1800,0)),21,'Code list'!W$1)/1000+OFFSET(INDEX(Data!$C$7:$C$1800,MATCH($A$3,Data!$C$7:$C$1800,0)),22,'Code list'!W$1)/1000,":")</f>
        <v>1.4963880000000001</v>
      </c>
      <c r="W13" s="25">
        <f ca="1">IFERROR(OFFSET(INDEX(Data!$C$7:$C$1800,MATCH($A$3,Data!$C$7:$C$1800,0)),21,'Code list'!X$1)/1000+OFFSET(INDEX(Data!$C$7:$C$1800,MATCH($A$3,Data!$C$7:$C$1800,0)),22,'Code list'!X$1)/1000,":")</f>
        <v>1.6331900000000001</v>
      </c>
      <c r="X13" s="25">
        <f ca="1">IFERROR(OFFSET(INDEX(Data!$C$7:$C$1800,MATCH($A$3,Data!$C$7:$C$1800,0)),21,'Code list'!Y$1)/1000+OFFSET(INDEX(Data!$C$7:$C$1800,MATCH($A$3,Data!$C$7:$C$1800,0)),22,'Code list'!Y$1)/1000,":")</f>
        <v>1.4788479999999999</v>
      </c>
      <c r="Y13" s="25">
        <f ca="1">IFERROR(OFFSET(INDEX(Data!$C$7:$C$1800,MATCH($A$3,Data!$C$7:$C$1800,0)),21,'Code list'!Z$1)/1000+OFFSET(INDEX(Data!$C$7:$C$1800,MATCH($A$3,Data!$C$7:$C$1800,0)),22,'Code list'!Z$1)/1000,":")</f>
        <v>1.352795</v>
      </c>
      <c r="Z13" s="25">
        <f ca="1">IFERROR(OFFSET(INDEX(Data!$C$7:$C$1800,MATCH($A$3,Data!$C$7:$C$1800,0)),21,'Code list'!AA$1)/1000+OFFSET(INDEX(Data!$C$7:$C$1800,MATCH($A$3,Data!$C$7:$C$1800,0)),22,'Code list'!AA$1)/1000,":")</f>
        <v>1.164058</v>
      </c>
      <c r="AA13" s="25">
        <f ca="1">IFERROR(OFFSET(INDEX(Data!$C$7:$C$1800,MATCH($A$3,Data!$C$7:$C$1800,0)),21,'Code list'!AB$1)/1000+OFFSET(INDEX(Data!$C$7:$C$1800,MATCH($A$3,Data!$C$7:$C$1800,0)),22,'Code list'!AB$1)/1000,":")</f>
        <v>1.020723</v>
      </c>
      <c r="AB13" s="25">
        <f ca="1">IFERROR(OFFSET(INDEX(Data!$C$7:$C$1800,MATCH($A$3,Data!$C$7:$C$1800,0)),21,'Code list'!AC$1)/1000+OFFSET(INDEX(Data!$C$7:$C$1800,MATCH($A$3,Data!$C$7:$C$1800,0)),22,'Code list'!AC$1)/1000,":")</f>
        <v>1.3682720000000002</v>
      </c>
      <c r="AC13" s="25">
        <f ca="1">IFERROR(OFFSET(INDEX(Data!$C$7:$C$1800,MATCH($A$3,Data!$C$7:$C$1800,0)),21,'Code list'!AD$1)/1000+OFFSET(INDEX(Data!$C$7:$C$1800,MATCH($A$3,Data!$C$7:$C$1800,0)),22,'Code list'!AD$1)/1000,":")</f>
        <v>1.032063</v>
      </c>
      <c r="AD13" s="25">
        <f ca="1">IFERROR(OFFSET(INDEX(Data!$C$7:$C$1800,MATCH($A$3,Data!$C$7:$C$1800,0)),21,'Code list'!AE$1)/1000+OFFSET(INDEX(Data!$C$7:$C$1800,MATCH($A$3,Data!$C$7:$C$1800,0)),22,'Code list'!AE$1)/1000,":")</f>
        <v>1.3140070000000001</v>
      </c>
      <c r="AE13" s="25">
        <f ca="1">IFERROR(OFFSET(INDEX(Data!$C$7:$C$1800,MATCH($A$3,Data!$C$7:$C$1800,0)),21,'Code list'!AF$1)/1000+OFFSET(INDEX(Data!$C$7:$C$1800,MATCH($A$3,Data!$C$7:$C$1800,0)),22,'Code list'!AF$1)/1000,":")</f>
        <v>1.2311180000000002</v>
      </c>
      <c r="AF13" s="25">
        <f ca="1">IFERROR(OFFSET(INDEX(Data!$C$7:$C$1800,MATCH($A$3,Data!$C$7:$C$1800,0)),21,'Code list'!AG$1)/1000+OFFSET(INDEX(Data!$C$7:$C$1800,MATCH($A$3,Data!$C$7:$C$1800,0)),22,'Code list'!AG$1)/1000,":")</f>
        <v>1.4174039999999999</v>
      </c>
      <c r="AG13" s="25" t="str">
        <f ca="1">IFERROR(OFFSET(INDEX(Data!$C$7:$C$1800,MATCH($A$3,Data!$C$7:$C$1800,0)),21,'Code list'!AH$1)/1000+OFFSET(INDEX(Data!$C$7:$C$1800,MATCH($A$3,Data!$C$7:$C$1800,0)),22,'Code list'!AH$1)/1000,":")</f>
        <v>:</v>
      </c>
      <c r="AH13" s="25" t="str">
        <f ca="1">IFERROR(OFFSET(INDEX(Data!$C$7:$C$1800,MATCH($A$3,Data!$C$7:$C$1800,0)),21,'Code list'!AI$1)/1000+OFFSET(INDEX(Data!$C$7:$C$1800,MATCH($A$3,Data!$C$7:$C$1800,0)),22,'Code list'!AI$1)/1000,":")</f>
        <v>:</v>
      </c>
      <c r="AI13" s="25" t="str">
        <f ca="1">IFERROR(OFFSET(INDEX(Data!$C$7:$C$1800,MATCH($A$3,Data!$C$7:$C$1800,0)),21,'Code list'!AJ$1)/1000+OFFSET(INDEX(Data!$C$7:$C$1800,MATCH($A$3,Data!$C$7:$C$1800,0)),22,'Code list'!AJ$1)/1000,":")</f>
        <v>: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3.995438</v>
      </c>
      <c r="C14" s="25">
        <f ca="1">IFERROR(OFFSET(INDEX(Data!$C$7:$C$1800,MATCH($A$3,Data!$C$7:$C$1800,0)),31,'Code list'!D$1)/1000+OFFSET(INDEX(Data!$C$7:$C$1800,MATCH($A$3,Data!$C$7:$C$1800,0)),32,'Code list'!D$1)/1000,":")</f>
        <v>4.6327739999999995</v>
      </c>
      <c r="D14" s="25">
        <f ca="1">IFERROR(OFFSET(INDEX(Data!$C$7:$C$1800,MATCH($A$3,Data!$C$7:$C$1800,0)),31,'Code list'!E$1)/1000+OFFSET(INDEX(Data!$C$7:$C$1800,MATCH($A$3,Data!$C$7:$C$1800,0)),32,'Code list'!E$1)/1000,":")</f>
        <v>4.70512</v>
      </c>
      <c r="E14" s="25">
        <f ca="1">IFERROR(OFFSET(INDEX(Data!$C$7:$C$1800,MATCH($A$3,Data!$C$7:$C$1800,0)),31,'Code list'!F$1)/1000+OFFSET(INDEX(Data!$C$7:$C$1800,MATCH($A$3,Data!$C$7:$C$1800,0)),32,'Code list'!F$1)/1000,":")</f>
        <v>4.1633459999999998</v>
      </c>
      <c r="F14" s="25">
        <f ca="1">IFERROR(OFFSET(INDEX(Data!$C$7:$C$1800,MATCH($A$3,Data!$C$7:$C$1800,0)),31,'Code list'!G$1)/1000+OFFSET(INDEX(Data!$C$7:$C$1800,MATCH($A$3,Data!$C$7:$C$1800,0)),32,'Code list'!G$1)/1000,":")</f>
        <v>3.656253</v>
      </c>
      <c r="G14" s="25">
        <f ca="1">IFERROR(OFFSET(INDEX(Data!$C$7:$C$1800,MATCH($A$3,Data!$C$7:$C$1800,0)),31,'Code list'!H$1)/1000+OFFSET(INDEX(Data!$C$7:$C$1800,MATCH($A$3,Data!$C$7:$C$1800,0)),32,'Code list'!H$1)/1000,":")</f>
        <v>3.4022880000000004</v>
      </c>
      <c r="H14" s="25">
        <f ca="1">IFERROR(OFFSET(INDEX(Data!$C$7:$C$1800,MATCH($A$3,Data!$C$7:$C$1800,0)),31,'Code list'!I$1)/1000+OFFSET(INDEX(Data!$C$7:$C$1800,MATCH($A$3,Data!$C$7:$C$1800,0)),32,'Code list'!I$1)/1000,":")</f>
        <v>3.6661419999999998</v>
      </c>
      <c r="I14" s="25">
        <f ca="1">IFERROR(OFFSET(INDEX(Data!$C$7:$C$1800,MATCH($A$3,Data!$C$7:$C$1800,0)),31,'Code list'!J$1)/1000+OFFSET(INDEX(Data!$C$7:$C$1800,MATCH($A$3,Data!$C$7:$C$1800,0)),32,'Code list'!J$1)/1000,":")</f>
        <v>2.9476680000000002</v>
      </c>
      <c r="J14" s="25">
        <f ca="1">IFERROR(OFFSET(INDEX(Data!$C$7:$C$1800,MATCH($A$3,Data!$C$7:$C$1800,0)),31,'Code list'!K$1)/1000+OFFSET(INDEX(Data!$C$7:$C$1800,MATCH($A$3,Data!$C$7:$C$1800,0)),32,'Code list'!K$1)/1000,":")</f>
        <v>2.4860760000000002</v>
      </c>
      <c r="K14" s="25">
        <f ca="1">IFERROR(OFFSET(INDEX(Data!$C$7:$C$1800,MATCH($A$3,Data!$C$7:$C$1800,0)),31,'Code list'!L$1)/1000+OFFSET(INDEX(Data!$C$7:$C$1800,MATCH($A$3,Data!$C$7:$C$1800,0)),32,'Code list'!L$1)/1000,":")</f>
        <v>2.6944919999999999</v>
      </c>
      <c r="L14" s="25">
        <f ca="1">IFERROR(OFFSET(INDEX(Data!$C$7:$C$1800,MATCH($A$3,Data!$C$7:$C$1800,0)),31,'Code list'!M$1)/1000+OFFSET(INDEX(Data!$C$7:$C$1800,MATCH($A$3,Data!$C$7:$C$1800,0)),32,'Code list'!M$1)/1000,":")</f>
        <v>2.5527850000000001</v>
      </c>
      <c r="M14" s="25">
        <f ca="1">IFERROR(OFFSET(INDEX(Data!$C$7:$C$1800,MATCH($A$3,Data!$C$7:$C$1800,0)),31,'Code list'!N$1)/1000+OFFSET(INDEX(Data!$C$7:$C$1800,MATCH($A$3,Data!$C$7:$C$1800,0)),32,'Code list'!N$1)/1000,":")</f>
        <v>2.5053019999999999</v>
      </c>
      <c r="N14" s="25">
        <f ca="1">IFERROR(OFFSET(INDEX(Data!$C$7:$C$1800,MATCH($A$3,Data!$C$7:$C$1800,0)),31,'Code list'!O$1)/1000+OFFSET(INDEX(Data!$C$7:$C$1800,MATCH($A$3,Data!$C$7:$C$1800,0)),32,'Code list'!O$1)/1000,":")</f>
        <v>2.3957670000000002</v>
      </c>
      <c r="O14" s="25">
        <f ca="1">IFERROR(OFFSET(INDEX(Data!$C$7:$C$1800,MATCH($A$3,Data!$C$7:$C$1800,0)),31,'Code list'!P$1)/1000+OFFSET(INDEX(Data!$C$7:$C$1800,MATCH($A$3,Data!$C$7:$C$1800,0)),32,'Code list'!P$1)/1000,":")</f>
        <v>1.8777590000000002</v>
      </c>
      <c r="P14" s="25">
        <f ca="1">IFERROR(OFFSET(INDEX(Data!$C$7:$C$1800,MATCH($A$3,Data!$C$7:$C$1800,0)),31,'Code list'!Q$1)/1000+OFFSET(INDEX(Data!$C$7:$C$1800,MATCH($A$3,Data!$C$7:$C$1800,0)),32,'Code list'!Q$1)/1000,":")</f>
        <v>2.1961400000000002</v>
      </c>
      <c r="Q14" s="25">
        <f ca="1">IFERROR(OFFSET(INDEX(Data!$C$7:$C$1800,MATCH($A$3,Data!$C$7:$C$1800,0)),31,'Code list'!R$1)/1000+OFFSET(INDEX(Data!$C$7:$C$1800,MATCH($A$3,Data!$C$7:$C$1800,0)),32,'Code list'!R$1)/1000,":")</f>
        <v>4.2498810000000002</v>
      </c>
      <c r="R14" s="25">
        <f ca="1">IFERROR(OFFSET(INDEX(Data!$C$7:$C$1800,MATCH($A$3,Data!$C$7:$C$1800,0)),31,'Code list'!S$1)/1000+OFFSET(INDEX(Data!$C$7:$C$1800,MATCH($A$3,Data!$C$7:$C$1800,0)),32,'Code list'!S$1)/1000,":")</f>
        <v>3.5242899999999997</v>
      </c>
      <c r="S14" s="25">
        <f ca="1">IFERROR(OFFSET(INDEX(Data!$C$7:$C$1800,MATCH($A$3,Data!$C$7:$C$1800,0)),31,'Code list'!T$1)/1000+OFFSET(INDEX(Data!$C$7:$C$1800,MATCH($A$3,Data!$C$7:$C$1800,0)),32,'Code list'!T$1)/1000,":")</f>
        <v>4.7800469999999997</v>
      </c>
      <c r="T14" s="25">
        <f ca="1">IFERROR(OFFSET(INDEX(Data!$C$7:$C$1800,MATCH($A$3,Data!$C$7:$C$1800,0)),31,'Code list'!U$1)/1000+OFFSET(INDEX(Data!$C$7:$C$1800,MATCH($A$3,Data!$C$7:$C$1800,0)),32,'Code list'!U$1)/1000,":")</f>
        <v>5.0711050000000002</v>
      </c>
      <c r="U14" s="25">
        <f ca="1">IFERROR(OFFSET(INDEX(Data!$C$7:$C$1800,MATCH($A$3,Data!$C$7:$C$1800,0)),31,'Code list'!V$1)/1000+OFFSET(INDEX(Data!$C$7:$C$1800,MATCH($A$3,Data!$C$7:$C$1800,0)),32,'Code list'!V$1)/1000,":")</f>
        <v>4.243957</v>
      </c>
      <c r="V14" s="25">
        <f ca="1">IFERROR(OFFSET(INDEX(Data!$C$7:$C$1800,MATCH($A$3,Data!$C$7:$C$1800,0)),31,'Code list'!W$1)/1000+OFFSET(INDEX(Data!$C$7:$C$1800,MATCH($A$3,Data!$C$7:$C$1800,0)),32,'Code list'!W$1)/1000,":")</f>
        <v>4.9180519999999994</v>
      </c>
      <c r="W14" s="25">
        <f ca="1">IFERROR(OFFSET(INDEX(Data!$C$7:$C$1800,MATCH($A$3,Data!$C$7:$C$1800,0)),31,'Code list'!X$1)/1000+OFFSET(INDEX(Data!$C$7:$C$1800,MATCH($A$3,Data!$C$7:$C$1800,0)),32,'Code list'!X$1)/1000,":")</f>
        <v>4.6630599999999998</v>
      </c>
      <c r="X14" s="25">
        <f ca="1">IFERROR(OFFSET(INDEX(Data!$C$7:$C$1800,MATCH($A$3,Data!$C$7:$C$1800,0)),31,'Code list'!Y$1)/1000+OFFSET(INDEX(Data!$C$7:$C$1800,MATCH($A$3,Data!$C$7:$C$1800,0)),32,'Code list'!Y$1)/1000,":")</f>
        <v>4.9497939999999998</v>
      </c>
      <c r="Y14" s="25">
        <f ca="1">IFERROR(OFFSET(INDEX(Data!$C$7:$C$1800,MATCH($A$3,Data!$C$7:$C$1800,0)),31,'Code list'!Z$1)/1000+OFFSET(INDEX(Data!$C$7:$C$1800,MATCH($A$3,Data!$C$7:$C$1800,0)),32,'Code list'!Z$1)/1000,":")</f>
        <v>4.3243530000000003</v>
      </c>
      <c r="Z14" s="25">
        <f ca="1">IFERROR(OFFSET(INDEX(Data!$C$7:$C$1800,MATCH($A$3,Data!$C$7:$C$1800,0)),31,'Code list'!AA$1)/1000+OFFSET(INDEX(Data!$C$7:$C$1800,MATCH($A$3,Data!$C$7:$C$1800,0)),32,'Code list'!AA$1)/1000,":")</f>
        <v>3.78105</v>
      </c>
      <c r="AA14" s="25">
        <f ca="1">IFERROR(OFFSET(INDEX(Data!$C$7:$C$1800,MATCH($A$3,Data!$C$7:$C$1800,0)),31,'Code list'!AB$1)/1000+OFFSET(INDEX(Data!$C$7:$C$1800,MATCH($A$3,Data!$C$7:$C$1800,0)),32,'Code list'!AB$1)/1000,":")</f>
        <v>3.25129</v>
      </c>
      <c r="AB14" s="25">
        <f ca="1">IFERROR(OFFSET(INDEX(Data!$C$7:$C$1800,MATCH($A$3,Data!$C$7:$C$1800,0)),31,'Code list'!AC$1)/1000+OFFSET(INDEX(Data!$C$7:$C$1800,MATCH($A$3,Data!$C$7:$C$1800,0)),32,'Code list'!AC$1)/1000,":")</f>
        <v>3.237222</v>
      </c>
      <c r="AC14" s="25">
        <f ca="1">IFERROR(OFFSET(INDEX(Data!$C$7:$C$1800,MATCH($A$3,Data!$C$7:$C$1800,0)),31,'Code list'!AD$1)/1000+OFFSET(INDEX(Data!$C$7:$C$1800,MATCH($A$3,Data!$C$7:$C$1800,0)),32,'Code list'!AD$1)/1000,":")</f>
        <v>3.2679369999999999</v>
      </c>
      <c r="AD14" s="25">
        <f ca="1">IFERROR(OFFSET(INDEX(Data!$C$7:$C$1800,MATCH($A$3,Data!$C$7:$C$1800,0)),31,'Code list'!AE$1)/1000+OFFSET(INDEX(Data!$C$7:$C$1800,MATCH($A$3,Data!$C$7:$C$1800,0)),32,'Code list'!AE$1)/1000,":")</f>
        <v>3.237628</v>
      </c>
      <c r="AE14" s="25">
        <f ca="1">IFERROR(OFFSET(INDEX(Data!$C$7:$C$1800,MATCH($A$3,Data!$C$7:$C$1800,0)),31,'Code list'!AF$1)/1000+OFFSET(INDEX(Data!$C$7:$C$1800,MATCH($A$3,Data!$C$7:$C$1800,0)),32,'Code list'!AF$1)/1000,":")</f>
        <v>2.7587659999999996</v>
      </c>
      <c r="AF14" s="25">
        <f ca="1">IFERROR(OFFSET(INDEX(Data!$C$7:$C$1800,MATCH($A$3,Data!$C$7:$C$1800,0)),31,'Code list'!AG$1)/1000+OFFSET(INDEX(Data!$C$7:$C$1800,MATCH($A$3,Data!$C$7:$C$1800,0)),32,'Code list'!AG$1)/1000,":")</f>
        <v>2.9019060000000003</v>
      </c>
      <c r="AG14" s="25" t="str">
        <f ca="1">IFERROR(OFFSET(INDEX(Data!$C$7:$C$1800,MATCH($A$3,Data!$C$7:$C$1800,0)),31,'Code list'!AH$1)/1000+OFFSET(INDEX(Data!$C$7:$C$1800,MATCH($A$3,Data!$C$7:$C$1800,0)),32,'Code list'!AH$1)/1000,":")</f>
        <v>:</v>
      </c>
      <c r="AH14" s="25" t="str">
        <f ca="1">IFERROR(OFFSET(INDEX(Data!$C$7:$C$1800,MATCH($A$3,Data!$C$7:$C$1800,0)),31,'Code list'!AI$1)/1000+OFFSET(INDEX(Data!$C$7:$C$1800,MATCH($A$3,Data!$C$7:$C$1800,0)),32,'Code list'!AI$1)/1000,":")</f>
        <v>:</v>
      </c>
      <c r="AI14" s="25" t="str">
        <f ca="1">IFERROR(OFFSET(INDEX(Data!$C$7:$C$1800,MATCH($A$3,Data!$C$7:$C$1800,0)),31,'Code list'!AJ$1)/1000+OFFSET(INDEX(Data!$C$7:$C$1800,MATCH($A$3,Data!$C$7:$C$1800,0)),32,'Code list'!AJ$1)/1000,":")</f>
        <v>: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4.700931062416652</v>
      </c>
      <c r="C15" s="25">
        <f t="shared" ref="C15:AH15" ca="1" si="5">IF(AND(C11=":",C12=":"),":",IFERROR(C12/(1+(C13/C14)),0))</f>
        <v>5.4356264718248504</v>
      </c>
      <c r="D15" s="25">
        <f t="shared" ca="1" si="5"/>
        <v>5.2387165069186663</v>
      </c>
      <c r="E15" s="25">
        <f t="shared" ca="1" si="5"/>
        <v>4.6884109574461039</v>
      </c>
      <c r="F15" s="25">
        <f t="shared" ca="1" si="5"/>
        <v>4.1729940825384926</v>
      </c>
      <c r="G15" s="25">
        <f t="shared" ca="1" si="5"/>
        <v>3.96737016554829</v>
      </c>
      <c r="H15" s="25">
        <f t="shared" ca="1" si="5"/>
        <v>4.3670987004932273</v>
      </c>
      <c r="I15" s="25">
        <f t="shared" ca="1" si="5"/>
        <v>3.5602337054615192</v>
      </c>
      <c r="J15" s="25">
        <f t="shared" ca="1" si="5"/>
        <v>3.0431420491126393</v>
      </c>
      <c r="K15" s="25">
        <f t="shared" ca="1" si="5"/>
        <v>3.3669037248283153</v>
      </c>
      <c r="L15" s="25">
        <f t="shared" ca="1" si="5"/>
        <v>3.1664986095595218</v>
      </c>
      <c r="M15" s="25">
        <f t="shared" ca="1" si="5"/>
        <v>3.1017423947645013</v>
      </c>
      <c r="N15" s="25">
        <f t="shared" ca="1" si="5"/>
        <v>2.9808258480101508</v>
      </c>
      <c r="O15" s="25">
        <f t="shared" ca="1" si="5"/>
        <v>2.6290682073280829</v>
      </c>
      <c r="P15" s="25">
        <f t="shared" ca="1" si="5"/>
        <v>2.6773870684560852</v>
      </c>
      <c r="Q15" s="25">
        <f t="shared" ca="1" si="5"/>
        <v>5.2307851744048461</v>
      </c>
      <c r="R15" s="25">
        <f t="shared" ca="1" si="5"/>
        <v>4.6536872791177251</v>
      </c>
      <c r="S15" s="25">
        <f t="shared" ca="1" si="5"/>
        <v>6.406470518252366</v>
      </c>
      <c r="T15" s="25">
        <f t="shared" ca="1" si="5"/>
        <v>6.6238346976555169</v>
      </c>
      <c r="U15" s="25">
        <f t="shared" ca="1" si="5"/>
        <v>5.5872952832420237</v>
      </c>
      <c r="V15" s="25">
        <f t="shared" ca="1" si="5"/>
        <v>6.4724952896807828</v>
      </c>
      <c r="W15" s="25">
        <f t="shared" ca="1" si="5"/>
        <v>6.9957083197299976</v>
      </c>
      <c r="X15" s="25">
        <f t="shared" ca="1" si="5"/>
        <v>6.9927298594835419</v>
      </c>
      <c r="Y15" s="25">
        <f t="shared" ca="1" si="5"/>
        <v>6.8134091581864684</v>
      </c>
      <c r="Z15" s="25">
        <f t="shared" ca="1" si="5"/>
        <v>5.9043893115377868</v>
      </c>
      <c r="AA15" s="25">
        <f t="shared" ca="1" si="5"/>
        <v>5.2152739997794946</v>
      </c>
      <c r="AB15" s="25">
        <f t="shared" ca="1" si="5"/>
        <v>4.9499448702097961</v>
      </c>
      <c r="AC15" s="25">
        <f t="shared" ca="1" si="5"/>
        <v>4.8150467744813952</v>
      </c>
      <c r="AD15" s="25">
        <f t="shared" ca="1" si="5"/>
        <v>5.0132722028290937</v>
      </c>
      <c r="AE15" s="25">
        <f t="shared" ca="1" si="5"/>
        <v>4.4305659547435461</v>
      </c>
      <c r="AF15" s="25">
        <f t="shared" ca="1" si="5"/>
        <v>4.2776392552352114</v>
      </c>
      <c r="AG15" s="25" t="str">
        <f t="shared" ca="1" si="5"/>
        <v>:</v>
      </c>
      <c r="AH15" s="25" t="str">
        <f t="shared" ca="1" si="5"/>
        <v>:</v>
      </c>
      <c r="AI15" s="25" t="str">
        <f t="shared" ref="AI15" ca="1" si="6">IF(AND(AI11=":",AI12=":"),":",IFERROR(AI12/(1+(AI13/AI14)),0))</f>
        <v>:</v>
      </c>
    </row>
    <row r="16" spans="1:35" ht="15" customHeight="1" x14ac:dyDescent="0.25">
      <c r="A16" s="10" t="s">
        <v>25</v>
      </c>
      <c r="B16" s="7">
        <f ca="1">IFERROR(B11+B12-B15,":")</f>
        <v>75.711391937583358</v>
      </c>
      <c r="C16" s="7">
        <f t="shared" ref="C16:AH16" ca="1" si="7">IFERROR(C11+C12-C15,":")</f>
        <v>69.282714528175163</v>
      </c>
      <c r="D16" s="7">
        <f t="shared" ca="1" si="7"/>
        <v>64.141557493081336</v>
      </c>
      <c r="E16" s="7">
        <f t="shared" ca="1" si="7"/>
        <v>61.2054890425539</v>
      </c>
      <c r="F16" s="7">
        <f t="shared" ca="1" si="7"/>
        <v>51.359943917461507</v>
      </c>
      <c r="G16" s="7">
        <f t="shared" ca="1" si="7"/>
        <v>49.732752834451709</v>
      </c>
      <c r="H16" s="7">
        <f t="shared" ca="1" si="7"/>
        <v>43.86709629950677</v>
      </c>
      <c r="I16" s="7">
        <f t="shared" ca="1" si="7"/>
        <v>42.047656294538477</v>
      </c>
      <c r="J16" s="7">
        <f t="shared" ca="1" si="7"/>
        <v>41.19740795088736</v>
      </c>
      <c r="K16" s="7">
        <f t="shared" ca="1" si="7"/>
        <v>39.857504275171678</v>
      </c>
      <c r="L16" s="7">
        <f t="shared" ca="1" si="7"/>
        <v>40.42544239044048</v>
      </c>
      <c r="M16" s="7">
        <f t="shared" ca="1" si="7"/>
        <v>39.148687605235502</v>
      </c>
      <c r="N16" s="7">
        <f t="shared" ca="1" si="7"/>
        <v>39.907321151989855</v>
      </c>
      <c r="O16" s="7">
        <f t="shared" ca="1" si="7"/>
        <v>43.996056792671915</v>
      </c>
      <c r="P16" s="7">
        <f t="shared" ca="1" si="7"/>
        <v>42.466685931543914</v>
      </c>
      <c r="Q16" s="7">
        <f t="shared" ca="1" si="7"/>
        <v>43.070809825595148</v>
      </c>
      <c r="R16" s="7">
        <f t="shared" ca="1" si="7"/>
        <v>45.659576720882264</v>
      </c>
      <c r="S16" s="7">
        <f t="shared" ca="1" si="7"/>
        <v>46.607984481747636</v>
      </c>
      <c r="T16" s="7">
        <f t="shared" ca="1" si="7"/>
        <v>45.770668302344475</v>
      </c>
      <c r="U16" s="7">
        <f t="shared" ca="1" si="7"/>
        <v>40.671179716757976</v>
      </c>
      <c r="V16" s="7">
        <f t="shared" ca="1" si="7"/>
        <v>44.251583710319224</v>
      </c>
      <c r="W16" s="7">
        <f t="shared" ca="1" si="7"/>
        <v>46.33306568027001</v>
      </c>
      <c r="X16" s="7">
        <f t="shared" ca="1" si="7"/>
        <v>47.213030140516459</v>
      </c>
      <c r="Y16" s="7">
        <f t="shared" ca="1" si="7"/>
        <v>45.426235841813529</v>
      </c>
      <c r="Z16" s="7">
        <f t="shared" ca="1" si="7"/>
        <v>43.335816688462216</v>
      </c>
      <c r="AA16" s="7">
        <f t="shared" ca="1" si="7"/>
        <v>39.405181000220509</v>
      </c>
      <c r="AB16" s="7">
        <f t="shared" ca="1" si="7"/>
        <v>38.798337129790198</v>
      </c>
      <c r="AC16" s="7">
        <f t="shared" ca="1" si="7"/>
        <v>36.662755225518609</v>
      </c>
      <c r="AD16" s="7">
        <f t="shared" ca="1" si="7"/>
        <v>37.753434797170904</v>
      </c>
      <c r="AE16" s="7">
        <f t="shared" ca="1" si="7"/>
        <v>36.494401045256453</v>
      </c>
      <c r="AF16" s="7">
        <f t="shared" ca="1" si="7"/>
        <v>33.681754744764788</v>
      </c>
      <c r="AG16" s="7" t="str">
        <f t="shared" ca="1" si="7"/>
        <v>:</v>
      </c>
      <c r="AH16" s="7" t="str">
        <f t="shared" ca="1" si="7"/>
        <v>:</v>
      </c>
      <c r="AI16" s="7" t="str">
        <f t="shared" ref="AI16" ca="1" si="8">IFERROR(AI11+AI12-AI15,":")</f>
        <v>: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Ukraine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0.3391459771492295</v>
      </c>
      <c r="C20" s="15">
        <f t="shared" ref="C20:AH20" ca="1" si="10">IFERROR(C6/C16,":")</f>
        <v>0.3455963318276562</v>
      </c>
      <c r="D20" s="15">
        <f t="shared" ca="1" si="10"/>
        <v>0.33824181775349282</v>
      </c>
      <c r="E20" s="15">
        <f t="shared" ca="1" si="10"/>
        <v>0.32270525583526721</v>
      </c>
      <c r="F20" s="15">
        <f t="shared" ca="1" si="10"/>
        <v>0.33937303412969733</v>
      </c>
      <c r="G20" s="15">
        <f t="shared" ca="1" si="10"/>
        <v>0.33510322775567569</v>
      </c>
      <c r="H20" s="15">
        <f t="shared" ca="1" si="10"/>
        <v>0.35827949250829977</v>
      </c>
      <c r="I20" s="15">
        <f t="shared" ca="1" si="10"/>
        <v>0.36364176621149841</v>
      </c>
      <c r="J20" s="15">
        <f t="shared" ca="1" si="10"/>
        <v>0.36033538852000158</v>
      </c>
      <c r="K20" s="15">
        <f t="shared" ca="1" si="10"/>
        <v>0.37093448947353386</v>
      </c>
      <c r="L20" s="15">
        <f t="shared" ca="1" si="10"/>
        <v>0.36428751620742716</v>
      </c>
      <c r="M20" s="15">
        <f t="shared" ca="1" si="10"/>
        <v>0.37953721845870853</v>
      </c>
      <c r="N20" s="15">
        <f t="shared" ca="1" si="10"/>
        <v>0.37397914891753731</v>
      </c>
      <c r="O20" s="15">
        <f t="shared" ca="1" si="10"/>
        <v>0.3521929038554405</v>
      </c>
      <c r="P20" s="15">
        <f t="shared" ca="1" si="10"/>
        <v>0.36856568052497818</v>
      </c>
      <c r="Q20" s="15">
        <f t="shared" ca="1" si="10"/>
        <v>0.37114570319735363</v>
      </c>
      <c r="R20" s="15">
        <f t="shared" ca="1" si="10"/>
        <v>0.36388813022879368</v>
      </c>
      <c r="S20" s="15">
        <f t="shared" ca="1" si="10"/>
        <v>0.36205144220746754</v>
      </c>
      <c r="T20" s="15">
        <f t="shared" ca="1" si="10"/>
        <v>0.36179137456797394</v>
      </c>
      <c r="U20" s="15">
        <f t="shared" ca="1" si="10"/>
        <v>0.36705404426341037</v>
      </c>
      <c r="V20" s="15">
        <f t="shared" ca="1" si="10"/>
        <v>0.36690856323439985</v>
      </c>
      <c r="W20" s="15">
        <f t="shared" ca="1" si="10"/>
        <v>0.36178197479252827</v>
      </c>
      <c r="X20" s="15">
        <f t="shared" ca="1" si="10"/>
        <v>0.36125969778336758</v>
      </c>
      <c r="Y20" s="15">
        <f t="shared" ca="1" si="10"/>
        <v>0.36665375616856444</v>
      </c>
      <c r="Z20" s="15">
        <f t="shared" ca="1" si="10"/>
        <v>0.36106588488883606</v>
      </c>
      <c r="AA20" s="15">
        <f t="shared" ca="1" si="10"/>
        <v>0.35372828258096317</v>
      </c>
      <c r="AB20" s="15">
        <f t="shared" ca="1" si="10"/>
        <v>0.36110302751203915</v>
      </c>
      <c r="AC20" s="15">
        <f t="shared" ca="1" si="10"/>
        <v>0.36225564386267783</v>
      </c>
      <c r="AD20" s="15">
        <f t="shared" ca="1" si="10"/>
        <v>0.36042797358982775</v>
      </c>
      <c r="AE20" s="15">
        <f t="shared" ca="1" si="10"/>
        <v>0.35999867441878924</v>
      </c>
      <c r="AF20" s="15">
        <f t="shared" ca="1" si="10"/>
        <v>0.37886333704105568</v>
      </c>
      <c r="AG20" s="15" t="str">
        <f t="shared" ca="1" si="10"/>
        <v>:</v>
      </c>
      <c r="AH20" s="15" t="str">
        <f t="shared" ca="1" si="10"/>
        <v>:</v>
      </c>
      <c r="AI20" s="15" t="str">
        <f t="shared" ref="AI20" ca="1" si="11">IFERROR(AI6/AI16,":")</f>
        <v>: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6">
    <tabColor theme="4" tint="0.59999389629810485"/>
  </sheetPr>
  <dimension ref="A1:AI20"/>
  <sheetViews>
    <sheetView workbookViewId="0">
      <selection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2" width="7.17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Georgia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46" t="str">
        <f ca="1">IFERROR(OFFSET(INDEX(Data!$C$7:$C$1800,MATCH($A$3,Data!$C$7:$C$1800,0)),20,'Code list'!C$1)/1000,":")</f>
        <v>:</v>
      </c>
      <c r="C4" s="46" t="str">
        <f ca="1">IFERROR(OFFSET(INDEX(Data!$C$7:$C$1800,MATCH($A$3,Data!$C$7:$C$1800,0)),20,'Code list'!D$1)/1000,":")</f>
        <v>:</v>
      </c>
      <c r="D4" s="46" t="str">
        <f ca="1">IFERROR(OFFSET(INDEX(Data!$C$7:$C$1800,MATCH($A$3,Data!$C$7:$C$1800,0)),20,'Code list'!E$1)/1000,":")</f>
        <v>:</v>
      </c>
      <c r="E4" s="46" t="str">
        <f ca="1">IFERROR(OFFSET(INDEX(Data!$C$7:$C$1800,MATCH($A$3,Data!$C$7:$C$1800,0)),20,'Code list'!F$1)/1000,":")</f>
        <v>:</v>
      </c>
      <c r="F4" s="46" t="str">
        <f ca="1">IFERROR(OFFSET(INDEX(Data!$C$7:$C$1800,MATCH($A$3,Data!$C$7:$C$1800,0)),20,'Code list'!G$1)/1000,":")</f>
        <v>:</v>
      </c>
      <c r="G4" s="46" t="str">
        <f ca="1">IFERROR(OFFSET(INDEX(Data!$C$7:$C$1800,MATCH($A$3,Data!$C$7:$C$1800,0)),20,'Code list'!H$1)/1000,":")</f>
        <v>:</v>
      </c>
      <c r="H4" s="46" t="str">
        <f ca="1">IFERROR(OFFSET(INDEX(Data!$C$7:$C$1800,MATCH($A$3,Data!$C$7:$C$1800,0)),20,'Code list'!I$1)/1000,":")</f>
        <v>:</v>
      </c>
      <c r="I4" s="46" t="str">
        <f ca="1">IFERROR(OFFSET(INDEX(Data!$C$7:$C$1800,MATCH($A$3,Data!$C$7:$C$1800,0)),20,'Code list'!J$1)/1000,":")</f>
        <v>:</v>
      </c>
      <c r="J4" s="46" t="str">
        <f ca="1">IFERROR(OFFSET(INDEX(Data!$C$7:$C$1800,MATCH($A$3,Data!$C$7:$C$1800,0)),20,'Code list'!K$1)/1000,":")</f>
        <v>:</v>
      </c>
      <c r="K4" s="46" t="str">
        <f ca="1">IFERROR(OFFSET(INDEX(Data!$C$7:$C$1800,MATCH($A$3,Data!$C$7:$C$1800,0)),20,'Code list'!L$1)/1000,":")</f>
        <v>:</v>
      </c>
      <c r="L4" s="46" t="str">
        <f ca="1">IFERROR(OFFSET(INDEX(Data!$C$7:$C$1800,MATCH($A$3,Data!$C$7:$C$1800,0)),20,'Code list'!M$1)/1000,":")</f>
        <v>:</v>
      </c>
      <c r="M4" s="46" t="str">
        <f ca="1">IFERROR(OFFSET(INDEX(Data!$C$7:$C$1800,MATCH($A$3,Data!$C$7:$C$1800,0)),20,'Code list'!N$1)/1000,":")</f>
        <v>:</v>
      </c>
      <c r="N4" s="46" t="str">
        <f ca="1">IFERROR(OFFSET(INDEX(Data!$C$7:$C$1800,MATCH($A$3,Data!$C$7:$C$1800,0)),20,'Code list'!O$1)/1000,":")</f>
        <v>:</v>
      </c>
      <c r="O4" s="46" t="str">
        <f ca="1">IFERROR(OFFSET(INDEX(Data!$C$7:$C$1800,MATCH($A$3,Data!$C$7:$C$1800,0)),20,'Code list'!P$1)/1000,":")</f>
        <v>:</v>
      </c>
      <c r="P4" s="46" t="str">
        <f ca="1">IFERROR(OFFSET(INDEX(Data!$C$7:$C$1800,MATCH($A$3,Data!$C$7:$C$1800,0)),20,'Code list'!Q$1)/1000,":")</f>
        <v>:</v>
      </c>
      <c r="Q4" s="46" t="str">
        <f ca="1">IFERROR(OFFSET(INDEX(Data!$C$7:$C$1800,MATCH($A$3,Data!$C$7:$C$1800,0)),20,'Code list'!R$1)/1000,":")</f>
        <v>:</v>
      </c>
      <c r="R4" s="46" t="str">
        <f ca="1">IFERROR(OFFSET(INDEX(Data!$C$7:$C$1800,MATCH($A$3,Data!$C$7:$C$1800,0)),20,'Code list'!S$1)/1000,":")</f>
        <v>:</v>
      </c>
      <c r="S4" s="46" t="str">
        <f ca="1">IFERROR(OFFSET(INDEX(Data!$C$7:$C$1800,MATCH($A$3,Data!$C$7:$C$1800,0)),20,'Code list'!T$1)/1000,":")</f>
        <v>:</v>
      </c>
      <c r="T4" s="46" t="str">
        <f ca="1">IFERROR(OFFSET(INDEX(Data!$C$7:$C$1800,MATCH($A$3,Data!$C$7:$C$1800,0)),20,'Code list'!U$1)/1000,":")</f>
        <v>:</v>
      </c>
      <c r="U4" s="46" t="str">
        <f ca="1">IFERROR(OFFSET(INDEX(Data!$C$7:$C$1800,MATCH($A$3,Data!$C$7:$C$1800,0)),20,'Code list'!V$1)/1000,":")</f>
        <v>:</v>
      </c>
      <c r="V4" s="46" t="str">
        <f ca="1">IFERROR(OFFSET(INDEX(Data!$C$7:$C$1800,MATCH($A$3,Data!$C$7:$C$1800,0)),20,'Code list'!W$1)/1000,":")</f>
        <v>:</v>
      </c>
      <c r="W4" s="46" t="str">
        <f ca="1">IFERROR(OFFSET(INDEX(Data!$C$7:$C$1800,MATCH($A$3,Data!$C$7:$C$1800,0)),20,'Code list'!X$1)/1000,":")</f>
        <v>:</v>
      </c>
      <c r="X4" s="46" t="str">
        <f ca="1">IFERROR(OFFSET(INDEX(Data!$C$7:$C$1800,MATCH($A$3,Data!$C$7:$C$1800,0)),20,'Code list'!Y$1)/1000,":")</f>
        <v>:</v>
      </c>
      <c r="Y4" s="46">
        <f ca="1">IFERROR(OFFSET(INDEX(Data!$C$7:$C$1800,MATCH($A$3,Data!$C$7:$C$1800,0)),20,'Code list'!Z$1)/1000,":")</f>
        <v>0.86493600000000004</v>
      </c>
      <c r="Z4" s="46">
        <f ca="1">IFERROR(OFFSET(INDEX(Data!$C$7:$C$1800,MATCH($A$3,Data!$C$7:$C$1800,0)),20,'Code list'!AA$1)/1000,":")</f>
        <v>0.89177399999999996</v>
      </c>
      <c r="AA4" s="46">
        <f ca="1">IFERROR(OFFSET(INDEX(Data!$C$7:$C$1800,MATCH($A$3,Data!$C$7:$C$1800,0)),20,'Code list'!AB$1)/1000,":")</f>
        <v>0.93145</v>
      </c>
      <c r="AB4" s="46">
        <f ca="1">IFERROR(OFFSET(INDEX(Data!$C$7:$C$1800,MATCH($A$3,Data!$C$7:$C$1800,0)),20,'Code list'!AC$1)/1000,":")</f>
        <v>0.99520600000000004</v>
      </c>
      <c r="AC4" s="46">
        <f ca="1">IFERROR(OFFSET(INDEX(Data!$C$7:$C$1800,MATCH($A$3,Data!$C$7:$C$1800,0)),20,'Code list'!AD$1)/1000,":")</f>
        <v>0.99150499999999997</v>
      </c>
      <c r="AD4" s="46">
        <f ca="1">IFERROR(OFFSET(INDEX(Data!$C$7:$C$1800,MATCH($A$3,Data!$C$7:$C$1800,0)),20,'Code list'!AE$1)/1000,":")</f>
        <v>1.0445920000000002</v>
      </c>
      <c r="AE4" s="46">
        <f ca="1">IFERROR(OFFSET(INDEX(Data!$C$7:$C$1800,MATCH($A$3,Data!$C$7:$C$1800,0)),20,'Code list'!AF$1)/1000,":")</f>
        <v>1.019501</v>
      </c>
      <c r="AF4" s="46">
        <f ca="1">IFERROR(OFFSET(INDEX(Data!$C$7:$C$1800,MATCH($A$3,Data!$C$7:$C$1800,0)),20,'Code list'!AG$1)/1000,":")</f>
        <v>0.95957000000000003</v>
      </c>
      <c r="AG4" s="46">
        <f ca="1">IFERROR(OFFSET(INDEX(Data!$C$7:$C$1800,MATCH($A$3,Data!$C$7:$C$1800,0)),20,'Code list'!AH$1)/1000,":")</f>
        <v>1.087283</v>
      </c>
      <c r="AH4" s="46">
        <f ca="1">IFERROR(OFFSET(INDEX(Data!$C$7:$C$1800,MATCH($A$3,Data!$C$7:$C$1800,0)),20,'Code list'!AI$1)/1000,":")</f>
        <v>1.224987</v>
      </c>
      <c r="AI4" s="46" t="str">
        <f ca="1">IFERROR(OFFSET(INDEX(Data!$C$7:$C$1800,MATCH($A$3,Data!$C$7:$C$1800,0)),20,'Code list'!AJ$1)/1000,":")</f>
        <v>:</v>
      </c>
    </row>
    <row r="5" spans="1:35" ht="15" customHeight="1" x14ac:dyDescent="0.25">
      <c r="A5" s="21" t="s">
        <v>22</v>
      </c>
      <c r="B5" s="47" t="str">
        <f ca="1">IFERROR(OFFSET(INDEX(Data!$C$7:$C$1800,MATCH($A$3,Data!$C$7:$C$1800,0)),23,'Code list'!C$1)/1000,":")</f>
        <v>:</v>
      </c>
      <c r="C5" s="47" t="str">
        <f ca="1">IFERROR(OFFSET(INDEX(Data!$C$7:$C$1800,MATCH($A$3,Data!$C$7:$C$1800,0)),23,'Code list'!D$1)/1000,":")</f>
        <v>:</v>
      </c>
      <c r="D5" s="47" t="str">
        <f ca="1">IFERROR(OFFSET(INDEX(Data!$C$7:$C$1800,MATCH($A$3,Data!$C$7:$C$1800,0)),23,'Code list'!E$1)/1000,":")</f>
        <v>:</v>
      </c>
      <c r="E5" s="47" t="str">
        <f ca="1">IFERROR(OFFSET(INDEX(Data!$C$7:$C$1800,MATCH($A$3,Data!$C$7:$C$1800,0)),23,'Code list'!F$1)/1000,":")</f>
        <v>:</v>
      </c>
      <c r="F5" s="47" t="str">
        <f ca="1">IFERROR(OFFSET(INDEX(Data!$C$7:$C$1800,MATCH($A$3,Data!$C$7:$C$1800,0)),23,'Code list'!G$1)/1000,":")</f>
        <v>:</v>
      </c>
      <c r="G5" s="47" t="str">
        <f ca="1">IFERROR(OFFSET(INDEX(Data!$C$7:$C$1800,MATCH($A$3,Data!$C$7:$C$1800,0)),23,'Code list'!H$1)/1000,":")</f>
        <v>:</v>
      </c>
      <c r="H5" s="47" t="str">
        <f ca="1">IFERROR(OFFSET(INDEX(Data!$C$7:$C$1800,MATCH($A$3,Data!$C$7:$C$1800,0)),23,'Code list'!I$1)/1000,":")</f>
        <v>:</v>
      </c>
      <c r="I5" s="47" t="str">
        <f ca="1">IFERROR(OFFSET(INDEX(Data!$C$7:$C$1800,MATCH($A$3,Data!$C$7:$C$1800,0)),23,'Code list'!J$1)/1000,":")</f>
        <v>:</v>
      </c>
      <c r="J5" s="47" t="str">
        <f ca="1">IFERROR(OFFSET(INDEX(Data!$C$7:$C$1800,MATCH($A$3,Data!$C$7:$C$1800,0)),23,'Code list'!K$1)/1000,":")</f>
        <v>:</v>
      </c>
      <c r="K5" s="47" t="str">
        <f ca="1">IFERROR(OFFSET(INDEX(Data!$C$7:$C$1800,MATCH($A$3,Data!$C$7:$C$1800,0)),23,'Code list'!L$1)/1000,":")</f>
        <v>:</v>
      </c>
      <c r="L5" s="47" t="str">
        <f ca="1">IFERROR(OFFSET(INDEX(Data!$C$7:$C$1800,MATCH($A$3,Data!$C$7:$C$1800,0)),23,'Code list'!M$1)/1000,":")</f>
        <v>:</v>
      </c>
      <c r="M5" s="47" t="str">
        <f ca="1">IFERROR(OFFSET(INDEX(Data!$C$7:$C$1800,MATCH($A$3,Data!$C$7:$C$1800,0)),23,'Code list'!N$1)/1000,":")</f>
        <v>:</v>
      </c>
      <c r="N5" s="47" t="str">
        <f ca="1">IFERROR(OFFSET(INDEX(Data!$C$7:$C$1800,MATCH($A$3,Data!$C$7:$C$1800,0)),23,'Code list'!O$1)/1000,":")</f>
        <v>:</v>
      </c>
      <c r="O5" s="47" t="str">
        <f ca="1">IFERROR(OFFSET(INDEX(Data!$C$7:$C$1800,MATCH($A$3,Data!$C$7:$C$1800,0)),23,'Code list'!P$1)/1000,":")</f>
        <v>:</v>
      </c>
      <c r="P5" s="47" t="str">
        <f ca="1">IFERROR(OFFSET(INDEX(Data!$C$7:$C$1800,MATCH($A$3,Data!$C$7:$C$1800,0)),23,'Code list'!Q$1)/1000,":")</f>
        <v>:</v>
      </c>
      <c r="Q5" s="47" t="str">
        <f ca="1">IFERROR(OFFSET(INDEX(Data!$C$7:$C$1800,MATCH($A$3,Data!$C$7:$C$1800,0)),23,'Code list'!R$1)/1000,":")</f>
        <v>:</v>
      </c>
      <c r="R5" s="47" t="str">
        <f ca="1">IFERROR(OFFSET(INDEX(Data!$C$7:$C$1800,MATCH($A$3,Data!$C$7:$C$1800,0)),23,'Code list'!S$1)/1000,":")</f>
        <v>:</v>
      </c>
      <c r="S5" s="47" t="str">
        <f ca="1">IFERROR(OFFSET(INDEX(Data!$C$7:$C$1800,MATCH($A$3,Data!$C$7:$C$1800,0)),23,'Code list'!T$1)/1000,":")</f>
        <v>:</v>
      </c>
      <c r="T5" s="47" t="str">
        <f ca="1">IFERROR(OFFSET(INDEX(Data!$C$7:$C$1800,MATCH($A$3,Data!$C$7:$C$1800,0)),23,'Code list'!U$1)/1000,":")</f>
        <v>:</v>
      </c>
      <c r="U5" s="47" t="str">
        <f ca="1">IFERROR(OFFSET(INDEX(Data!$C$7:$C$1800,MATCH($A$3,Data!$C$7:$C$1800,0)),23,'Code list'!V$1)/1000,":")</f>
        <v>:</v>
      </c>
      <c r="V5" s="47" t="str">
        <f ca="1">IFERROR(OFFSET(INDEX(Data!$C$7:$C$1800,MATCH($A$3,Data!$C$7:$C$1800,0)),23,'Code list'!W$1)/1000,":")</f>
        <v>:</v>
      </c>
      <c r="W5" s="47" t="str">
        <f ca="1">IFERROR(OFFSET(INDEX(Data!$C$7:$C$1800,MATCH($A$3,Data!$C$7:$C$1800,0)),23,'Code list'!X$1)/1000,":")</f>
        <v>:</v>
      </c>
      <c r="X5" s="47" t="str">
        <f ca="1">IFERROR(OFFSET(INDEX(Data!$C$7:$C$1800,MATCH($A$3,Data!$C$7:$C$1800,0)),23,'Code list'!Y$1)/1000,":")</f>
        <v>:</v>
      </c>
      <c r="Y5" s="47">
        <f ca="1">IFERROR(OFFSET(INDEX(Data!$C$7:$C$1800,MATCH($A$3,Data!$C$7:$C$1800,0)),23,'Code list'!Z$1)/1000,":")</f>
        <v>0</v>
      </c>
      <c r="Z5" s="47">
        <f ca="1">IFERROR(OFFSET(INDEX(Data!$C$7:$C$1800,MATCH($A$3,Data!$C$7:$C$1800,0)),23,'Code list'!AA$1)/1000,":")</f>
        <v>0</v>
      </c>
      <c r="AA5" s="47">
        <f ca="1">IFERROR(OFFSET(INDEX(Data!$C$7:$C$1800,MATCH($A$3,Data!$C$7:$C$1800,0)),23,'Code list'!AB$1)/1000,":")</f>
        <v>0</v>
      </c>
      <c r="AB5" s="47">
        <f ca="1">IFERROR(OFFSET(INDEX(Data!$C$7:$C$1800,MATCH($A$3,Data!$C$7:$C$1800,0)),23,'Code list'!AC$1)/1000,":")</f>
        <v>0</v>
      </c>
      <c r="AC5" s="47">
        <f ca="1">IFERROR(OFFSET(INDEX(Data!$C$7:$C$1800,MATCH($A$3,Data!$C$7:$C$1800,0)),23,'Code list'!AD$1)/1000,":")</f>
        <v>0</v>
      </c>
      <c r="AD5" s="47">
        <f ca="1">IFERROR(OFFSET(INDEX(Data!$C$7:$C$1800,MATCH($A$3,Data!$C$7:$C$1800,0)),23,'Code list'!AE$1)/1000,":")</f>
        <v>0</v>
      </c>
      <c r="AE5" s="47">
        <f ca="1">IFERROR(OFFSET(INDEX(Data!$C$7:$C$1800,MATCH($A$3,Data!$C$7:$C$1800,0)),23,'Code list'!AF$1)/1000,":")</f>
        <v>0</v>
      </c>
      <c r="AF5" s="47">
        <f ca="1">IFERROR(OFFSET(INDEX(Data!$C$7:$C$1800,MATCH($A$3,Data!$C$7:$C$1800,0)),23,'Code list'!AG$1)/1000,":")</f>
        <v>0</v>
      </c>
      <c r="AG5" s="47">
        <f ca="1">IFERROR(OFFSET(INDEX(Data!$C$7:$C$1800,MATCH($A$3,Data!$C$7:$C$1800,0)),23,'Code list'!AH$1)/1000,":")</f>
        <v>0</v>
      </c>
      <c r="AH5" s="47">
        <f ca="1">IFERROR(OFFSET(INDEX(Data!$C$7:$C$1800,MATCH($A$3,Data!$C$7:$C$1800,0)),23,'Code list'!AI$1)/1000,":")</f>
        <v>0</v>
      </c>
      <c r="AI5" s="47" t="str">
        <f ca="1">IFERROR(OFFSET(INDEX(Data!$C$7:$C$1800,MATCH($A$3,Data!$C$7:$C$1800,0)),23,'Code list'!AJ$1)/1000,":")</f>
        <v>:</v>
      </c>
    </row>
    <row r="6" spans="1:35" ht="15" customHeight="1" x14ac:dyDescent="0.25">
      <c r="A6" s="4" t="s">
        <v>27</v>
      </c>
      <c r="B6" s="6" t="str">
        <f t="shared" ref="B6:AD6" ca="1" si="1">IFERROR(B4-B5,":")</f>
        <v>:</v>
      </c>
      <c r="C6" s="6" t="str">
        <f t="shared" ca="1" si="1"/>
        <v>:</v>
      </c>
      <c r="D6" s="6" t="str">
        <f t="shared" ca="1" si="1"/>
        <v>:</v>
      </c>
      <c r="E6" s="6" t="str">
        <f t="shared" ca="1" si="1"/>
        <v>:</v>
      </c>
      <c r="F6" s="6" t="str">
        <f t="shared" ca="1" si="1"/>
        <v>:</v>
      </c>
      <c r="G6" s="6" t="str">
        <f t="shared" ca="1" si="1"/>
        <v>:</v>
      </c>
      <c r="H6" s="6" t="str">
        <f t="shared" ca="1" si="1"/>
        <v>:</v>
      </c>
      <c r="I6" s="6" t="str">
        <f t="shared" ca="1" si="1"/>
        <v>:</v>
      </c>
      <c r="J6" s="6" t="str">
        <f t="shared" ca="1" si="1"/>
        <v>:</v>
      </c>
      <c r="K6" s="6" t="str">
        <f t="shared" ca="1" si="1"/>
        <v>:</v>
      </c>
      <c r="L6" s="6" t="str">
        <f t="shared" ca="1" si="1"/>
        <v>:</v>
      </c>
      <c r="M6" s="6" t="str">
        <f t="shared" ca="1" si="1"/>
        <v>:</v>
      </c>
      <c r="N6" s="6" t="str">
        <f t="shared" ca="1" si="1"/>
        <v>:</v>
      </c>
      <c r="O6" s="6" t="str">
        <f t="shared" ca="1" si="1"/>
        <v>:</v>
      </c>
      <c r="P6" s="6" t="str">
        <f t="shared" ca="1" si="1"/>
        <v>:</v>
      </c>
      <c r="Q6" s="6" t="str">
        <f t="shared" ca="1" si="1"/>
        <v>:</v>
      </c>
      <c r="R6" s="6" t="str">
        <f t="shared" ca="1" si="1"/>
        <v>:</v>
      </c>
      <c r="S6" s="6" t="str">
        <f t="shared" ca="1" si="1"/>
        <v>:</v>
      </c>
      <c r="T6" s="6" t="str">
        <f t="shared" ca="1" si="1"/>
        <v>:</v>
      </c>
      <c r="U6" s="6" t="str">
        <f t="shared" ca="1" si="1"/>
        <v>:</v>
      </c>
      <c r="V6" s="6" t="str">
        <f t="shared" ca="1" si="1"/>
        <v>:</v>
      </c>
      <c r="W6" s="6" t="str">
        <f t="shared" ca="1" si="1"/>
        <v>:</v>
      </c>
      <c r="X6" s="6" t="str">
        <f t="shared" ca="1" si="1"/>
        <v>:</v>
      </c>
      <c r="Y6" s="6">
        <f t="shared" ca="1" si="1"/>
        <v>0.86493600000000004</v>
      </c>
      <c r="Z6" s="6">
        <f t="shared" ca="1" si="1"/>
        <v>0.89177399999999996</v>
      </c>
      <c r="AA6" s="6">
        <f t="shared" ca="1" si="1"/>
        <v>0.93145</v>
      </c>
      <c r="AB6" s="6">
        <f t="shared" ca="1" si="1"/>
        <v>0.99520600000000004</v>
      </c>
      <c r="AC6" s="6">
        <f t="shared" ca="1" si="1"/>
        <v>0.99150499999999997</v>
      </c>
      <c r="AD6" s="6">
        <f t="shared" ca="1" si="1"/>
        <v>1.0445920000000002</v>
      </c>
      <c r="AE6" s="6">
        <f ca="1">IFERROR(AE4-AE5,":")</f>
        <v>1.019501</v>
      </c>
      <c r="AF6" s="6">
        <f t="shared" ref="AF6:AH6" ca="1" si="2">IFERROR(AF4-AF5,":")</f>
        <v>0.95957000000000003</v>
      </c>
      <c r="AG6" s="6">
        <f t="shared" ca="1" si="2"/>
        <v>1.087283</v>
      </c>
      <c r="AH6" s="6">
        <f t="shared" ca="1" si="2"/>
        <v>1.224987</v>
      </c>
      <c r="AI6" s="6" t="str">
        <f t="shared" ref="AI6" ca="1" si="3">IFERROR(AI4-AI5,":")</f>
        <v>: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Georgia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48" t="str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:</v>
      </c>
      <c r="C11" s="48" t="str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:</v>
      </c>
      <c r="D11" s="48" t="str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:</v>
      </c>
      <c r="E11" s="48" t="str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:</v>
      </c>
      <c r="F11" s="48" t="str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:</v>
      </c>
      <c r="G11" s="48" t="str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:</v>
      </c>
      <c r="H11" s="48" t="str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:</v>
      </c>
      <c r="I11" s="48" t="str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:</v>
      </c>
      <c r="J11" s="48" t="str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:</v>
      </c>
      <c r="K11" s="48" t="str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:</v>
      </c>
      <c r="L11" s="48" t="str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:</v>
      </c>
      <c r="M11" s="48" t="str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:</v>
      </c>
      <c r="N11" s="48" t="str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:</v>
      </c>
      <c r="O11" s="48" t="str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:</v>
      </c>
      <c r="P11" s="48" t="str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:</v>
      </c>
      <c r="Q11" s="48" t="str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:</v>
      </c>
      <c r="R11" s="48" t="str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:</v>
      </c>
      <c r="S11" s="48" t="str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:</v>
      </c>
      <c r="T11" s="48" t="str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:</v>
      </c>
      <c r="U11" s="48" t="str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:</v>
      </c>
      <c r="V11" s="48" t="str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:</v>
      </c>
      <c r="W11" s="48" t="str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:</v>
      </c>
      <c r="X11" s="48" t="str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:</v>
      </c>
      <c r="Y11" s="48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1.125726</v>
      </c>
      <c r="Z11" s="48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1.20042</v>
      </c>
      <c r="AA11" s="48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1.263795</v>
      </c>
      <c r="AB11" s="48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1.2453420000000002</v>
      </c>
      <c r="AC11" s="48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1.2533399999999999</v>
      </c>
      <c r="AD11" s="48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1.286265</v>
      </c>
      <c r="AE11" s="48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1.348212</v>
      </c>
      <c r="AF11" s="48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1.2371320000000001</v>
      </c>
      <c r="AG11" s="48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1.3019339999999999</v>
      </c>
      <c r="AH11" s="48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1.5703499999999999</v>
      </c>
      <c r="AI11" s="48" t="str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:</v>
      </c>
    </row>
    <row r="12" spans="1:35" ht="15" customHeight="1" x14ac:dyDescent="0.25">
      <c r="A12" s="24" t="s">
        <v>101</v>
      </c>
      <c r="B12" s="48" t="str">
        <f ca="1">IFERROR(OFFSET(INDEX(Data!$C$7:$C$1800,MATCH($A$3,Data!$C$7:$C$1800,0)),5,'Code list'!C$1)/1000+OFFSET(INDEX(Data!$C$7:$C$1800,MATCH($A$3,Data!$C$7:$C$1800,0)),7,'Code list'!C$1)/1000,":")</f>
        <v>:</v>
      </c>
      <c r="C12" s="48" t="str">
        <f ca="1">IFERROR(OFFSET(INDEX(Data!$C$7:$C$1800,MATCH($A$3,Data!$C$7:$C$1800,0)),5,'Code list'!D$1)/1000+OFFSET(INDEX(Data!$C$7:$C$1800,MATCH($A$3,Data!$C$7:$C$1800,0)),7,'Code list'!D$1)/1000,":")</f>
        <v>:</v>
      </c>
      <c r="D12" s="48" t="str">
        <f ca="1">IFERROR(OFFSET(INDEX(Data!$C$7:$C$1800,MATCH($A$3,Data!$C$7:$C$1800,0)),5,'Code list'!E$1)/1000+OFFSET(INDEX(Data!$C$7:$C$1800,MATCH($A$3,Data!$C$7:$C$1800,0)),7,'Code list'!E$1)/1000,":")</f>
        <v>:</v>
      </c>
      <c r="E12" s="48" t="str">
        <f ca="1">IFERROR(OFFSET(INDEX(Data!$C$7:$C$1800,MATCH($A$3,Data!$C$7:$C$1800,0)),5,'Code list'!F$1)/1000+OFFSET(INDEX(Data!$C$7:$C$1800,MATCH($A$3,Data!$C$7:$C$1800,0)),7,'Code list'!F$1)/1000,":")</f>
        <v>:</v>
      </c>
      <c r="F12" s="48" t="str">
        <f ca="1">IFERROR(OFFSET(INDEX(Data!$C$7:$C$1800,MATCH($A$3,Data!$C$7:$C$1800,0)),5,'Code list'!G$1)/1000+OFFSET(INDEX(Data!$C$7:$C$1800,MATCH($A$3,Data!$C$7:$C$1800,0)),7,'Code list'!G$1)/1000,":")</f>
        <v>:</v>
      </c>
      <c r="G12" s="48" t="str">
        <f ca="1">IFERROR(OFFSET(INDEX(Data!$C$7:$C$1800,MATCH($A$3,Data!$C$7:$C$1800,0)),5,'Code list'!H$1)/1000+OFFSET(INDEX(Data!$C$7:$C$1800,MATCH($A$3,Data!$C$7:$C$1800,0)),7,'Code list'!H$1)/1000,":")</f>
        <v>:</v>
      </c>
      <c r="H12" s="48" t="str">
        <f ca="1">IFERROR(OFFSET(INDEX(Data!$C$7:$C$1800,MATCH($A$3,Data!$C$7:$C$1800,0)),5,'Code list'!I$1)/1000+OFFSET(INDEX(Data!$C$7:$C$1800,MATCH($A$3,Data!$C$7:$C$1800,0)),7,'Code list'!I$1)/1000,":")</f>
        <v>:</v>
      </c>
      <c r="I12" s="48" t="str">
        <f ca="1">IFERROR(OFFSET(INDEX(Data!$C$7:$C$1800,MATCH($A$3,Data!$C$7:$C$1800,0)),5,'Code list'!J$1)/1000+OFFSET(INDEX(Data!$C$7:$C$1800,MATCH($A$3,Data!$C$7:$C$1800,0)),7,'Code list'!J$1)/1000,":")</f>
        <v>:</v>
      </c>
      <c r="J12" s="48" t="str">
        <f ca="1">IFERROR(OFFSET(INDEX(Data!$C$7:$C$1800,MATCH($A$3,Data!$C$7:$C$1800,0)),5,'Code list'!K$1)/1000+OFFSET(INDEX(Data!$C$7:$C$1800,MATCH($A$3,Data!$C$7:$C$1800,0)),7,'Code list'!K$1)/1000,":")</f>
        <v>:</v>
      </c>
      <c r="K12" s="48" t="str">
        <f ca="1">IFERROR(OFFSET(INDEX(Data!$C$7:$C$1800,MATCH($A$3,Data!$C$7:$C$1800,0)),5,'Code list'!L$1)/1000+OFFSET(INDEX(Data!$C$7:$C$1800,MATCH($A$3,Data!$C$7:$C$1800,0)),7,'Code list'!L$1)/1000,":")</f>
        <v>:</v>
      </c>
      <c r="L12" s="48" t="str">
        <f ca="1">IFERROR(OFFSET(INDEX(Data!$C$7:$C$1800,MATCH($A$3,Data!$C$7:$C$1800,0)),5,'Code list'!M$1)/1000+OFFSET(INDEX(Data!$C$7:$C$1800,MATCH($A$3,Data!$C$7:$C$1800,0)),7,'Code list'!M$1)/1000,":")</f>
        <v>:</v>
      </c>
      <c r="M12" s="48" t="str">
        <f ca="1">IFERROR(OFFSET(INDEX(Data!$C$7:$C$1800,MATCH($A$3,Data!$C$7:$C$1800,0)),5,'Code list'!N$1)/1000+OFFSET(INDEX(Data!$C$7:$C$1800,MATCH($A$3,Data!$C$7:$C$1800,0)),7,'Code list'!N$1)/1000,":")</f>
        <v>:</v>
      </c>
      <c r="N12" s="48" t="str">
        <f ca="1">IFERROR(OFFSET(INDEX(Data!$C$7:$C$1800,MATCH($A$3,Data!$C$7:$C$1800,0)),5,'Code list'!O$1)/1000+OFFSET(INDEX(Data!$C$7:$C$1800,MATCH($A$3,Data!$C$7:$C$1800,0)),7,'Code list'!O$1)/1000,":")</f>
        <v>:</v>
      </c>
      <c r="O12" s="48" t="str">
        <f ca="1">IFERROR(OFFSET(INDEX(Data!$C$7:$C$1800,MATCH($A$3,Data!$C$7:$C$1800,0)),5,'Code list'!P$1)/1000+OFFSET(INDEX(Data!$C$7:$C$1800,MATCH($A$3,Data!$C$7:$C$1800,0)),7,'Code list'!P$1)/1000,":")</f>
        <v>:</v>
      </c>
      <c r="P12" s="48" t="str">
        <f ca="1">IFERROR(OFFSET(INDEX(Data!$C$7:$C$1800,MATCH($A$3,Data!$C$7:$C$1800,0)),5,'Code list'!Q$1)/1000+OFFSET(INDEX(Data!$C$7:$C$1800,MATCH($A$3,Data!$C$7:$C$1800,0)),7,'Code list'!Q$1)/1000,":")</f>
        <v>:</v>
      </c>
      <c r="Q12" s="48" t="str">
        <f ca="1">IFERROR(OFFSET(INDEX(Data!$C$7:$C$1800,MATCH($A$3,Data!$C$7:$C$1800,0)),5,'Code list'!R$1)/1000+OFFSET(INDEX(Data!$C$7:$C$1800,MATCH($A$3,Data!$C$7:$C$1800,0)),7,'Code list'!R$1)/1000,":")</f>
        <v>:</v>
      </c>
      <c r="R12" s="48" t="str">
        <f ca="1">IFERROR(OFFSET(INDEX(Data!$C$7:$C$1800,MATCH($A$3,Data!$C$7:$C$1800,0)),5,'Code list'!S$1)/1000+OFFSET(INDEX(Data!$C$7:$C$1800,MATCH($A$3,Data!$C$7:$C$1800,0)),7,'Code list'!S$1)/1000,":")</f>
        <v>:</v>
      </c>
      <c r="S12" s="48" t="str">
        <f ca="1">IFERROR(OFFSET(INDEX(Data!$C$7:$C$1800,MATCH($A$3,Data!$C$7:$C$1800,0)),5,'Code list'!T$1)/1000+OFFSET(INDEX(Data!$C$7:$C$1800,MATCH($A$3,Data!$C$7:$C$1800,0)),7,'Code list'!T$1)/1000,":")</f>
        <v>:</v>
      </c>
      <c r="T12" s="48" t="str">
        <f ca="1">IFERROR(OFFSET(INDEX(Data!$C$7:$C$1800,MATCH($A$3,Data!$C$7:$C$1800,0)),5,'Code list'!U$1)/1000+OFFSET(INDEX(Data!$C$7:$C$1800,MATCH($A$3,Data!$C$7:$C$1800,0)),7,'Code list'!U$1)/1000,":")</f>
        <v>:</v>
      </c>
      <c r="U12" s="48" t="str">
        <f ca="1">IFERROR(OFFSET(INDEX(Data!$C$7:$C$1800,MATCH($A$3,Data!$C$7:$C$1800,0)),5,'Code list'!V$1)/1000+OFFSET(INDEX(Data!$C$7:$C$1800,MATCH($A$3,Data!$C$7:$C$1800,0)),7,'Code list'!V$1)/1000,":")</f>
        <v>:</v>
      </c>
      <c r="V12" s="48" t="str">
        <f ca="1">IFERROR(OFFSET(INDEX(Data!$C$7:$C$1800,MATCH($A$3,Data!$C$7:$C$1800,0)),5,'Code list'!W$1)/1000+OFFSET(INDEX(Data!$C$7:$C$1800,MATCH($A$3,Data!$C$7:$C$1800,0)),7,'Code list'!W$1)/1000,":")</f>
        <v>:</v>
      </c>
      <c r="W12" s="48" t="str">
        <f ca="1">IFERROR(OFFSET(INDEX(Data!$C$7:$C$1800,MATCH($A$3,Data!$C$7:$C$1800,0)),5,'Code list'!X$1)/1000+OFFSET(INDEX(Data!$C$7:$C$1800,MATCH($A$3,Data!$C$7:$C$1800,0)),7,'Code list'!X$1)/1000,":")</f>
        <v>:</v>
      </c>
      <c r="X12" s="48" t="str">
        <f ca="1">IFERROR(OFFSET(INDEX(Data!$C$7:$C$1800,MATCH($A$3,Data!$C$7:$C$1800,0)),5,'Code list'!Y$1)/1000+OFFSET(INDEX(Data!$C$7:$C$1800,MATCH($A$3,Data!$C$7:$C$1800,0)),7,'Code list'!Y$1)/1000,":")</f>
        <v>:</v>
      </c>
      <c r="Y12" s="48">
        <f ca="1">IFERROR(OFFSET(INDEX(Data!$C$7:$C$1800,MATCH($A$3,Data!$C$7:$C$1800,0)),5,'Code list'!Z$1)/1000+OFFSET(INDEX(Data!$C$7:$C$1800,MATCH($A$3,Data!$C$7:$C$1800,0)),7,'Code list'!Z$1)/1000,":")</f>
        <v>0</v>
      </c>
      <c r="Z12" s="48">
        <f ca="1">IFERROR(OFFSET(INDEX(Data!$C$7:$C$1800,MATCH($A$3,Data!$C$7:$C$1800,0)),5,'Code list'!AA$1)/1000+OFFSET(INDEX(Data!$C$7:$C$1800,MATCH($A$3,Data!$C$7:$C$1800,0)),7,'Code list'!AA$1)/1000,":")</f>
        <v>0</v>
      </c>
      <c r="AA12" s="48">
        <f ca="1">IFERROR(OFFSET(INDEX(Data!$C$7:$C$1800,MATCH($A$3,Data!$C$7:$C$1800,0)),5,'Code list'!AB$1)/1000+OFFSET(INDEX(Data!$C$7:$C$1800,MATCH($A$3,Data!$C$7:$C$1800,0)),7,'Code list'!AB$1)/1000,":")</f>
        <v>0</v>
      </c>
      <c r="AB12" s="48">
        <f ca="1">IFERROR(OFFSET(INDEX(Data!$C$7:$C$1800,MATCH($A$3,Data!$C$7:$C$1800,0)),5,'Code list'!AC$1)/1000+OFFSET(INDEX(Data!$C$7:$C$1800,MATCH($A$3,Data!$C$7:$C$1800,0)),7,'Code list'!AC$1)/1000,":")</f>
        <v>0</v>
      </c>
      <c r="AC12" s="48">
        <f ca="1">IFERROR(OFFSET(INDEX(Data!$C$7:$C$1800,MATCH($A$3,Data!$C$7:$C$1800,0)),5,'Code list'!AD$1)/1000+OFFSET(INDEX(Data!$C$7:$C$1800,MATCH($A$3,Data!$C$7:$C$1800,0)),7,'Code list'!AD$1)/1000,":")</f>
        <v>0</v>
      </c>
      <c r="AD12" s="48">
        <f ca="1">IFERROR(OFFSET(INDEX(Data!$C$7:$C$1800,MATCH($A$3,Data!$C$7:$C$1800,0)),5,'Code list'!AE$1)/1000+OFFSET(INDEX(Data!$C$7:$C$1800,MATCH($A$3,Data!$C$7:$C$1800,0)),7,'Code list'!AE$1)/1000,":")</f>
        <v>0</v>
      </c>
      <c r="AE12" s="48">
        <f ca="1">IFERROR(OFFSET(INDEX(Data!$C$7:$C$1800,MATCH($A$3,Data!$C$7:$C$1800,0)),5,'Code list'!AF$1)/1000+OFFSET(INDEX(Data!$C$7:$C$1800,MATCH($A$3,Data!$C$7:$C$1800,0)),7,'Code list'!AF$1)/1000,":")</f>
        <v>0</v>
      </c>
      <c r="AF12" s="48">
        <f ca="1">IFERROR(OFFSET(INDEX(Data!$C$7:$C$1800,MATCH($A$3,Data!$C$7:$C$1800,0)),5,'Code list'!AG$1)/1000+OFFSET(INDEX(Data!$C$7:$C$1800,MATCH($A$3,Data!$C$7:$C$1800,0)),7,'Code list'!AG$1)/1000,":")</f>
        <v>0</v>
      </c>
      <c r="AG12" s="48">
        <f ca="1">IFERROR(OFFSET(INDEX(Data!$C$7:$C$1800,MATCH($A$3,Data!$C$7:$C$1800,0)),5,'Code list'!AH$1)/1000+OFFSET(INDEX(Data!$C$7:$C$1800,MATCH($A$3,Data!$C$7:$C$1800,0)),7,'Code list'!AH$1)/1000,":")</f>
        <v>0</v>
      </c>
      <c r="AH12" s="48">
        <f ca="1">IFERROR(OFFSET(INDEX(Data!$C$7:$C$1800,MATCH($A$3,Data!$C$7:$C$1800,0)),5,'Code list'!AI$1)/1000+OFFSET(INDEX(Data!$C$7:$C$1800,MATCH($A$3,Data!$C$7:$C$1800,0)),7,'Code list'!AI$1)/1000,":")</f>
        <v>0</v>
      </c>
      <c r="AI12" s="48" t="str">
        <f ca="1">IFERROR(OFFSET(INDEX(Data!$C$7:$C$1800,MATCH($A$3,Data!$C$7:$C$1800,0)),5,'Code list'!AJ$1)/1000+OFFSET(INDEX(Data!$C$7:$C$1800,MATCH($A$3,Data!$C$7:$C$1800,0)),7,'Code list'!AJ$1)/1000,":")</f>
        <v>:</v>
      </c>
    </row>
    <row r="13" spans="1:35" ht="15" customHeight="1" x14ac:dyDescent="0.25">
      <c r="A13" s="24" t="s">
        <v>99</v>
      </c>
      <c r="B13" s="48" t="str">
        <f ca="1">IFERROR(OFFSET(INDEX(Data!$C$7:$C$1800,MATCH($A$3,Data!$C$7:$C$1800,0)),21,'Code list'!C$1)/1000+OFFSET(INDEX(Data!$C$7:$C$1800,MATCH($A$3,Data!$C$7:$C$1800,0)),22,'Code list'!C$1)/1000,":")</f>
        <v>:</v>
      </c>
      <c r="C13" s="48" t="str">
        <f ca="1">IFERROR(OFFSET(INDEX(Data!$C$7:$C$1800,MATCH($A$3,Data!$C$7:$C$1800,0)),21,'Code list'!D$1)/1000+OFFSET(INDEX(Data!$C$7:$C$1800,MATCH($A$3,Data!$C$7:$C$1800,0)),22,'Code list'!D$1)/1000,":")</f>
        <v>:</v>
      </c>
      <c r="D13" s="48" t="str">
        <f ca="1">IFERROR(OFFSET(INDEX(Data!$C$7:$C$1800,MATCH($A$3,Data!$C$7:$C$1800,0)),21,'Code list'!E$1)/1000+OFFSET(INDEX(Data!$C$7:$C$1800,MATCH($A$3,Data!$C$7:$C$1800,0)),22,'Code list'!E$1)/1000,":")</f>
        <v>:</v>
      </c>
      <c r="E13" s="48" t="str">
        <f ca="1">IFERROR(OFFSET(INDEX(Data!$C$7:$C$1800,MATCH($A$3,Data!$C$7:$C$1800,0)),21,'Code list'!F$1)/1000+OFFSET(INDEX(Data!$C$7:$C$1800,MATCH($A$3,Data!$C$7:$C$1800,0)),22,'Code list'!F$1)/1000,":")</f>
        <v>:</v>
      </c>
      <c r="F13" s="48" t="str">
        <f ca="1">IFERROR(OFFSET(INDEX(Data!$C$7:$C$1800,MATCH($A$3,Data!$C$7:$C$1800,0)),21,'Code list'!G$1)/1000+OFFSET(INDEX(Data!$C$7:$C$1800,MATCH($A$3,Data!$C$7:$C$1800,0)),22,'Code list'!G$1)/1000,":")</f>
        <v>:</v>
      </c>
      <c r="G13" s="48" t="str">
        <f ca="1">IFERROR(OFFSET(INDEX(Data!$C$7:$C$1800,MATCH($A$3,Data!$C$7:$C$1800,0)),21,'Code list'!H$1)/1000+OFFSET(INDEX(Data!$C$7:$C$1800,MATCH($A$3,Data!$C$7:$C$1800,0)),22,'Code list'!H$1)/1000,":")</f>
        <v>:</v>
      </c>
      <c r="H13" s="48" t="str">
        <f ca="1">IFERROR(OFFSET(INDEX(Data!$C$7:$C$1800,MATCH($A$3,Data!$C$7:$C$1800,0)),21,'Code list'!I$1)/1000+OFFSET(INDEX(Data!$C$7:$C$1800,MATCH($A$3,Data!$C$7:$C$1800,0)),22,'Code list'!I$1)/1000,":")</f>
        <v>:</v>
      </c>
      <c r="I13" s="48" t="str">
        <f ca="1">IFERROR(OFFSET(INDEX(Data!$C$7:$C$1800,MATCH($A$3,Data!$C$7:$C$1800,0)),21,'Code list'!J$1)/1000+OFFSET(INDEX(Data!$C$7:$C$1800,MATCH($A$3,Data!$C$7:$C$1800,0)),22,'Code list'!J$1)/1000,":")</f>
        <v>:</v>
      </c>
      <c r="J13" s="48" t="str">
        <f ca="1">IFERROR(OFFSET(INDEX(Data!$C$7:$C$1800,MATCH($A$3,Data!$C$7:$C$1800,0)),21,'Code list'!K$1)/1000+OFFSET(INDEX(Data!$C$7:$C$1800,MATCH($A$3,Data!$C$7:$C$1800,0)),22,'Code list'!K$1)/1000,":")</f>
        <v>:</v>
      </c>
      <c r="K13" s="48" t="str">
        <f ca="1">IFERROR(OFFSET(INDEX(Data!$C$7:$C$1800,MATCH($A$3,Data!$C$7:$C$1800,0)),21,'Code list'!L$1)/1000+OFFSET(INDEX(Data!$C$7:$C$1800,MATCH($A$3,Data!$C$7:$C$1800,0)),22,'Code list'!L$1)/1000,":")</f>
        <v>:</v>
      </c>
      <c r="L13" s="48" t="str">
        <f ca="1">IFERROR(OFFSET(INDEX(Data!$C$7:$C$1800,MATCH($A$3,Data!$C$7:$C$1800,0)),21,'Code list'!M$1)/1000+OFFSET(INDEX(Data!$C$7:$C$1800,MATCH($A$3,Data!$C$7:$C$1800,0)),22,'Code list'!M$1)/1000,":")</f>
        <v>:</v>
      </c>
      <c r="M13" s="48" t="str">
        <f ca="1">IFERROR(OFFSET(INDEX(Data!$C$7:$C$1800,MATCH($A$3,Data!$C$7:$C$1800,0)),21,'Code list'!N$1)/1000+OFFSET(INDEX(Data!$C$7:$C$1800,MATCH($A$3,Data!$C$7:$C$1800,0)),22,'Code list'!N$1)/1000,":")</f>
        <v>:</v>
      </c>
      <c r="N13" s="48" t="str">
        <f ca="1">IFERROR(OFFSET(INDEX(Data!$C$7:$C$1800,MATCH($A$3,Data!$C$7:$C$1800,0)),21,'Code list'!O$1)/1000+OFFSET(INDEX(Data!$C$7:$C$1800,MATCH($A$3,Data!$C$7:$C$1800,0)),22,'Code list'!O$1)/1000,":")</f>
        <v>:</v>
      </c>
      <c r="O13" s="48" t="str">
        <f ca="1">IFERROR(OFFSET(INDEX(Data!$C$7:$C$1800,MATCH($A$3,Data!$C$7:$C$1800,0)),21,'Code list'!P$1)/1000+OFFSET(INDEX(Data!$C$7:$C$1800,MATCH($A$3,Data!$C$7:$C$1800,0)),22,'Code list'!P$1)/1000,":")</f>
        <v>:</v>
      </c>
      <c r="P13" s="48" t="str">
        <f ca="1">IFERROR(OFFSET(INDEX(Data!$C$7:$C$1800,MATCH($A$3,Data!$C$7:$C$1800,0)),21,'Code list'!Q$1)/1000+OFFSET(INDEX(Data!$C$7:$C$1800,MATCH($A$3,Data!$C$7:$C$1800,0)),22,'Code list'!Q$1)/1000,":")</f>
        <v>:</v>
      </c>
      <c r="Q13" s="48" t="str">
        <f ca="1">IFERROR(OFFSET(INDEX(Data!$C$7:$C$1800,MATCH($A$3,Data!$C$7:$C$1800,0)),21,'Code list'!R$1)/1000+OFFSET(INDEX(Data!$C$7:$C$1800,MATCH($A$3,Data!$C$7:$C$1800,0)),22,'Code list'!R$1)/1000,":")</f>
        <v>:</v>
      </c>
      <c r="R13" s="48" t="str">
        <f ca="1">IFERROR(OFFSET(INDEX(Data!$C$7:$C$1800,MATCH($A$3,Data!$C$7:$C$1800,0)),21,'Code list'!S$1)/1000+OFFSET(INDEX(Data!$C$7:$C$1800,MATCH($A$3,Data!$C$7:$C$1800,0)),22,'Code list'!S$1)/1000,":")</f>
        <v>:</v>
      </c>
      <c r="S13" s="48" t="str">
        <f ca="1">IFERROR(OFFSET(INDEX(Data!$C$7:$C$1800,MATCH($A$3,Data!$C$7:$C$1800,0)),21,'Code list'!T$1)/1000+OFFSET(INDEX(Data!$C$7:$C$1800,MATCH($A$3,Data!$C$7:$C$1800,0)),22,'Code list'!T$1)/1000,":")</f>
        <v>:</v>
      </c>
      <c r="T13" s="48" t="str">
        <f ca="1">IFERROR(OFFSET(INDEX(Data!$C$7:$C$1800,MATCH($A$3,Data!$C$7:$C$1800,0)),21,'Code list'!U$1)/1000+OFFSET(INDEX(Data!$C$7:$C$1800,MATCH($A$3,Data!$C$7:$C$1800,0)),22,'Code list'!U$1)/1000,":")</f>
        <v>:</v>
      </c>
      <c r="U13" s="48" t="str">
        <f ca="1">IFERROR(OFFSET(INDEX(Data!$C$7:$C$1800,MATCH($A$3,Data!$C$7:$C$1800,0)),21,'Code list'!V$1)/1000+OFFSET(INDEX(Data!$C$7:$C$1800,MATCH($A$3,Data!$C$7:$C$1800,0)),22,'Code list'!V$1)/1000,":")</f>
        <v>:</v>
      </c>
      <c r="V13" s="48" t="str">
        <f ca="1">IFERROR(OFFSET(INDEX(Data!$C$7:$C$1800,MATCH($A$3,Data!$C$7:$C$1800,0)),21,'Code list'!W$1)/1000+OFFSET(INDEX(Data!$C$7:$C$1800,MATCH($A$3,Data!$C$7:$C$1800,0)),22,'Code list'!W$1)/1000,":")</f>
        <v>:</v>
      </c>
      <c r="W13" s="48" t="str">
        <f ca="1">IFERROR(OFFSET(INDEX(Data!$C$7:$C$1800,MATCH($A$3,Data!$C$7:$C$1800,0)),21,'Code list'!X$1)/1000+OFFSET(INDEX(Data!$C$7:$C$1800,MATCH($A$3,Data!$C$7:$C$1800,0)),22,'Code list'!X$1)/1000,":")</f>
        <v>:</v>
      </c>
      <c r="X13" s="48" t="str">
        <f ca="1">IFERROR(OFFSET(INDEX(Data!$C$7:$C$1800,MATCH($A$3,Data!$C$7:$C$1800,0)),21,'Code list'!Y$1)/1000+OFFSET(INDEX(Data!$C$7:$C$1800,MATCH($A$3,Data!$C$7:$C$1800,0)),22,'Code list'!Y$1)/1000,":")</f>
        <v>:</v>
      </c>
      <c r="Y13" s="48">
        <f ca="1">IFERROR(OFFSET(INDEX(Data!$C$7:$C$1800,MATCH($A$3,Data!$C$7:$C$1800,0)),21,'Code list'!Z$1)/1000+OFFSET(INDEX(Data!$C$7:$C$1800,MATCH($A$3,Data!$C$7:$C$1800,0)),22,'Code list'!Z$1)/1000,":")</f>
        <v>0</v>
      </c>
      <c r="Z13" s="48">
        <f ca="1">IFERROR(OFFSET(INDEX(Data!$C$7:$C$1800,MATCH($A$3,Data!$C$7:$C$1800,0)),21,'Code list'!AA$1)/1000+OFFSET(INDEX(Data!$C$7:$C$1800,MATCH($A$3,Data!$C$7:$C$1800,0)),22,'Code list'!AA$1)/1000,":")</f>
        <v>0</v>
      </c>
      <c r="AA13" s="48">
        <f ca="1">IFERROR(OFFSET(INDEX(Data!$C$7:$C$1800,MATCH($A$3,Data!$C$7:$C$1800,0)),21,'Code list'!AB$1)/1000+OFFSET(INDEX(Data!$C$7:$C$1800,MATCH($A$3,Data!$C$7:$C$1800,0)),22,'Code list'!AB$1)/1000,":")</f>
        <v>0</v>
      </c>
      <c r="AB13" s="48">
        <f ca="1">IFERROR(OFFSET(INDEX(Data!$C$7:$C$1800,MATCH($A$3,Data!$C$7:$C$1800,0)),21,'Code list'!AC$1)/1000+OFFSET(INDEX(Data!$C$7:$C$1800,MATCH($A$3,Data!$C$7:$C$1800,0)),22,'Code list'!AC$1)/1000,":")</f>
        <v>0</v>
      </c>
      <c r="AC13" s="48">
        <f ca="1">IFERROR(OFFSET(INDEX(Data!$C$7:$C$1800,MATCH($A$3,Data!$C$7:$C$1800,0)),21,'Code list'!AD$1)/1000+OFFSET(INDEX(Data!$C$7:$C$1800,MATCH($A$3,Data!$C$7:$C$1800,0)),22,'Code list'!AD$1)/1000,":")</f>
        <v>0</v>
      </c>
      <c r="AD13" s="48">
        <f ca="1">IFERROR(OFFSET(INDEX(Data!$C$7:$C$1800,MATCH($A$3,Data!$C$7:$C$1800,0)),21,'Code list'!AE$1)/1000+OFFSET(INDEX(Data!$C$7:$C$1800,MATCH($A$3,Data!$C$7:$C$1800,0)),22,'Code list'!AE$1)/1000,":")</f>
        <v>0</v>
      </c>
      <c r="AE13" s="48">
        <f ca="1">IFERROR(OFFSET(INDEX(Data!$C$7:$C$1800,MATCH($A$3,Data!$C$7:$C$1800,0)),21,'Code list'!AF$1)/1000+OFFSET(INDEX(Data!$C$7:$C$1800,MATCH($A$3,Data!$C$7:$C$1800,0)),22,'Code list'!AF$1)/1000,":")</f>
        <v>0</v>
      </c>
      <c r="AF13" s="48">
        <f ca="1">IFERROR(OFFSET(INDEX(Data!$C$7:$C$1800,MATCH($A$3,Data!$C$7:$C$1800,0)),21,'Code list'!AG$1)/1000+OFFSET(INDEX(Data!$C$7:$C$1800,MATCH($A$3,Data!$C$7:$C$1800,0)),22,'Code list'!AG$1)/1000,":")</f>
        <v>0</v>
      </c>
      <c r="AG13" s="48">
        <f ca="1">IFERROR(OFFSET(INDEX(Data!$C$7:$C$1800,MATCH($A$3,Data!$C$7:$C$1800,0)),21,'Code list'!AH$1)/1000+OFFSET(INDEX(Data!$C$7:$C$1800,MATCH($A$3,Data!$C$7:$C$1800,0)),22,'Code list'!AH$1)/1000,":")</f>
        <v>0</v>
      </c>
      <c r="AH13" s="48">
        <f ca="1">IFERROR(OFFSET(INDEX(Data!$C$7:$C$1800,MATCH($A$3,Data!$C$7:$C$1800,0)),21,'Code list'!AI$1)/1000+OFFSET(INDEX(Data!$C$7:$C$1800,MATCH($A$3,Data!$C$7:$C$1800,0)),22,'Code list'!AI$1)/1000,":")</f>
        <v>0</v>
      </c>
      <c r="AI13" s="48" t="str">
        <f ca="1">IFERROR(OFFSET(INDEX(Data!$C$7:$C$1800,MATCH($A$3,Data!$C$7:$C$1800,0)),21,'Code list'!AJ$1)/1000+OFFSET(INDEX(Data!$C$7:$C$1800,MATCH($A$3,Data!$C$7:$C$1800,0)),22,'Code list'!AJ$1)/1000,":")</f>
        <v>:</v>
      </c>
    </row>
    <row r="14" spans="1:35" ht="15" customHeight="1" x14ac:dyDescent="0.25">
      <c r="A14" s="24" t="s">
        <v>100</v>
      </c>
      <c r="B14" s="48" t="str">
        <f ca="1">IFERROR(OFFSET(INDEX(Data!$C$7:$C$1800,MATCH($A$3,Data!$C$7:$C$1800,0)),31,'Code list'!C$1)/1000+OFFSET(INDEX(Data!$C$7:$C$1800,MATCH($A$3,Data!$C$7:$C$1800,0)),32,'Code list'!C$1)/1000,":")</f>
        <v>:</v>
      </c>
      <c r="C14" s="48" t="str">
        <f ca="1">IFERROR(OFFSET(INDEX(Data!$C$7:$C$1800,MATCH($A$3,Data!$C$7:$C$1800,0)),31,'Code list'!D$1)/1000+OFFSET(INDEX(Data!$C$7:$C$1800,MATCH($A$3,Data!$C$7:$C$1800,0)),32,'Code list'!D$1)/1000,":")</f>
        <v>:</v>
      </c>
      <c r="D14" s="48" t="str">
        <f ca="1">IFERROR(OFFSET(INDEX(Data!$C$7:$C$1800,MATCH($A$3,Data!$C$7:$C$1800,0)),31,'Code list'!E$1)/1000+OFFSET(INDEX(Data!$C$7:$C$1800,MATCH($A$3,Data!$C$7:$C$1800,0)),32,'Code list'!E$1)/1000,":")</f>
        <v>:</v>
      </c>
      <c r="E14" s="48" t="str">
        <f ca="1">IFERROR(OFFSET(INDEX(Data!$C$7:$C$1800,MATCH($A$3,Data!$C$7:$C$1800,0)),31,'Code list'!F$1)/1000+OFFSET(INDEX(Data!$C$7:$C$1800,MATCH($A$3,Data!$C$7:$C$1800,0)),32,'Code list'!F$1)/1000,":")</f>
        <v>:</v>
      </c>
      <c r="F14" s="48" t="str">
        <f ca="1">IFERROR(OFFSET(INDEX(Data!$C$7:$C$1800,MATCH($A$3,Data!$C$7:$C$1800,0)),31,'Code list'!G$1)/1000+OFFSET(INDEX(Data!$C$7:$C$1800,MATCH($A$3,Data!$C$7:$C$1800,0)),32,'Code list'!G$1)/1000,":")</f>
        <v>:</v>
      </c>
      <c r="G14" s="48" t="str">
        <f ca="1">IFERROR(OFFSET(INDEX(Data!$C$7:$C$1800,MATCH($A$3,Data!$C$7:$C$1800,0)),31,'Code list'!H$1)/1000+OFFSET(INDEX(Data!$C$7:$C$1800,MATCH($A$3,Data!$C$7:$C$1800,0)),32,'Code list'!H$1)/1000,":")</f>
        <v>:</v>
      </c>
      <c r="H14" s="48" t="str">
        <f ca="1">IFERROR(OFFSET(INDEX(Data!$C$7:$C$1800,MATCH($A$3,Data!$C$7:$C$1800,0)),31,'Code list'!I$1)/1000+OFFSET(INDEX(Data!$C$7:$C$1800,MATCH($A$3,Data!$C$7:$C$1800,0)),32,'Code list'!I$1)/1000,":")</f>
        <v>:</v>
      </c>
      <c r="I14" s="48" t="str">
        <f ca="1">IFERROR(OFFSET(INDEX(Data!$C$7:$C$1800,MATCH($A$3,Data!$C$7:$C$1800,0)),31,'Code list'!J$1)/1000+OFFSET(INDEX(Data!$C$7:$C$1800,MATCH($A$3,Data!$C$7:$C$1800,0)),32,'Code list'!J$1)/1000,":")</f>
        <v>:</v>
      </c>
      <c r="J14" s="48" t="str">
        <f ca="1">IFERROR(OFFSET(INDEX(Data!$C$7:$C$1800,MATCH($A$3,Data!$C$7:$C$1800,0)),31,'Code list'!K$1)/1000+OFFSET(INDEX(Data!$C$7:$C$1800,MATCH($A$3,Data!$C$7:$C$1800,0)),32,'Code list'!K$1)/1000,":")</f>
        <v>:</v>
      </c>
      <c r="K14" s="48" t="str">
        <f ca="1">IFERROR(OFFSET(INDEX(Data!$C$7:$C$1800,MATCH($A$3,Data!$C$7:$C$1800,0)),31,'Code list'!L$1)/1000+OFFSET(INDEX(Data!$C$7:$C$1800,MATCH($A$3,Data!$C$7:$C$1800,0)),32,'Code list'!L$1)/1000,":")</f>
        <v>:</v>
      </c>
      <c r="L14" s="48" t="str">
        <f ca="1">IFERROR(OFFSET(INDEX(Data!$C$7:$C$1800,MATCH($A$3,Data!$C$7:$C$1800,0)),31,'Code list'!M$1)/1000+OFFSET(INDEX(Data!$C$7:$C$1800,MATCH($A$3,Data!$C$7:$C$1800,0)),32,'Code list'!M$1)/1000,":")</f>
        <v>:</v>
      </c>
      <c r="M14" s="48" t="str">
        <f ca="1">IFERROR(OFFSET(INDEX(Data!$C$7:$C$1800,MATCH($A$3,Data!$C$7:$C$1800,0)),31,'Code list'!N$1)/1000+OFFSET(INDEX(Data!$C$7:$C$1800,MATCH($A$3,Data!$C$7:$C$1800,0)),32,'Code list'!N$1)/1000,":")</f>
        <v>:</v>
      </c>
      <c r="N14" s="48" t="str">
        <f ca="1">IFERROR(OFFSET(INDEX(Data!$C$7:$C$1800,MATCH($A$3,Data!$C$7:$C$1800,0)),31,'Code list'!O$1)/1000+OFFSET(INDEX(Data!$C$7:$C$1800,MATCH($A$3,Data!$C$7:$C$1800,0)),32,'Code list'!O$1)/1000,":")</f>
        <v>:</v>
      </c>
      <c r="O14" s="48" t="str">
        <f ca="1">IFERROR(OFFSET(INDEX(Data!$C$7:$C$1800,MATCH($A$3,Data!$C$7:$C$1800,0)),31,'Code list'!P$1)/1000+OFFSET(INDEX(Data!$C$7:$C$1800,MATCH($A$3,Data!$C$7:$C$1800,0)),32,'Code list'!P$1)/1000,":")</f>
        <v>:</v>
      </c>
      <c r="P14" s="48" t="str">
        <f ca="1">IFERROR(OFFSET(INDEX(Data!$C$7:$C$1800,MATCH($A$3,Data!$C$7:$C$1800,0)),31,'Code list'!Q$1)/1000+OFFSET(INDEX(Data!$C$7:$C$1800,MATCH($A$3,Data!$C$7:$C$1800,0)),32,'Code list'!Q$1)/1000,":")</f>
        <v>:</v>
      </c>
      <c r="Q14" s="48" t="str">
        <f ca="1">IFERROR(OFFSET(INDEX(Data!$C$7:$C$1800,MATCH($A$3,Data!$C$7:$C$1800,0)),31,'Code list'!R$1)/1000+OFFSET(INDEX(Data!$C$7:$C$1800,MATCH($A$3,Data!$C$7:$C$1800,0)),32,'Code list'!R$1)/1000,":")</f>
        <v>:</v>
      </c>
      <c r="R14" s="48" t="str">
        <f ca="1">IFERROR(OFFSET(INDEX(Data!$C$7:$C$1800,MATCH($A$3,Data!$C$7:$C$1800,0)),31,'Code list'!S$1)/1000+OFFSET(INDEX(Data!$C$7:$C$1800,MATCH($A$3,Data!$C$7:$C$1800,0)),32,'Code list'!S$1)/1000,":")</f>
        <v>:</v>
      </c>
      <c r="S14" s="48" t="str">
        <f ca="1">IFERROR(OFFSET(INDEX(Data!$C$7:$C$1800,MATCH($A$3,Data!$C$7:$C$1800,0)),31,'Code list'!T$1)/1000+OFFSET(INDEX(Data!$C$7:$C$1800,MATCH($A$3,Data!$C$7:$C$1800,0)),32,'Code list'!T$1)/1000,":")</f>
        <v>:</v>
      </c>
      <c r="T14" s="48" t="str">
        <f ca="1">IFERROR(OFFSET(INDEX(Data!$C$7:$C$1800,MATCH($A$3,Data!$C$7:$C$1800,0)),31,'Code list'!U$1)/1000+OFFSET(INDEX(Data!$C$7:$C$1800,MATCH($A$3,Data!$C$7:$C$1800,0)),32,'Code list'!U$1)/1000,":")</f>
        <v>:</v>
      </c>
      <c r="U14" s="48" t="str">
        <f ca="1">IFERROR(OFFSET(INDEX(Data!$C$7:$C$1800,MATCH($A$3,Data!$C$7:$C$1800,0)),31,'Code list'!V$1)/1000+OFFSET(INDEX(Data!$C$7:$C$1800,MATCH($A$3,Data!$C$7:$C$1800,0)),32,'Code list'!V$1)/1000,":")</f>
        <v>:</v>
      </c>
      <c r="V14" s="48" t="str">
        <f ca="1">IFERROR(OFFSET(INDEX(Data!$C$7:$C$1800,MATCH($A$3,Data!$C$7:$C$1800,0)),31,'Code list'!W$1)/1000+OFFSET(INDEX(Data!$C$7:$C$1800,MATCH($A$3,Data!$C$7:$C$1800,0)),32,'Code list'!W$1)/1000,":")</f>
        <v>:</v>
      </c>
      <c r="W14" s="48" t="str">
        <f ca="1">IFERROR(OFFSET(INDEX(Data!$C$7:$C$1800,MATCH($A$3,Data!$C$7:$C$1800,0)),31,'Code list'!X$1)/1000+OFFSET(INDEX(Data!$C$7:$C$1800,MATCH($A$3,Data!$C$7:$C$1800,0)),32,'Code list'!X$1)/1000,":")</f>
        <v>:</v>
      </c>
      <c r="X14" s="48" t="str">
        <f ca="1">IFERROR(OFFSET(INDEX(Data!$C$7:$C$1800,MATCH($A$3,Data!$C$7:$C$1800,0)),31,'Code list'!Y$1)/1000+OFFSET(INDEX(Data!$C$7:$C$1800,MATCH($A$3,Data!$C$7:$C$1800,0)),32,'Code list'!Y$1)/1000,":")</f>
        <v>:</v>
      </c>
      <c r="Y14" s="48">
        <f ca="1">IFERROR(OFFSET(INDEX(Data!$C$7:$C$1800,MATCH($A$3,Data!$C$7:$C$1800,0)),31,'Code list'!Z$1)/1000+OFFSET(INDEX(Data!$C$7:$C$1800,MATCH($A$3,Data!$C$7:$C$1800,0)),32,'Code list'!Z$1)/1000,":")</f>
        <v>0</v>
      </c>
      <c r="Z14" s="48">
        <f ca="1">IFERROR(OFFSET(INDEX(Data!$C$7:$C$1800,MATCH($A$3,Data!$C$7:$C$1800,0)),31,'Code list'!AA$1)/1000+OFFSET(INDEX(Data!$C$7:$C$1800,MATCH($A$3,Data!$C$7:$C$1800,0)),32,'Code list'!AA$1)/1000,":")</f>
        <v>0</v>
      </c>
      <c r="AA14" s="48">
        <f ca="1">IFERROR(OFFSET(INDEX(Data!$C$7:$C$1800,MATCH($A$3,Data!$C$7:$C$1800,0)),31,'Code list'!AB$1)/1000+OFFSET(INDEX(Data!$C$7:$C$1800,MATCH($A$3,Data!$C$7:$C$1800,0)),32,'Code list'!AB$1)/1000,":")</f>
        <v>0</v>
      </c>
      <c r="AB14" s="48">
        <f ca="1">IFERROR(OFFSET(INDEX(Data!$C$7:$C$1800,MATCH($A$3,Data!$C$7:$C$1800,0)),31,'Code list'!AC$1)/1000+OFFSET(INDEX(Data!$C$7:$C$1800,MATCH($A$3,Data!$C$7:$C$1800,0)),32,'Code list'!AC$1)/1000,":")</f>
        <v>0</v>
      </c>
      <c r="AC14" s="48">
        <f ca="1">IFERROR(OFFSET(INDEX(Data!$C$7:$C$1800,MATCH($A$3,Data!$C$7:$C$1800,0)),31,'Code list'!AD$1)/1000+OFFSET(INDEX(Data!$C$7:$C$1800,MATCH($A$3,Data!$C$7:$C$1800,0)),32,'Code list'!AD$1)/1000,":")</f>
        <v>0</v>
      </c>
      <c r="AD14" s="48">
        <f ca="1">IFERROR(OFFSET(INDEX(Data!$C$7:$C$1800,MATCH($A$3,Data!$C$7:$C$1800,0)),31,'Code list'!AE$1)/1000+OFFSET(INDEX(Data!$C$7:$C$1800,MATCH($A$3,Data!$C$7:$C$1800,0)),32,'Code list'!AE$1)/1000,":")</f>
        <v>0</v>
      </c>
      <c r="AE14" s="48">
        <f ca="1">IFERROR(OFFSET(INDEX(Data!$C$7:$C$1800,MATCH($A$3,Data!$C$7:$C$1800,0)),31,'Code list'!AF$1)/1000+OFFSET(INDEX(Data!$C$7:$C$1800,MATCH($A$3,Data!$C$7:$C$1800,0)),32,'Code list'!AF$1)/1000,":")</f>
        <v>0</v>
      </c>
      <c r="AF14" s="48">
        <f ca="1">IFERROR(OFFSET(INDEX(Data!$C$7:$C$1800,MATCH($A$3,Data!$C$7:$C$1800,0)),31,'Code list'!AG$1)/1000+OFFSET(INDEX(Data!$C$7:$C$1800,MATCH($A$3,Data!$C$7:$C$1800,0)),32,'Code list'!AG$1)/1000,":")</f>
        <v>0</v>
      </c>
      <c r="AG14" s="48">
        <f ca="1">IFERROR(OFFSET(INDEX(Data!$C$7:$C$1800,MATCH($A$3,Data!$C$7:$C$1800,0)),31,'Code list'!AH$1)/1000+OFFSET(INDEX(Data!$C$7:$C$1800,MATCH($A$3,Data!$C$7:$C$1800,0)),32,'Code list'!AH$1)/1000,":")</f>
        <v>0</v>
      </c>
      <c r="AH14" s="48">
        <f ca="1">IFERROR(OFFSET(INDEX(Data!$C$7:$C$1800,MATCH($A$3,Data!$C$7:$C$1800,0)),31,'Code list'!AI$1)/1000+OFFSET(INDEX(Data!$C$7:$C$1800,MATCH($A$3,Data!$C$7:$C$1800,0)),32,'Code list'!AI$1)/1000,":")</f>
        <v>0</v>
      </c>
      <c r="AI14" s="48" t="str">
        <f ca="1">IFERROR(OFFSET(INDEX(Data!$C$7:$C$1800,MATCH($A$3,Data!$C$7:$C$1800,0)),31,'Code list'!AJ$1)/1000+OFFSET(INDEX(Data!$C$7:$C$1800,MATCH($A$3,Data!$C$7:$C$1800,0)),32,'Code list'!AJ$1)/1000,":")</f>
        <v>:</v>
      </c>
    </row>
    <row r="15" spans="1:35" ht="15" customHeight="1" x14ac:dyDescent="0.25">
      <c r="A15" s="26" t="s">
        <v>28</v>
      </c>
      <c r="B15" s="48" t="str">
        <f ca="1">IF(AND(B11=":",B12=":"),":",IFERROR(B12/(1+(B13/B14)),0))</f>
        <v>:</v>
      </c>
      <c r="C15" s="48" t="str">
        <f t="shared" ref="C15:AH15" ca="1" si="5">IF(AND(C11=":",C12=":"),":",IFERROR(C12/(1+(C13/C14)),0))</f>
        <v>:</v>
      </c>
      <c r="D15" s="48" t="str">
        <f t="shared" ca="1" si="5"/>
        <v>:</v>
      </c>
      <c r="E15" s="48" t="str">
        <f t="shared" ca="1" si="5"/>
        <v>:</v>
      </c>
      <c r="F15" s="48" t="str">
        <f t="shared" ca="1" si="5"/>
        <v>:</v>
      </c>
      <c r="G15" s="48" t="str">
        <f t="shared" ca="1" si="5"/>
        <v>:</v>
      </c>
      <c r="H15" s="48" t="str">
        <f t="shared" ca="1" si="5"/>
        <v>:</v>
      </c>
      <c r="I15" s="48" t="str">
        <f t="shared" ca="1" si="5"/>
        <v>:</v>
      </c>
      <c r="J15" s="48" t="str">
        <f t="shared" ca="1" si="5"/>
        <v>:</v>
      </c>
      <c r="K15" s="48" t="str">
        <f t="shared" ca="1" si="5"/>
        <v>:</v>
      </c>
      <c r="L15" s="48" t="str">
        <f t="shared" ca="1" si="5"/>
        <v>:</v>
      </c>
      <c r="M15" s="48" t="str">
        <f t="shared" ca="1" si="5"/>
        <v>:</v>
      </c>
      <c r="N15" s="48" t="str">
        <f t="shared" ca="1" si="5"/>
        <v>:</v>
      </c>
      <c r="O15" s="48" t="str">
        <f t="shared" ca="1" si="5"/>
        <v>:</v>
      </c>
      <c r="P15" s="48" t="str">
        <f t="shared" ca="1" si="5"/>
        <v>:</v>
      </c>
      <c r="Q15" s="48" t="str">
        <f t="shared" ca="1" si="5"/>
        <v>:</v>
      </c>
      <c r="R15" s="48" t="str">
        <f t="shared" ca="1" si="5"/>
        <v>:</v>
      </c>
      <c r="S15" s="48" t="str">
        <f t="shared" ca="1" si="5"/>
        <v>:</v>
      </c>
      <c r="T15" s="48" t="str">
        <f t="shared" ca="1" si="5"/>
        <v>:</v>
      </c>
      <c r="U15" s="48" t="str">
        <f t="shared" ca="1" si="5"/>
        <v>:</v>
      </c>
      <c r="V15" s="48" t="str">
        <f t="shared" ca="1" si="5"/>
        <v>:</v>
      </c>
      <c r="W15" s="48" t="str">
        <f t="shared" ca="1" si="5"/>
        <v>:</v>
      </c>
      <c r="X15" s="48" t="str">
        <f t="shared" ca="1" si="5"/>
        <v>:</v>
      </c>
      <c r="Y15" s="48">
        <f t="shared" ca="1" si="5"/>
        <v>0</v>
      </c>
      <c r="Z15" s="48">
        <f t="shared" ca="1" si="5"/>
        <v>0</v>
      </c>
      <c r="AA15" s="48">
        <f t="shared" ca="1" si="5"/>
        <v>0</v>
      </c>
      <c r="AB15" s="48">
        <f t="shared" ca="1" si="5"/>
        <v>0</v>
      </c>
      <c r="AC15" s="48">
        <f t="shared" ca="1" si="5"/>
        <v>0</v>
      </c>
      <c r="AD15" s="48">
        <f t="shared" ca="1" si="5"/>
        <v>0</v>
      </c>
      <c r="AE15" s="48">
        <f t="shared" ca="1" si="5"/>
        <v>0</v>
      </c>
      <c r="AF15" s="48">
        <f t="shared" ca="1" si="5"/>
        <v>0</v>
      </c>
      <c r="AG15" s="48">
        <f t="shared" ca="1" si="5"/>
        <v>0</v>
      </c>
      <c r="AH15" s="48">
        <f t="shared" ca="1" si="5"/>
        <v>0</v>
      </c>
      <c r="AI15" s="48" t="str">
        <f t="shared" ref="AI15" ca="1" si="6">IF(AND(AI11=":",AI12=":"),":",IFERROR(AI12/(1+(AI13/AI14)),0))</f>
        <v>:</v>
      </c>
    </row>
    <row r="16" spans="1:35" ht="15" customHeight="1" x14ac:dyDescent="0.25">
      <c r="A16" s="10" t="s">
        <v>25</v>
      </c>
      <c r="B16" s="44" t="str">
        <f ca="1">IFERROR(B11+B12-B15,":")</f>
        <v>:</v>
      </c>
      <c r="C16" s="44" t="str">
        <f t="shared" ref="C16:AH16" ca="1" si="7">IFERROR(C11+C12-C15,":")</f>
        <v>:</v>
      </c>
      <c r="D16" s="44" t="str">
        <f t="shared" ca="1" si="7"/>
        <v>:</v>
      </c>
      <c r="E16" s="44" t="str">
        <f t="shared" ca="1" si="7"/>
        <v>:</v>
      </c>
      <c r="F16" s="44" t="str">
        <f t="shared" ca="1" si="7"/>
        <v>:</v>
      </c>
      <c r="G16" s="44" t="str">
        <f t="shared" ca="1" si="7"/>
        <v>:</v>
      </c>
      <c r="H16" s="44" t="str">
        <f t="shared" ca="1" si="7"/>
        <v>:</v>
      </c>
      <c r="I16" s="44" t="str">
        <f t="shared" ca="1" si="7"/>
        <v>:</v>
      </c>
      <c r="J16" s="44" t="str">
        <f t="shared" ca="1" si="7"/>
        <v>:</v>
      </c>
      <c r="K16" s="44" t="str">
        <f t="shared" ca="1" si="7"/>
        <v>:</v>
      </c>
      <c r="L16" s="44" t="str">
        <f t="shared" ca="1" si="7"/>
        <v>:</v>
      </c>
      <c r="M16" s="44" t="str">
        <f t="shared" ca="1" si="7"/>
        <v>:</v>
      </c>
      <c r="N16" s="44" t="str">
        <f t="shared" ca="1" si="7"/>
        <v>:</v>
      </c>
      <c r="O16" s="44" t="str">
        <f t="shared" ca="1" si="7"/>
        <v>:</v>
      </c>
      <c r="P16" s="44" t="str">
        <f t="shared" ca="1" si="7"/>
        <v>:</v>
      </c>
      <c r="Q16" s="44" t="str">
        <f t="shared" ca="1" si="7"/>
        <v>:</v>
      </c>
      <c r="R16" s="44" t="str">
        <f t="shared" ca="1" si="7"/>
        <v>:</v>
      </c>
      <c r="S16" s="44" t="str">
        <f t="shared" ca="1" si="7"/>
        <v>:</v>
      </c>
      <c r="T16" s="44" t="str">
        <f t="shared" ca="1" si="7"/>
        <v>:</v>
      </c>
      <c r="U16" s="44" t="str">
        <f t="shared" ca="1" si="7"/>
        <v>:</v>
      </c>
      <c r="V16" s="44" t="str">
        <f t="shared" ca="1" si="7"/>
        <v>:</v>
      </c>
      <c r="W16" s="44" t="str">
        <f t="shared" ca="1" si="7"/>
        <v>:</v>
      </c>
      <c r="X16" s="44" t="str">
        <f t="shared" ca="1" si="7"/>
        <v>:</v>
      </c>
      <c r="Y16" s="44">
        <f t="shared" ca="1" si="7"/>
        <v>1.125726</v>
      </c>
      <c r="Z16" s="44">
        <f t="shared" ca="1" si="7"/>
        <v>1.20042</v>
      </c>
      <c r="AA16" s="44">
        <f t="shared" ca="1" si="7"/>
        <v>1.263795</v>
      </c>
      <c r="AB16" s="44">
        <f t="shared" ca="1" si="7"/>
        <v>1.2453420000000002</v>
      </c>
      <c r="AC16" s="44">
        <f t="shared" ca="1" si="7"/>
        <v>1.2533399999999999</v>
      </c>
      <c r="AD16" s="44">
        <f t="shared" ca="1" si="7"/>
        <v>1.286265</v>
      </c>
      <c r="AE16" s="44">
        <f t="shared" ca="1" si="7"/>
        <v>1.348212</v>
      </c>
      <c r="AF16" s="44">
        <f t="shared" ca="1" si="7"/>
        <v>1.2371320000000001</v>
      </c>
      <c r="AG16" s="44">
        <f t="shared" ca="1" si="7"/>
        <v>1.3019339999999999</v>
      </c>
      <c r="AH16" s="44">
        <f t="shared" ca="1" si="7"/>
        <v>1.5703499999999999</v>
      </c>
      <c r="AI16" s="44" t="str">
        <f t="shared" ref="AI16" ca="1" si="8">IFERROR(AI11+AI12-AI15,":")</f>
        <v>: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Georgia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45" t="str">
        <f ca="1">IFERROR(B6/B16,":")</f>
        <v>:</v>
      </c>
      <c r="C20" s="45" t="str">
        <f t="shared" ref="C20:AH20" ca="1" si="10">IFERROR(C6/C16,":")</f>
        <v>:</v>
      </c>
      <c r="D20" s="45" t="str">
        <f t="shared" ca="1" si="10"/>
        <v>:</v>
      </c>
      <c r="E20" s="45" t="str">
        <f t="shared" ca="1" si="10"/>
        <v>:</v>
      </c>
      <c r="F20" s="45" t="str">
        <f t="shared" ca="1" si="10"/>
        <v>:</v>
      </c>
      <c r="G20" s="45" t="str">
        <f t="shared" ca="1" si="10"/>
        <v>:</v>
      </c>
      <c r="H20" s="45" t="str">
        <f t="shared" ca="1" si="10"/>
        <v>:</v>
      </c>
      <c r="I20" s="45" t="str">
        <f t="shared" ca="1" si="10"/>
        <v>:</v>
      </c>
      <c r="J20" s="45" t="str">
        <f t="shared" ca="1" si="10"/>
        <v>:</v>
      </c>
      <c r="K20" s="45" t="str">
        <f t="shared" ca="1" si="10"/>
        <v>:</v>
      </c>
      <c r="L20" s="45" t="str">
        <f t="shared" ca="1" si="10"/>
        <v>:</v>
      </c>
      <c r="M20" s="45" t="str">
        <f t="shared" ca="1" si="10"/>
        <v>:</v>
      </c>
      <c r="N20" s="45" t="str">
        <f t="shared" ca="1" si="10"/>
        <v>:</v>
      </c>
      <c r="O20" s="45" t="str">
        <f t="shared" ca="1" si="10"/>
        <v>:</v>
      </c>
      <c r="P20" s="45" t="str">
        <f t="shared" ca="1" si="10"/>
        <v>:</v>
      </c>
      <c r="Q20" s="45" t="str">
        <f t="shared" ca="1" si="10"/>
        <v>:</v>
      </c>
      <c r="R20" s="45" t="str">
        <f t="shared" ca="1" si="10"/>
        <v>:</v>
      </c>
      <c r="S20" s="45" t="str">
        <f t="shared" ca="1" si="10"/>
        <v>:</v>
      </c>
      <c r="T20" s="45" t="str">
        <f t="shared" ca="1" si="10"/>
        <v>:</v>
      </c>
      <c r="U20" s="45" t="str">
        <f t="shared" ca="1" si="10"/>
        <v>:</v>
      </c>
      <c r="V20" s="45" t="str">
        <f t="shared" ca="1" si="10"/>
        <v>:</v>
      </c>
      <c r="W20" s="45" t="str">
        <f t="shared" ca="1" si="10"/>
        <v>:</v>
      </c>
      <c r="X20" s="45" t="str">
        <f t="shared" ca="1" si="10"/>
        <v>:</v>
      </c>
      <c r="Y20" s="45">
        <f t="shared" ca="1" si="10"/>
        <v>0.76833616706019048</v>
      </c>
      <c r="Z20" s="45">
        <f t="shared" ca="1" si="10"/>
        <v>0.74288499025341126</v>
      </c>
      <c r="AA20" s="45">
        <f t="shared" ca="1" si="10"/>
        <v>0.73702617908758938</v>
      </c>
      <c r="AB20" s="45">
        <f t="shared" ca="1" si="10"/>
        <v>0.79914272545212472</v>
      </c>
      <c r="AC20" s="45">
        <f t="shared" ca="1" si="10"/>
        <v>0.79109020696698429</v>
      </c>
      <c r="AD20" s="45">
        <f t="shared" ca="1" si="10"/>
        <v>0.81211258955191989</v>
      </c>
      <c r="AE20" s="45">
        <f t="shared" ca="1" si="10"/>
        <v>0.7561874541985979</v>
      </c>
      <c r="AF20" s="45">
        <f t="shared" ca="1" si="10"/>
        <v>0.77564075620063178</v>
      </c>
      <c r="AG20" s="45">
        <f t="shared" ca="1" si="10"/>
        <v>0.83512912328889177</v>
      </c>
      <c r="AH20" s="45">
        <f t="shared" ca="1" si="10"/>
        <v>0.78007259528130679</v>
      </c>
      <c r="AI20" s="45" t="str">
        <f t="shared" ref="AI20" ca="1" si="11">IFERROR(AI6/AI16,":")</f>
        <v>:</v>
      </c>
    </row>
  </sheetData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75">
    <tabColor rgb="FF92D050"/>
    <pageSetUpPr fitToPage="1"/>
  </sheetPr>
  <dimension ref="A1:AH20"/>
  <sheetViews>
    <sheetView topLeftCell="A4" zoomScaleNormal="100" workbookViewId="0">
      <pane xSplit="1" topLeftCell="B1" activePane="topRight" state="frozen"/>
      <selection activeCell="AJ11" sqref="AJ11"/>
      <selection pane="topRight" activeCell="B20" sqref="B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4" width="8" style="1" customWidth="1"/>
    <col min="35" max="16384" width="9.1796875" style="1"/>
  </cols>
  <sheetData>
    <row r="1" spans="1:34" ht="15" customHeight="1" x14ac:dyDescent="0.25">
      <c r="A1" s="18" t="s">
        <v>23</v>
      </c>
    </row>
    <row r="2" spans="1:34" ht="15" customHeight="1" x14ac:dyDescent="0.25">
      <c r="A2" s="1" t="s">
        <v>30</v>
      </c>
    </row>
    <row r="3" spans="1:34" s="27" customFormat="1" ht="15" customHeight="1" x14ac:dyDescent="0.25">
      <c r="A3" s="9" t="str">
        <f ca="1">VLOOKUP(MID(CELL("filename",$A$1),FIND("]",CELL("filename",$A$1))+1,256),'Code list'!$A$2:$B$44,2,FALSE)</f>
        <v>United Kingdom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</row>
    <row r="4" spans="1:34" ht="15" customHeight="1" x14ac:dyDescent="0.25">
      <c r="A4" s="19" t="s">
        <v>26</v>
      </c>
      <c r="B4" s="20" t="str">
        <f ca="1">IFERROR(OFFSET(INDEX(Data!$C$7:$C$1800,MATCH($A$3,Data!$C$7:$C$1800,0)),20,'Code list'!C$1)/1000,":")</f>
        <v>:</v>
      </c>
      <c r="C4" s="20" t="str">
        <f ca="1">IFERROR(OFFSET(INDEX(Data!$C$7:$C$1800,MATCH($A$3,Data!$C$7:$C$1800,0)),20,'Code list'!D$1)/1000,":")</f>
        <v>:</v>
      </c>
      <c r="D4" s="20" t="str">
        <f ca="1">IFERROR(OFFSET(INDEX(Data!$C$7:$C$1800,MATCH($A$3,Data!$C$7:$C$1800,0)),20,'Code list'!E$1)/1000,":")</f>
        <v>:</v>
      </c>
      <c r="E4" s="20" t="str">
        <f ca="1">IFERROR(OFFSET(INDEX(Data!$C$7:$C$1800,MATCH($A$3,Data!$C$7:$C$1800,0)),20,'Code list'!F$1)/1000,":")</f>
        <v>:</v>
      </c>
      <c r="F4" s="20" t="str">
        <f ca="1">IFERROR(OFFSET(INDEX(Data!$C$7:$C$1800,MATCH($A$3,Data!$C$7:$C$1800,0)),20,'Code list'!G$1)/1000,":")</f>
        <v>:</v>
      </c>
      <c r="G4" s="20" t="str">
        <f ca="1">IFERROR(OFFSET(INDEX(Data!$C$7:$C$1800,MATCH($A$3,Data!$C$7:$C$1800,0)),20,'Code list'!H$1)/1000,":")</f>
        <v>:</v>
      </c>
      <c r="H4" s="20" t="str">
        <f ca="1">IFERROR(OFFSET(INDEX(Data!$C$7:$C$1800,MATCH($A$3,Data!$C$7:$C$1800,0)),20,'Code list'!I$1)/1000,":")</f>
        <v>:</v>
      </c>
      <c r="I4" s="20" t="str">
        <f ca="1">IFERROR(OFFSET(INDEX(Data!$C$7:$C$1800,MATCH($A$3,Data!$C$7:$C$1800,0)),20,'Code list'!J$1)/1000,":")</f>
        <v>:</v>
      </c>
      <c r="J4" s="20" t="str">
        <f ca="1">IFERROR(OFFSET(INDEX(Data!$C$7:$C$1800,MATCH($A$3,Data!$C$7:$C$1800,0)),20,'Code list'!K$1)/1000,":")</f>
        <v>:</v>
      </c>
      <c r="K4" s="20" t="str">
        <f ca="1">IFERROR(OFFSET(INDEX(Data!$C$7:$C$1800,MATCH($A$3,Data!$C$7:$C$1800,0)),20,'Code list'!L$1)/1000,":")</f>
        <v>:</v>
      </c>
      <c r="L4" s="20" t="str">
        <f ca="1">IFERROR(OFFSET(INDEX(Data!$C$7:$C$1800,MATCH($A$3,Data!$C$7:$C$1800,0)),20,'Code list'!M$1)/1000,":")</f>
        <v>:</v>
      </c>
      <c r="M4" s="20" t="str">
        <f ca="1">IFERROR(OFFSET(INDEX(Data!$C$7:$C$1800,MATCH($A$3,Data!$C$7:$C$1800,0)),20,'Code list'!N$1)/1000,":")</f>
        <v>:</v>
      </c>
      <c r="N4" s="20" t="str">
        <f ca="1">IFERROR(OFFSET(INDEX(Data!$C$7:$C$1800,MATCH($A$3,Data!$C$7:$C$1800,0)),20,'Code list'!O$1)/1000,":")</f>
        <v>:</v>
      </c>
      <c r="O4" s="20" t="str">
        <f ca="1">IFERROR(OFFSET(INDEX(Data!$C$7:$C$1800,MATCH($A$3,Data!$C$7:$C$1800,0)),20,'Code list'!P$1)/1000,":")</f>
        <v>:</v>
      </c>
      <c r="P4" s="20" t="str">
        <f ca="1">IFERROR(OFFSET(INDEX(Data!$C$7:$C$1800,MATCH($A$3,Data!$C$7:$C$1800,0)),20,'Code list'!Q$1)/1000,":")</f>
        <v>:</v>
      </c>
      <c r="Q4" s="20" t="str">
        <f ca="1">IFERROR(OFFSET(INDEX(Data!$C$7:$C$1800,MATCH($A$3,Data!$C$7:$C$1800,0)),20,'Code list'!R$1)/1000,":")</f>
        <v>:</v>
      </c>
      <c r="R4" s="20" t="str">
        <f ca="1">IFERROR(OFFSET(INDEX(Data!$C$7:$C$1800,MATCH($A$3,Data!$C$7:$C$1800,0)),20,'Code list'!S$1)/1000,":")</f>
        <v>:</v>
      </c>
      <c r="S4" s="20" t="str">
        <f ca="1">IFERROR(OFFSET(INDEX(Data!$C$7:$C$1800,MATCH($A$3,Data!$C$7:$C$1800,0)),20,'Code list'!T$1)/1000,":")</f>
        <v>:</v>
      </c>
      <c r="T4" s="20" t="str">
        <f ca="1">IFERROR(OFFSET(INDEX(Data!$C$7:$C$1800,MATCH($A$3,Data!$C$7:$C$1800,0)),20,'Code list'!U$1)/1000,":")</f>
        <v>:</v>
      </c>
      <c r="U4" s="20" t="str">
        <f ca="1">IFERROR(OFFSET(INDEX(Data!$C$7:$C$1800,MATCH($A$3,Data!$C$7:$C$1800,0)),20,'Code list'!V$1)/1000,":")</f>
        <v>:</v>
      </c>
      <c r="V4" s="20" t="str">
        <f ca="1">IFERROR(OFFSET(INDEX(Data!$C$7:$C$1800,MATCH($A$3,Data!$C$7:$C$1800,0)),20,'Code list'!W$1)/1000,":")</f>
        <v>:</v>
      </c>
      <c r="W4" s="20" t="str">
        <f ca="1">IFERROR(OFFSET(INDEX(Data!$C$7:$C$1800,MATCH($A$3,Data!$C$7:$C$1800,0)),20,'Code list'!X$1)/1000,":")</f>
        <v>:</v>
      </c>
      <c r="X4" s="20" t="str">
        <f ca="1">IFERROR(OFFSET(INDEX(Data!$C$7:$C$1800,MATCH($A$3,Data!$C$7:$C$1800,0)),20,'Code list'!Y$1)/1000,":")</f>
        <v>:</v>
      </c>
      <c r="Y4" s="20" t="str">
        <f ca="1">IFERROR(OFFSET(INDEX(Data!$C$7:$C$1800,MATCH($A$3,Data!$C$7:$C$1800,0)),20,'Code list'!Z$1)/1000,":")</f>
        <v>:</v>
      </c>
      <c r="Z4" s="20" t="str">
        <f ca="1">IFERROR(OFFSET(INDEX(Data!$C$7:$C$1800,MATCH($A$3,Data!$C$7:$C$1800,0)),20,'Code list'!AA$1)/1000,":")</f>
        <v>:</v>
      </c>
      <c r="AA4" s="20" t="str">
        <f ca="1">IFERROR(OFFSET(INDEX(Data!$C$7:$C$1800,MATCH($A$3,Data!$C$7:$C$1800,0)),20,'Code list'!AB$1)/1000,":")</f>
        <v>:</v>
      </c>
      <c r="AB4" s="20" t="str">
        <f ca="1">IFERROR(OFFSET(INDEX(Data!$C$7:$C$1800,MATCH($A$3,Data!$C$7:$C$1800,0)),20,'Code list'!AC$1)/1000,":")</f>
        <v>:</v>
      </c>
      <c r="AC4" s="20" t="str">
        <f ca="1">IFERROR(OFFSET(INDEX(Data!$C$7:$C$1800,MATCH($A$3,Data!$C$7:$C$1800,0)),20,'Code list'!AD$1)/1000,":")</f>
        <v>:</v>
      </c>
      <c r="AD4" s="20" t="str">
        <f ca="1">IFERROR(OFFSET(INDEX(Data!$C$7:$C$1800,MATCH($A$3,Data!$C$7:$C$1800,0)),20,'Code list'!AE$1)/1000,":")</f>
        <v>:</v>
      </c>
      <c r="AE4" s="20" t="str">
        <f ca="1">IFERROR(OFFSET(INDEX(Data!$C$7:$C$1800,MATCH($A$3,Data!$C$7:$C$1800,0)),20,'Code list'!AF$1)/1000,":")</f>
        <v>:</v>
      </c>
      <c r="AF4" s="20" t="str">
        <f ca="1">IFERROR(OFFSET(INDEX(Data!$C$7:$C$1800,MATCH($A$3,Data!$C$7:$C$1800,0)),20,'Code list'!AG$1)/1000,":")</f>
        <v>:</v>
      </c>
      <c r="AG4" s="20" t="str">
        <f ca="1">IFERROR(OFFSET(INDEX(Data!$C$7:$C$1800,MATCH($A$3,Data!$C$7:$C$1800,0)),20,'Code list'!AH$1)/1000,":")</f>
        <v>:</v>
      </c>
      <c r="AH4" s="20" t="str">
        <f ca="1">IFERROR(OFFSET(INDEX(Data!$C$7:$C$1800,MATCH($A$3,Data!$C$7:$C$1800,0)),20,'Code list'!AI$1)/1000,":")</f>
        <v>:</v>
      </c>
    </row>
    <row r="5" spans="1:34" ht="15" customHeight="1" x14ac:dyDescent="0.25">
      <c r="A5" s="21" t="s">
        <v>22</v>
      </c>
      <c r="B5" s="22" t="str">
        <f ca="1">IFERROR(OFFSET(INDEX(Data!$C$7:$C$1800,MATCH($A$3,Data!$C$7:$C$1800,0)),23,'Code list'!C$1)/1000,":")</f>
        <v>:</v>
      </c>
      <c r="C5" s="22" t="str">
        <f ca="1">IFERROR(OFFSET(INDEX(Data!$C$7:$C$1800,MATCH($A$3,Data!$C$7:$C$1800,0)),23,'Code list'!D$1)/1000,":")</f>
        <v>:</v>
      </c>
      <c r="D5" s="22" t="str">
        <f ca="1">IFERROR(OFFSET(INDEX(Data!$C$7:$C$1800,MATCH($A$3,Data!$C$7:$C$1800,0)),23,'Code list'!E$1)/1000,":")</f>
        <v>:</v>
      </c>
      <c r="E5" s="22" t="str">
        <f ca="1">IFERROR(OFFSET(INDEX(Data!$C$7:$C$1800,MATCH($A$3,Data!$C$7:$C$1800,0)),23,'Code list'!F$1)/1000,":")</f>
        <v>:</v>
      </c>
      <c r="F5" s="22" t="str">
        <f ca="1">IFERROR(OFFSET(INDEX(Data!$C$7:$C$1800,MATCH($A$3,Data!$C$7:$C$1800,0)),23,'Code list'!G$1)/1000,":")</f>
        <v>:</v>
      </c>
      <c r="G5" s="22" t="str">
        <f ca="1">IFERROR(OFFSET(INDEX(Data!$C$7:$C$1800,MATCH($A$3,Data!$C$7:$C$1800,0)),23,'Code list'!H$1)/1000,":")</f>
        <v>:</v>
      </c>
      <c r="H5" s="22" t="str">
        <f ca="1">IFERROR(OFFSET(INDEX(Data!$C$7:$C$1800,MATCH($A$3,Data!$C$7:$C$1800,0)),23,'Code list'!I$1)/1000,":")</f>
        <v>:</v>
      </c>
      <c r="I5" s="22" t="str">
        <f ca="1">IFERROR(OFFSET(INDEX(Data!$C$7:$C$1800,MATCH($A$3,Data!$C$7:$C$1800,0)),23,'Code list'!J$1)/1000,":")</f>
        <v>:</v>
      </c>
      <c r="J5" s="22" t="str">
        <f ca="1">IFERROR(OFFSET(INDEX(Data!$C$7:$C$1800,MATCH($A$3,Data!$C$7:$C$1800,0)),23,'Code list'!K$1)/1000,":")</f>
        <v>:</v>
      </c>
      <c r="K5" s="22" t="str">
        <f ca="1">IFERROR(OFFSET(INDEX(Data!$C$7:$C$1800,MATCH($A$3,Data!$C$7:$C$1800,0)),23,'Code list'!L$1)/1000,":")</f>
        <v>:</v>
      </c>
      <c r="L5" s="22" t="str">
        <f ca="1">IFERROR(OFFSET(INDEX(Data!$C$7:$C$1800,MATCH($A$3,Data!$C$7:$C$1800,0)),23,'Code list'!M$1)/1000,":")</f>
        <v>:</v>
      </c>
      <c r="M5" s="22" t="str">
        <f ca="1">IFERROR(OFFSET(INDEX(Data!$C$7:$C$1800,MATCH($A$3,Data!$C$7:$C$1800,0)),23,'Code list'!N$1)/1000,":")</f>
        <v>:</v>
      </c>
      <c r="N5" s="22" t="str">
        <f ca="1">IFERROR(OFFSET(INDEX(Data!$C$7:$C$1800,MATCH($A$3,Data!$C$7:$C$1800,0)),23,'Code list'!O$1)/1000,":")</f>
        <v>:</v>
      </c>
      <c r="O5" s="22" t="str">
        <f ca="1">IFERROR(OFFSET(INDEX(Data!$C$7:$C$1800,MATCH($A$3,Data!$C$7:$C$1800,0)),23,'Code list'!P$1)/1000,":")</f>
        <v>:</v>
      </c>
      <c r="P5" s="22" t="str">
        <f ca="1">IFERROR(OFFSET(INDEX(Data!$C$7:$C$1800,MATCH($A$3,Data!$C$7:$C$1800,0)),23,'Code list'!Q$1)/1000,":")</f>
        <v>:</v>
      </c>
      <c r="Q5" s="22" t="str">
        <f ca="1">IFERROR(OFFSET(INDEX(Data!$C$7:$C$1800,MATCH($A$3,Data!$C$7:$C$1800,0)),23,'Code list'!R$1)/1000,":")</f>
        <v>:</v>
      </c>
      <c r="R5" s="22" t="str">
        <f ca="1">IFERROR(OFFSET(INDEX(Data!$C$7:$C$1800,MATCH($A$3,Data!$C$7:$C$1800,0)),23,'Code list'!S$1)/1000,":")</f>
        <v>:</v>
      </c>
      <c r="S5" s="22" t="str">
        <f ca="1">IFERROR(OFFSET(INDEX(Data!$C$7:$C$1800,MATCH($A$3,Data!$C$7:$C$1800,0)),23,'Code list'!T$1)/1000,":")</f>
        <v>:</v>
      </c>
      <c r="T5" s="22" t="str">
        <f ca="1">IFERROR(OFFSET(INDEX(Data!$C$7:$C$1800,MATCH($A$3,Data!$C$7:$C$1800,0)),23,'Code list'!U$1)/1000,":")</f>
        <v>:</v>
      </c>
      <c r="U5" s="22" t="str">
        <f ca="1">IFERROR(OFFSET(INDEX(Data!$C$7:$C$1800,MATCH($A$3,Data!$C$7:$C$1800,0)),23,'Code list'!V$1)/1000,":")</f>
        <v>:</v>
      </c>
      <c r="V5" s="22" t="str">
        <f ca="1">IFERROR(OFFSET(INDEX(Data!$C$7:$C$1800,MATCH($A$3,Data!$C$7:$C$1800,0)),23,'Code list'!W$1)/1000,":")</f>
        <v>:</v>
      </c>
      <c r="W5" s="22" t="str">
        <f ca="1">IFERROR(OFFSET(INDEX(Data!$C$7:$C$1800,MATCH($A$3,Data!$C$7:$C$1800,0)),23,'Code list'!X$1)/1000,":")</f>
        <v>:</v>
      </c>
      <c r="X5" s="22" t="str">
        <f ca="1">IFERROR(OFFSET(INDEX(Data!$C$7:$C$1800,MATCH($A$3,Data!$C$7:$C$1800,0)),23,'Code list'!Y$1)/1000,":")</f>
        <v>:</v>
      </c>
      <c r="Y5" s="22" t="str">
        <f ca="1">IFERROR(OFFSET(INDEX(Data!$C$7:$C$1800,MATCH($A$3,Data!$C$7:$C$1800,0)),23,'Code list'!Z$1)/1000,":")</f>
        <v>:</v>
      </c>
      <c r="Z5" s="22" t="str">
        <f ca="1">IFERROR(OFFSET(INDEX(Data!$C$7:$C$1800,MATCH($A$3,Data!$C$7:$C$1800,0)),23,'Code list'!AA$1)/1000,":")</f>
        <v>:</v>
      </c>
      <c r="AA5" s="22" t="str">
        <f ca="1">IFERROR(OFFSET(INDEX(Data!$C$7:$C$1800,MATCH($A$3,Data!$C$7:$C$1800,0)),23,'Code list'!AB$1)/1000,":")</f>
        <v>:</v>
      </c>
      <c r="AB5" s="22" t="str">
        <f ca="1">IFERROR(OFFSET(INDEX(Data!$C$7:$C$1800,MATCH($A$3,Data!$C$7:$C$1800,0)),23,'Code list'!AC$1)/1000,":")</f>
        <v>:</v>
      </c>
      <c r="AC5" s="22" t="str">
        <f ca="1">IFERROR(OFFSET(INDEX(Data!$C$7:$C$1800,MATCH($A$3,Data!$C$7:$C$1800,0)),23,'Code list'!AD$1)/1000,":")</f>
        <v>:</v>
      </c>
      <c r="AD5" s="22" t="str">
        <f ca="1">IFERROR(OFFSET(INDEX(Data!$C$7:$C$1800,MATCH($A$3,Data!$C$7:$C$1800,0)),23,'Code list'!AE$1)/1000,":")</f>
        <v>:</v>
      </c>
      <c r="AE5" s="22" t="str">
        <f ca="1">IFERROR(OFFSET(INDEX(Data!$C$7:$C$1800,MATCH($A$3,Data!$C$7:$C$1800,0)),23,'Code list'!AF$1)/1000,":")</f>
        <v>:</v>
      </c>
      <c r="AF5" s="22" t="str">
        <f ca="1">IFERROR(OFFSET(INDEX(Data!$C$7:$C$1800,MATCH($A$3,Data!$C$7:$C$1800,0)),23,'Code list'!AG$1)/1000,":")</f>
        <v>:</v>
      </c>
      <c r="AG5" s="22" t="str">
        <f ca="1">IFERROR(OFFSET(INDEX(Data!$C$7:$C$1800,MATCH($A$3,Data!$C$7:$C$1800,0)),23,'Code list'!AH$1)/1000,":")</f>
        <v>:</v>
      </c>
      <c r="AH5" s="22" t="str">
        <f ca="1">IFERROR(OFFSET(INDEX(Data!$C$7:$C$1800,MATCH($A$3,Data!$C$7:$C$1800,0)),23,'Code list'!AI$1)/1000,":")</f>
        <v>:</v>
      </c>
    </row>
    <row r="6" spans="1:34" ht="15" customHeight="1" x14ac:dyDescent="0.25">
      <c r="A6" s="4" t="s">
        <v>27</v>
      </c>
      <c r="B6" s="6" t="str">
        <f t="shared" ref="B6:AD6" ca="1" si="1">IFERROR(B4-B5,":")</f>
        <v>:</v>
      </c>
      <c r="C6" s="6" t="str">
        <f t="shared" ca="1" si="1"/>
        <v>:</v>
      </c>
      <c r="D6" s="6" t="str">
        <f t="shared" ca="1" si="1"/>
        <v>:</v>
      </c>
      <c r="E6" s="6" t="str">
        <f t="shared" ca="1" si="1"/>
        <v>:</v>
      </c>
      <c r="F6" s="6" t="str">
        <f t="shared" ca="1" si="1"/>
        <v>:</v>
      </c>
      <c r="G6" s="6" t="str">
        <f t="shared" ca="1" si="1"/>
        <v>:</v>
      </c>
      <c r="H6" s="6" t="str">
        <f t="shared" ca="1" si="1"/>
        <v>:</v>
      </c>
      <c r="I6" s="6" t="str">
        <f t="shared" ca="1" si="1"/>
        <v>:</v>
      </c>
      <c r="J6" s="6" t="str">
        <f t="shared" ca="1" si="1"/>
        <v>:</v>
      </c>
      <c r="K6" s="6" t="str">
        <f t="shared" ca="1" si="1"/>
        <v>:</v>
      </c>
      <c r="L6" s="6" t="str">
        <f t="shared" ca="1" si="1"/>
        <v>:</v>
      </c>
      <c r="M6" s="6" t="str">
        <f t="shared" ca="1" si="1"/>
        <v>:</v>
      </c>
      <c r="N6" s="6" t="str">
        <f t="shared" ca="1" si="1"/>
        <v>:</v>
      </c>
      <c r="O6" s="6" t="str">
        <f t="shared" ca="1" si="1"/>
        <v>:</v>
      </c>
      <c r="P6" s="6" t="str">
        <f t="shared" ca="1" si="1"/>
        <v>:</v>
      </c>
      <c r="Q6" s="6" t="str">
        <f t="shared" ca="1" si="1"/>
        <v>:</v>
      </c>
      <c r="R6" s="6" t="str">
        <f t="shared" ca="1" si="1"/>
        <v>:</v>
      </c>
      <c r="S6" s="6" t="str">
        <f t="shared" ca="1" si="1"/>
        <v>:</v>
      </c>
      <c r="T6" s="6" t="str">
        <f t="shared" ca="1" si="1"/>
        <v>:</v>
      </c>
      <c r="U6" s="6" t="str">
        <f t="shared" ca="1" si="1"/>
        <v>:</v>
      </c>
      <c r="V6" s="6" t="str">
        <f t="shared" ca="1" si="1"/>
        <v>:</v>
      </c>
      <c r="W6" s="6" t="str">
        <f t="shared" ca="1" si="1"/>
        <v>:</v>
      </c>
      <c r="X6" s="6" t="str">
        <f t="shared" ca="1" si="1"/>
        <v>:</v>
      </c>
      <c r="Y6" s="6" t="str">
        <f t="shared" ca="1" si="1"/>
        <v>:</v>
      </c>
      <c r="Z6" s="6" t="str">
        <f t="shared" ca="1" si="1"/>
        <v>:</v>
      </c>
      <c r="AA6" s="6" t="str">
        <f t="shared" ca="1" si="1"/>
        <v>:</v>
      </c>
      <c r="AB6" s="6" t="str">
        <f t="shared" ca="1" si="1"/>
        <v>:</v>
      </c>
      <c r="AC6" s="6" t="str">
        <f t="shared" ca="1" si="1"/>
        <v>:</v>
      </c>
      <c r="AD6" s="6" t="str">
        <f t="shared" ca="1" si="1"/>
        <v>:</v>
      </c>
      <c r="AE6" s="6" t="str">
        <f ca="1">IFERROR(AE4-AE5,":")</f>
        <v>:</v>
      </c>
      <c r="AF6" s="6" t="str">
        <f t="shared" ref="AF6:AH6" ca="1" si="2">IFERROR(AF4-AF5,":")</f>
        <v>:</v>
      </c>
      <c r="AG6" s="6" t="str">
        <f t="shared" ca="1" si="2"/>
        <v>:</v>
      </c>
      <c r="AH6" s="6" t="str">
        <f t="shared" ca="1" si="2"/>
        <v>:</v>
      </c>
    </row>
    <row r="8" spans="1:34" ht="15" customHeight="1" x14ac:dyDescent="0.25">
      <c r="A8" s="18" t="s">
        <v>24</v>
      </c>
    </row>
    <row r="9" spans="1:34" ht="15" customHeight="1" x14ac:dyDescent="0.25">
      <c r="A9" s="1" t="s">
        <v>30</v>
      </c>
    </row>
    <row r="10" spans="1:34" s="27" customFormat="1" ht="15" customHeight="1" x14ac:dyDescent="0.25">
      <c r="A10" s="9" t="str">
        <f ca="1">VLOOKUP(MID(CELL("filename",$A$1),FIND("]",CELL("filename",$A$1))+1,256),'Code list'!$A$2:$B$44,2,FALSE)</f>
        <v>United Kingdom</v>
      </c>
      <c r="B10" s="8">
        <v>1990</v>
      </c>
      <c r="C10" s="8">
        <f>B10+1</f>
        <v>1991</v>
      </c>
      <c r="D10" s="8">
        <f t="shared" ref="D10:AH10" si="3">C10+1</f>
        <v>1992</v>
      </c>
      <c r="E10" s="8">
        <f t="shared" si="3"/>
        <v>1993</v>
      </c>
      <c r="F10" s="8">
        <f t="shared" si="3"/>
        <v>1994</v>
      </c>
      <c r="G10" s="8">
        <f t="shared" si="3"/>
        <v>1995</v>
      </c>
      <c r="H10" s="8">
        <f t="shared" si="3"/>
        <v>1996</v>
      </c>
      <c r="I10" s="8">
        <f t="shared" si="3"/>
        <v>1997</v>
      </c>
      <c r="J10" s="8">
        <f t="shared" si="3"/>
        <v>1998</v>
      </c>
      <c r="K10" s="8">
        <f t="shared" si="3"/>
        <v>1999</v>
      </c>
      <c r="L10" s="8">
        <f t="shared" si="3"/>
        <v>2000</v>
      </c>
      <c r="M10" s="8">
        <f t="shared" si="3"/>
        <v>2001</v>
      </c>
      <c r="N10" s="8">
        <f t="shared" si="3"/>
        <v>2002</v>
      </c>
      <c r="O10" s="8">
        <f t="shared" si="3"/>
        <v>2003</v>
      </c>
      <c r="P10" s="8">
        <f t="shared" si="3"/>
        <v>2004</v>
      </c>
      <c r="Q10" s="8">
        <f t="shared" si="3"/>
        <v>2005</v>
      </c>
      <c r="R10" s="8">
        <f t="shared" si="3"/>
        <v>2006</v>
      </c>
      <c r="S10" s="8">
        <f t="shared" si="3"/>
        <v>2007</v>
      </c>
      <c r="T10" s="8">
        <f t="shared" si="3"/>
        <v>2008</v>
      </c>
      <c r="U10" s="8">
        <f t="shared" si="3"/>
        <v>2009</v>
      </c>
      <c r="V10" s="8">
        <f t="shared" si="3"/>
        <v>2010</v>
      </c>
      <c r="W10" s="8">
        <f t="shared" si="3"/>
        <v>2011</v>
      </c>
      <c r="X10" s="8">
        <f t="shared" si="3"/>
        <v>2012</v>
      </c>
      <c r="Y10" s="8">
        <f t="shared" si="3"/>
        <v>2013</v>
      </c>
      <c r="Z10" s="8">
        <f t="shared" si="3"/>
        <v>2014</v>
      </c>
      <c r="AA10" s="8">
        <f t="shared" si="3"/>
        <v>2015</v>
      </c>
      <c r="AB10" s="8">
        <f t="shared" si="3"/>
        <v>2016</v>
      </c>
      <c r="AC10" s="8">
        <f t="shared" si="3"/>
        <v>2017</v>
      </c>
      <c r="AD10" s="8">
        <f t="shared" si="3"/>
        <v>2018</v>
      </c>
      <c r="AE10" s="8">
        <f t="shared" si="3"/>
        <v>2019</v>
      </c>
      <c r="AF10" s="8">
        <f t="shared" si="3"/>
        <v>2020</v>
      </c>
      <c r="AG10" s="8">
        <f t="shared" si="3"/>
        <v>2021</v>
      </c>
      <c r="AH10" s="8">
        <f t="shared" si="3"/>
        <v>2022</v>
      </c>
    </row>
    <row r="11" spans="1:34" ht="15" customHeight="1" x14ac:dyDescent="0.25">
      <c r="A11" s="23" t="s">
        <v>102</v>
      </c>
      <c r="B11" s="25" t="str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:</v>
      </c>
      <c r="C11" s="25" t="str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:</v>
      </c>
      <c r="D11" s="25" t="str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:</v>
      </c>
      <c r="E11" s="25" t="str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:</v>
      </c>
      <c r="F11" s="25" t="str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:</v>
      </c>
      <c r="G11" s="25" t="str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:</v>
      </c>
      <c r="H11" s="25" t="str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:</v>
      </c>
      <c r="I11" s="25" t="str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:</v>
      </c>
      <c r="J11" s="25" t="str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:</v>
      </c>
      <c r="K11" s="25" t="str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:</v>
      </c>
      <c r="L11" s="25" t="str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:</v>
      </c>
      <c r="M11" s="25" t="str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:</v>
      </c>
      <c r="N11" s="25" t="str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:</v>
      </c>
      <c r="O11" s="25" t="str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:</v>
      </c>
      <c r="P11" s="25" t="str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:</v>
      </c>
      <c r="Q11" s="25" t="str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:</v>
      </c>
      <c r="R11" s="25" t="str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:</v>
      </c>
      <c r="S11" s="25" t="str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:</v>
      </c>
      <c r="T11" s="25" t="str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:</v>
      </c>
      <c r="U11" s="25" t="str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:</v>
      </c>
      <c r="V11" s="25" t="str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:</v>
      </c>
      <c r="W11" s="25" t="str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:</v>
      </c>
      <c r="X11" s="25" t="str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:</v>
      </c>
      <c r="Y11" s="25" t="str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:</v>
      </c>
      <c r="Z11" s="25" t="str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:</v>
      </c>
      <c r="AA11" s="25" t="str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:</v>
      </c>
      <c r="AB11" s="25" t="str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:</v>
      </c>
      <c r="AC11" s="25" t="str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:</v>
      </c>
      <c r="AD11" s="25" t="str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:</v>
      </c>
      <c r="AE11" s="25" t="str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:</v>
      </c>
      <c r="AF11" s="25" t="str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:</v>
      </c>
      <c r="AG11" s="25" t="str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:</v>
      </c>
      <c r="AH11" s="25" t="str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:</v>
      </c>
    </row>
    <row r="12" spans="1:34" ht="15" customHeight="1" x14ac:dyDescent="0.25">
      <c r="A12" s="24" t="s">
        <v>101</v>
      </c>
      <c r="B12" s="25" t="str">
        <f ca="1">IFERROR(OFFSET(INDEX(Data!$C$7:$C$1800,MATCH($A$3,Data!$C$7:$C$1800,0)),5,'Code list'!C$1)/1000+OFFSET(INDEX(Data!$C$7:$C$1800,MATCH($A$3,Data!$C$7:$C$1800,0)),7,'Code list'!C$1)/1000,":")</f>
        <v>:</v>
      </c>
      <c r="C12" s="25" t="str">
        <f ca="1">IFERROR(OFFSET(INDEX(Data!$C$7:$C$1800,MATCH($A$3,Data!$C$7:$C$1800,0)),5,'Code list'!D$1)/1000+OFFSET(INDEX(Data!$C$7:$C$1800,MATCH($A$3,Data!$C$7:$C$1800,0)),7,'Code list'!D$1)/1000,":")</f>
        <v>:</v>
      </c>
      <c r="D12" s="25" t="str">
        <f ca="1">IFERROR(OFFSET(INDEX(Data!$C$7:$C$1800,MATCH($A$3,Data!$C$7:$C$1800,0)),5,'Code list'!E$1)/1000+OFFSET(INDEX(Data!$C$7:$C$1800,MATCH($A$3,Data!$C$7:$C$1800,0)),7,'Code list'!E$1)/1000,":")</f>
        <v>:</v>
      </c>
      <c r="E12" s="25" t="str">
        <f ca="1">IFERROR(OFFSET(INDEX(Data!$C$7:$C$1800,MATCH($A$3,Data!$C$7:$C$1800,0)),5,'Code list'!F$1)/1000+OFFSET(INDEX(Data!$C$7:$C$1800,MATCH($A$3,Data!$C$7:$C$1800,0)),7,'Code list'!F$1)/1000,":")</f>
        <v>:</v>
      </c>
      <c r="F12" s="25" t="str">
        <f ca="1">IFERROR(OFFSET(INDEX(Data!$C$7:$C$1800,MATCH($A$3,Data!$C$7:$C$1800,0)),5,'Code list'!G$1)/1000+OFFSET(INDEX(Data!$C$7:$C$1800,MATCH($A$3,Data!$C$7:$C$1800,0)),7,'Code list'!G$1)/1000,":")</f>
        <v>:</v>
      </c>
      <c r="G12" s="25" t="str">
        <f ca="1">IFERROR(OFFSET(INDEX(Data!$C$7:$C$1800,MATCH($A$3,Data!$C$7:$C$1800,0)),5,'Code list'!H$1)/1000+OFFSET(INDEX(Data!$C$7:$C$1800,MATCH($A$3,Data!$C$7:$C$1800,0)),7,'Code list'!H$1)/1000,":")</f>
        <v>:</v>
      </c>
      <c r="H12" s="25" t="str">
        <f ca="1">IFERROR(OFFSET(INDEX(Data!$C$7:$C$1800,MATCH($A$3,Data!$C$7:$C$1800,0)),5,'Code list'!I$1)/1000+OFFSET(INDEX(Data!$C$7:$C$1800,MATCH($A$3,Data!$C$7:$C$1800,0)),7,'Code list'!I$1)/1000,":")</f>
        <v>:</v>
      </c>
      <c r="I12" s="25" t="str">
        <f ca="1">IFERROR(OFFSET(INDEX(Data!$C$7:$C$1800,MATCH($A$3,Data!$C$7:$C$1800,0)),5,'Code list'!J$1)/1000+OFFSET(INDEX(Data!$C$7:$C$1800,MATCH($A$3,Data!$C$7:$C$1800,0)),7,'Code list'!J$1)/1000,":")</f>
        <v>:</v>
      </c>
      <c r="J12" s="25" t="str">
        <f ca="1">IFERROR(OFFSET(INDEX(Data!$C$7:$C$1800,MATCH($A$3,Data!$C$7:$C$1800,0)),5,'Code list'!K$1)/1000+OFFSET(INDEX(Data!$C$7:$C$1800,MATCH($A$3,Data!$C$7:$C$1800,0)),7,'Code list'!K$1)/1000,":")</f>
        <v>:</v>
      </c>
      <c r="K12" s="25" t="str">
        <f ca="1">IFERROR(OFFSET(INDEX(Data!$C$7:$C$1800,MATCH($A$3,Data!$C$7:$C$1800,0)),5,'Code list'!L$1)/1000+OFFSET(INDEX(Data!$C$7:$C$1800,MATCH($A$3,Data!$C$7:$C$1800,0)),7,'Code list'!L$1)/1000,":")</f>
        <v>:</v>
      </c>
      <c r="L12" s="25" t="str">
        <f ca="1">IFERROR(OFFSET(INDEX(Data!$C$7:$C$1800,MATCH($A$3,Data!$C$7:$C$1800,0)),5,'Code list'!M$1)/1000+OFFSET(INDEX(Data!$C$7:$C$1800,MATCH($A$3,Data!$C$7:$C$1800,0)),7,'Code list'!M$1)/1000,":")</f>
        <v>:</v>
      </c>
      <c r="M12" s="25" t="str">
        <f ca="1">IFERROR(OFFSET(INDEX(Data!$C$7:$C$1800,MATCH($A$3,Data!$C$7:$C$1800,0)),5,'Code list'!N$1)/1000+OFFSET(INDEX(Data!$C$7:$C$1800,MATCH($A$3,Data!$C$7:$C$1800,0)),7,'Code list'!N$1)/1000,":")</f>
        <v>:</v>
      </c>
      <c r="N12" s="25" t="str">
        <f ca="1">IFERROR(OFFSET(INDEX(Data!$C$7:$C$1800,MATCH($A$3,Data!$C$7:$C$1800,0)),5,'Code list'!O$1)/1000+OFFSET(INDEX(Data!$C$7:$C$1800,MATCH($A$3,Data!$C$7:$C$1800,0)),7,'Code list'!O$1)/1000,":")</f>
        <v>:</v>
      </c>
      <c r="O12" s="25" t="str">
        <f ca="1">IFERROR(OFFSET(INDEX(Data!$C$7:$C$1800,MATCH($A$3,Data!$C$7:$C$1800,0)),5,'Code list'!P$1)/1000+OFFSET(INDEX(Data!$C$7:$C$1800,MATCH($A$3,Data!$C$7:$C$1800,0)),7,'Code list'!P$1)/1000,":")</f>
        <v>:</v>
      </c>
      <c r="P12" s="25" t="str">
        <f ca="1">IFERROR(OFFSET(INDEX(Data!$C$7:$C$1800,MATCH($A$3,Data!$C$7:$C$1800,0)),5,'Code list'!Q$1)/1000+OFFSET(INDEX(Data!$C$7:$C$1800,MATCH($A$3,Data!$C$7:$C$1800,0)),7,'Code list'!Q$1)/1000,":")</f>
        <v>:</v>
      </c>
      <c r="Q12" s="25" t="str">
        <f ca="1">IFERROR(OFFSET(INDEX(Data!$C$7:$C$1800,MATCH($A$3,Data!$C$7:$C$1800,0)),5,'Code list'!R$1)/1000+OFFSET(INDEX(Data!$C$7:$C$1800,MATCH($A$3,Data!$C$7:$C$1800,0)),7,'Code list'!R$1)/1000,":")</f>
        <v>:</v>
      </c>
      <c r="R12" s="25" t="str">
        <f ca="1">IFERROR(OFFSET(INDEX(Data!$C$7:$C$1800,MATCH($A$3,Data!$C$7:$C$1800,0)),5,'Code list'!S$1)/1000+OFFSET(INDEX(Data!$C$7:$C$1800,MATCH($A$3,Data!$C$7:$C$1800,0)),7,'Code list'!S$1)/1000,":")</f>
        <v>:</v>
      </c>
      <c r="S12" s="25" t="str">
        <f ca="1">IFERROR(OFFSET(INDEX(Data!$C$7:$C$1800,MATCH($A$3,Data!$C$7:$C$1800,0)),5,'Code list'!T$1)/1000+OFFSET(INDEX(Data!$C$7:$C$1800,MATCH($A$3,Data!$C$7:$C$1800,0)),7,'Code list'!T$1)/1000,":")</f>
        <v>:</v>
      </c>
      <c r="T12" s="25" t="str">
        <f ca="1">IFERROR(OFFSET(INDEX(Data!$C$7:$C$1800,MATCH($A$3,Data!$C$7:$C$1800,0)),5,'Code list'!U$1)/1000+OFFSET(INDEX(Data!$C$7:$C$1800,MATCH($A$3,Data!$C$7:$C$1800,0)),7,'Code list'!U$1)/1000,":")</f>
        <v>:</v>
      </c>
      <c r="U12" s="25" t="str">
        <f ca="1">IFERROR(OFFSET(INDEX(Data!$C$7:$C$1800,MATCH($A$3,Data!$C$7:$C$1800,0)),5,'Code list'!V$1)/1000+OFFSET(INDEX(Data!$C$7:$C$1800,MATCH($A$3,Data!$C$7:$C$1800,0)),7,'Code list'!V$1)/1000,":")</f>
        <v>:</v>
      </c>
      <c r="V12" s="25" t="str">
        <f ca="1">IFERROR(OFFSET(INDEX(Data!$C$7:$C$1800,MATCH($A$3,Data!$C$7:$C$1800,0)),5,'Code list'!W$1)/1000+OFFSET(INDEX(Data!$C$7:$C$1800,MATCH($A$3,Data!$C$7:$C$1800,0)),7,'Code list'!W$1)/1000,":")</f>
        <v>:</v>
      </c>
      <c r="W12" s="25" t="str">
        <f ca="1">IFERROR(OFFSET(INDEX(Data!$C$7:$C$1800,MATCH($A$3,Data!$C$7:$C$1800,0)),5,'Code list'!X$1)/1000+OFFSET(INDEX(Data!$C$7:$C$1800,MATCH($A$3,Data!$C$7:$C$1800,0)),7,'Code list'!X$1)/1000,":")</f>
        <v>:</v>
      </c>
      <c r="X12" s="25" t="str">
        <f ca="1">IFERROR(OFFSET(INDEX(Data!$C$7:$C$1800,MATCH($A$3,Data!$C$7:$C$1800,0)),5,'Code list'!Y$1)/1000+OFFSET(INDEX(Data!$C$7:$C$1800,MATCH($A$3,Data!$C$7:$C$1800,0)),7,'Code list'!Y$1)/1000,":")</f>
        <v>:</v>
      </c>
      <c r="Y12" s="25" t="str">
        <f ca="1">IFERROR(OFFSET(INDEX(Data!$C$7:$C$1800,MATCH($A$3,Data!$C$7:$C$1800,0)),5,'Code list'!Z$1)/1000+OFFSET(INDEX(Data!$C$7:$C$1800,MATCH($A$3,Data!$C$7:$C$1800,0)),7,'Code list'!Z$1)/1000,":")</f>
        <v>:</v>
      </c>
      <c r="Z12" s="25" t="str">
        <f ca="1">IFERROR(OFFSET(INDEX(Data!$C$7:$C$1800,MATCH($A$3,Data!$C$7:$C$1800,0)),5,'Code list'!AA$1)/1000+OFFSET(INDEX(Data!$C$7:$C$1800,MATCH($A$3,Data!$C$7:$C$1800,0)),7,'Code list'!AA$1)/1000,":")</f>
        <v>:</v>
      </c>
      <c r="AA12" s="25" t="str">
        <f ca="1">IFERROR(OFFSET(INDEX(Data!$C$7:$C$1800,MATCH($A$3,Data!$C$7:$C$1800,0)),5,'Code list'!AB$1)/1000+OFFSET(INDEX(Data!$C$7:$C$1800,MATCH($A$3,Data!$C$7:$C$1800,0)),7,'Code list'!AB$1)/1000,":")</f>
        <v>:</v>
      </c>
      <c r="AB12" s="25" t="str">
        <f ca="1">IFERROR(OFFSET(INDEX(Data!$C$7:$C$1800,MATCH($A$3,Data!$C$7:$C$1800,0)),5,'Code list'!AC$1)/1000+OFFSET(INDEX(Data!$C$7:$C$1800,MATCH($A$3,Data!$C$7:$C$1800,0)),7,'Code list'!AC$1)/1000,":")</f>
        <v>:</v>
      </c>
      <c r="AC12" s="25" t="str">
        <f ca="1">IFERROR(OFFSET(INDEX(Data!$C$7:$C$1800,MATCH($A$3,Data!$C$7:$C$1800,0)),5,'Code list'!AD$1)/1000+OFFSET(INDEX(Data!$C$7:$C$1800,MATCH($A$3,Data!$C$7:$C$1800,0)),7,'Code list'!AD$1)/1000,":")</f>
        <v>:</v>
      </c>
      <c r="AD12" s="25" t="str">
        <f ca="1">IFERROR(OFFSET(INDEX(Data!$C$7:$C$1800,MATCH($A$3,Data!$C$7:$C$1800,0)),5,'Code list'!AE$1)/1000+OFFSET(INDEX(Data!$C$7:$C$1800,MATCH($A$3,Data!$C$7:$C$1800,0)),7,'Code list'!AE$1)/1000,":")</f>
        <v>:</v>
      </c>
      <c r="AE12" s="25" t="str">
        <f ca="1">IFERROR(OFFSET(INDEX(Data!$C$7:$C$1800,MATCH($A$3,Data!$C$7:$C$1800,0)),5,'Code list'!AF$1)/1000+OFFSET(INDEX(Data!$C$7:$C$1800,MATCH($A$3,Data!$C$7:$C$1800,0)),7,'Code list'!AF$1)/1000,":")</f>
        <v>:</v>
      </c>
      <c r="AF12" s="25" t="str">
        <f ca="1">IFERROR(OFFSET(INDEX(Data!$C$7:$C$1800,MATCH($A$3,Data!$C$7:$C$1800,0)),5,'Code list'!AG$1)/1000+OFFSET(INDEX(Data!$C$7:$C$1800,MATCH($A$3,Data!$C$7:$C$1800,0)),7,'Code list'!AG$1)/1000,":")</f>
        <v>:</v>
      </c>
      <c r="AG12" s="25" t="str">
        <f ca="1">IFERROR(OFFSET(INDEX(Data!$C$7:$C$1800,MATCH($A$3,Data!$C$7:$C$1800,0)),5,'Code list'!AH$1)/1000+OFFSET(INDEX(Data!$C$7:$C$1800,MATCH($A$3,Data!$C$7:$C$1800,0)),7,'Code list'!AH$1)/1000,":")</f>
        <v>:</v>
      </c>
      <c r="AH12" s="25" t="str">
        <f ca="1">IFERROR(OFFSET(INDEX(Data!$C$7:$C$1800,MATCH($A$3,Data!$C$7:$C$1800,0)),5,'Code list'!AI$1)/1000+OFFSET(INDEX(Data!$C$7:$C$1800,MATCH($A$3,Data!$C$7:$C$1800,0)),7,'Code list'!AI$1)/1000,":")</f>
        <v>:</v>
      </c>
    </row>
    <row r="13" spans="1:34" ht="15" customHeight="1" x14ac:dyDescent="0.25">
      <c r="A13" s="24" t="s">
        <v>99</v>
      </c>
      <c r="B13" s="25" t="str">
        <f ca="1">IFERROR(OFFSET(INDEX(Data!$C$7:$C$1800,MATCH($A$3,Data!$C$7:$C$1800,0)),21,'Code list'!C$1)/1000+OFFSET(INDEX(Data!$C$7:$C$1800,MATCH($A$3,Data!$C$7:$C$1800,0)),22,'Code list'!C$1)/1000,":")</f>
        <v>:</v>
      </c>
      <c r="C13" s="25" t="str">
        <f ca="1">IFERROR(OFFSET(INDEX(Data!$C$7:$C$1800,MATCH($A$3,Data!$C$7:$C$1800,0)),21,'Code list'!D$1)/1000+OFFSET(INDEX(Data!$C$7:$C$1800,MATCH($A$3,Data!$C$7:$C$1800,0)),22,'Code list'!D$1)/1000,":")</f>
        <v>:</v>
      </c>
      <c r="D13" s="25" t="str">
        <f ca="1">IFERROR(OFFSET(INDEX(Data!$C$7:$C$1800,MATCH($A$3,Data!$C$7:$C$1800,0)),21,'Code list'!E$1)/1000+OFFSET(INDEX(Data!$C$7:$C$1800,MATCH($A$3,Data!$C$7:$C$1800,0)),22,'Code list'!E$1)/1000,":")</f>
        <v>:</v>
      </c>
      <c r="E13" s="25" t="str">
        <f ca="1">IFERROR(OFFSET(INDEX(Data!$C$7:$C$1800,MATCH($A$3,Data!$C$7:$C$1800,0)),21,'Code list'!F$1)/1000+OFFSET(INDEX(Data!$C$7:$C$1800,MATCH($A$3,Data!$C$7:$C$1800,0)),22,'Code list'!F$1)/1000,":")</f>
        <v>:</v>
      </c>
      <c r="F13" s="25" t="str">
        <f ca="1">IFERROR(OFFSET(INDEX(Data!$C$7:$C$1800,MATCH($A$3,Data!$C$7:$C$1800,0)),21,'Code list'!G$1)/1000+OFFSET(INDEX(Data!$C$7:$C$1800,MATCH($A$3,Data!$C$7:$C$1800,0)),22,'Code list'!G$1)/1000,":")</f>
        <v>:</v>
      </c>
      <c r="G13" s="25" t="str">
        <f ca="1">IFERROR(OFFSET(INDEX(Data!$C$7:$C$1800,MATCH($A$3,Data!$C$7:$C$1800,0)),21,'Code list'!H$1)/1000+OFFSET(INDEX(Data!$C$7:$C$1800,MATCH($A$3,Data!$C$7:$C$1800,0)),22,'Code list'!H$1)/1000,":")</f>
        <v>:</v>
      </c>
      <c r="H13" s="25" t="str">
        <f ca="1">IFERROR(OFFSET(INDEX(Data!$C$7:$C$1800,MATCH($A$3,Data!$C$7:$C$1800,0)),21,'Code list'!I$1)/1000+OFFSET(INDEX(Data!$C$7:$C$1800,MATCH($A$3,Data!$C$7:$C$1800,0)),22,'Code list'!I$1)/1000,":")</f>
        <v>:</v>
      </c>
      <c r="I13" s="25" t="str">
        <f ca="1">IFERROR(OFFSET(INDEX(Data!$C$7:$C$1800,MATCH($A$3,Data!$C$7:$C$1800,0)),21,'Code list'!J$1)/1000+OFFSET(INDEX(Data!$C$7:$C$1800,MATCH($A$3,Data!$C$7:$C$1800,0)),22,'Code list'!J$1)/1000,":")</f>
        <v>:</v>
      </c>
      <c r="J13" s="25" t="str">
        <f ca="1">IFERROR(OFFSET(INDEX(Data!$C$7:$C$1800,MATCH($A$3,Data!$C$7:$C$1800,0)),21,'Code list'!K$1)/1000+OFFSET(INDEX(Data!$C$7:$C$1800,MATCH($A$3,Data!$C$7:$C$1800,0)),22,'Code list'!K$1)/1000,":")</f>
        <v>:</v>
      </c>
      <c r="K13" s="25" t="str">
        <f ca="1">IFERROR(OFFSET(INDEX(Data!$C$7:$C$1800,MATCH($A$3,Data!$C$7:$C$1800,0)),21,'Code list'!L$1)/1000+OFFSET(INDEX(Data!$C$7:$C$1800,MATCH($A$3,Data!$C$7:$C$1800,0)),22,'Code list'!L$1)/1000,":")</f>
        <v>:</v>
      </c>
      <c r="L13" s="25" t="str">
        <f ca="1">IFERROR(OFFSET(INDEX(Data!$C$7:$C$1800,MATCH($A$3,Data!$C$7:$C$1800,0)),21,'Code list'!M$1)/1000+OFFSET(INDEX(Data!$C$7:$C$1800,MATCH($A$3,Data!$C$7:$C$1800,0)),22,'Code list'!M$1)/1000,":")</f>
        <v>:</v>
      </c>
      <c r="M13" s="25" t="str">
        <f ca="1">IFERROR(OFFSET(INDEX(Data!$C$7:$C$1800,MATCH($A$3,Data!$C$7:$C$1800,0)),21,'Code list'!N$1)/1000+OFFSET(INDEX(Data!$C$7:$C$1800,MATCH($A$3,Data!$C$7:$C$1800,0)),22,'Code list'!N$1)/1000,":")</f>
        <v>:</v>
      </c>
      <c r="N13" s="25" t="str">
        <f ca="1">IFERROR(OFFSET(INDEX(Data!$C$7:$C$1800,MATCH($A$3,Data!$C$7:$C$1800,0)),21,'Code list'!O$1)/1000+OFFSET(INDEX(Data!$C$7:$C$1800,MATCH($A$3,Data!$C$7:$C$1800,0)),22,'Code list'!O$1)/1000,":")</f>
        <v>:</v>
      </c>
      <c r="O13" s="25" t="str">
        <f ca="1">IFERROR(OFFSET(INDEX(Data!$C$7:$C$1800,MATCH($A$3,Data!$C$7:$C$1800,0)),21,'Code list'!P$1)/1000+OFFSET(INDEX(Data!$C$7:$C$1800,MATCH($A$3,Data!$C$7:$C$1800,0)),22,'Code list'!P$1)/1000,":")</f>
        <v>:</v>
      </c>
      <c r="P13" s="25" t="str">
        <f ca="1">IFERROR(OFFSET(INDEX(Data!$C$7:$C$1800,MATCH($A$3,Data!$C$7:$C$1800,0)),21,'Code list'!Q$1)/1000+OFFSET(INDEX(Data!$C$7:$C$1800,MATCH($A$3,Data!$C$7:$C$1800,0)),22,'Code list'!Q$1)/1000,":")</f>
        <v>:</v>
      </c>
      <c r="Q13" s="25" t="str">
        <f ca="1">IFERROR(OFFSET(INDEX(Data!$C$7:$C$1800,MATCH($A$3,Data!$C$7:$C$1800,0)),21,'Code list'!R$1)/1000+OFFSET(INDEX(Data!$C$7:$C$1800,MATCH($A$3,Data!$C$7:$C$1800,0)),22,'Code list'!R$1)/1000,":")</f>
        <v>:</v>
      </c>
      <c r="R13" s="25" t="str">
        <f ca="1">IFERROR(OFFSET(INDEX(Data!$C$7:$C$1800,MATCH($A$3,Data!$C$7:$C$1800,0)),21,'Code list'!S$1)/1000+OFFSET(INDEX(Data!$C$7:$C$1800,MATCH($A$3,Data!$C$7:$C$1800,0)),22,'Code list'!S$1)/1000,":")</f>
        <v>:</v>
      </c>
      <c r="S13" s="25" t="str">
        <f ca="1">IFERROR(OFFSET(INDEX(Data!$C$7:$C$1800,MATCH($A$3,Data!$C$7:$C$1800,0)),21,'Code list'!T$1)/1000+OFFSET(INDEX(Data!$C$7:$C$1800,MATCH($A$3,Data!$C$7:$C$1800,0)),22,'Code list'!T$1)/1000,":")</f>
        <v>:</v>
      </c>
      <c r="T13" s="25" t="str">
        <f ca="1">IFERROR(OFFSET(INDEX(Data!$C$7:$C$1800,MATCH($A$3,Data!$C$7:$C$1800,0)),21,'Code list'!U$1)/1000+OFFSET(INDEX(Data!$C$7:$C$1800,MATCH($A$3,Data!$C$7:$C$1800,0)),22,'Code list'!U$1)/1000,":")</f>
        <v>:</v>
      </c>
      <c r="U13" s="25" t="str">
        <f ca="1">IFERROR(OFFSET(INDEX(Data!$C$7:$C$1800,MATCH($A$3,Data!$C$7:$C$1800,0)),21,'Code list'!V$1)/1000+OFFSET(INDEX(Data!$C$7:$C$1800,MATCH($A$3,Data!$C$7:$C$1800,0)),22,'Code list'!V$1)/1000,":")</f>
        <v>:</v>
      </c>
      <c r="V13" s="25" t="str">
        <f ca="1">IFERROR(OFFSET(INDEX(Data!$C$7:$C$1800,MATCH($A$3,Data!$C$7:$C$1800,0)),21,'Code list'!W$1)/1000+OFFSET(INDEX(Data!$C$7:$C$1800,MATCH($A$3,Data!$C$7:$C$1800,0)),22,'Code list'!W$1)/1000,":")</f>
        <v>:</v>
      </c>
      <c r="W13" s="25" t="str">
        <f ca="1">IFERROR(OFFSET(INDEX(Data!$C$7:$C$1800,MATCH($A$3,Data!$C$7:$C$1800,0)),21,'Code list'!X$1)/1000+OFFSET(INDEX(Data!$C$7:$C$1800,MATCH($A$3,Data!$C$7:$C$1800,0)),22,'Code list'!X$1)/1000,":")</f>
        <v>:</v>
      </c>
      <c r="X13" s="25" t="str">
        <f ca="1">IFERROR(OFFSET(INDEX(Data!$C$7:$C$1800,MATCH($A$3,Data!$C$7:$C$1800,0)),21,'Code list'!Y$1)/1000+OFFSET(INDEX(Data!$C$7:$C$1800,MATCH($A$3,Data!$C$7:$C$1800,0)),22,'Code list'!Y$1)/1000,":")</f>
        <v>:</v>
      </c>
      <c r="Y13" s="25" t="str">
        <f ca="1">IFERROR(OFFSET(INDEX(Data!$C$7:$C$1800,MATCH($A$3,Data!$C$7:$C$1800,0)),21,'Code list'!Z$1)/1000+OFFSET(INDEX(Data!$C$7:$C$1800,MATCH($A$3,Data!$C$7:$C$1800,0)),22,'Code list'!Z$1)/1000,":")</f>
        <v>:</v>
      </c>
      <c r="Z13" s="25" t="str">
        <f ca="1">IFERROR(OFFSET(INDEX(Data!$C$7:$C$1800,MATCH($A$3,Data!$C$7:$C$1800,0)),21,'Code list'!AA$1)/1000+OFFSET(INDEX(Data!$C$7:$C$1800,MATCH($A$3,Data!$C$7:$C$1800,0)),22,'Code list'!AA$1)/1000,":")</f>
        <v>:</v>
      </c>
      <c r="AA13" s="25" t="str">
        <f ca="1">IFERROR(OFFSET(INDEX(Data!$C$7:$C$1800,MATCH($A$3,Data!$C$7:$C$1800,0)),21,'Code list'!AB$1)/1000+OFFSET(INDEX(Data!$C$7:$C$1800,MATCH($A$3,Data!$C$7:$C$1800,0)),22,'Code list'!AB$1)/1000,":")</f>
        <v>:</v>
      </c>
      <c r="AB13" s="25" t="str">
        <f ca="1">IFERROR(OFFSET(INDEX(Data!$C$7:$C$1800,MATCH($A$3,Data!$C$7:$C$1800,0)),21,'Code list'!AC$1)/1000+OFFSET(INDEX(Data!$C$7:$C$1800,MATCH($A$3,Data!$C$7:$C$1800,0)),22,'Code list'!AC$1)/1000,":")</f>
        <v>:</v>
      </c>
      <c r="AC13" s="25" t="str">
        <f ca="1">IFERROR(OFFSET(INDEX(Data!$C$7:$C$1800,MATCH($A$3,Data!$C$7:$C$1800,0)),21,'Code list'!AD$1)/1000+OFFSET(INDEX(Data!$C$7:$C$1800,MATCH($A$3,Data!$C$7:$C$1800,0)),22,'Code list'!AD$1)/1000,":")</f>
        <v>:</v>
      </c>
      <c r="AD13" s="25" t="str">
        <f ca="1">IFERROR(OFFSET(INDEX(Data!$C$7:$C$1800,MATCH($A$3,Data!$C$7:$C$1800,0)),21,'Code list'!AE$1)/1000+OFFSET(INDEX(Data!$C$7:$C$1800,MATCH($A$3,Data!$C$7:$C$1800,0)),22,'Code list'!AE$1)/1000,":")</f>
        <v>:</v>
      </c>
      <c r="AE13" s="25" t="str">
        <f ca="1">IFERROR(OFFSET(INDEX(Data!$C$7:$C$1800,MATCH($A$3,Data!$C$7:$C$1800,0)),21,'Code list'!AF$1)/1000+OFFSET(INDEX(Data!$C$7:$C$1800,MATCH($A$3,Data!$C$7:$C$1800,0)),22,'Code list'!AF$1)/1000,":")</f>
        <v>:</v>
      </c>
      <c r="AF13" s="25" t="str">
        <f ca="1">IFERROR(OFFSET(INDEX(Data!$C$7:$C$1800,MATCH($A$3,Data!$C$7:$C$1800,0)),21,'Code list'!AG$1)/1000+OFFSET(INDEX(Data!$C$7:$C$1800,MATCH($A$3,Data!$C$7:$C$1800,0)),22,'Code list'!AG$1)/1000,":")</f>
        <v>:</v>
      </c>
      <c r="AG13" s="25" t="str">
        <f ca="1">IFERROR(OFFSET(INDEX(Data!$C$7:$C$1800,MATCH($A$3,Data!$C$7:$C$1800,0)),21,'Code list'!AH$1)/1000+OFFSET(INDEX(Data!$C$7:$C$1800,MATCH($A$3,Data!$C$7:$C$1800,0)),22,'Code list'!AH$1)/1000,":")</f>
        <v>:</v>
      </c>
      <c r="AH13" s="25" t="str">
        <f ca="1">IFERROR(OFFSET(INDEX(Data!$C$7:$C$1800,MATCH($A$3,Data!$C$7:$C$1800,0)),21,'Code list'!AI$1)/1000+OFFSET(INDEX(Data!$C$7:$C$1800,MATCH($A$3,Data!$C$7:$C$1800,0)),22,'Code list'!AI$1)/1000,":")</f>
        <v>:</v>
      </c>
    </row>
    <row r="14" spans="1:34" ht="15" customHeight="1" x14ac:dyDescent="0.25">
      <c r="A14" s="24" t="s">
        <v>100</v>
      </c>
      <c r="B14" s="25" t="str">
        <f ca="1">IFERROR(OFFSET(INDEX(Data!$C$7:$C$1800,MATCH($A$3,Data!$C$7:$C$1800,0)),31,'Code list'!C$1)/1000+OFFSET(INDEX(Data!$C$7:$C$1800,MATCH($A$3,Data!$C$7:$C$1800,0)),32,'Code list'!C$1)/1000,":")</f>
        <v>:</v>
      </c>
      <c r="C14" s="25" t="str">
        <f ca="1">IFERROR(OFFSET(INDEX(Data!$C$7:$C$1800,MATCH($A$3,Data!$C$7:$C$1800,0)),31,'Code list'!D$1)/1000+OFFSET(INDEX(Data!$C$7:$C$1800,MATCH($A$3,Data!$C$7:$C$1800,0)),32,'Code list'!D$1)/1000,":")</f>
        <v>:</v>
      </c>
      <c r="D14" s="25" t="str">
        <f ca="1">IFERROR(OFFSET(INDEX(Data!$C$7:$C$1800,MATCH($A$3,Data!$C$7:$C$1800,0)),31,'Code list'!E$1)/1000+OFFSET(INDEX(Data!$C$7:$C$1800,MATCH($A$3,Data!$C$7:$C$1800,0)),32,'Code list'!E$1)/1000,":")</f>
        <v>:</v>
      </c>
      <c r="E14" s="25" t="str">
        <f ca="1">IFERROR(OFFSET(INDEX(Data!$C$7:$C$1800,MATCH($A$3,Data!$C$7:$C$1800,0)),31,'Code list'!F$1)/1000+OFFSET(INDEX(Data!$C$7:$C$1800,MATCH($A$3,Data!$C$7:$C$1800,0)),32,'Code list'!F$1)/1000,":")</f>
        <v>:</v>
      </c>
      <c r="F14" s="25" t="str">
        <f ca="1">IFERROR(OFFSET(INDEX(Data!$C$7:$C$1800,MATCH($A$3,Data!$C$7:$C$1800,0)),31,'Code list'!G$1)/1000+OFFSET(INDEX(Data!$C$7:$C$1800,MATCH($A$3,Data!$C$7:$C$1800,0)),32,'Code list'!G$1)/1000,":")</f>
        <v>:</v>
      </c>
      <c r="G14" s="25" t="str">
        <f ca="1">IFERROR(OFFSET(INDEX(Data!$C$7:$C$1800,MATCH($A$3,Data!$C$7:$C$1800,0)),31,'Code list'!H$1)/1000+OFFSET(INDEX(Data!$C$7:$C$1800,MATCH($A$3,Data!$C$7:$C$1800,0)),32,'Code list'!H$1)/1000,":")</f>
        <v>:</v>
      </c>
      <c r="H14" s="25" t="str">
        <f ca="1">IFERROR(OFFSET(INDEX(Data!$C$7:$C$1800,MATCH($A$3,Data!$C$7:$C$1800,0)),31,'Code list'!I$1)/1000+OFFSET(INDEX(Data!$C$7:$C$1800,MATCH($A$3,Data!$C$7:$C$1800,0)),32,'Code list'!I$1)/1000,":")</f>
        <v>:</v>
      </c>
      <c r="I14" s="25" t="str">
        <f ca="1">IFERROR(OFFSET(INDEX(Data!$C$7:$C$1800,MATCH($A$3,Data!$C$7:$C$1800,0)),31,'Code list'!J$1)/1000+OFFSET(INDEX(Data!$C$7:$C$1800,MATCH($A$3,Data!$C$7:$C$1800,0)),32,'Code list'!J$1)/1000,":")</f>
        <v>:</v>
      </c>
      <c r="J14" s="25" t="str">
        <f ca="1">IFERROR(OFFSET(INDEX(Data!$C$7:$C$1800,MATCH($A$3,Data!$C$7:$C$1800,0)),31,'Code list'!K$1)/1000+OFFSET(INDEX(Data!$C$7:$C$1800,MATCH($A$3,Data!$C$7:$C$1800,0)),32,'Code list'!K$1)/1000,":")</f>
        <v>:</v>
      </c>
      <c r="K14" s="25" t="str">
        <f ca="1">IFERROR(OFFSET(INDEX(Data!$C$7:$C$1800,MATCH($A$3,Data!$C$7:$C$1800,0)),31,'Code list'!L$1)/1000+OFFSET(INDEX(Data!$C$7:$C$1800,MATCH($A$3,Data!$C$7:$C$1800,0)),32,'Code list'!L$1)/1000,":")</f>
        <v>:</v>
      </c>
      <c r="L14" s="25" t="str">
        <f ca="1">IFERROR(OFFSET(INDEX(Data!$C$7:$C$1800,MATCH($A$3,Data!$C$7:$C$1800,0)),31,'Code list'!M$1)/1000+OFFSET(INDEX(Data!$C$7:$C$1800,MATCH($A$3,Data!$C$7:$C$1800,0)),32,'Code list'!M$1)/1000,":")</f>
        <v>:</v>
      </c>
      <c r="M14" s="25" t="str">
        <f ca="1">IFERROR(OFFSET(INDEX(Data!$C$7:$C$1800,MATCH($A$3,Data!$C$7:$C$1800,0)),31,'Code list'!N$1)/1000+OFFSET(INDEX(Data!$C$7:$C$1800,MATCH($A$3,Data!$C$7:$C$1800,0)),32,'Code list'!N$1)/1000,":")</f>
        <v>:</v>
      </c>
      <c r="N14" s="25" t="str">
        <f ca="1">IFERROR(OFFSET(INDEX(Data!$C$7:$C$1800,MATCH($A$3,Data!$C$7:$C$1800,0)),31,'Code list'!O$1)/1000+OFFSET(INDEX(Data!$C$7:$C$1800,MATCH($A$3,Data!$C$7:$C$1800,0)),32,'Code list'!O$1)/1000,":")</f>
        <v>:</v>
      </c>
      <c r="O14" s="25" t="str">
        <f ca="1">IFERROR(OFFSET(INDEX(Data!$C$7:$C$1800,MATCH($A$3,Data!$C$7:$C$1800,0)),31,'Code list'!P$1)/1000+OFFSET(INDEX(Data!$C$7:$C$1800,MATCH($A$3,Data!$C$7:$C$1800,0)),32,'Code list'!P$1)/1000,":")</f>
        <v>:</v>
      </c>
      <c r="P14" s="25" t="str">
        <f ca="1">IFERROR(OFFSET(INDEX(Data!$C$7:$C$1800,MATCH($A$3,Data!$C$7:$C$1800,0)),31,'Code list'!Q$1)/1000+OFFSET(INDEX(Data!$C$7:$C$1800,MATCH($A$3,Data!$C$7:$C$1800,0)),32,'Code list'!Q$1)/1000,":")</f>
        <v>:</v>
      </c>
      <c r="Q14" s="25" t="str">
        <f ca="1">IFERROR(OFFSET(INDEX(Data!$C$7:$C$1800,MATCH($A$3,Data!$C$7:$C$1800,0)),31,'Code list'!R$1)/1000+OFFSET(INDEX(Data!$C$7:$C$1800,MATCH($A$3,Data!$C$7:$C$1800,0)),32,'Code list'!R$1)/1000,":")</f>
        <v>:</v>
      </c>
      <c r="R14" s="25" t="str">
        <f ca="1">IFERROR(OFFSET(INDEX(Data!$C$7:$C$1800,MATCH($A$3,Data!$C$7:$C$1800,0)),31,'Code list'!S$1)/1000+OFFSET(INDEX(Data!$C$7:$C$1800,MATCH($A$3,Data!$C$7:$C$1800,0)),32,'Code list'!S$1)/1000,":")</f>
        <v>:</v>
      </c>
      <c r="S14" s="25" t="str">
        <f ca="1">IFERROR(OFFSET(INDEX(Data!$C$7:$C$1800,MATCH($A$3,Data!$C$7:$C$1800,0)),31,'Code list'!T$1)/1000+OFFSET(INDEX(Data!$C$7:$C$1800,MATCH($A$3,Data!$C$7:$C$1800,0)),32,'Code list'!T$1)/1000,":")</f>
        <v>:</v>
      </c>
      <c r="T14" s="25" t="str">
        <f ca="1">IFERROR(OFFSET(INDEX(Data!$C$7:$C$1800,MATCH($A$3,Data!$C$7:$C$1800,0)),31,'Code list'!U$1)/1000+OFFSET(INDEX(Data!$C$7:$C$1800,MATCH($A$3,Data!$C$7:$C$1800,0)),32,'Code list'!U$1)/1000,":")</f>
        <v>:</v>
      </c>
      <c r="U14" s="25" t="str">
        <f ca="1">IFERROR(OFFSET(INDEX(Data!$C$7:$C$1800,MATCH($A$3,Data!$C$7:$C$1800,0)),31,'Code list'!V$1)/1000+OFFSET(INDEX(Data!$C$7:$C$1800,MATCH($A$3,Data!$C$7:$C$1800,0)),32,'Code list'!V$1)/1000,":")</f>
        <v>:</v>
      </c>
      <c r="V14" s="25" t="str">
        <f ca="1">IFERROR(OFFSET(INDEX(Data!$C$7:$C$1800,MATCH($A$3,Data!$C$7:$C$1800,0)),31,'Code list'!W$1)/1000+OFFSET(INDEX(Data!$C$7:$C$1800,MATCH($A$3,Data!$C$7:$C$1800,0)),32,'Code list'!W$1)/1000,":")</f>
        <v>:</v>
      </c>
      <c r="W14" s="25" t="str">
        <f ca="1">IFERROR(OFFSET(INDEX(Data!$C$7:$C$1800,MATCH($A$3,Data!$C$7:$C$1800,0)),31,'Code list'!X$1)/1000+OFFSET(INDEX(Data!$C$7:$C$1800,MATCH($A$3,Data!$C$7:$C$1800,0)),32,'Code list'!X$1)/1000,":")</f>
        <v>:</v>
      </c>
      <c r="X14" s="25" t="str">
        <f ca="1">IFERROR(OFFSET(INDEX(Data!$C$7:$C$1800,MATCH($A$3,Data!$C$7:$C$1800,0)),31,'Code list'!Y$1)/1000+OFFSET(INDEX(Data!$C$7:$C$1800,MATCH($A$3,Data!$C$7:$C$1800,0)),32,'Code list'!Y$1)/1000,":")</f>
        <v>:</v>
      </c>
      <c r="Y14" s="25" t="str">
        <f ca="1">IFERROR(OFFSET(INDEX(Data!$C$7:$C$1800,MATCH($A$3,Data!$C$7:$C$1800,0)),31,'Code list'!Z$1)/1000+OFFSET(INDEX(Data!$C$7:$C$1800,MATCH($A$3,Data!$C$7:$C$1800,0)),32,'Code list'!Z$1)/1000,":")</f>
        <v>:</v>
      </c>
      <c r="Z14" s="25" t="str">
        <f ca="1">IFERROR(OFFSET(INDEX(Data!$C$7:$C$1800,MATCH($A$3,Data!$C$7:$C$1800,0)),31,'Code list'!AA$1)/1000+OFFSET(INDEX(Data!$C$7:$C$1800,MATCH($A$3,Data!$C$7:$C$1800,0)),32,'Code list'!AA$1)/1000,":")</f>
        <v>:</v>
      </c>
      <c r="AA14" s="25" t="str">
        <f ca="1">IFERROR(OFFSET(INDEX(Data!$C$7:$C$1800,MATCH($A$3,Data!$C$7:$C$1800,0)),31,'Code list'!AB$1)/1000+OFFSET(INDEX(Data!$C$7:$C$1800,MATCH($A$3,Data!$C$7:$C$1800,0)),32,'Code list'!AB$1)/1000,":")</f>
        <v>:</v>
      </c>
      <c r="AB14" s="25" t="str">
        <f ca="1">IFERROR(OFFSET(INDEX(Data!$C$7:$C$1800,MATCH($A$3,Data!$C$7:$C$1800,0)),31,'Code list'!AC$1)/1000+OFFSET(INDEX(Data!$C$7:$C$1800,MATCH($A$3,Data!$C$7:$C$1800,0)),32,'Code list'!AC$1)/1000,":")</f>
        <v>:</v>
      </c>
      <c r="AC14" s="25" t="str">
        <f ca="1">IFERROR(OFFSET(INDEX(Data!$C$7:$C$1800,MATCH($A$3,Data!$C$7:$C$1800,0)),31,'Code list'!AD$1)/1000+OFFSET(INDEX(Data!$C$7:$C$1800,MATCH($A$3,Data!$C$7:$C$1800,0)),32,'Code list'!AD$1)/1000,":")</f>
        <v>:</v>
      </c>
      <c r="AD14" s="25" t="str">
        <f ca="1">IFERROR(OFFSET(INDEX(Data!$C$7:$C$1800,MATCH($A$3,Data!$C$7:$C$1800,0)),31,'Code list'!AE$1)/1000+OFFSET(INDEX(Data!$C$7:$C$1800,MATCH($A$3,Data!$C$7:$C$1800,0)),32,'Code list'!AE$1)/1000,":")</f>
        <v>:</v>
      </c>
      <c r="AE14" s="25" t="str">
        <f ca="1">IFERROR(OFFSET(INDEX(Data!$C$7:$C$1800,MATCH($A$3,Data!$C$7:$C$1800,0)),31,'Code list'!AF$1)/1000+OFFSET(INDEX(Data!$C$7:$C$1800,MATCH($A$3,Data!$C$7:$C$1800,0)),32,'Code list'!AF$1)/1000,":")</f>
        <v>:</v>
      </c>
      <c r="AF14" s="25" t="str">
        <f ca="1">IFERROR(OFFSET(INDEX(Data!$C$7:$C$1800,MATCH($A$3,Data!$C$7:$C$1800,0)),31,'Code list'!AG$1)/1000+OFFSET(INDEX(Data!$C$7:$C$1800,MATCH($A$3,Data!$C$7:$C$1800,0)),32,'Code list'!AG$1)/1000,":")</f>
        <v>:</v>
      </c>
      <c r="AG14" s="25" t="str">
        <f ca="1">IFERROR(OFFSET(INDEX(Data!$C$7:$C$1800,MATCH($A$3,Data!$C$7:$C$1800,0)),31,'Code list'!AH$1)/1000+OFFSET(INDEX(Data!$C$7:$C$1800,MATCH($A$3,Data!$C$7:$C$1800,0)),32,'Code list'!AH$1)/1000,":")</f>
        <v>:</v>
      </c>
      <c r="AH14" s="25" t="str">
        <f ca="1">IFERROR(OFFSET(INDEX(Data!$C$7:$C$1800,MATCH($A$3,Data!$C$7:$C$1800,0)),31,'Code list'!AI$1)/1000+OFFSET(INDEX(Data!$C$7:$C$1800,MATCH($A$3,Data!$C$7:$C$1800,0)),32,'Code list'!AI$1)/1000,":")</f>
        <v>:</v>
      </c>
    </row>
    <row r="15" spans="1:34" ht="15" customHeight="1" x14ac:dyDescent="0.25">
      <c r="A15" s="26" t="s">
        <v>28</v>
      </c>
      <c r="B15" s="25" t="str">
        <f ca="1">IF(AND(B11=":",B12=":"),":",IFERROR(B12/(1+(B13/B14)),0))</f>
        <v>:</v>
      </c>
      <c r="C15" s="25" t="str">
        <f t="shared" ref="C15:AH15" ca="1" si="4">IF(AND(C11=":",C12=":"),":",IFERROR(C12/(1+(C13/C14)),0))</f>
        <v>:</v>
      </c>
      <c r="D15" s="25" t="str">
        <f t="shared" ca="1" si="4"/>
        <v>:</v>
      </c>
      <c r="E15" s="25" t="str">
        <f t="shared" ca="1" si="4"/>
        <v>:</v>
      </c>
      <c r="F15" s="25" t="str">
        <f t="shared" ca="1" si="4"/>
        <v>:</v>
      </c>
      <c r="G15" s="25" t="str">
        <f t="shared" ca="1" si="4"/>
        <v>:</v>
      </c>
      <c r="H15" s="25" t="str">
        <f t="shared" ca="1" si="4"/>
        <v>:</v>
      </c>
      <c r="I15" s="25" t="str">
        <f t="shared" ca="1" si="4"/>
        <v>:</v>
      </c>
      <c r="J15" s="25" t="str">
        <f t="shared" ca="1" si="4"/>
        <v>:</v>
      </c>
      <c r="K15" s="25" t="str">
        <f t="shared" ca="1" si="4"/>
        <v>:</v>
      </c>
      <c r="L15" s="25" t="str">
        <f t="shared" ca="1" si="4"/>
        <v>:</v>
      </c>
      <c r="M15" s="25" t="str">
        <f t="shared" ca="1" si="4"/>
        <v>:</v>
      </c>
      <c r="N15" s="25" t="str">
        <f t="shared" ca="1" si="4"/>
        <v>:</v>
      </c>
      <c r="O15" s="25" t="str">
        <f t="shared" ca="1" si="4"/>
        <v>:</v>
      </c>
      <c r="P15" s="25" t="str">
        <f t="shared" ca="1" si="4"/>
        <v>:</v>
      </c>
      <c r="Q15" s="25" t="str">
        <f t="shared" ca="1" si="4"/>
        <v>:</v>
      </c>
      <c r="R15" s="25" t="str">
        <f t="shared" ca="1" si="4"/>
        <v>:</v>
      </c>
      <c r="S15" s="25" t="str">
        <f t="shared" ca="1" si="4"/>
        <v>:</v>
      </c>
      <c r="T15" s="25" t="str">
        <f t="shared" ca="1" si="4"/>
        <v>:</v>
      </c>
      <c r="U15" s="25" t="str">
        <f t="shared" ca="1" si="4"/>
        <v>:</v>
      </c>
      <c r="V15" s="25" t="str">
        <f t="shared" ca="1" si="4"/>
        <v>:</v>
      </c>
      <c r="W15" s="25" t="str">
        <f t="shared" ca="1" si="4"/>
        <v>:</v>
      </c>
      <c r="X15" s="25" t="str">
        <f t="shared" ca="1" si="4"/>
        <v>:</v>
      </c>
      <c r="Y15" s="25" t="str">
        <f t="shared" ca="1" si="4"/>
        <v>:</v>
      </c>
      <c r="Z15" s="25" t="str">
        <f t="shared" ca="1" si="4"/>
        <v>:</v>
      </c>
      <c r="AA15" s="25" t="str">
        <f t="shared" ca="1" si="4"/>
        <v>:</v>
      </c>
      <c r="AB15" s="25" t="str">
        <f t="shared" ca="1" si="4"/>
        <v>:</v>
      </c>
      <c r="AC15" s="25" t="str">
        <f t="shared" ca="1" si="4"/>
        <v>:</v>
      </c>
      <c r="AD15" s="25" t="str">
        <f t="shared" ca="1" si="4"/>
        <v>:</v>
      </c>
      <c r="AE15" s="25" t="str">
        <f t="shared" ca="1" si="4"/>
        <v>:</v>
      </c>
      <c r="AF15" s="25" t="str">
        <f t="shared" ca="1" si="4"/>
        <v>:</v>
      </c>
      <c r="AG15" s="25" t="str">
        <f t="shared" ca="1" si="4"/>
        <v>:</v>
      </c>
      <c r="AH15" s="25" t="str">
        <f t="shared" ca="1" si="4"/>
        <v>:</v>
      </c>
    </row>
    <row r="16" spans="1:34" ht="15" customHeight="1" x14ac:dyDescent="0.25">
      <c r="A16" s="10" t="s">
        <v>25</v>
      </c>
      <c r="B16" s="7" t="str">
        <f ca="1">IFERROR(B11+B12-B15,":")</f>
        <v>:</v>
      </c>
      <c r="C16" s="7" t="str">
        <f t="shared" ref="C16:AH16" ca="1" si="5">IFERROR(C11+C12-C15,":")</f>
        <v>:</v>
      </c>
      <c r="D16" s="7" t="str">
        <f t="shared" ca="1" si="5"/>
        <v>:</v>
      </c>
      <c r="E16" s="7" t="str">
        <f t="shared" ca="1" si="5"/>
        <v>:</v>
      </c>
      <c r="F16" s="7" t="str">
        <f t="shared" ca="1" si="5"/>
        <v>:</v>
      </c>
      <c r="G16" s="7" t="str">
        <f t="shared" ca="1" si="5"/>
        <v>:</v>
      </c>
      <c r="H16" s="7" t="str">
        <f t="shared" ca="1" si="5"/>
        <v>:</v>
      </c>
      <c r="I16" s="7" t="str">
        <f t="shared" ca="1" si="5"/>
        <v>:</v>
      </c>
      <c r="J16" s="7" t="str">
        <f t="shared" ca="1" si="5"/>
        <v>:</v>
      </c>
      <c r="K16" s="7" t="str">
        <f t="shared" ca="1" si="5"/>
        <v>:</v>
      </c>
      <c r="L16" s="7" t="str">
        <f t="shared" ca="1" si="5"/>
        <v>:</v>
      </c>
      <c r="M16" s="7" t="str">
        <f t="shared" ca="1" si="5"/>
        <v>:</v>
      </c>
      <c r="N16" s="7" t="str">
        <f t="shared" ca="1" si="5"/>
        <v>:</v>
      </c>
      <c r="O16" s="7" t="str">
        <f t="shared" ca="1" si="5"/>
        <v>:</v>
      </c>
      <c r="P16" s="7" t="str">
        <f t="shared" ca="1" si="5"/>
        <v>:</v>
      </c>
      <c r="Q16" s="7" t="str">
        <f t="shared" ca="1" si="5"/>
        <v>:</v>
      </c>
      <c r="R16" s="7" t="str">
        <f t="shared" ca="1" si="5"/>
        <v>:</v>
      </c>
      <c r="S16" s="7" t="str">
        <f t="shared" ca="1" si="5"/>
        <v>:</v>
      </c>
      <c r="T16" s="7" t="str">
        <f t="shared" ca="1" si="5"/>
        <v>:</v>
      </c>
      <c r="U16" s="7" t="str">
        <f t="shared" ca="1" si="5"/>
        <v>:</v>
      </c>
      <c r="V16" s="7" t="str">
        <f t="shared" ca="1" si="5"/>
        <v>:</v>
      </c>
      <c r="W16" s="7" t="str">
        <f t="shared" ca="1" si="5"/>
        <v>:</v>
      </c>
      <c r="X16" s="7" t="str">
        <f t="shared" ca="1" si="5"/>
        <v>:</v>
      </c>
      <c r="Y16" s="7" t="str">
        <f t="shared" ca="1" si="5"/>
        <v>:</v>
      </c>
      <c r="Z16" s="7" t="str">
        <f t="shared" ca="1" si="5"/>
        <v>:</v>
      </c>
      <c r="AA16" s="7" t="str">
        <f t="shared" ca="1" si="5"/>
        <v>:</v>
      </c>
      <c r="AB16" s="7" t="str">
        <f t="shared" ca="1" si="5"/>
        <v>:</v>
      </c>
      <c r="AC16" s="7" t="str">
        <f t="shared" ca="1" si="5"/>
        <v>:</v>
      </c>
      <c r="AD16" s="7" t="str">
        <f t="shared" ca="1" si="5"/>
        <v>:</v>
      </c>
      <c r="AE16" s="7" t="str">
        <f t="shared" ca="1" si="5"/>
        <v>:</v>
      </c>
      <c r="AF16" s="7" t="str">
        <f t="shared" ca="1" si="5"/>
        <v>:</v>
      </c>
      <c r="AG16" s="7" t="str">
        <f t="shared" ca="1" si="5"/>
        <v>:</v>
      </c>
      <c r="AH16" s="7" t="str">
        <f t="shared" ca="1" si="5"/>
        <v>:</v>
      </c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8" t="s">
        <v>133</v>
      </c>
    </row>
    <row r="19" spans="1:34" s="27" customFormat="1" ht="15" customHeight="1" x14ac:dyDescent="0.25">
      <c r="A19" s="9" t="str">
        <f ca="1">VLOOKUP(MID(CELL("filename",$A$1),FIND("]",CELL("filename",$A$1))+1,256),'Code list'!$A$2:$B$44,2,FALSE)</f>
        <v>United Kingdom</v>
      </c>
      <c r="B19" s="5">
        <v>1990</v>
      </c>
      <c r="C19" s="5">
        <f>B19+1</f>
        <v>1991</v>
      </c>
      <c r="D19" s="5">
        <f t="shared" ref="D19:AH19" si="6">C19+1</f>
        <v>1992</v>
      </c>
      <c r="E19" s="5">
        <f t="shared" si="6"/>
        <v>1993</v>
      </c>
      <c r="F19" s="5">
        <f t="shared" si="6"/>
        <v>1994</v>
      </c>
      <c r="G19" s="5">
        <f t="shared" si="6"/>
        <v>1995</v>
      </c>
      <c r="H19" s="5">
        <f t="shared" si="6"/>
        <v>1996</v>
      </c>
      <c r="I19" s="5">
        <f t="shared" si="6"/>
        <v>1997</v>
      </c>
      <c r="J19" s="5">
        <f t="shared" si="6"/>
        <v>1998</v>
      </c>
      <c r="K19" s="5">
        <f t="shared" si="6"/>
        <v>1999</v>
      </c>
      <c r="L19" s="5">
        <f t="shared" si="6"/>
        <v>2000</v>
      </c>
      <c r="M19" s="5">
        <f t="shared" si="6"/>
        <v>2001</v>
      </c>
      <c r="N19" s="5">
        <f t="shared" si="6"/>
        <v>2002</v>
      </c>
      <c r="O19" s="5">
        <f t="shared" si="6"/>
        <v>2003</v>
      </c>
      <c r="P19" s="5">
        <f t="shared" si="6"/>
        <v>2004</v>
      </c>
      <c r="Q19" s="5">
        <f t="shared" si="6"/>
        <v>2005</v>
      </c>
      <c r="R19" s="5">
        <f t="shared" si="6"/>
        <v>2006</v>
      </c>
      <c r="S19" s="5">
        <f t="shared" si="6"/>
        <v>2007</v>
      </c>
      <c r="T19" s="5">
        <f t="shared" si="6"/>
        <v>2008</v>
      </c>
      <c r="U19" s="5">
        <f t="shared" si="6"/>
        <v>2009</v>
      </c>
      <c r="V19" s="5">
        <f t="shared" si="6"/>
        <v>2010</v>
      </c>
      <c r="W19" s="5">
        <f t="shared" si="6"/>
        <v>2011</v>
      </c>
      <c r="X19" s="5">
        <f t="shared" si="6"/>
        <v>2012</v>
      </c>
      <c r="Y19" s="5">
        <f t="shared" si="6"/>
        <v>2013</v>
      </c>
      <c r="Z19" s="5">
        <f t="shared" si="6"/>
        <v>2014</v>
      </c>
      <c r="AA19" s="5">
        <f t="shared" si="6"/>
        <v>2015</v>
      </c>
      <c r="AB19" s="5">
        <f t="shared" si="6"/>
        <v>2016</v>
      </c>
      <c r="AC19" s="5">
        <f t="shared" si="6"/>
        <v>2017</v>
      </c>
      <c r="AD19" s="5">
        <f t="shared" si="6"/>
        <v>2018</v>
      </c>
      <c r="AE19" s="5">
        <f t="shared" si="6"/>
        <v>2019</v>
      </c>
      <c r="AF19" s="5">
        <f t="shared" si="6"/>
        <v>2020</v>
      </c>
      <c r="AG19" s="5">
        <f t="shared" si="6"/>
        <v>2021</v>
      </c>
      <c r="AH19" s="5">
        <f t="shared" si="6"/>
        <v>2022</v>
      </c>
    </row>
    <row r="20" spans="1:34" ht="15" customHeight="1" x14ac:dyDescent="0.25">
      <c r="A20" s="11" t="s">
        <v>29</v>
      </c>
      <c r="B20" s="15" t="str">
        <f ca="1">IFERROR(B6/B16,":")</f>
        <v>:</v>
      </c>
      <c r="C20" s="15" t="str">
        <f t="shared" ref="C20:AH20" ca="1" si="7">IFERROR(C6/C16,":")</f>
        <v>:</v>
      </c>
      <c r="D20" s="15" t="str">
        <f t="shared" ca="1" si="7"/>
        <v>:</v>
      </c>
      <c r="E20" s="15" t="str">
        <f t="shared" ca="1" si="7"/>
        <v>:</v>
      </c>
      <c r="F20" s="15" t="str">
        <f t="shared" ca="1" si="7"/>
        <v>:</v>
      </c>
      <c r="G20" s="15" t="str">
        <f t="shared" ca="1" si="7"/>
        <v>:</v>
      </c>
      <c r="H20" s="15" t="str">
        <f t="shared" ca="1" si="7"/>
        <v>:</v>
      </c>
      <c r="I20" s="15" t="str">
        <f t="shared" ca="1" si="7"/>
        <v>:</v>
      </c>
      <c r="J20" s="15" t="str">
        <f t="shared" ca="1" si="7"/>
        <v>:</v>
      </c>
      <c r="K20" s="15" t="str">
        <f t="shared" ca="1" si="7"/>
        <v>:</v>
      </c>
      <c r="L20" s="15" t="str">
        <f t="shared" ca="1" si="7"/>
        <v>:</v>
      </c>
      <c r="M20" s="15" t="str">
        <f t="shared" ca="1" si="7"/>
        <v>:</v>
      </c>
      <c r="N20" s="15" t="str">
        <f t="shared" ca="1" si="7"/>
        <v>:</v>
      </c>
      <c r="O20" s="15" t="str">
        <f t="shared" ca="1" si="7"/>
        <v>:</v>
      </c>
      <c r="P20" s="15" t="str">
        <f t="shared" ca="1" si="7"/>
        <v>:</v>
      </c>
      <c r="Q20" s="15" t="str">
        <f t="shared" ca="1" si="7"/>
        <v>:</v>
      </c>
      <c r="R20" s="15" t="str">
        <f t="shared" ca="1" si="7"/>
        <v>:</v>
      </c>
      <c r="S20" s="15" t="str">
        <f t="shared" ca="1" si="7"/>
        <v>:</v>
      </c>
      <c r="T20" s="15" t="str">
        <f t="shared" ca="1" si="7"/>
        <v>:</v>
      </c>
      <c r="U20" s="15" t="str">
        <f t="shared" ca="1" si="7"/>
        <v>:</v>
      </c>
      <c r="V20" s="15" t="str">
        <f t="shared" ca="1" si="7"/>
        <v>:</v>
      </c>
      <c r="W20" s="15" t="str">
        <f t="shared" ca="1" si="7"/>
        <v>:</v>
      </c>
      <c r="X20" s="15" t="str">
        <f t="shared" ca="1" si="7"/>
        <v>:</v>
      </c>
      <c r="Y20" s="15" t="str">
        <f t="shared" ca="1" si="7"/>
        <v>:</v>
      </c>
      <c r="Z20" s="15" t="str">
        <f t="shared" ca="1" si="7"/>
        <v>:</v>
      </c>
      <c r="AA20" s="15" t="str">
        <f t="shared" ca="1" si="7"/>
        <v>:</v>
      </c>
      <c r="AB20" s="15" t="str">
        <f t="shared" ca="1" si="7"/>
        <v>:</v>
      </c>
      <c r="AC20" s="15" t="str">
        <f t="shared" ca="1" si="7"/>
        <v>:</v>
      </c>
      <c r="AD20" s="15" t="str">
        <f t="shared" ca="1" si="7"/>
        <v>:</v>
      </c>
      <c r="AE20" s="15" t="str">
        <f t="shared" ca="1" si="7"/>
        <v>:</v>
      </c>
      <c r="AF20" s="15" t="str">
        <f t="shared" ca="1" si="7"/>
        <v>:</v>
      </c>
      <c r="AG20" s="15" t="str">
        <f t="shared" ca="1" si="7"/>
        <v>:</v>
      </c>
      <c r="AH20" s="15" t="str">
        <f t="shared" ca="1" si="7"/>
        <v>: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7">
    <tabColor theme="3"/>
  </sheetPr>
  <dimension ref="A1:AJ1803"/>
  <sheetViews>
    <sheetView zoomScaleNormal="100" workbookViewId="0">
      <selection activeCell="B3" sqref="B3"/>
    </sheetView>
  </sheetViews>
  <sheetFormatPr defaultRowHeight="12.5" x14ac:dyDescent="0.25"/>
  <cols>
    <col min="1" max="1" width="12.90625" customWidth="1"/>
    <col min="2" max="2" width="29.90625" customWidth="1"/>
    <col min="3" max="36" width="10" customWidth="1"/>
  </cols>
  <sheetData>
    <row r="1" spans="1:36" x14ac:dyDescent="0.25">
      <c r="A1" s="55" t="s">
        <v>179</v>
      </c>
    </row>
    <row r="2" spans="1:36" x14ac:dyDescent="0.25">
      <c r="A2" s="55" t="s">
        <v>107</v>
      </c>
      <c r="B2" s="56" t="s">
        <v>180</v>
      </c>
    </row>
    <row r="3" spans="1:36" x14ac:dyDescent="0.25">
      <c r="A3" s="55" t="s">
        <v>108</v>
      </c>
      <c r="B3" s="55" t="s">
        <v>181</v>
      </c>
    </row>
    <row r="5" spans="1:36" x14ac:dyDescent="0.25">
      <c r="A5" s="56" t="s">
        <v>109</v>
      </c>
      <c r="C5" s="55" t="s">
        <v>110</v>
      </c>
    </row>
    <row r="6" spans="1:36" x14ac:dyDescent="0.25">
      <c r="A6" s="56" t="s">
        <v>130</v>
      </c>
      <c r="C6" s="55" t="s">
        <v>182</v>
      </c>
    </row>
    <row r="7" spans="1:36" x14ac:dyDescent="0.25">
      <c r="A7" s="56" t="s">
        <v>134</v>
      </c>
      <c r="C7" s="55" t="s">
        <v>135</v>
      </c>
    </row>
    <row r="9" spans="1:36" x14ac:dyDescent="0.25">
      <c r="A9" s="71" t="s">
        <v>111</v>
      </c>
      <c r="B9" s="71" t="s">
        <v>111</v>
      </c>
      <c r="C9" s="57" t="s">
        <v>1</v>
      </c>
      <c r="D9" s="57" t="s">
        <v>2</v>
      </c>
      <c r="E9" s="57" t="s">
        <v>3</v>
      </c>
      <c r="F9" s="57" t="s">
        <v>4</v>
      </c>
      <c r="G9" s="57" t="s">
        <v>5</v>
      </c>
      <c r="H9" s="57" t="s">
        <v>6</v>
      </c>
      <c r="I9" s="57" t="s">
        <v>7</v>
      </c>
      <c r="J9" s="57" t="s">
        <v>8</v>
      </c>
      <c r="K9" s="57" t="s">
        <v>9</v>
      </c>
      <c r="L9" s="57" t="s">
        <v>10</v>
      </c>
      <c r="M9" s="57" t="s">
        <v>11</v>
      </c>
      <c r="N9" s="57" t="s">
        <v>12</v>
      </c>
      <c r="O9" s="57" t="s">
        <v>13</v>
      </c>
      <c r="P9" s="57" t="s">
        <v>14</v>
      </c>
      <c r="Q9" s="57" t="s">
        <v>15</v>
      </c>
      <c r="R9" s="57" t="s">
        <v>16</v>
      </c>
      <c r="S9" s="57" t="s">
        <v>17</v>
      </c>
      <c r="T9" s="57" t="s">
        <v>18</v>
      </c>
      <c r="U9" s="57" t="s">
        <v>19</v>
      </c>
      <c r="V9" s="57" t="s">
        <v>20</v>
      </c>
      <c r="W9" s="57" t="s">
        <v>21</v>
      </c>
      <c r="X9" s="57" t="s">
        <v>32</v>
      </c>
      <c r="Y9" s="57" t="s">
        <v>33</v>
      </c>
      <c r="Z9" s="57" t="s">
        <v>35</v>
      </c>
      <c r="AA9" s="57" t="s">
        <v>36</v>
      </c>
      <c r="AB9" s="57" t="s">
        <v>39</v>
      </c>
      <c r="AC9" s="57" t="s">
        <v>40</v>
      </c>
      <c r="AD9" s="57" t="s">
        <v>97</v>
      </c>
      <c r="AE9" s="57" t="s">
        <v>103</v>
      </c>
      <c r="AF9" s="57" t="s">
        <v>105</v>
      </c>
      <c r="AG9" s="57" t="s">
        <v>106</v>
      </c>
      <c r="AH9" s="57" t="s">
        <v>112</v>
      </c>
      <c r="AI9" s="57" t="s">
        <v>176</v>
      </c>
      <c r="AJ9" s="57" t="s">
        <v>183</v>
      </c>
    </row>
    <row r="10" spans="1:36" x14ac:dyDescent="0.25">
      <c r="A10" s="58" t="s">
        <v>113</v>
      </c>
      <c r="B10" s="58" t="s">
        <v>114</v>
      </c>
      <c r="C10" s="59" t="s">
        <v>115</v>
      </c>
      <c r="D10" s="59" t="s">
        <v>115</v>
      </c>
      <c r="E10" s="59" t="s">
        <v>115</v>
      </c>
      <c r="F10" s="59" t="s">
        <v>115</v>
      </c>
      <c r="G10" s="59" t="s">
        <v>115</v>
      </c>
      <c r="H10" s="59" t="s">
        <v>115</v>
      </c>
      <c r="I10" s="59" t="s">
        <v>115</v>
      </c>
      <c r="J10" s="59" t="s">
        <v>115</v>
      </c>
      <c r="K10" s="59" t="s">
        <v>115</v>
      </c>
      <c r="L10" s="59" t="s">
        <v>115</v>
      </c>
      <c r="M10" s="59" t="s">
        <v>115</v>
      </c>
      <c r="N10" s="59" t="s">
        <v>115</v>
      </c>
      <c r="O10" s="59" t="s">
        <v>115</v>
      </c>
      <c r="P10" s="59" t="s">
        <v>115</v>
      </c>
      <c r="Q10" s="59" t="s">
        <v>115</v>
      </c>
      <c r="R10" s="59" t="s">
        <v>115</v>
      </c>
      <c r="S10" s="59" t="s">
        <v>115</v>
      </c>
      <c r="T10" s="59" t="s">
        <v>115</v>
      </c>
      <c r="U10" s="59" t="s">
        <v>115</v>
      </c>
      <c r="V10" s="59" t="s">
        <v>115</v>
      </c>
      <c r="W10" s="59" t="s">
        <v>115</v>
      </c>
      <c r="X10" s="59" t="s">
        <v>115</v>
      </c>
      <c r="Y10" s="59" t="s">
        <v>115</v>
      </c>
      <c r="Z10" s="59" t="s">
        <v>115</v>
      </c>
      <c r="AA10" s="59" t="s">
        <v>115</v>
      </c>
      <c r="AB10" s="59" t="s">
        <v>115</v>
      </c>
      <c r="AC10" s="59" t="s">
        <v>115</v>
      </c>
      <c r="AD10" s="59" t="s">
        <v>115</v>
      </c>
      <c r="AE10" s="59" t="s">
        <v>115</v>
      </c>
      <c r="AF10" s="59" t="s">
        <v>115</v>
      </c>
      <c r="AG10" s="59" t="s">
        <v>115</v>
      </c>
      <c r="AH10" s="59" t="s">
        <v>115</v>
      </c>
      <c r="AI10" s="59" t="s">
        <v>115</v>
      </c>
      <c r="AJ10" s="59" t="s">
        <v>115</v>
      </c>
    </row>
    <row r="11" spans="1:36" x14ac:dyDescent="0.25">
      <c r="A11" s="60" t="s">
        <v>116</v>
      </c>
      <c r="B11" s="60" t="s">
        <v>117</v>
      </c>
      <c r="C11" s="61">
        <v>373600.82400000002</v>
      </c>
      <c r="D11" s="61">
        <v>382240.49599999998</v>
      </c>
      <c r="E11" s="62">
        <v>383932.14</v>
      </c>
      <c r="F11" s="61">
        <v>383644.26199999999</v>
      </c>
      <c r="G11" s="61">
        <v>387513.89500000002</v>
      </c>
      <c r="H11" s="61">
        <v>397381.28399999999</v>
      </c>
      <c r="I11" s="61">
        <v>410367.14299999998</v>
      </c>
      <c r="J11" s="61">
        <v>413113.44699999999</v>
      </c>
      <c r="K11" s="61">
        <v>424118.02500000002</v>
      </c>
      <c r="L11" s="61">
        <v>431720.20299999998</v>
      </c>
      <c r="M11" s="61">
        <v>444718.55300000001</v>
      </c>
      <c r="N11" s="61">
        <v>457651.87699999998</v>
      </c>
      <c r="O11" s="62">
        <v>464121.11</v>
      </c>
      <c r="P11" s="61">
        <v>456727.804</v>
      </c>
      <c r="Q11" s="61">
        <v>468695.14500000002</v>
      </c>
      <c r="R11" s="61">
        <v>467393.462</v>
      </c>
      <c r="S11" s="61">
        <v>470746.40299999999</v>
      </c>
      <c r="T11" s="61">
        <v>466870.56699999998</v>
      </c>
      <c r="U11" s="61">
        <v>462466.30300000001</v>
      </c>
      <c r="V11" s="62">
        <v>430254.66</v>
      </c>
      <c r="W11" s="61">
        <v>442952.11900000001</v>
      </c>
      <c r="X11" s="61">
        <v>440591.01699999999</v>
      </c>
      <c r="Y11" s="61">
        <v>439681.72700000001</v>
      </c>
      <c r="Z11" s="61">
        <v>431303.848</v>
      </c>
      <c r="AA11" s="61">
        <v>426229.47399999999</v>
      </c>
      <c r="AB11" s="61">
        <v>426063.26400000002</v>
      </c>
      <c r="AC11" s="62">
        <v>415625.58</v>
      </c>
      <c r="AD11" s="61">
        <v>418755.81099999999</v>
      </c>
      <c r="AE11" s="61">
        <v>410640.28600000002</v>
      </c>
      <c r="AF11" s="62">
        <v>396587.81</v>
      </c>
      <c r="AG11" s="61">
        <v>361838.39500000002</v>
      </c>
      <c r="AH11" s="62">
        <v>379658.96</v>
      </c>
      <c r="AI11" s="61">
        <v>358397.23200000002</v>
      </c>
      <c r="AJ11" s="61">
        <v>338951.82900000003</v>
      </c>
    </row>
    <row r="12" spans="1:36" x14ac:dyDescent="0.25">
      <c r="A12" s="60" t="s">
        <v>116</v>
      </c>
      <c r="B12" s="60" t="s">
        <v>118</v>
      </c>
      <c r="C12" s="63">
        <v>123756.057</v>
      </c>
      <c r="D12" s="63">
        <v>120736.443</v>
      </c>
      <c r="E12" s="63">
        <v>108832.792</v>
      </c>
      <c r="F12" s="63">
        <v>107726.368</v>
      </c>
      <c r="G12" s="63">
        <v>106401.038</v>
      </c>
      <c r="H12" s="63">
        <v>108776.807</v>
      </c>
      <c r="I12" s="63">
        <v>116499.59699999999</v>
      </c>
      <c r="J12" s="63">
        <v>109276.901</v>
      </c>
      <c r="K12" s="63">
        <v>98746.616999999998</v>
      </c>
      <c r="L12" s="63">
        <v>95085.735000000001</v>
      </c>
      <c r="M12" s="63">
        <v>104028.584</v>
      </c>
      <c r="N12" s="63">
        <v>107839.014</v>
      </c>
      <c r="O12" s="63">
        <v>109856.194</v>
      </c>
      <c r="P12" s="63">
        <v>128544.382</v>
      </c>
      <c r="Q12" s="63">
        <v>125827.296</v>
      </c>
      <c r="R12" s="63">
        <v>126221.531</v>
      </c>
      <c r="S12" s="63">
        <v>130717.22100000001</v>
      </c>
      <c r="T12" s="63">
        <v>130043.924</v>
      </c>
      <c r="U12" s="63">
        <v>129615.754</v>
      </c>
      <c r="V12" s="63">
        <v>128072.539</v>
      </c>
      <c r="W12" s="63">
        <v>133201.08499999999</v>
      </c>
      <c r="X12" s="63">
        <v>126669.72199999999</v>
      </c>
      <c r="Y12" s="63">
        <v>125161.126</v>
      </c>
      <c r="Z12" s="63">
        <v>120519.254</v>
      </c>
      <c r="AA12" s="63">
        <v>113993.383</v>
      </c>
      <c r="AB12" s="63">
        <v>115733.431</v>
      </c>
      <c r="AC12" s="63">
        <v>120795.144</v>
      </c>
      <c r="AD12" s="63">
        <v>118726.026</v>
      </c>
      <c r="AE12" s="63">
        <v>114035.387</v>
      </c>
      <c r="AF12" s="63">
        <v>109556.69899999999</v>
      </c>
      <c r="AG12" s="63">
        <v>103227.798</v>
      </c>
      <c r="AH12" s="64">
        <v>105553.74</v>
      </c>
      <c r="AI12" s="63">
        <v>99483.396999999997</v>
      </c>
      <c r="AJ12" s="63">
        <v>88134.320999999996</v>
      </c>
    </row>
    <row r="13" spans="1:36" x14ac:dyDescent="0.25">
      <c r="A13" s="60" t="s">
        <v>116</v>
      </c>
      <c r="B13" s="60" t="s">
        <v>119</v>
      </c>
      <c r="C13" s="61">
        <v>27089.184000000001</v>
      </c>
      <c r="D13" s="61">
        <v>28185.377</v>
      </c>
      <c r="E13" s="61">
        <v>26058.776000000002</v>
      </c>
      <c r="F13" s="62">
        <v>25111.85</v>
      </c>
      <c r="G13" s="61">
        <v>25061.396000000001</v>
      </c>
      <c r="H13" s="61">
        <v>25879.485000000001</v>
      </c>
      <c r="I13" s="61">
        <v>23874.401999999998</v>
      </c>
      <c r="J13" s="61">
        <v>23473.923999999999</v>
      </c>
      <c r="K13" s="61">
        <v>24195.504000000001</v>
      </c>
      <c r="L13" s="62">
        <v>21656.959999999999</v>
      </c>
      <c r="M13" s="61">
        <v>14854.116</v>
      </c>
      <c r="N13" s="61">
        <v>14229.089</v>
      </c>
      <c r="O13" s="62">
        <v>13259.6</v>
      </c>
      <c r="P13" s="61">
        <v>10984.314</v>
      </c>
      <c r="Q13" s="62">
        <v>12056.97</v>
      </c>
      <c r="R13" s="62">
        <v>12035.08</v>
      </c>
      <c r="S13" s="61">
        <v>12627.501</v>
      </c>
      <c r="T13" s="61">
        <v>13650.993</v>
      </c>
      <c r="U13" s="62">
        <v>12561.08</v>
      </c>
      <c r="V13" s="61">
        <v>11196.058999999999</v>
      </c>
      <c r="W13" s="61">
        <v>12365.315000000001</v>
      </c>
      <c r="X13" s="62">
        <v>11370.32</v>
      </c>
      <c r="Y13" s="61">
        <v>10477.083000000001</v>
      </c>
      <c r="Z13" s="61">
        <v>9677.7189999999991</v>
      </c>
      <c r="AA13" s="61">
        <v>9720.8130000000001</v>
      </c>
      <c r="AB13" s="61">
        <v>10012.431</v>
      </c>
      <c r="AC13" s="61">
        <v>10400.942999999999</v>
      </c>
      <c r="AD13" s="61">
        <v>10692.683000000001</v>
      </c>
      <c r="AE13" s="61">
        <v>12063.064</v>
      </c>
      <c r="AF13" s="61">
        <v>11772.626</v>
      </c>
      <c r="AG13" s="61">
        <v>11939.869000000001</v>
      </c>
      <c r="AH13" s="61">
        <v>14405.206</v>
      </c>
      <c r="AI13" s="61">
        <v>14968.044</v>
      </c>
      <c r="AJ13" s="61">
        <v>16424.696</v>
      </c>
    </row>
    <row r="14" spans="1:36" x14ac:dyDescent="0.25">
      <c r="A14" s="60" t="s">
        <v>116</v>
      </c>
      <c r="B14" s="60" t="s">
        <v>120</v>
      </c>
      <c r="C14" s="63">
        <v>23322.012999999999</v>
      </c>
      <c r="D14" s="63">
        <v>22707.201000000001</v>
      </c>
      <c r="E14" s="63">
        <v>26477.031999999999</v>
      </c>
      <c r="F14" s="63">
        <v>26779.776000000002</v>
      </c>
      <c r="G14" s="63">
        <v>25786.292000000001</v>
      </c>
      <c r="H14" s="64">
        <v>22513.279999999999</v>
      </c>
      <c r="I14" s="63">
        <v>22733.378000000001</v>
      </c>
      <c r="J14" s="63">
        <v>23366.952000000001</v>
      </c>
      <c r="K14" s="63">
        <v>24638.161</v>
      </c>
      <c r="L14" s="63">
        <v>26042.402999999998</v>
      </c>
      <c r="M14" s="63">
        <v>19357.898000000001</v>
      </c>
      <c r="N14" s="63">
        <v>19645.280999999999</v>
      </c>
      <c r="O14" s="63">
        <v>20960.884999999998</v>
      </c>
      <c r="P14" s="63">
        <v>28453.469000000001</v>
      </c>
      <c r="Q14" s="63">
        <v>32486.733</v>
      </c>
      <c r="R14" s="64">
        <v>34392.639999999999</v>
      </c>
      <c r="S14" s="63">
        <v>35699.089</v>
      </c>
      <c r="T14" s="63">
        <v>35232.019</v>
      </c>
      <c r="U14" s="63">
        <v>34699.970999999998</v>
      </c>
      <c r="V14" s="63">
        <v>31714.154999999999</v>
      </c>
      <c r="W14" s="63">
        <v>34387.328999999998</v>
      </c>
      <c r="X14" s="63">
        <v>34594.711000000003</v>
      </c>
      <c r="Y14" s="63">
        <v>33814.883999999998</v>
      </c>
      <c r="Z14" s="63">
        <v>33662.186999999998</v>
      </c>
      <c r="AA14" s="63">
        <v>32029.955999999998</v>
      </c>
      <c r="AB14" s="63">
        <v>33924.016000000003</v>
      </c>
      <c r="AC14" s="63">
        <v>33676.567999999999</v>
      </c>
      <c r="AD14" s="63">
        <v>34998.305</v>
      </c>
      <c r="AE14" s="63">
        <v>35377.607000000004</v>
      </c>
      <c r="AF14" s="63">
        <v>36409.826000000001</v>
      </c>
      <c r="AG14" s="63">
        <v>36254.936000000002</v>
      </c>
      <c r="AH14" s="64">
        <v>38783.31</v>
      </c>
      <c r="AI14" s="63">
        <v>36349.913999999997</v>
      </c>
      <c r="AJ14" s="63">
        <v>33781.135000000002</v>
      </c>
    </row>
    <row r="15" spans="1:36" x14ac:dyDescent="0.25">
      <c r="A15" s="60" t="s">
        <v>116</v>
      </c>
      <c r="B15" s="60" t="s">
        <v>121</v>
      </c>
      <c r="C15" s="62">
        <v>0</v>
      </c>
      <c r="D15" s="62">
        <v>0</v>
      </c>
      <c r="E15" s="61">
        <v>194.411</v>
      </c>
      <c r="F15" s="61">
        <v>205.15899999999999</v>
      </c>
      <c r="G15" s="61">
        <v>197.50700000000001</v>
      </c>
      <c r="H15" s="61">
        <v>197.76400000000001</v>
      </c>
      <c r="I15" s="61">
        <v>195.87299999999999</v>
      </c>
      <c r="J15" s="61">
        <v>197.077</v>
      </c>
      <c r="K15" s="61">
        <v>200.68799999999999</v>
      </c>
      <c r="L15" s="61">
        <v>195.78700000000001</v>
      </c>
      <c r="M15" s="62">
        <v>191.66</v>
      </c>
      <c r="N15" s="62">
        <v>190.8</v>
      </c>
      <c r="O15" s="61">
        <v>184.09299999999999</v>
      </c>
      <c r="P15" s="61">
        <v>174.63499999999999</v>
      </c>
      <c r="Q15" s="62">
        <v>165.52</v>
      </c>
      <c r="R15" s="61">
        <v>160.619</v>
      </c>
      <c r="S15" s="61">
        <v>142.304</v>
      </c>
      <c r="T15" s="61">
        <v>145.82900000000001</v>
      </c>
      <c r="U15" s="61">
        <v>143.71100000000001</v>
      </c>
      <c r="V15" s="61">
        <v>130.84299999999999</v>
      </c>
      <c r="W15" s="61">
        <v>139.53399999999999</v>
      </c>
      <c r="X15" s="62">
        <v>117.5</v>
      </c>
      <c r="Y15" s="61">
        <v>151.542</v>
      </c>
      <c r="Z15" s="61">
        <v>118.117</v>
      </c>
      <c r="AA15" s="61">
        <v>153.548</v>
      </c>
      <c r="AB15" s="61">
        <v>137.904</v>
      </c>
      <c r="AC15" s="61">
        <v>133.75899999999999</v>
      </c>
      <c r="AD15" s="62">
        <v>149.16</v>
      </c>
      <c r="AE15" s="61">
        <v>136.64099999999999</v>
      </c>
      <c r="AF15" s="61">
        <v>135.74799999999999</v>
      </c>
      <c r="AG15" s="61">
        <v>156.60400000000001</v>
      </c>
      <c r="AH15" s="61">
        <v>176.35900000000001</v>
      </c>
      <c r="AI15" s="61">
        <v>167.637</v>
      </c>
      <c r="AJ15" s="61">
        <v>222.07499999999999</v>
      </c>
    </row>
    <row r="16" spans="1:36" x14ac:dyDescent="0.25">
      <c r="A16" s="60" t="s">
        <v>116</v>
      </c>
      <c r="B16" s="60" t="s">
        <v>122</v>
      </c>
      <c r="C16" s="63">
        <v>7.524</v>
      </c>
      <c r="D16" s="63">
        <v>6.7119999999999997</v>
      </c>
      <c r="E16" s="63">
        <v>3.3439999999999999</v>
      </c>
      <c r="F16" s="63">
        <v>52.235999999999997</v>
      </c>
      <c r="G16" s="64">
        <v>10.7</v>
      </c>
      <c r="H16" s="63">
        <v>95.992000000000004</v>
      </c>
      <c r="I16" s="63">
        <v>103.515</v>
      </c>
      <c r="J16" s="64">
        <v>266.17</v>
      </c>
      <c r="K16" s="63">
        <v>284.13099999999997</v>
      </c>
      <c r="L16" s="63">
        <v>278.68599999999998</v>
      </c>
      <c r="M16" s="63">
        <v>277.20499999999998</v>
      </c>
      <c r="N16" s="63">
        <v>241.54599999999999</v>
      </c>
      <c r="O16" s="63">
        <v>301.065</v>
      </c>
      <c r="P16" s="63">
        <v>351.60399999999998</v>
      </c>
      <c r="Q16" s="63">
        <v>487.84800000000001</v>
      </c>
      <c r="R16" s="63">
        <v>466.27300000000002</v>
      </c>
      <c r="S16" s="63">
        <v>494.44299999999998</v>
      </c>
      <c r="T16" s="63">
        <v>499.84800000000001</v>
      </c>
      <c r="U16" s="63">
        <v>577.14499999999998</v>
      </c>
      <c r="V16" s="63">
        <v>562.37900000000002</v>
      </c>
      <c r="W16" s="63">
        <v>669.36099999999999</v>
      </c>
      <c r="X16" s="63">
        <v>661.096</v>
      </c>
      <c r="Y16" s="63">
        <v>760.84400000000005</v>
      </c>
      <c r="Z16" s="63">
        <v>806.98199999999997</v>
      </c>
      <c r="AA16" s="63">
        <v>803.29700000000003</v>
      </c>
      <c r="AB16" s="63">
        <v>751.93200000000002</v>
      </c>
      <c r="AC16" s="63">
        <v>766.07100000000003</v>
      </c>
      <c r="AD16" s="63">
        <v>792.90300000000002</v>
      </c>
      <c r="AE16" s="63">
        <v>564.73199999999997</v>
      </c>
      <c r="AF16" s="63">
        <v>522.62599999999998</v>
      </c>
      <c r="AG16" s="63">
        <v>513.91099999999994</v>
      </c>
      <c r="AH16" s="63">
        <v>506.91800000000001</v>
      </c>
      <c r="AI16" s="64">
        <v>459.44</v>
      </c>
      <c r="AJ16" s="63">
        <v>385.97300000000001</v>
      </c>
    </row>
    <row r="17" spans="1:36" x14ac:dyDescent="0.25">
      <c r="A17" s="60" t="s">
        <v>116</v>
      </c>
      <c r="B17" s="60" t="s">
        <v>123</v>
      </c>
      <c r="C17" s="61">
        <v>257989.92300000001</v>
      </c>
      <c r="D17" s="61">
        <v>260513.38399999999</v>
      </c>
      <c r="E17" s="61">
        <v>263130.86599999998</v>
      </c>
      <c r="F17" s="61">
        <v>260501.625</v>
      </c>
      <c r="G17" s="61">
        <v>257068.07199999999</v>
      </c>
      <c r="H17" s="61">
        <v>261681.86900000001</v>
      </c>
      <c r="I17" s="61">
        <v>272697.20699999999</v>
      </c>
      <c r="J17" s="61">
        <v>269458.299</v>
      </c>
      <c r="K17" s="61">
        <v>273044.44699999999</v>
      </c>
      <c r="L17" s="61">
        <v>272788.87599999999</v>
      </c>
      <c r="M17" s="61">
        <v>278492.06599999999</v>
      </c>
      <c r="N17" s="61">
        <v>288411.62400000001</v>
      </c>
      <c r="O17" s="61">
        <v>289168.74300000002</v>
      </c>
      <c r="P17" s="61">
        <v>300815.76699999999</v>
      </c>
      <c r="Q17" s="61">
        <v>311235.38500000001</v>
      </c>
      <c r="R17" s="61">
        <v>312704.467</v>
      </c>
      <c r="S17" s="61">
        <v>316054.18699999998</v>
      </c>
      <c r="T17" s="61">
        <v>315069.71100000001</v>
      </c>
      <c r="U17" s="61">
        <v>316073.61099999998</v>
      </c>
      <c r="V17" s="61">
        <v>302141.65100000001</v>
      </c>
      <c r="W17" s="62">
        <v>319926.2</v>
      </c>
      <c r="X17" s="61">
        <v>311274.799</v>
      </c>
      <c r="Y17" s="61">
        <v>312158.89600000001</v>
      </c>
      <c r="Z17" s="61">
        <v>310410.09600000002</v>
      </c>
      <c r="AA17" s="61">
        <v>300898.86300000001</v>
      </c>
      <c r="AB17" s="61">
        <v>305655.43599999999</v>
      </c>
      <c r="AC17" s="61">
        <v>309807.67499999999</v>
      </c>
      <c r="AD17" s="61">
        <v>312809.44900000002</v>
      </c>
      <c r="AE17" s="61">
        <v>309858.109</v>
      </c>
      <c r="AF17" s="61">
        <v>305970.42599999998</v>
      </c>
      <c r="AG17" s="61">
        <v>293744.53600000002</v>
      </c>
      <c r="AH17" s="61">
        <v>305968.587</v>
      </c>
      <c r="AI17" s="61">
        <v>293402.80499999999</v>
      </c>
      <c r="AJ17" s="62">
        <v>285132.67</v>
      </c>
    </row>
    <row r="18" spans="1:36" x14ac:dyDescent="0.25">
      <c r="A18" s="60" t="s">
        <v>116</v>
      </c>
      <c r="B18" s="60" t="s">
        <v>124</v>
      </c>
      <c r="C18" s="63">
        <v>63892.243999999999</v>
      </c>
      <c r="D18" s="64">
        <v>64184.39</v>
      </c>
      <c r="E18" s="63">
        <v>60595.870999999999</v>
      </c>
      <c r="F18" s="63">
        <v>60318.254999999997</v>
      </c>
      <c r="G18" s="64">
        <v>60018.32</v>
      </c>
      <c r="H18" s="63">
        <v>61108.904000000002</v>
      </c>
      <c r="I18" s="63">
        <v>65634.966</v>
      </c>
      <c r="J18" s="63">
        <v>63001.313999999998</v>
      </c>
      <c r="K18" s="63">
        <v>58979.052000000003</v>
      </c>
      <c r="L18" s="63">
        <v>56496.838000000003</v>
      </c>
      <c r="M18" s="63">
        <v>60976.756000000001</v>
      </c>
      <c r="N18" s="63">
        <v>65276.707999999999</v>
      </c>
      <c r="O18" s="63">
        <v>65444.824000000001</v>
      </c>
      <c r="P18" s="63">
        <v>73393.570999999996</v>
      </c>
      <c r="Q18" s="64">
        <v>76484.97</v>
      </c>
      <c r="R18" s="63">
        <v>77148.456999999995</v>
      </c>
      <c r="S18" s="63">
        <v>79463.425000000003</v>
      </c>
      <c r="T18" s="63">
        <v>78280.197</v>
      </c>
      <c r="U18" s="63">
        <v>78436.135999999999</v>
      </c>
      <c r="V18" s="63">
        <v>77976.923999999999</v>
      </c>
      <c r="W18" s="63">
        <v>82902.322</v>
      </c>
      <c r="X18" s="63">
        <v>78012.218999999997</v>
      </c>
      <c r="Y18" s="63">
        <v>77380.968999999997</v>
      </c>
      <c r="Z18" s="63">
        <v>75512.373000000007</v>
      </c>
      <c r="AA18" s="63">
        <v>70212.194000000003</v>
      </c>
      <c r="AB18" s="63">
        <v>71690.099000000002</v>
      </c>
      <c r="AC18" s="63">
        <v>75415.543000000005</v>
      </c>
      <c r="AD18" s="63">
        <v>74407.591</v>
      </c>
      <c r="AE18" s="63">
        <v>72271.747000000003</v>
      </c>
      <c r="AF18" s="63">
        <v>70223.770999999993</v>
      </c>
      <c r="AG18" s="63">
        <v>66324.078999999998</v>
      </c>
      <c r="AH18" s="63">
        <v>67835.606</v>
      </c>
      <c r="AI18" s="63">
        <v>63020.559000000001</v>
      </c>
      <c r="AJ18" s="63">
        <v>56317.597000000002</v>
      </c>
    </row>
    <row r="19" spans="1:36" x14ac:dyDescent="0.25">
      <c r="A19" s="60" t="s">
        <v>116</v>
      </c>
      <c r="B19" s="60" t="s">
        <v>125</v>
      </c>
      <c r="C19" s="61">
        <v>15928.605</v>
      </c>
      <c r="D19" s="61">
        <v>14621.992</v>
      </c>
      <c r="E19" s="61">
        <v>17184.357</v>
      </c>
      <c r="F19" s="61">
        <v>17046.620999999999</v>
      </c>
      <c r="G19" s="61">
        <v>16223.018</v>
      </c>
      <c r="H19" s="61">
        <v>12913.936</v>
      </c>
      <c r="I19" s="61">
        <v>13790.094999999999</v>
      </c>
      <c r="J19" s="61">
        <v>14442.768</v>
      </c>
      <c r="K19" s="61">
        <v>14997.088</v>
      </c>
      <c r="L19" s="61">
        <v>15717.709000000001</v>
      </c>
      <c r="M19" s="61">
        <v>13694.915999999999</v>
      </c>
      <c r="N19" s="62">
        <v>14296.61</v>
      </c>
      <c r="O19" s="62">
        <v>15036.18</v>
      </c>
      <c r="P19" s="61">
        <v>19046.194</v>
      </c>
      <c r="Q19" s="61">
        <v>21812.940999999999</v>
      </c>
      <c r="R19" s="61">
        <v>22614.698</v>
      </c>
      <c r="S19" s="61">
        <v>22679.782999999999</v>
      </c>
      <c r="T19" s="61">
        <v>21965.401000000002</v>
      </c>
      <c r="U19" s="61">
        <v>21452.343000000001</v>
      </c>
      <c r="V19" s="61">
        <v>19224.148000000001</v>
      </c>
      <c r="W19" s="61">
        <v>20880.978999999999</v>
      </c>
      <c r="X19" s="61">
        <v>21012.756000000001</v>
      </c>
      <c r="Y19" s="62">
        <v>20595.48</v>
      </c>
      <c r="Z19" s="61">
        <v>20863.313999999998</v>
      </c>
      <c r="AA19" s="61">
        <v>19552.842000000001</v>
      </c>
      <c r="AB19" s="61">
        <v>20381.609</v>
      </c>
      <c r="AC19" s="62">
        <v>20442.04</v>
      </c>
      <c r="AD19" s="61">
        <v>21616.652999999998</v>
      </c>
      <c r="AE19" s="61">
        <v>21909.656999999999</v>
      </c>
      <c r="AF19" s="62">
        <v>22671.27</v>
      </c>
      <c r="AG19" s="61">
        <v>22392.856</v>
      </c>
      <c r="AH19" s="61">
        <v>22761.830999999998</v>
      </c>
      <c r="AI19" s="61">
        <v>21006.168000000001</v>
      </c>
      <c r="AJ19" s="61">
        <v>19641.404999999999</v>
      </c>
    </row>
    <row r="20" spans="1:36" x14ac:dyDescent="0.25">
      <c r="A20" s="60" t="s">
        <v>116</v>
      </c>
      <c r="B20" s="60" t="s">
        <v>126</v>
      </c>
      <c r="C20" s="64">
        <v>1537.07</v>
      </c>
      <c r="D20" s="63">
        <v>1716.557</v>
      </c>
      <c r="E20" s="63">
        <v>1851.5350000000001</v>
      </c>
      <c r="F20" s="63">
        <v>1668.2560000000001</v>
      </c>
      <c r="G20" s="63">
        <v>1584.2329999999999</v>
      </c>
      <c r="H20" s="63">
        <v>1841.308</v>
      </c>
      <c r="I20" s="63">
        <v>2007.951</v>
      </c>
      <c r="J20" s="63">
        <v>1879.3389999999999</v>
      </c>
      <c r="K20" s="63">
        <v>2109.0140000000001</v>
      </c>
      <c r="L20" s="63">
        <v>2271.761</v>
      </c>
      <c r="M20" s="63">
        <v>2486.6640000000002</v>
      </c>
      <c r="N20" s="63">
        <v>2457.8389999999999</v>
      </c>
      <c r="O20" s="63">
        <v>2844.1289999999999</v>
      </c>
      <c r="P20" s="63">
        <v>2671.1669999999999</v>
      </c>
      <c r="Q20" s="63">
        <v>2756.6370000000002</v>
      </c>
      <c r="R20" s="63">
        <v>2883.5810000000001</v>
      </c>
      <c r="S20" s="63">
        <v>2813.4569999999999</v>
      </c>
      <c r="T20" s="63">
        <v>2681.8009999999999</v>
      </c>
      <c r="U20" s="64">
        <v>2517.1999999999998</v>
      </c>
      <c r="V20" s="63">
        <v>2464.5940000000001</v>
      </c>
      <c r="W20" s="63">
        <v>2532.645</v>
      </c>
      <c r="X20" s="64">
        <v>2186.02</v>
      </c>
      <c r="Y20" s="63">
        <v>2397.143</v>
      </c>
      <c r="Z20" s="63">
        <v>2462.377</v>
      </c>
      <c r="AA20" s="63">
        <v>2455.6550000000002</v>
      </c>
      <c r="AB20" s="63">
        <v>2343.029</v>
      </c>
      <c r="AC20" s="63">
        <v>2331.8449999999998</v>
      </c>
      <c r="AD20" s="63">
        <v>2417.665</v>
      </c>
      <c r="AE20" s="64">
        <v>2265.9499999999998</v>
      </c>
      <c r="AF20" s="63">
        <v>2182.5610000000001</v>
      </c>
      <c r="AG20" s="63">
        <v>2433.9119999999998</v>
      </c>
      <c r="AH20" s="63">
        <v>2281.2730000000001</v>
      </c>
      <c r="AI20" s="63">
        <v>2690.0610000000001</v>
      </c>
      <c r="AJ20" s="64">
        <v>2680.13</v>
      </c>
    </row>
    <row r="21" spans="1:36" x14ac:dyDescent="0.25">
      <c r="A21" s="60" t="s">
        <v>127</v>
      </c>
      <c r="B21" s="60" t="s">
        <v>117</v>
      </c>
      <c r="C21" s="65" t="s">
        <v>37</v>
      </c>
      <c r="D21" s="65" t="s">
        <v>37</v>
      </c>
      <c r="E21" s="65" t="s">
        <v>37</v>
      </c>
      <c r="F21" s="65" t="s">
        <v>37</v>
      </c>
      <c r="G21" s="65" t="s">
        <v>37</v>
      </c>
      <c r="H21" s="65" t="s">
        <v>37</v>
      </c>
      <c r="I21" s="65" t="s">
        <v>37</v>
      </c>
      <c r="J21" s="65" t="s">
        <v>37</v>
      </c>
      <c r="K21" s="65" t="s">
        <v>37</v>
      </c>
      <c r="L21" s="65" t="s">
        <v>37</v>
      </c>
      <c r="M21" s="65" t="s">
        <v>37</v>
      </c>
      <c r="N21" s="65" t="s">
        <v>37</v>
      </c>
      <c r="O21" s="65" t="s">
        <v>37</v>
      </c>
      <c r="P21" s="65" t="s">
        <v>37</v>
      </c>
      <c r="Q21" s="65" t="s">
        <v>37</v>
      </c>
      <c r="R21" s="65" t="s">
        <v>37</v>
      </c>
      <c r="S21" s="65" t="s">
        <v>37</v>
      </c>
      <c r="T21" s="65" t="s">
        <v>37</v>
      </c>
      <c r="U21" s="65" t="s">
        <v>37</v>
      </c>
      <c r="V21" s="65" t="s">
        <v>37</v>
      </c>
      <c r="W21" s="65" t="s">
        <v>37</v>
      </c>
      <c r="X21" s="65" t="s">
        <v>37</v>
      </c>
      <c r="Y21" s="65" t="s">
        <v>37</v>
      </c>
      <c r="Z21" s="65" t="s">
        <v>37</v>
      </c>
      <c r="AA21" s="65" t="s">
        <v>37</v>
      </c>
      <c r="AB21" s="65" t="s">
        <v>37</v>
      </c>
      <c r="AC21" s="65" t="s">
        <v>37</v>
      </c>
      <c r="AD21" s="65" t="s">
        <v>37</v>
      </c>
      <c r="AE21" s="65" t="s">
        <v>37</v>
      </c>
      <c r="AF21" s="65" t="s">
        <v>37</v>
      </c>
      <c r="AG21" s="65" t="s">
        <v>37</v>
      </c>
      <c r="AH21" s="65" t="s">
        <v>37</v>
      </c>
      <c r="AI21" s="65" t="s">
        <v>37</v>
      </c>
      <c r="AJ21" s="65" t="s">
        <v>37</v>
      </c>
    </row>
    <row r="22" spans="1:36" x14ac:dyDescent="0.25">
      <c r="A22" s="60" t="s">
        <v>127</v>
      </c>
      <c r="B22" s="60" t="s">
        <v>118</v>
      </c>
      <c r="C22" s="66" t="s">
        <v>37</v>
      </c>
      <c r="D22" s="66" t="s">
        <v>37</v>
      </c>
      <c r="E22" s="66" t="s">
        <v>37</v>
      </c>
      <c r="F22" s="66" t="s">
        <v>37</v>
      </c>
      <c r="G22" s="66" t="s">
        <v>37</v>
      </c>
      <c r="H22" s="66" t="s">
        <v>37</v>
      </c>
      <c r="I22" s="66" t="s">
        <v>37</v>
      </c>
      <c r="J22" s="66" t="s">
        <v>37</v>
      </c>
      <c r="K22" s="66" t="s">
        <v>37</v>
      </c>
      <c r="L22" s="66" t="s">
        <v>37</v>
      </c>
      <c r="M22" s="66" t="s">
        <v>37</v>
      </c>
      <c r="N22" s="66" t="s">
        <v>37</v>
      </c>
      <c r="O22" s="66" t="s">
        <v>37</v>
      </c>
      <c r="P22" s="66" t="s">
        <v>37</v>
      </c>
      <c r="Q22" s="66" t="s">
        <v>37</v>
      </c>
      <c r="R22" s="66" t="s">
        <v>37</v>
      </c>
      <c r="S22" s="66" t="s">
        <v>37</v>
      </c>
      <c r="T22" s="66" t="s">
        <v>37</v>
      </c>
      <c r="U22" s="66" t="s">
        <v>37</v>
      </c>
      <c r="V22" s="66" t="s">
        <v>37</v>
      </c>
      <c r="W22" s="66" t="s">
        <v>37</v>
      </c>
      <c r="X22" s="66" t="s">
        <v>37</v>
      </c>
      <c r="Y22" s="66" t="s">
        <v>37</v>
      </c>
      <c r="Z22" s="66" t="s">
        <v>37</v>
      </c>
      <c r="AA22" s="66" t="s">
        <v>37</v>
      </c>
      <c r="AB22" s="66" t="s">
        <v>37</v>
      </c>
      <c r="AC22" s="66" t="s">
        <v>37</v>
      </c>
      <c r="AD22" s="66" t="s">
        <v>37</v>
      </c>
      <c r="AE22" s="66" t="s">
        <v>37</v>
      </c>
      <c r="AF22" s="66" t="s">
        <v>37</v>
      </c>
      <c r="AG22" s="66" t="s">
        <v>37</v>
      </c>
      <c r="AH22" s="66" t="s">
        <v>37</v>
      </c>
      <c r="AI22" s="66" t="s">
        <v>37</v>
      </c>
      <c r="AJ22" s="66" t="s">
        <v>37</v>
      </c>
    </row>
    <row r="23" spans="1:36" x14ac:dyDescent="0.25">
      <c r="A23" s="60" t="s">
        <v>127</v>
      </c>
      <c r="B23" s="60" t="s">
        <v>119</v>
      </c>
      <c r="C23" s="65" t="s">
        <v>37</v>
      </c>
      <c r="D23" s="65" t="s">
        <v>37</v>
      </c>
      <c r="E23" s="65" t="s">
        <v>37</v>
      </c>
      <c r="F23" s="65" t="s">
        <v>37</v>
      </c>
      <c r="G23" s="65" t="s">
        <v>37</v>
      </c>
      <c r="H23" s="65" t="s">
        <v>37</v>
      </c>
      <c r="I23" s="65" t="s">
        <v>37</v>
      </c>
      <c r="J23" s="65" t="s">
        <v>37</v>
      </c>
      <c r="K23" s="65" t="s">
        <v>37</v>
      </c>
      <c r="L23" s="65" t="s">
        <v>37</v>
      </c>
      <c r="M23" s="65" t="s">
        <v>37</v>
      </c>
      <c r="N23" s="65" t="s">
        <v>37</v>
      </c>
      <c r="O23" s="65" t="s">
        <v>37</v>
      </c>
      <c r="P23" s="65" t="s">
        <v>37</v>
      </c>
      <c r="Q23" s="65" t="s">
        <v>37</v>
      </c>
      <c r="R23" s="65" t="s">
        <v>37</v>
      </c>
      <c r="S23" s="65" t="s">
        <v>37</v>
      </c>
      <c r="T23" s="65" t="s">
        <v>37</v>
      </c>
      <c r="U23" s="65" t="s">
        <v>37</v>
      </c>
      <c r="V23" s="65" t="s">
        <v>37</v>
      </c>
      <c r="W23" s="65" t="s">
        <v>37</v>
      </c>
      <c r="X23" s="65" t="s">
        <v>37</v>
      </c>
      <c r="Y23" s="65" t="s">
        <v>37</v>
      </c>
      <c r="Z23" s="65" t="s">
        <v>37</v>
      </c>
      <c r="AA23" s="65" t="s">
        <v>37</v>
      </c>
      <c r="AB23" s="65" t="s">
        <v>37</v>
      </c>
      <c r="AC23" s="65" t="s">
        <v>37</v>
      </c>
      <c r="AD23" s="65" t="s">
        <v>37</v>
      </c>
      <c r="AE23" s="65" t="s">
        <v>37</v>
      </c>
      <c r="AF23" s="65" t="s">
        <v>37</v>
      </c>
      <c r="AG23" s="65" t="s">
        <v>37</v>
      </c>
      <c r="AH23" s="65" t="s">
        <v>37</v>
      </c>
      <c r="AI23" s="65" t="s">
        <v>37</v>
      </c>
      <c r="AJ23" s="65" t="s">
        <v>37</v>
      </c>
    </row>
    <row r="24" spans="1:36" x14ac:dyDescent="0.25">
      <c r="A24" s="60" t="s">
        <v>127</v>
      </c>
      <c r="B24" s="60" t="s">
        <v>120</v>
      </c>
      <c r="C24" s="66" t="s">
        <v>37</v>
      </c>
      <c r="D24" s="66" t="s">
        <v>37</v>
      </c>
      <c r="E24" s="66" t="s">
        <v>37</v>
      </c>
      <c r="F24" s="66" t="s">
        <v>37</v>
      </c>
      <c r="G24" s="66" t="s">
        <v>37</v>
      </c>
      <c r="H24" s="66" t="s">
        <v>37</v>
      </c>
      <c r="I24" s="66" t="s">
        <v>37</v>
      </c>
      <c r="J24" s="66" t="s">
        <v>37</v>
      </c>
      <c r="K24" s="66" t="s">
        <v>37</v>
      </c>
      <c r="L24" s="66" t="s">
        <v>37</v>
      </c>
      <c r="M24" s="66" t="s">
        <v>37</v>
      </c>
      <c r="N24" s="66" t="s">
        <v>37</v>
      </c>
      <c r="O24" s="66" t="s">
        <v>37</v>
      </c>
      <c r="P24" s="66" t="s">
        <v>37</v>
      </c>
      <c r="Q24" s="66" t="s">
        <v>37</v>
      </c>
      <c r="R24" s="66" t="s">
        <v>37</v>
      </c>
      <c r="S24" s="66" t="s">
        <v>37</v>
      </c>
      <c r="T24" s="66" t="s">
        <v>37</v>
      </c>
      <c r="U24" s="66" t="s">
        <v>37</v>
      </c>
      <c r="V24" s="66" t="s">
        <v>37</v>
      </c>
      <c r="W24" s="66" t="s">
        <v>37</v>
      </c>
      <c r="X24" s="66" t="s">
        <v>37</v>
      </c>
      <c r="Y24" s="66" t="s">
        <v>37</v>
      </c>
      <c r="Z24" s="66" t="s">
        <v>37</v>
      </c>
      <c r="AA24" s="66" t="s">
        <v>37</v>
      </c>
      <c r="AB24" s="66" t="s">
        <v>37</v>
      </c>
      <c r="AC24" s="66" t="s">
        <v>37</v>
      </c>
      <c r="AD24" s="66" t="s">
        <v>37</v>
      </c>
      <c r="AE24" s="66" t="s">
        <v>37</v>
      </c>
      <c r="AF24" s="66" t="s">
        <v>37</v>
      </c>
      <c r="AG24" s="66" t="s">
        <v>37</v>
      </c>
      <c r="AH24" s="66" t="s">
        <v>37</v>
      </c>
      <c r="AI24" s="66" t="s">
        <v>37</v>
      </c>
      <c r="AJ24" s="66" t="s">
        <v>37</v>
      </c>
    </row>
    <row r="25" spans="1:36" x14ac:dyDescent="0.25">
      <c r="A25" s="60" t="s">
        <v>127</v>
      </c>
      <c r="B25" s="60" t="s">
        <v>121</v>
      </c>
      <c r="C25" s="62">
        <v>0</v>
      </c>
      <c r="D25" s="62">
        <v>0</v>
      </c>
      <c r="E25" s="61">
        <v>194.411</v>
      </c>
      <c r="F25" s="61">
        <v>205.15899999999999</v>
      </c>
      <c r="G25" s="61">
        <v>197.50700000000001</v>
      </c>
      <c r="H25" s="61">
        <v>197.76400000000001</v>
      </c>
      <c r="I25" s="61">
        <v>195.87299999999999</v>
      </c>
      <c r="J25" s="61">
        <v>197.077</v>
      </c>
      <c r="K25" s="61">
        <v>200.68799999999999</v>
      </c>
      <c r="L25" s="61">
        <v>195.78700000000001</v>
      </c>
      <c r="M25" s="62">
        <v>191.66</v>
      </c>
      <c r="N25" s="62">
        <v>190.8</v>
      </c>
      <c r="O25" s="61">
        <v>184.09299999999999</v>
      </c>
      <c r="P25" s="61">
        <v>174.63499999999999</v>
      </c>
      <c r="Q25" s="62">
        <v>165.52</v>
      </c>
      <c r="R25" s="61">
        <v>160.619</v>
      </c>
      <c r="S25" s="61">
        <v>142.304</v>
      </c>
      <c r="T25" s="61">
        <v>145.82900000000001</v>
      </c>
      <c r="U25" s="61">
        <v>143.71100000000001</v>
      </c>
      <c r="V25" s="61">
        <v>130.84299999999999</v>
      </c>
      <c r="W25" s="61">
        <v>139.53399999999999</v>
      </c>
      <c r="X25" s="62">
        <v>117.5</v>
      </c>
      <c r="Y25" s="61">
        <v>151.542</v>
      </c>
      <c r="Z25" s="61">
        <v>118.117</v>
      </c>
      <c r="AA25" s="61">
        <v>153.548</v>
      </c>
      <c r="AB25" s="61">
        <v>137.904</v>
      </c>
      <c r="AC25" s="61">
        <v>133.75899999999999</v>
      </c>
      <c r="AD25" s="62">
        <v>149.16</v>
      </c>
      <c r="AE25" s="61">
        <v>136.64099999999999</v>
      </c>
      <c r="AF25" s="61">
        <v>135.74799999999999</v>
      </c>
      <c r="AG25" s="61">
        <v>156.60400000000001</v>
      </c>
      <c r="AH25" s="61">
        <v>176.35900000000001</v>
      </c>
      <c r="AI25" s="61">
        <v>167.637</v>
      </c>
      <c r="AJ25" s="61">
        <v>222.07499999999999</v>
      </c>
    </row>
    <row r="26" spans="1:36" x14ac:dyDescent="0.25">
      <c r="A26" s="60" t="s">
        <v>127</v>
      </c>
      <c r="B26" s="60" t="s">
        <v>122</v>
      </c>
      <c r="C26" s="66" t="s">
        <v>37</v>
      </c>
      <c r="D26" s="66" t="s">
        <v>37</v>
      </c>
      <c r="E26" s="66" t="s">
        <v>37</v>
      </c>
      <c r="F26" s="66" t="s">
        <v>37</v>
      </c>
      <c r="G26" s="66" t="s">
        <v>37</v>
      </c>
      <c r="H26" s="66" t="s">
        <v>37</v>
      </c>
      <c r="I26" s="66" t="s">
        <v>37</v>
      </c>
      <c r="J26" s="66" t="s">
        <v>37</v>
      </c>
      <c r="K26" s="66" t="s">
        <v>37</v>
      </c>
      <c r="L26" s="66" t="s">
        <v>37</v>
      </c>
      <c r="M26" s="66" t="s">
        <v>37</v>
      </c>
      <c r="N26" s="66" t="s">
        <v>37</v>
      </c>
      <c r="O26" s="66" t="s">
        <v>37</v>
      </c>
      <c r="P26" s="66" t="s">
        <v>37</v>
      </c>
      <c r="Q26" s="66" t="s">
        <v>37</v>
      </c>
      <c r="R26" s="66" t="s">
        <v>37</v>
      </c>
      <c r="S26" s="66" t="s">
        <v>37</v>
      </c>
      <c r="T26" s="66" t="s">
        <v>37</v>
      </c>
      <c r="U26" s="66" t="s">
        <v>37</v>
      </c>
      <c r="V26" s="66" t="s">
        <v>37</v>
      </c>
      <c r="W26" s="66" t="s">
        <v>37</v>
      </c>
      <c r="X26" s="66" t="s">
        <v>37</v>
      </c>
      <c r="Y26" s="66" t="s">
        <v>37</v>
      </c>
      <c r="Z26" s="66" t="s">
        <v>37</v>
      </c>
      <c r="AA26" s="66" t="s">
        <v>37</v>
      </c>
      <c r="AB26" s="66" t="s">
        <v>37</v>
      </c>
      <c r="AC26" s="66" t="s">
        <v>37</v>
      </c>
      <c r="AD26" s="66" t="s">
        <v>37</v>
      </c>
      <c r="AE26" s="66" t="s">
        <v>37</v>
      </c>
      <c r="AF26" s="66" t="s">
        <v>37</v>
      </c>
      <c r="AG26" s="66" t="s">
        <v>37</v>
      </c>
      <c r="AH26" s="66" t="s">
        <v>37</v>
      </c>
      <c r="AI26" s="66" t="s">
        <v>37</v>
      </c>
      <c r="AJ26" s="66" t="s">
        <v>37</v>
      </c>
    </row>
    <row r="27" spans="1:36" x14ac:dyDescent="0.25">
      <c r="A27" s="60" t="s">
        <v>127</v>
      </c>
      <c r="B27" s="60" t="s">
        <v>123</v>
      </c>
      <c r="C27" s="61">
        <v>195637.008</v>
      </c>
      <c r="D27" s="61">
        <v>199216.14300000001</v>
      </c>
      <c r="E27" s="61">
        <v>198015.122</v>
      </c>
      <c r="F27" s="61">
        <v>198035.56599999999</v>
      </c>
      <c r="G27" s="61">
        <v>201232.875</v>
      </c>
      <c r="H27" s="61">
        <v>207167.726</v>
      </c>
      <c r="I27" s="61">
        <v>214509.42499999999</v>
      </c>
      <c r="J27" s="61">
        <v>215478.40900000001</v>
      </c>
      <c r="K27" s="61">
        <v>220083.166</v>
      </c>
      <c r="L27" s="61">
        <v>222383.67199999999</v>
      </c>
      <c r="M27" s="61">
        <v>228572.927</v>
      </c>
      <c r="N27" s="61">
        <v>235085.79199999999</v>
      </c>
      <c r="O27" s="61">
        <v>237034.764</v>
      </c>
      <c r="P27" s="61">
        <v>243940.924</v>
      </c>
      <c r="Q27" s="61">
        <v>250046.01500000001</v>
      </c>
      <c r="R27" s="61">
        <v>251647.73300000001</v>
      </c>
      <c r="S27" s="61">
        <v>255700.63200000001</v>
      </c>
      <c r="T27" s="62">
        <v>256905.72</v>
      </c>
      <c r="U27" s="61">
        <v>257846.49900000001</v>
      </c>
      <c r="V27" s="61">
        <v>244754.514</v>
      </c>
      <c r="W27" s="61">
        <v>256587.158</v>
      </c>
      <c r="X27" s="61">
        <v>252997.96100000001</v>
      </c>
      <c r="Y27" s="61">
        <v>252724.21100000001</v>
      </c>
      <c r="Z27" s="61">
        <v>251166.913</v>
      </c>
      <c r="AA27" s="61">
        <v>246039.981</v>
      </c>
      <c r="AB27" s="61">
        <v>249930.22200000001</v>
      </c>
      <c r="AC27" s="61">
        <v>251785.28400000001</v>
      </c>
      <c r="AD27" s="62">
        <v>254603.17</v>
      </c>
      <c r="AE27" s="61">
        <v>253064.709</v>
      </c>
      <c r="AF27" s="61">
        <v>249972.90700000001</v>
      </c>
      <c r="AG27" s="61">
        <v>239871.03899999999</v>
      </c>
      <c r="AH27" s="61">
        <v>250741.72099999999</v>
      </c>
      <c r="AI27" s="61">
        <v>242722.81400000001</v>
      </c>
      <c r="AJ27" s="61">
        <v>236333.45600000001</v>
      </c>
    </row>
    <row r="28" spans="1:36" x14ac:dyDescent="0.25">
      <c r="A28" s="60" t="s">
        <v>127</v>
      </c>
      <c r="B28" s="60" t="s">
        <v>124</v>
      </c>
      <c r="C28" s="63">
        <v>31386.032999999999</v>
      </c>
      <c r="D28" s="63">
        <v>31909.741000000002</v>
      </c>
      <c r="E28" s="63">
        <v>28938.304</v>
      </c>
      <c r="F28" s="63">
        <v>28613.898000000001</v>
      </c>
      <c r="G28" s="64">
        <v>28973.87</v>
      </c>
      <c r="H28" s="64">
        <v>29847.99</v>
      </c>
      <c r="I28" s="63">
        <v>31948.238000000001</v>
      </c>
      <c r="J28" s="63">
        <v>30169.294000000002</v>
      </c>
      <c r="K28" s="63">
        <v>26741.637999999999</v>
      </c>
      <c r="L28" s="63">
        <v>25839.366000000002</v>
      </c>
      <c r="M28" s="63">
        <v>31430.343000000001</v>
      </c>
      <c r="N28" s="63">
        <v>33362.398000000001</v>
      </c>
      <c r="O28" s="63">
        <v>34417.517</v>
      </c>
      <c r="P28" s="63">
        <v>39848.196000000004</v>
      </c>
      <c r="Q28" s="63">
        <v>40459.542999999998</v>
      </c>
      <c r="R28" s="63">
        <v>41584.146000000001</v>
      </c>
      <c r="S28" s="63">
        <v>43558.614999999998</v>
      </c>
      <c r="T28" s="63">
        <v>43554.925999999999</v>
      </c>
      <c r="U28" s="63">
        <v>43107.379000000001</v>
      </c>
      <c r="V28" s="63">
        <v>42585.904000000002</v>
      </c>
      <c r="W28" s="63">
        <v>44389.985999999997</v>
      </c>
      <c r="X28" s="63">
        <v>41886.663</v>
      </c>
      <c r="Y28" s="63">
        <v>41180.915000000001</v>
      </c>
      <c r="Z28" s="63">
        <v>39465.648999999998</v>
      </c>
      <c r="AA28" s="63">
        <v>37024.355000000003</v>
      </c>
      <c r="AB28" s="64">
        <v>38092.83</v>
      </c>
      <c r="AC28" s="63">
        <v>40250.377999999997</v>
      </c>
      <c r="AD28" s="63">
        <v>39989.131000000001</v>
      </c>
      <c r="AE28" s="63">
        <v>38496.559000000001</v>
      </c>
      <c r="AF28" s="63">
        <v>37174.286</v>
      </c>
      <c r="AG28" s="63">
        <v>35193.463000000003</v>
      </c>
      <c r="AH28" s="64">
        <v>36489.79</v>
      </c>
      <c r="AI28" s="63">
        <v>34376.383000000002</v>
      </c>
      <c r="AJ28" s="63">
        <v>30229.313999999998</v>
      </c>
    </row>
    <row r="29" spans="1:36" x14ac:dyDescent="0.25">
      <c r="A29" s="60" t="s">
        <v>127</v>
      </c>
      <c r="B29" s="60" t="s">
        <v>125</v>
      </c>
      <c r="C29" s="61">
        <v>6235.665</v>
      </c>
      <c r="D29" s="61">
        <v>6278.1270000000004</v>
      </c>
      <c r="E29" s="62">
        <v>6916.54</v>
      </c>
      <c r="F29" s="61">
        <v>7080.4160000000002</v>
      </c>
      <c r="G29" s="61">
        <v>7792.6639999999998</v>
      </c>
      <c r="H29" s="62">
        <v>8145.69</v>
      </c>
      <c r="I29" s="61">
        <v>8803.5159999999996</v>
      </c>
      <c r="J29" s="61">
        <v>10314.413</v>
      </c>
      <c r="K29" s="61">
        <v>10945.334000000001</v>
      </c>
      <c r="L29" s="61">
        <v>11830.684999999999</v>
      </c>
      <c r="M29" s="61">
        <v>8374.4509999999991</v>
      </c>
      <c r="N29" s="62">
        <v>8680.5</v>
      </c>
      <c r="O29" s="61">
        <v>9170.2389999999996</v>
      </c>
      <c r="P29" s="61">
        <v>12831.402</v>
      </c>
      <c r="Q29" s="62">
        <v>13023.99</v>
      </c>
      <c r="R29" s="62">
        <v>13399.36</v>
      </c>
      <c r="S29" s="61">
        <v>13536.528</v>
      </c>
      <c r="T29" s="61">
        <v>13947.164000000001</v>
      </c>
      <c r="U29" s="61">
        <v>14107.338</v>
      </c>
      <c r="V29" s="61">
        <v>13461.364</v>
      </c>
      <c r="W29" s="61">
        <v>14610.001</v>
      </c>
      <c r="X29" s="61">
        <v>15053.806</v>
      </c>
      <c r="Y29" s="61">
        <v>14540.052</v>
      </c>
      <c r="Z29" s="62">
        <v>14735.31</v>
      </c>
      <c r="AA29" s="61">
        <v>13932.927</v>
      </c>
      <c r="AB29" s="61">
        <v>14928.905000000001</v>
      </c>
      <c r="AC29" s="61">
        <v>15122.300999999999</v>
      </c>
      <c r="AD29" s="61">
        <v>15999.079</v>
      </c>
      <c r="AE29" s="61">
        <v>16383.182000000001</v>
      </c>
      <c r="AF29" s="61">
        <v>16897.663</v>
      </c>
      <c r="AG29" s="62">
        <v>16740.490000000002</v>
      </c>
      <c r="AH29" s="61">
        <v>18300.175999999999</v>
      </c>
      <c r="AI29" s="61">
        <v>16800.096000000001</v>
      </c>
      <c r="AJ29" s="61">
        <v>15939.047</v>
      </c>
    </row>
    <row r="30" spans="1:36" x14ac:dyDescent="0.25">
      <c r="A30" s="60" t="s">
        <v>127</v>
      </c>
      <c r="B30" s="60" t="s">
        <v>126</v>
      </c>
      <c r="C30" s="64">
        <v>1537.07</v>
      </c>
      <c r="D30" s="63">
        <v>1716.557</v>
      </c>
      <c r="E30" s="63">
        <v>1851.5350000000001</v>
      </c>
      <c r="F30" s="63">
        <v>1668.2560000000001</v>
      </c>
      <c r="G30" s="63">
        <v>1584.2329999999999</v>
      </c>
      <c r="H30" s="63">
        <v>1841.308</v>
      </c>
      <c r="I30" s="63">
        <v>2007.951</v>
      </c>
      <c r="J30" s="63">
        <v>1879.3389999999999</v>
      </c>
      <c r="K30" s="63">
        <v>2109.0140000000001</v>
      </c>
      <c r="L30" s="63">
        <v>2271.761</v>
      </c>
      <c r="M30" s="63">
        <v>2486.6640000000002</v>
      </c>
      <c r="N30" s="63">
        <v>2457.8389999999999</v>
      </c>
      <c r="O30" s="63">
        <v>2844.1289999999999</v>
      </c>
      <c r="P30" s="63">
        <v>2671.1669999999999</v>
      </c>
      <c r="Q30" s="63">
        <v>2756.6370000000002</v>
      </c>
      <c r="R30" s="63">
        <v>2883.5810000000001</v>
      </c>
      <c r="S30" s="63">
        <v>2813.4569999999999</v>
      </c>
      <c r="T30" s="63">
        <v>2681.8009999999999</v>
      </c>
      <c r="U30" s="64">
        <v>2517.1999999999998</v>
      </c>
      <c r="V30" s="63">
        <v>2464.5940000000001</v>
      </c>
      <c r="W30" s="63">
        <v>2532.645</v>
      </c>
      <c r="X30" s="64">
        <v>2186.02</v>
      </c>
      <c r="Y30" s="63">
        <v>2397.143</v>
      </c>
      <c r="Z30" s="63">
        <v>2462.377</v>
      </c>
      <c r="AA30" s="63">
        <v>2455.6550000000002</v>
      </c>
      <c r="AB30" s="63">
        <v>2343.029</v>
      </c>
      <c r="AC30" s="63">
        <v>2331.8449999999998</v>
      </c>
      <c r="AD30" s="63">
        <v>2417.665</v>
      </c>
      <c r="AE30" s="64">
        <v>2265.9499999999998</v>
      </c>
      <c r="AF30" s="63">
        <v>2182.5610000000001</v>
      </c>
      <c r="AG30" s="63">
        <v>2433.9119999999998</v>
      </c>
      <c r="AH30" s="63">
        <v>2281.2730000000001</v>
      </c>
      <c r="AI30" s="63">
        <v>2690.0610000000001</v>
      </c>
      <c r="AJ30" s="64">
        <v>2680.13</v>
      </c>
    </row>
    <row r="31" spans="1:36" x14ac:dyDescent="0.25">
      <c r="A31" s="60" t="s">
        <v>128</v>
      </c>
      <c r="B31" s="60" t="s">
        <v>117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1">
        <v>1.204</v>
      </c>
      <c r="N31" s="61">
        <v>2.7519999999999998</v>
      </c>
      <c r="O31" s="61">
        <v>5.1589999999999998</v>
      </c>
      <c r="P31" s="61">
        <v>6.5350000000000001</v>
      </c>
      <c r="Q31" s="61">
        <v>5.8470000000000004</v>
      </c>
      <c r="R31" s="61">
        <v>2.2360000000000002</v>
      </c>
      <c r="S31" s="61">
        <v>3.2669999999999999</v>
      </c>
      <c r="T31" s="61">
        <v>2.7519999999999998</v>
      </c>
      <c r="U31" s="61">
        <v>6.1909999999999998</v>
      </c>
      <c r="V31" s="61">
        <v>0.68799999999999994</v>
      </c>
      <c r="W31" s="61">
        <v>0.68799999999999994</v>
      </c>
      <c r="X31" s="62">
        <v>0.86</v>
      </c>
      <c r="Y31" s="62">
        <v>0</v>
      </c>
      <c r="Z31" s="61">
        <v>0.34399999999999997</v>
      </c>
      <c r="AA31" s="61">
        <v>0.17199999999999999</v>
      </c>
      <c r="AB31" s="61">
        <v>0.17199999999999999</v>
      </c>
      <c r="AC31" s="62">
        <v>0</v>
      </c>
      <c r="AD31" s="62">
        <v>0</v>
      </c>
      <c r="AE31" s="61">
        <v>0.17199999999999999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</row>
    <row r="32" spans="1:36" x14ac:dyDescent="0.25">
      <c r="A32" s="60" t="s">
        <v>128</v>
      </c>
      <c r="B32" s="60" t="s">
        <v>118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3">
        <v>4.6429999999999998</v>
      </c>
      <c r="N32" s="63">
        <v>4.4710000000000001</v>
      </c>
      <c r="O32" s="63">
        <v>3.4390000000000001</v>
      </c>
      <c r="P32" s="63">
        <v>3.2669999999999999</v>
      </c>
      <c r="Q32" s="63">
        <v>2.923</v>
      </c>
      <c r="R32" s="63">
        <v>3.4390000000000001</v>
      </c>
      <c r="S32" s="63">
        <v>4.6429999999999998</v>
      </c>
      <c r="T32" s="63">
        <v>4.4710000000000001</v>
      </c>
      <c r="U32" s="63">
        <v>18.401</v>
      </c>
      <c r="V32" s="64">
        <v>8.77</v>
      </c>
      <c r="W32" s="63">
        <v>12.382</v>
      </c>
      <c r="X32" s="63">
        <v>7.3949999999999996</v>
      </c>
      <c r="Y32" s="64">
        <v>13.07</v>
      </c>
      <c r="Z32" s="63">
        <v>15.305</v>
      </c>
      <c r="AA32" s="63">
        <v>19.398</v>
      </c>
      <c r="AB32" s="64">
        <v>15.34</v>
      </c>
      <c r="AC32" s="63">
        <v>14.205</v>
      </c>
      <c r="AD32" s="63">
        <v>12.794</v>
      </c>
      <c r="AE32" s="63">
        <v>9.1150000000000002</v>
      </c>
      <c r="AF32" s="63">
        <v>8.5980000000000008</v>
      </c>
      <c r="AG32" s="63">
        <v>7.9109999999999996</v>
      </c>
      <c r="AH32" s="63">
        <v>7.2229999999999999</v>
      </c>
      <c r="AI32" s="63">
        <v>7.0510000000000002</v>
      </c>
      <c r="AJ32" s="63">
        <v>6.3630000000000004</v>
      </c>
    </row>
    <row r="33" spans="1:36" x14ac:dyDescent="0.25">
      <c r="A33" s="60" t="s">
        <v>128</v>
      </c>
      <c r="B33" s="60" t="s">
        <v>119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1">
        <v>9.9740000000000002</v>
      </c>
      <c r="N33" s="61">
        <v>7.5659999999999998</v>
      </c>
      <c r="O33" s="62">
        <v>7.91</v>
      </c>
      <c r="P33" s="62">
        <v>7.91</v>
      </c>
      <c r="Q33" s="61">
        <v>9.2870000000000008</v>
      </c>
      <c r="R33" s="61">
        <v>35.423000000000002</v>
      </c>
      <c r="S33" s="61">
        <v>36.503</v>
      </c>
      <c r="T33" s="61">
        <v>34.999000000000002</v>
      </c>
      <c r="U33" s="61">
        <v>34.404000000000003</v>
      </c>
      <c r="V33" s="61">
        <v>19.048999999999999</v>
      </c>
      <c r="W33" s="61">
        <v>31.459</v>
      </c>
      <c r="X33" s="61">
        <v>19.172000000000001</v>
      </c>
      <c r="Y33" s="61">
        <v>16.231000000000002</v>
      </c>
      <c r="Z33" s="62">
        <v>34.17</v>
      </c>
      <c r="AA33" s="62">
        <v>38.78</v>
      </c>
      <c r="AB33" s="61">
        <v>42.591999999999999</v>
      </c>
      <c r="AC33" s="61">
        <v>49.848999999999997</v>
      </c>
      <c r="AD33" s="61">
        <v>56.905000000000001</v>
      </c>
      <c r="AE33" s="61">
        <v>62.152999999999999</v>
      </c>
      <c r="AF33" s="61">
        <v>53.856000000000002</v>
      </c>
      <c r="AG33" s="61">
        <v>56.814999999999998</v>
      </c>
      <c r="AH33" s="61">
        <v>59.972000000000001</v>
      </c>
      <c r="AI33" s="61">
        <v>41.606999999999999</v>
      </c>
      <c r="AJ33" s="61">
        <v>30.096</v>
      </c>
    </row>
    <row r="34" spans="1:36" x14ac:dyDescent="0.25">
      <c r="A34" s="60" t="s">
        <v>128</v>
      </c>
      <c r="B34" s="60" t="s">
        <v>120</v>
      </c>
      <c r="C34" s="63">
        <v>34.838000000000001</v>
      </c>
      <c r="D34" s="63">
        <v>28.442</v>
      </c>
      <c r="E34" s="63">
        <v>12.215</v>
      </c>
      <c r="F34" s="63">
        <v>11.497999999999999</v>
      </c>
      <c r="G34" s="63">
        <v>18.710999999999999</v>
      </c>
      <c r="H34" s="63">
        <v>30.687000000000001</v>
      </c>
      <c r="I34" s="63">
        <v>37.780999999999999</v>
      </c>
      <c r="J34" s="63">
        <v>46.045000000000002</v>
      </c>
      <c r="K34" s="63">
        <v>61.393000000000001</v>
      </c>
      <c r="L34" s="63">
        <v>77.744</v>
      </c>
      <c r="M34" s="63">
        <v>115.687</v>
      </c>
      <c r="N34" s="63">
        <v>85.382999999999996</v>
      </c>
      <c r="O34" s="63">
        <v>157.74299999999999</v>
      </c>
      <c r="P34" s="64">
        <v>173.13</v>
      </c>
      <c r="Q34" s="63">
        <v>316.09899999999999</v>
      </c>
      <c r="R34" s="63">
        <v>360.83199999999999</v>
      </c>
      <c r="S34" s="63">
        <v>376.72199999999998</v>
      </c>
      <c r="T34" s="63">
        <v>411.03300000000002</v>
      </c>
      <c r="U34" s="63">
        <v>486.12099999999998</v>
      </c>
      <c r="V34" s="64">
        <v>395.61</v>
      </c>
      <c r="W34" s="63">
        <v>481.36099999999999</v>
      </c>
      <c r="X34" s="63">
        <v>462.97899999999998</v>
      </c>
      <c r="Y34" s="64">
        <v>505.17</v>
      </c>
      <c r="Z34" s="63">
        <v>567.11400000000003</v>
      </c>
      <c r="AA34" s="63">
        <v>581.53200000000004</v>
      </c>
      <c r="AB34" s="64">
        <v>557.19000000000005</v>
      </c>
      <c r="AC34" s="63">
        <v>601.93899999999996</v>
      </c>
      <c r="AD34" s="63">
        <v>591.07399999999996</v>
      </c>
      <c r="AE34" s="63">
        <v>550.20600000000002</v>
      </c>
      <c r="AF34" s="63">
        <v>542.38400000000001</v>
      </c>
      <c r="AG34" s="63">
        <v>551.49699999999996</v>
      </c>
      <c r="AH34" s="63">
        <v>551.91600000000005</v>
      </c>
      <c r="AI34" s="63">
        <v>408.53199999999998</v>
      </c>
      <c r="AJ34" s="63">
        <v>308.55399999999997</v>
      </c>
    </row>
    <row r="35" spans="1:36" x14ac:dyDescent="0.25">
      <c r="A35" s="60" t="s">
        <v>128</v>
      </c>
      <c r="B35" s="60" t="s">
        <v>121</v>
      </c>
      <c r="C35" s="65" t="s">
        <v>37</v>
      </c>
      <c r="D35" s="65" t="s">
        <v>37</v>
      </c>
      <c r="E35" s="65" t="s">
        <v>37</v>
      </c>
      <c r="F35" s="65" t="s">
        <v>37</v>
      </c>
      <c r="G35" s="65" t="s">
        <v>37</v>
      </c>
      <c r="H35" s="65" t="s">
        <v>37</v>
      </c>
      <c r="I35" s="65" t="s">
        <v>37</v>
      </c>
      <c r="J35" s="65" t="s">
        <v>37</v>
      </c>
      <c r="K35" s="65" t="s">
        <v>37</v>
      </c>
      <c r="L35" s="65" t="s">
        <v>37</v>
      </c>
      <c r="M35" s="65" t="s">
        <v>37</v>
      </c>
      <c r="N35" s="65" t="s">
        <v>37</v>
      </c>
      <c r="O35" s="65" t="s">
        <v>37</v>
      </c>
      <c r="P35" s="65" t="s">
        <v>37</v>
      </c>
      <c r="Q35" s="65" t="s">
        <v>37</v>
      </c>
      <c r="R35" s="65" t="s">
        <v>37</v>
      </c>
      <c r="S35" s="65" t="s">
        <v>37</v>
      </c>
      <c r="T35" s="65" t="s">
        <v>37</v>
      </c>
      <c r="U35" s="65" t="s">
        <v>37</v>
      </c>
      <c r="V35" s="65" t="s">
        <v>37</v>
      </c>
      <c r="W35" s="65" t="s">
        <v>37</v>
      </c>
      <c r="X35" s="65" t="s">
        <v>37</v>
      </c>
      <c r="Y35" s="65" t="s">
        <v>37</v>
      </c>
      <c r="Z35" s="65" t="s">
        <v>37</v>
      </c>
      <c r="AA35" s="65" t="s">
        <v>37</v>
      </c>
      <c r="AB35" s="65" t="s">
        <v>37</v>
      </c>
      <c r="AC35" s="65" t="s">
        <v>37</v>
      </c>
      <c r="AD35" s="65" t="s">
        <v>37</v>
      </c>
      <c r="AE35" s="65" t="s">
        <v>37</v>
      </c>
      <c r="AF35" s="65" t="s">
        <v>37</v>
      </c>
      <c r="AG35" s="65" t="s">
        <v>37</v>
      </c>
      <c r="AH35" s="65" t="s">
        <v>37</v>
      </c>
      <c r="AI35" s="65" t="s">
        <v>37</v>
      </c>
      <c r="AJ35" s="65" t="s">
        <v>37</v>
      </c>
    </row>
    <row r="36" spans="1:36" x14ac:dyDescent="0.25">
      <c r="A36" s="60" t="s">
        <v>128</v>
      </c>
      <c r="B36" s="60" t="s">
        <v>122</v>
      </c>
      <c r="C36" s="63">
        <v>7.524</v>
      </c>
      <c r="D36" s="63">
        <v>6.7119999999999997</v>
      </c>
      <c r="E36" s="63">
        <v>3.3439999999999999</v>
      </c>
      <c r="F36" s="63">
        <v>52.235999999999997</v>
      </c>
      <c r="G36" s="64">
        <v>10.7</v>
      </c>
      <c r="H36" s="63">
        <v>95.992000000000004</v>
      </c>
      <c r="I36" s="63">
        <v>103.515</v>
      </c>
      <c r="J36" s="64">
        <v>266.17</v>
      </c>
      <c r="K36" s="63">
        <v>284.13099999999997</v>
      </c>
      <c r="L36" s="63">
        <v>278.68599999999998</v>
      </c>
      <c r="M36" s="63">
        <v>277.20499999999998</v>
      </c>
      <c r="N36" s="63">
        <v>241.54599999999999</v>
      </c>
      <c r="O36" s="63">
        <v>301.065</v>
      </c>
      <c r="P36" s="63">
        <v>351.60399999999998</v>
      </c>
      <c r="Q36" s="63">
        <v>487.84800000000001</v>
      </c>
      <c r="R36" s="63">
        <v>466.27300000000002</v>
      </c>
      <c r="S36" s="63">
        <v>494.44299999999998</v>
      </c>
      <c r="T36" s="63">
        <v>499.84800000000001</v>
      </c>
      <c r="U36" s="63">
        <v>577.14499999999998</v>
      </c>
      <c r="V36" s="63">
        <v>562.37900000000002</v>
      </c>
      <c r="W36" s="63">
        <v>669.36099999999999</v>
      </c>
      <c r="X36" s="63">
        <v>661.096</v>
      </c>
      <c r="Y36" s="63">
        <v>760.84400000000005</v>
      </c>
      <c r="Z36" s="63">
        <v>806.98199999999997</v>
      </c>
      <c r="AA36" s="63">
        <v>803.29700000000003</v>
      </c>
      <c r="AB36" s="63">
        <v>751.93200000000002</v>
      </c>
      <c r="AC36" s="63">
        <v>766.07100000000003</v>
      </c>
      <c r="AD36" s="63">
        <v>792.90300000000002</v>
      </c>
      <c r="AE36" s="63">
        <v>564.73199999999997</v>
      </c>
      <c r="AF36" s="63">
        <v>522.62599999999998</v>
      </c>
      <c r="AG36" s="63">
        <v>513.91099999999994</v>
      </c>
      <c r="AH36" s="63">
        <v>506.91800000000001</v>
      </c>
      <c r="AI36" s="64">
        <v>459.44</v>
      </c>
      <c r="AJ36" s="63">
        <v>385.97300000000001</v>
      </c>
    </row>
    <row r="37" spans="1:36" x14ac:dyDescent="0.25">
      <c r="A37" s="60" t="s">
        <v>128</v>
      </c>
      <c r="B37" s="60" t="s">
        <v>123</v>
      </c>
      <c r="C37" s="61">
        <v>62352.919000000002</v>
      </c>
      <c r="D37" s="61">
        <v>61297.241999999998</v>
      </c>
      <c r="E37" s="61">
        <v>65115.743999999999</v>
      </c>
      <c r="F37" s="62">
        <v>62466.06</v>
      </c>
      <c r="G37" s="61">
        <v>55835.196000000004</v>
      </c>
      <c r="H37" s="62">
        <v>54514.14</v>
      </c>
      <c r="I37" s="61">
        <v>58187.781000000003</v>
      </c>
      <c r="J37" s="62">
        <v>53979.89</v>
      </c>
      <c r="K37" s="61">
        <v>52961.284</v>
      </c>
      <c r="L37" s="61">
        <v>50405.201999999997</v>
      </c>
      <c r="M37" s="61">
        <v>49919.144999999997</v>
      </c>
      <c r="N37" s="62">
        <v>53325.83</v>
      </c>
      <c r="O37" s="61">
        <v>52133.978999999999</v>
      </c>
      <c r="P37" s="62">
        <v>56874.84</v>
      </c>
      <c r="Q37" s="61">
        <v>61189.368999999999</v>
      </c>
      <c r="R37" s="61">
        <v>61056.737999999998</v>
      </c>
      <c r="S37" s="61">
        <v>60353.557000000001</v>
      </c>
      <c r="T37" s="61">
        <v>58163.993000000002</v>
      </c>
      <c r="U37" s="61">
        <v>58227.116000000002</v>
      </c>
      <c r="V37" s="61">
        <v>57387.141000000003</v>
      </c>
      <c r="W37" s="61">
        <v>63339.044000000002</v>
      </c>
      <c r="X37" s="61">
        <v>58276.838000000003</v>
      </c>
      <c r="Y37" s="62">
        <v>59434.69</v>
      </c>
      <c r="Z37" s="61">
        <v>59243.178999999996</v>
      </c>
      <c r="AA37" s="61">
        <v>54858.885999999999</v>
      </c>
      <c r="AB37" s="61">
        <v>55725.213000000003</v>
      </c>
      <c r="AC37" s="62">
        <v>58022.39</v>
      </c>
      <c r="AD37" s="61">
        <v>58206.279000000002</v>
      </c>
      <c r="AE37" s="61">
        <v>56793.398000000001</v>
      </c>
      <c r="AF37" s="61">
        <v>55997.519</v>
      </c>
      <c r="AG37" s="61">
        <v>53873.498</v>
      </c>
      <c r="AH37" s="61">
        <v>55226.866000000002</v>
      </c>
      <c r="AI37" s="61">
        <v>50679.991999999998</v>
      </c>
      <c r="AJ37" s="61">
        <v>48799.216999999997</v>
      </c>
    </row>
    <row r="38" spans="1:36" x14ac:dyDescent="0.25">
      <c r="A38" s="60" t="s">
        <v>128</v>
      </c>
      <c r="B38" s="60" t="s">
        <v>124</v>
      </c>
      <c r="C38" s="63">
        <v>32506.207999999999</v>
      </c>
      <c r="D38" s="63">
        <v>32274.648000000001</v>
      </c>
      <c r="E38" s="63">
        <v>31657.564999999999</v>
      </c>
      <c r="F38" s="63">
        <v>31704.358</v>
      </c>
      <c r="G38" s="64">
        <v>31044.45</v>
      </c>
      <c r="H38" s="63">
        <v>31260.914000000001</v>
      </c>
      <c r="I38" s="64">
        <v>33686.730000000003</v>
      </c>
      <c r="J38" s="63">
        <v>32832.017999999996</v>
      </c>
      <c r="K38" s="63">
        <v>32237.411</v>
      </c>
      <c r="L38" s="63">
        <v>30657.472000000002</v>
      </c>
      <c r="M38" s="63">
        <v>29546.414000000001</v>
      </c>
      <c r="N38" s="63">
        <v>31914.308000000001</v>
      </c>
      <c r="O38" s="63">
        <v>31027.303</v>
      </c>
      <c r="P38" s="63">
        <v>33545.377999999997</v>
      </c>
      <c r="Q38" s="63">
        <v>36025.425999999999</v>
      </c>
      <c r="R38" s="63">
        <v>35564.307999999997</v>
      </c>
      <c r="S38" s="64">
        <v>35904.81</v>
      </c>
      <c r="T38" s="63">
        <v>34725.273999999998</v>
      </c>
      <c r="U38" s="63">
        <v>35328.756999999998</v>
      </c>
      <c r="V38" s="64">
        <v>35391.019999999997</v>
      </c>
      <c r="W38" s="63">
        <v>38512.332999999999</v>
      </c>
      <c r="X38" s="63">
        <v>36125.557999999997</v>
      </c>
      <c r="Y38" s="63">
        <v>36200.053999999996</v>
      </c>
      <c r="Z38" s="63">
        <v>36046.720999999998</v>
      </c>
      <c r="AA38" s="63">
        <v>33187.838000000003</v>
      </c>
      <c r="AB38" s="64">
        <v>33597.269999999997</v>
      </c>
      <c r="AC38" s="63">
        <v>35165.165999999997</v>
      </c>
      <c r="AD38" s="64">
        <v>34418.46</v>
      </c>
      <c r="AE38" s="63">
        <v>33775.186000000002</v>
      </c>
      <c r="AF38" s="63">
        <v>33049.489000000001</v>
      </c>
      <c r="AG38" s="63">
        <v>31130.617999999999</v>
      </c>
      <c r="AH38" s="63">
        <v>31345.815999999999</v>
      </c>
      <c r="AI38" s="63">
        <v>28644.179</v>
      </c>
      <c r="AJ38" s="63">
        <v>26088.287</v>
      </c>
    </row>
    <row r="39" spans="1:36" x14ac:dyDescent="0.25">
      <c r="A39" s="60" t="s">
        <v>128</v>
      </c>
      <c r="B39" s="60" t="s">
        <v>125</v>
      </c>
      <c r="C39" s="62">
        <v>9692.94</v>
      </c>
      <c r="D39" s="61">
        <v>8343.866</v>
      </c>
      <c r="E39" s="61">
        <v>10267.819</v>
      </c>
      <c r="F39" s="61">
        <v>9966.2049999999999</v>
      </c>
      <c r="G39" s="61">
        <v>8430.3529999999992</v>
      </c>
      <c r="H39" s="61">
        <v>4768.2470000000003</v>
      </c>
      <c r="I39" s="61">
        <v>4986.576</v>
      </c>
      <c r="J39" s="61">
        <v>4128.3549999999996</v>
      </c>
      <c r="K39" s="61">
        <v>4051.7570000000001</v>
      </c>
      <c r="L39" s="61">
        <v>3887.0230000000001</v>
      </c>
      <c r="M39" s="61">
        <v>5320.4660000000003</v>
      </c>
      <c r="N39" s="61">
        <v>5616.107</v>
      </c>
      <c r="O39" s="61">
        <v>5865.9390000000003</v>
      </c>
      <c r="P39" s="61">
        <v>6214.7950000000001</v>
      </c>
      <c r="Q39" s="61">
        <v>8788.9480000000003</v>
      </c>
      <c r="R39" s="61">
        <v>9215.3349999999991</v>
      </c>
      <c r="S39" s="61">
        <v>9143.2520000000004</v>
      </c>
      <c r="T39" s="61">
        <v>8018.2330000000002</v>
      </c>
      <c r="U39" s="61">
        <v>7345.0020000000004</v>
      </c>
      <c r="V39" s="61">
        <v>5762.7839999999997</v>
      </c>
      <c r="W39" s="61">
        <v>6270.9780000000001</v>
      </c>
      <c r="X39" s="62">
        <v>5958.95</v>
      </c>
      <c r="Y39" s="61">
        <v>6055.4309999999996</v>
      </c>
      <c r="Z39" s="61">
        <v>6128.0029999999997</v>
      </c>
      <c r="AA39" s="61">
        <v>5619.9170000000004</v>
      </c>
      <c r="AB39" s="61">
        <v>5452.7039999999997</v>
      </c>
      <c r="AC39" s="61">
        <v>5319.7380000000003</v>
      </c>
      <c r="AD39" s="61">
        <v>5617.5739999999996</v>
      </c>
      <c r="AE39" s="61">
        <v>5526.4809999999998</v>
      </c>
      <c r="AF39" s="61">
        <v>5773.607</v>
      </c>
      <c r="AG39" s="61">
        <v>5652.3649999999998</v>
      </c>
      <c r="AH39" s="61">
        <v>4461.6570000000002</v>
      </c>
      <c r="AI39" s="61">
        <v>4206.0709999999999</v>
      </c>
      <c r="AJ39" s="61">
        <v>3702.357</v>
      </c>
    </row>
    <row r="40" spans="1:36" x14ac:dyDescent="0.25">
      <c r="A40" s="60" t="s">
        <v>128</v>
      </c>
      <c r="B40" s="60" t="s">
        <v>126</v>
      </c>
      <c r="C40" s="66" t="s">
        <v>37</v>
      </c>
      <c r="D40" s="66" t="s">
        <v>37</v>
      </c>
      <c r="E40" s="66" t="s">
        <v>37</v>
      </c>
      <c r="F40" s="66" t="s">
        <v>37</v>
      </c>
      <c r="G40" s="66" t="s">
        <v>37</v>
      </c>
      <c r="H40" s="66" t="s">
        <v>37</v>
      </c>
      <c r="I40" s="66" t="s">
        <v>37</v>
      </c>
      <c r="J40" s="66" t="s">
        <v>37</v>
      </c>
      <c r="K40" s="66" t="s">
        <v>37</v>
      </c>
      <c r="L40" s="66" t="s">
        <v>37</v>
      </c>
      <c r="M40" s="66" t="s">
        <v>37</v>
      </c>
      <c r="N40" s="66" t="s">
        <v>37</v>
      </c>
      <c r="O40" s="66" t="s">
        <v>37</v>
      </c>
      <c r="P40" s="66" t="s">
        <v>37</v>
      </c>
      <c r="Q40" s="66" t="s">
        <v>37</v>
      </c>
      <c r="R40" s="66" t="s">
        <v>37</v>
      </c>
      <c r="S40" s="66" t="s">
        <v>37</v>
      </c>
      <c r="T40" s="66" t="s">
        <v>37</v>
      </c>
      <c r="U40" s="66" t="s">
        <v>37</v>
      </c>
      <c r="V40" s="66" t="s">
        <v>37</v>
      </c>
      <c r="W40" s="66" t="s">
        <v>37</v>
      </c>
      <c r="X40" s="66" t="s">
        <v>37</v>
      </c>
      <c r="Y40" s="66" t="s">
        <v>37</v>
      </c>
      <c r="Z40" s="66" t="s">
        <v>37</v>
      </c>
      <c r="AA40" s="66" t="s">
        <v>37</v>
      </c>
      <c r="AB40" s="66" t="s">
        <v>37</v>
      </c>
      <c r="AC40" s="66" t="s">
        <v>37</v>
      </c>
      <c r="AD40" s="66" t="s">
        <v>37</v>
      </c>
      <c r="AE40" s="66" t="s">
        <v>37</v>
      </c>
      <c r="AF40" s="66" t="s">
        <v>37</v>
      </c>
      <c r="AG40" s="66" t="s">
        <v>37</v>
      </c>
      <c r="AH40" s="66" t="s">
        <v>37</v>
      </c>
      <c r="AI40" s="66" t="s">
        <v>37</v>
      </c>
      <c r="AJ40" s="66" t="s">
        <v>37</v>
      </c>
    </row>
    <row r="41" spans="1:36" ht="11.4" customHeight="1" x14ac:dyDescent="0.25"/>
    <row r="42" spans="1:36" x14ac:dyDescent="0.25">
      <c r="A42" s="56" t="s">
        <v>129</v>
      </c>
    </row>
    <row r="43" spans="1:36" x14ac:dyDescent="0.25">
      <c r="A43" s="56" t="s">
        <v>37</v>
      </c>
      <c r="B43" s="55" t="s">
        <v>38</v>
      </c>
    </row>
    <row r="45" spans="1:36" x14ac:dyDescent="0.25">
      <c r="A45" s="55" t="s">
        <v>184</v>
      </c>
    </row>
    <row r="46" spans="1:36" x14ac:dyDescent="0.25">
      <c r="A46" s="55" t="s">
        <v>107</v>
      </c>
      <c r="B46" s="56" t="s">
        <v>180</v>
      </c>
    </row>
    <row r="47" spans="1:36" x14ac:dyDescent="0.25">
      <c r="A47" s="55" t="s">
        <v>108</v>
      </c>
      <c r="B47" s="55" t="s">
        <v>181</v>
      </c>
    </row>
    <row r="49" spans="1:36" x14ac:dyDescent="0.25">
      <c r="A49" s="56" t="s">
        <v>109</v>
      </c>
      <c r="C49" s="55" t="s">
        <v>110</v>
      </c>
    </row>
    <row r="50" spans="1:36" x14ac:dyDescent="0.25">
      <c r="A50" s="56" t="s">
        <v>130</v>
      </c>
      <c r="C50" s="55" t="s">
        <v>182</v>
      </c>
    </row>
    <row r="51" spans="1:36" x14ac:dyDescent="0.25">
      <c r="A51" s="56" t="s">
        <v>134</v>
      </c>
      <c r="C51" s="55" t="s">
        <v>136</v>
      </c>
    </row>
    <row r="53" spans="1:36" x14ac:dyDescent="0.25">
      <c r="A53" s="71" t="s">
        <v>111</v>
      </c>
      <c r="B53" s="71" t="s">
        <v>111</v>
      </c>
      <c r="C53" s="57" t="s">
        <v>1</v>
      </c>
      <c r="D53" s="57" t="s">
        <v>2</v>
      </c>
      <c r="E53" s="57" t="s">
        <v>3</v>
      </c>
      <c r="F53" s="57" t="s">
        <v>4</v>
      </c>
      <c r="G53" s="57" t="s">
        <v>5</v>
      </c>
      <c r="H53" s="57" t="s">
        <v>6</v>
      </c>
      <c r="I53" s="57" t="s">
        <v>7</v>
      </c>
      <c r="J53" s="57" t="s">
        <v>8</v>
      </c>
      <c r="K53" s="57" t="s">
        <v>9</v>
      </c>
      <c r="L53" s="57" t="s">
        <v>10</v>
      </c>
      <c r="M53" s="57" t="s">
        <v>11</v>
      </c>
      <c r="N53" s="57" t="s">
        <v>12</v>
      </c>
      <c r="O53" s="57" t="s">
        <v>13</v>
      </c>
      <c r="P53" s="57" t="s">
        <v>14</v>
      </c>
      <c r="Q53" s="57" t="s">
        <v>15</v>
      </c>
      <c r="R53" s="57" t="s">
        <v>16</v>
      </c>
      <c r="S53" s="57" t="s">
        <v>17</v>
      </c>
      <c r="T53" s="57" t="s">
        <v>18</v>
      </c>
      <c r="U53" s="57" t="s">
        <v>19</v>
      </c>
      <c r="V53" s="57" t="s">
        <v>20</v>
      </c>
      <c r="W53" s="57" t="s">
        <v>21</v>
      </c>
      <c r="X53" s="57" t="s">
        <v>32</v>
      </c>
      <c r="Y53" s="57" t="s">
        <v>33</v>
      </c>
      <c r="Z53" s="57" t="s">
        <v>35</v>
      </c>
      <c r="AA53" s="57" t="s">
        <v>36</v>
      </c>
      <c r="AB53" s="57" t="s">
        <v>39</v>
      </c>
      <c r="AC53" s="57" t="s">
        <v>40</v>
      </c>
      <c r="AD53" s="57" t="s">
        <v>97</v>
      </c>
      <c r="AE53" s="57" t="s">
        <v>103</v>
      </c>
      <c r="AF53" s="57" t="s">
        <v>105</v>
      </c>
      <c r="AG53" s="57" t="s">
        <v>106</v>
      </c>
      <c r="AH53" s="57" t="s">
        <v>112</v>
      </c>
      <c r="AI53" s="57" t="s">
        <v>176</v>
      </c>
      <c r="AJ53" s="57" t="s">
        <v>183</v>
      </c>
    </row>
    <row r="54" spans="1:36" x14ac:dyDescent="0.25">
      <c r="A54" s="58" t="s">
        <v>113</v>
      </c>
      <c r="B54" s="58" t="s">
        <v>114</v>
      </c>
      <c r="C54" s="59" t="s">
        <v>115</v>
      </c>
      <c r="D54" s="59" t="s">
        <v>115</v>
      </c>
      <c r="E54" s="59" t="s">
        <v>115</v>
      </c>
      <c r="F54" s="59" t="s">
        <v>115</v>
      </c>
      <c r="G54" s="59" t="s">
        <v>115</v>
      </c>
      <c r="H54" s="59" t="s">
        <v>115</v>
      </c>
      <c r="I54" s="59" t="s">
        <v>115</v>
      </c>
      <c r="J54" s="59" t="s">
        <v>115</v>
      </c>
      <c r="K54" s="59" t="s">
        <v>115</v>
      </c>
      <c r="L54" s="59" t="s">
        <v>115</v>
      </c>
      <c r="M54" s="59" t="s">
        <v>115</v>
      </c>
      <c r="N54" s="59" t="s">
        <v>115</v>
      </c>
      <c r="O54" s="59" t="s">
        <v>115</v>
      </c>
      <c r="P54" s="59" t="s">
        <v>115</v>
      </c>
      <c r="Q54" s="59" t="s">
        <v>115</v>
      </c>
      <c r="R54" s="59" t="s">
        <v>115</v>
      </c>
      <c r="S54" s="59" t="s">
        <v>115</v>
      </c>
      <c r="T54" s="59" t="s">
        <v>115</v>
      </c>
      <c r="U54" s="59" t="s">
        <v>115</v>
      </c>
      <c r="V54" s="59" t="s">
        <v>115</v>
      </c>
      <c r="W54" s="59" t="s">
        <v>115</v>
      </c>
      <c r="X54" s="59" t="s">
        <v>115</v>
      </c>
      <c r="Y54" s="59" t="s">
        <v>115</v>
      </c>
      <c r="Z54" s="59" t="s">
        <v>115</v>
      </c>
      <c r="AA54" s="59" t="s">
        <v>115</v>
      </c>
      <c r="AB54" s="59" t="s">
        <v>115</v>
      </c>
      <c r="AC54" s="59" t="s">
        <v>115</v>
      </c>
      <c r="AD54" s="59" t="s">
        <v>115</v>
      </c>
      <c r="AE54" s="59" t="s">
        <v>115</v>
      </c>
      <c r="AF54" s="59" t="s">
        <v>115</v>
      </c>
      <c r="AG54" s="59" t="s">
        <v>115</v>
      </c>
      <c r="AH54" s="59" t="s">
        <v>115</v>
      </c>
      <c r="AI54" s="59" t="s">
        <v>115</v>
      </c>
      <c r="AJ54" s="59" t="s">
        <v>115</v>
      </c>
    </row>
    <row r="55" spans="1:36" x14ac:dyDescent="0.25">
      <c r="A55" s="60" t="s">
        <v>116</v>
      </c>
      <c r="B55" s="60" t="s">
        <v>117</v>
      </c>
      <c r="C55" s="61">
        <v>15045.221</v>
      </c>
      <c r="D55" s="61">
        <v>15104.249</v>
      </c>
      <c r="E55" s="61">
        <v>15195.856</v>
      </c>
      <c r="F55" s="61">
        <v>14948.712</v>
      </c>
      <c r="G55" s="61">
        <v>14828.752</v>
      </c>
      <c r="H55" s="61">
        <v>15392.569</v>
      </c>
      <c r="I55" s="61">
        <v>15643.067999999999</v>
      </c>
      <c r="J55" s="61">
        <v>16559.957999999999</v>
      </c>
      <c r="K55" s="61">
        <v>18179.616999999998</v>
      </c>
      <c r="L55" s="62">
        <v>18497.3</v>
      </c>
      <c r="M55" s="61">
        <v>18277.273000000001</v>
      </c>
      <c r="N55" s="61">
        <v>17288.562999999998</v>
      </c>
      <c r="O55" s="61">
        <v>17752.654999999999</v>
      </c>
      <c r="P55" s="61">
        <v>18235.066999999999</v>
      </c>
      <c r="Q55" s="61">
        <v>17793.044000000002</v>
      </c>
      <c r="R55" s="61">
        <v>18099.611000000001</v>
      </c>
      <c r="S55" s="62">
        <v>17503.759999999998</v>
      </c>
      <c r="T55" s="61">
        <v>18159.988000000001</v>
      </c>
      <c r="U55" s="61">
        <v>17003.812000000002</v>
      </c>
      <c r="V55" s="61">
        <v>17540.332999999999</v>
      </c>
      <c r="W55" s="61">
        <v>17388.143</v>
      </c>
      <c r="X55" s="62">
        <v>16423.7</v>
      </c>
      <c r="Y55" s="61">
        <v>14211.300999999999</v>
      </c>
      <c r="Z55" s="61">
        <v>14259.115</v>
      </c>
      <c r="AA55" s="61">
        <v>11751.466</v>
      </c>
      <c r="AB55" s="62">
        <v>10402.65</v>
      </c>
      <c r="AC55" s="61">
        <v>14268.912</v>
      </c>
      <c r="AD55" s="61">
        <v>14184.955</v>
      </c>
      <c r="AE55" s="61">
        <v>10915.677</v>
      </c>
      <c r="AF55" s="61">
        <v>14898.986999999999</v>
      </c>
      <c r="AG55" s="61">
        <v>12950.849</v>
      </c>
      <c r="AH55" s="61">
        <v>16100.803</v>
      </c>
      <c r="AI55" s="61">
        <v>14756.596</v>
      </c>
      <c r="AJ55" s="61">
        <v>11360.923000000001</v>
      </c>
    </row>
    <row r="56" spans="1:36" x14ac:dyDescent="0.25">
      <c r="A56" s="60" t="s">
        <v>116</v>
      </c>
      <c r="B56" s="60" t="s">
        <v>118</v>
      </c>
      <c r="C56" s="63">
        <v>1836.135</v>
      </c>
      <c r="D56" s="63">
        <v>1846.9110000000001</v>
      </c>
      <c r="E56" s="63">
        <v>1770.886</v>
      </c>
      <c r="F56" s="63">
        <v>1683.4670000000001</v>
      </c>
      <c r="G56" s="63">
        <v>1902.1369999999999</v>
      </c>
      <c r="H56" s="63">
        <v>1693.251</v>
      </c>
      <c r="I56" s="63">
        <v>1931.5350000000001</v>
      </c>
      <c r="J56" s="63">
        <v>1871.019</v>
      </c>
      <c r="K56" s="64">
        <v>572.63</v>
      </c>
      <c r="L56" s="64">
        <v>595.92999999999995</v>
      </c>
      <c r="M56" s="63">
        <v>808.178</v>
      </c>
      <c r="N56" s="63">
        <v>894.255</v>
      </c>
      <c r="O56" s="63">
        <v>909.88800000000003</v>
      </c>
      <c r="P56" s="63">
        <v>1158.498</v>
      </c>
      <c r="Q56" s="63">
        <v>1719.9870000000001</v>
      </c>
      <c r="R56" s="63">
        <v>1822.0039999999999</v>
      </c>
      <c r="S56" s="63">
        <v>2147.598</v>
      </c>
      <c r="T56" s="63">
        <v>1959.6320000000001</v>
      </c>
      <c r="U56" s="63">
        <v>1960.4349999999999</v>
      </c>
      <c r="V56" s="63">
        <v>2222.665</v>
      </c>
      <c r="W56" s="63">
        <v>2162.9140000000002</v>
      </c>
      <c r="X56" s="63">
        <v>2069.1260000000002</v>
      </c>
      <c r="Y56" s="63">
        <v>2123.5070000000001</v>
      </c>
      <c r="Z56" s="64">
        <v>2053.75</v>
      </c>
      <c r="AA56" s="63">
        <v>1822.825</v>
      </c>
      <c r="AB56" s="63">
        <v>2006.8009999999999</v>
      </c>
      <c r="AC56" s="63">
        <v>1976.3440000000001</v>
      </c>
      <c r="AD56" s="63">
        <v>1791.9490000000001</v>
      </c>
      <c r="AE56" s="63">
        <v>1898.922</v>
      </c>
      <c r="AF56" s="64">
        <v>1668.01</v>
      </c>
      <c r="AG56" s="63">
        <v>1707.499</v>
      </c>
      <c r="AH56" s="64">
        <v>1620.9</v>
      </c>
      <c r="AI56" s="63">
        <v>1552.221</v>
      </c>
      <c r="AJ56" s="63">
        <v>1453.009</v>
      </c>
    </row>
    <row r="57" spans="1:36" x14ac:dyDescent="0.25">
      <c r="A57" s="60" t="s">
        <v>116</v>
      </c>
      <c r="B57" s="60" t="s">
        <v>119</v>
      </c>
      <c r="C57" s="61">
        <v>710.43200000000002</v>
      </c>
      <c r="D57" s="62">
        <v>708.27</v>
      </c>
      <c r="E57" s="61">
        <v>756.93100000000004</v>
      </c>
      <c r="F57" s="61">
        <v>746.57100000000003</v>
      </c>
      <c r="G57" s="61">
        <v>741.42399999999998</v>
      </c>
      <c r="H57" s="61">
        <v>765.35500000000002</v>
      </c>
      <c r="I57" s="61">
        <v>730.577</v>
      </c>
      <c r="J57" s="61">
        <v>593.65899999999999</v>
      </c>
      <c r="K57" s="61">
        <v>685.05799999999999</v>
      </c>
      <c r="L57" s="61">
        <v>652.71900000000005</v>
      </c>
      <c r="M57" s="61">
        <v>79.834000000000003</v>
      </c>
      <c r="N57" s="61">
        <v>46.841999999999999</v>
      </c>
      <c r="O57" s="61">
        <v>0.17199999999999999</v>
      </c>
      <c r="P57" s="61">
        <v>0.17199999999999999</v>
      </c>
      <c r="Q57" s="61">
        <v>2.2250000000000001</v>
      </c>
      <c r="R57" s="61">
        <v>27.096</v>
      </c>
      <c r="S57" s="62">
        <v>31.91</v>
      </c>
      <c r="T57" s="61">
        <v>31.359000000000002</v>
      </c>
      <c r="U57" s="61">
        <v>44.491</v>
      </c>
      <c r="V57" s="61">
        <v>37.715000000000003</v>
      </c>
      <c r="W57" s="61">
        <v>127.393</v>
      </c>
      <c r="X57" s="61">
        <v>194.04599999999999</v>
      </c>
      <c r="Y57" s="62">
        <v>263.33</v>
      </c>
      <c r="Z57" s="62">
        <v>261.79000000000002</v>
      </c>
      <c r="AA57" s="61">
        <v>284.95699999999999</v>
      </c>
      <c r="AB57" s="61">
        <v>299.18200000000002</v>
      </c>
      <c r="AC57" s="61">
        <v>304.80099999999999</v>
      </c>
      <c r="AD57" s="61">
        <v>330.07299999999998</v>
      </c>
      <c r="AE57" s="61">
        <v>386.06099999999998</v>
      </c>
      <c r="AF57" s="61">
        <v>417.12900000000002</v>
      </c>
      <c r="AG57" s="61">
        <v>500.76499999999999</v>
      </c>
      <c r="AH57" s="61">
        <v>541.35400000000004</v>
      </c>
      <c r="AI57" s="61">
        <v>630.40099999999995</v>
      </c>
      <c r="AJ57" s="61">
        <v>711.88300000000004</v>
      </c>
    </row>
    <row r="58" spans="1:36" x14ac:dyDescent="0.25">
      <c r="A58" s="60" t="s">
        <v>116</v>
      </c>
      <c r="B58" s="60" t="s">
        <v>120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3">
        <v>9.6129999999999995</v>
      </c>
      <c r="K58" s="63">
        <v>9.5779999999999994</v>
      </c>
      <c r="L58" s="63">
        <v>8.2940000000000005</v>
      </c>
      <c r="M58" s="63">
        <v>334.238</v>
      </c>
      <c r="N58" s="63">
        <v>337.495</v>
      </c>
      <c r="O58" s="63">
        <v>293.02300000000002</v>
      </c>
      <c r="P58" s="63">
        <v>336.55799999999999</v>
      </c>
      <c r="Q58" s="63">
        <v>375.83300000000003</v>
      </c>
      <c r="R58" s="63">
        <v>386.625</v>
      </c>
      <c r="S58" s="63">
        <v>447.154</v>
      </c>
      <c r="T58" s="63">
        <v>558.35900000000004</v>
      </c>
      <c r="U58" s="64">
        <v>736.49</v>
      </c>
      <c r="V58" s="63">
        <v>573.19299999999998</v>
      </c>
      <c r="W58" s="63">
        <v>820.91099999999994</v>
      </c>
      <c r="X58" s="64">
        <v>843.58</v>
      </c>
      <c r="Y58" s="63">
        <v>916.31799999999998</v>
      </c>
      <c r="Z58" s="63">
        <v>981.29100000000005</v>
      </c>
      <c r="AA58" s="63">
        <v>1017.135</v>
      </c>
      <c r="AB58" s="63">
        <v>1004.283</v>
      </c>
      <c r="AC58" s="63">
        <v>1096.645</v>
      </c>
      <c r="AD58" s="63">
        <v>1139.3430000000001</v>
      </c>
      <c r="AE58" s="63">
        <v>1120.905</v>
      </c>
      <c r="AF58" s="63">
        <v>1224.893</v>
      </c>
      <c r="AG58" s="64">
        <v>1260.1400000000001</v>
      </c>
      <c r="AH58" s="63">
        <v>1250.412</v>
      </c>
      <c r="AI58" s="63">
        <v>1179.1089999999999</v>
      </c>
      <c r="AJ58" s="63">
        <v>1133.953</v>
      </c>
    </row>
    <row r="59" spans="1:36" x14ac:dyDescent="0.25">
      <c r="A59" s="60" t="s">
        <v>116</v>
      </c>
      <c r="B59" s="60" t="s">
        <v>121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</row>
    <row r="60" spans="1:36" x14ac:dyDescent="0.25">
      <c r="A60" s="60" t="s">
        <v>116</v>
      </c>
      <c r="B60" s="60" t="s">
        <v>122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3">
        <v>116.32299999999999</v>
      </c>
      <c r="R60" s="63">
        <v>133.64099999999999</v>
      </c>
      <c r="S60" s="63">
        <v>129.46899999999999</v>
      </c>
      <c r="T60" s="63">
        <v>137.238</v>
      </c>
      <c r="U60" s="63">
        <v>180.584</v>
      </c>
      <c r="V60" s="63">
        <v>117.14400000000001</v>
      </c>
      <c r="W60" s="63">
        <v>193.62299999999999</v>
      </c>
      <c r="X60" s="63">
        <v>151.24700000000001</v>
      </c>
      <c r="Y60" s="63">
        <v>194.19399999999999</v>
      </c>
      <c r="Z60" s="63">
        <v>233.85900000000001</v>
      </c>
      <c r="AA60" s="63">
        <v>234.31299999999999</v>
      </c>
      <c r="AB60" s="63">
        <v>217.328</v>
      </c>
      <c r="AC60" s="63">
        <v>270.38099999999997</v>
      </c>
      <c r="AD60" s="63">
        <v>269.23700000000002</v>
      </c>
      <c r="AE60" s="63">
        <v>245.73400000000001</v>
      </c>
      <c r="AF60" s="63">
        <v>236.48099999999999</v>
      </c>
      <c r="AG60" s="63">
        <v>238.12700000000001</v>
      </c>
      <c r="AH60" s="63">
        <v>231.17400000000001</v>
      </c>
      <c r="AI60" s="63">
        <v>225.26300000000001</v>
      </c>
      <c r="AJ60" s="63">
        <v>174.947</v>
      </c>
    </row>
    <row r="61" spans="1:36" x14ac:dyDescent="0.25">
      <c r="A61" s="60" t="s">
        <v>116</v>
      </c>
      <c r="B61" s="60" t="s">
        <v>123</v>
      </c>
      <c r="C61" s="61">
        <v>6330.9639999999999</v>
      </c>
      <c r="D61" s="61">
        <v>6433.018</v>
      </c>
      <c r="E61" s="61">
        <v>6453.7830000000004</v>
      </c>
      <c r="F61" s="61">
        <v>6323.0249999999996</v>
      </c>
      <c r="G61" s="61">
        <v>6436.8109999999997</v>
      </c>
      <c r="H61" s="61">
        <v>6636.3760000000002</v>
      </c>
      <c r="I61" s="62">
        <v>6814.57</v>
      </c>
      <c r="J61" s="61">
        <v>7081.8950000000004</v>
      </c>
      <c r="K61" s="61">
        <v>7513.9920000000002</v>
      </c>
      <c r="L61" s="61">
        <v>7697.2250000000004</v>
      </c>
      <c r="M61" s="61">
        <v>7777.1620000000003</v>
      </c>
      <c r="N61" s="61">
        <v>7428.4560000000001</v>
      </c>
      <c r="O61" s="61">
        <v>7602.4979999999996</v>
      </c>
      <c r="P61" s="61">
        <v>7827.768</v>
      </c>
      <c r="Q61" s="61">
        <v>8027.5950000000003</v>
      </c>
      <c r="R61" s="61">
        <v>8229.3739999999998</v>
      </c>
      <c r="S61" s="61">
        <v>8175.1980000000003</v>
      </c>
      <c r="T61" s="62">
        <v>8358.56</v>
      </c>
      <c r="U61" s="62">
        <v>8132.27</v>
      </c>
      <c r="V61" s="61">
        <v>8731.1389999999992</v>
      </c>
      <c r="W61" s="61">
        <v>9137.9950000000008</v>
      </c>
      <c r="X61" s="61">
        <v>8741.6290000000008</v>
      </c>
      <c r="Y61" s="61">
        <v>8105.817</v>
      </c>
      <c r="Z61" s="61">
        <v>8094.7629999999999</v>
      </c>
      <c r="AA61" s="61">
        <v>7101.2669999999998</v>
      </c>
      <c r="AB61" s="61">
        <v>6842.125</v>
      </c>
      <c r="AC61" s="61">
        <v>8235.6620000000003</v>
      </c>
      <c r="AD61" s="61">
        <v>8244.6329999999998</v>
      </c>
      <c r="AE61" s="61">
        <v>7273.5969999999998</v>
      </c>
      <c r="AF61" s="61">
        <v>8779.7950000000001</v>
      </c>
      <c r="AG61" s="61">
        <v>8408.9879999999994</v>
      </c>
      <c r="AH61" s="61">
        <v>9364.9680000000008</v>
      </c>
      <c r="AI61" s="61">
        <v>8903.4959999999992</v>
      </c>
      <c r="AJ61" s="61">
        <v>7740.509</v>
      </c>
    </row>
    <row r="62" spans="1:36" x14ac:dyDescent="0.25">
      <c r="A62" s="60" t="s">
        <v>116</v>
      </c>
      <c r="B62" s="60" t="s">
        <v>124</v>
      </c>
      <c r="C62" s="64">
        <v>851.93</v>
      </c>
      <c r="D62" s="63">
        <v>905.00099999999998</v>
      </c>
      <c r="E62" s="63">
        <v>880.49099999999999</v>
      </c>
      <c r="F62" s="63">
        <v>847.14300000000003</v>
      </c>
      <c r="G62" s="63">
        <v>905.10199999999998</v>
      </c>
      <c r="H62" s="63">
        <v>931.73800000000006</v>
      </c>
      <c r="I62" s="63">
        <v>957.35599999999999</v>
      </c>
      <c r="J62" s="63">
        <v>937.92899999999997</v>
      </c>
      <c r="K62" s="64">
        <v>536.4</v>
      </c>
      <c r="L62" s="63">
        <v>644.774</v>
      </c>
      <c r="M62" s="63">
        <v>883.79200000000003</v>
      </c>
      <c r="N62" s="63">
        <v>923.36900000000003</v>
      </c>
      <c r="O62" s="63">
        <v>998.19899999999996</v>
      </c>
      <c r="P62" s="63">
        <v>1078.6420000000001</v>
      </c>
      <c r="Q62" s="63">
        <v>1242.1790000000001</v>
      </c>
      <c r="R62" s="63">
        <v>1354.115</v>
      </c>
      <c r="S62" s="63">
        <v>1534.8579999999999</v>
      </c>
      <c r="T62" s="63">
        <v>1422.6420000000001</v>
      </c>
      <c r="U62" s="63">
        <v>1474.7950000000001</v>
      </c>
      <c r="V62" s="64">
        <v>1597.37</v>
      </c>
      <c r="W62" s="63">
        <v>1626.1189999999999</v>
      </c>
      <c r="X62" s="64">
        <v>1531.26</v>
      </c>
      <c r="Y62" s="63">
        <v>1551.2190000000001</v>
      </c>
      <c r="Z62" s="63">
        <v>1385.366</v>
      </c>
      <c r="AA62" s="63">
        <v>1220.8019999999999</v>
      </c>
      <c r="AB62" s="63">
        <v>1310.252</v>
      </c>
      <c r="AC62" s="63">
        <v>1294.1880000000001</v>
      </c>
      <c r="AD62" s="63">
        <v>1146.261</v>
      </c>
      <c r="AE62" s="63">
        <v>1235.6610000000001</v>
      </c>
      <c r="AF62" s="63">
        <v>1054.0830000000001</v>
      </c>
      <c r="AG62" s="63">
        <v>1068.6859999999999</v>
      </c>
      <c r="AH62" s="63">
        <v>1017.441</v>
      </c>
      <c r="AI62" s="63">
        <v>943.34900000000005</v>
      </c>
      <c r="AJ62" s="63">
        <v>822.54499999999996</v>
      </c>
    </row>
    <row r="63" spans="1:36" x14ac:dyDescent="0.25">
      <c r="A63" s="60" t="s">
        <v>116</v>
      </c>
      <c r="B63" s="60" t="s">
        <v>125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1">
        <v>8.2550000000000008</v>
      </c>
      <c r="K63" s="61">
        <v>8.4260000000000002</v>
      </c>
      <c r="L63" s="61">
        <v>7.3090000000000002</v>
      </c>
      <c r="M63" s="61">
        <v>122.184</v>
      </c>
      <c r="N63" s="61">
        <v>114.273</v>
      </c>
      <c r="O63" s="62">
        <v>102.15</v>
      </c>
      <c r="P63" s="61">
        <v>105.417</v>
      </c>
      <c r="Q63" s="61">
        <v>129.51300000000001</v>
      </c>
      <c r="R63" s="61">
        <v>132.33600000000001</v>
      </c>
      <c r="S63" s="61">
        <v>134.32599999999999</v>
      </c>
      <c r="T63" s="61">
        <v>173.11500000000001</v>
      </c>
      <c r="U63" s="61">
        <v>247.822</v>
      </c>
      <c r="V63" s="61">
        <v>346.935</v>
      </c>
      <c r="W63" s="61">
        <v>470.38299999999998</v>
      </c>
      <c r="X63" s="61">
        <v>489.68599999999998</v>
      </c>
      <c r="Y63" s="61">
        <v>534.66200000000003</v>
      </c>
      <c r="Z63" s="61">
        <v>546.55100000000004</v>
      </c>
      <c r="AA63" s="61">
        <v>560.11900000000003</v>
      </c>
      <c r="AB63" s="61">
        <v>569.50599999999997</v>
      </c>
      <c r="AC63" s="61">
        <v>598.048</v>
      </c>
      <c r="AD63" s="61">
        <v>664.94600000000003</v>
      </c>
      <c r="AE63" s="61">
        <v>674.82600000000002</v>
      </c>
      <c r="AF63" s="61">
        <v>786.94899999999996</v>
      </c>
      <c r="AG63" s="61">
        <v>814.09100000000001</v>
      </c>
      <c r="AH63" s="61">
        <v>821.096</v>
      </c>
      <c r="AI63" s="61">
        <v>757.60199999999998</v>
      </c>
      <c r="AJ63" s="61">
        <v>772.91200000000003</v>
      </c>
    </row>
    <row r="64" spans="1:36" x14ac:dyDescent="0.25">
      <c r="A64" s="60" t="s">
        <v>116</v>
      </c>
      <c r="B64" s="60" t="s">
        <v>126</v>
      </c>
      <c r="C64" s="63">
        <v>54.256</v>
      </c>
      <c r="D64" s="63">
        <v>64.488</v>
      </c>
      <c r="E64" s="63">
        <v>70.076999999999998</v>
      </c>
      <c r="F64" s="63">
        <v>65.864000000000004</v>
      </c>
      <c r="G64" s="63">
        <v>72.055000000000007</v>
      </c>
      <c r="H64" s="63">
        <v>76.697999999999993</v>
      </c>
      <c r="I64" s="63">
        <v>82.631</v>
      </c>
      <c r="J64" s="63">
        <v>83.576999999999998</v>
      </c>
      <c r="K64" s="63">
        <v>95.271000000000001</v>
      </c>
      <c r="L64" s="64">
        <v>98.71</v>
      </c>
      <c r="M64" s="63">
        <v>106.535</v>
      </c>
      <c r="N64" s="63">
        <v>103.43899999999999</v>
      </c>
      <c r="O64" s="63">
        <v>97.162999999999997</v>
      </c>
      <c r="P64" s="63">
        <v>91.917000000000002</v>
      </c>
      <c r="Q64" s="64">
        <v>110.92</v>
      </c>
      <c r="R64" s="63">
        <v>113.15600000000001</v>
      </c>
      <c r="S64" s="63">
        <v>109.114</v>
      </c>
      <c r="T64" s="63">
        <v>111.264</v>
      </c>
      <c r="U64" s="63">
        <v>115.821</v>
      </c>
      <c r="V64" s="63">
        <v>122.872</v>
      </c>
      <c r="W64" s="63">
        <v>116.595</v>
      </c>
      <c r="X64" s="63">
        <v>105.503</v>
      </c>
      <c r="Y64" s="63">
        <v>111.952</v>
      </c>
      <c r="Z64" s="63">
        <v>113.84399999999999</v>
      </c>
      <c r="AA64" s="64">
        <v>100.86</v>
      </c>
      <c r="AB64" s="63">
        <v>94.506</v>
      </c>
      <c r="AC64" s="63">
        <v>96.224999999999994</v>
      </c>
      <c r="AD64" s="64">
        <v>96.93</v>
      </c>
      <c r="AE64" s="64">
        <v>87.3</v>
      </c>
      <c r="AF64" s="63">
        <v>75.597999999999999</v>
      </c>
      <c r="AG64" s="63">
        <v>90.085999999999999</v>
      </c>
      <c r="AH64" s="63">
        <v>80.111999999999995</v>
      </c>
      <c r="AI64" s="63">
        <v>118.194</v>
      </c>
      <c r="AJ64" s="64">
        <v>107.42</v>
      </c>
    </row>
    <row r="65" spans="1:36" x14ac:dyDescent="0.25">
      <c r="A65" s="60" t="s">
        <v>127</v>
      </c>
      <c r="B65" s="60" t="s">
        <v>117</v>
      </c>
      <c r="C65" s="65" t="s">
        <v>37</v>
      </c>
      <c r="D65" s="65" t="s">
        <v>37</v>
      </c>
      <c r="E65" s="65" t="s">
        <v>37</v>
      </c>
      <c r="F65" s="65" t="s">
        <v>37</v>
      </c>
      <c r="G65" s="65" t="s">
        <v>37</v>
      </c>
      <c r="H65" s="65" t="s">
        <v>37</v>
      </c>
      <c r="I65" s="65" t="s">
        <v>37</v>
      </c>
      <c r="J65" s="65" t="s">
        <v>37</v>
      </c>
      <c r="K65" s="65" t="s">
        <v>37</v>
      </c>
      <c r="L65" s="65" t="s">
        <v>37</v>
      </c>
      <c r="M65" s="65" t="s">
        <v>37</v>
      </c>
      <c r="N65" s="65" t="s">
        <v>37</v>
      </c>
      <c r="O65" s="65" t="s">
        <v>37</v>
      </c>
      <c r="P65" s="65" t="s">
        <v>37</v>
      </c>
      <c r="Q65" s="65" t="s">
        <v>37</v>
      </c>
      <c r="R65" s="65" t="s">
        <v>37</v>
      </c>
      <c r="S65" s="65" t="s">
        <v>37</v>
      </c>
      <c r="T65" s="65" t="s">
        <v>37</v>
      </c>
      <c r="U65" s="65" t="s">
        <v>37</v>
      </c>
      <c r="V65" s="65" t="s">
        <v>37</v>
      </c>
      <c r="W65" s="65" t="s">
        <v>37</v>
      </c>
      <c r="X65" s="65" t="s">
        <v>37</v>
      </c>
      <c r="Y65" s="65" t="s">
        <v>37</v>
      </c>
      <c r="Z65" s="65" t="s">
        <v>37</v>
      </c>
      <c r="AA65" s="65" t="s">
        <v>37</v>
      </c>
      <c r="AB65" s="65" t="s">
        <v>37</v>
      </c>
      <c r="AC65" s="65" t="s">
        <v>37</v>
      </c>
      <c r="AD65" s="65" t="s">
        <v>37</v>
      </c>
      <c r="AE65" s="65" t="s">
        <v>37</v>
      </c>
      <c r="AF65" s="65" t="s">
        <v>37</v>
      </c>
      <c r="AG65" s="65" t="s">
        <v>37</v>
      </c>
      <c r="AH65" s="65" t="s">
        <v>37</v>
      </c>
      <c r="AI65" s="65" t="s">
        <v>37</v>
      </c>
      <c r="AJ65" s="65" t="s">
        <v>37</v>
      </c>
    </row>
    <row r="66" spans="1:36" x14ac:dyDescent="0.25">
      <c r="A66" s="60" t="s">
        <v>127</v>
      </c>
      <c r="B66" s="60" t="s">
        <v>118</v>
      </c>
      <c r="C66" s="66" t="s">
        <v>37</v>
      </c>
      <c r="D66" s="66" t="s">
        <v>37</v>
      </c>
      <c r="E66" s="66" t="s">
        <v>37</v>
      </c>
      <c r="F66" s="66" t="s">
        <v>37</v>
      </c>
      <c r="G66" s="66" t="s">
        <v>37</v>
      </c>
      <c r="H66" s="66" t="s">
        <v>37</v>
      </c>
      <c r="I66" s="66" t="s">
        <v>37</v>
      </c>
      <c r="J66" s="66" t="s">
        <v>37</v>
      </c>
      <c r="K66" s="66" t="s">
        <v>37</v>
      </c>
      <c r="L66" s="66" t="s">
        <v>37</v>
      </c>
      <c r="M66" s="66" t="s">
        <v>37</v>
      </c>
      <c r="N66" s="66" t="s">
        <v>37</v>
      </c>
      <c r="O66" s="66" t="s">
        <v>37</v>
      </c>
      <c r="P66" s="66" t="s">
        <v>37</v>
      </c>
      <c r="Q66" s="66" t="s">
        <v>37</v>
      </c>
      <c r="R66" s="66" t="s">
        <v>37</v>
      </c>
      <c r="S66" s="66" t="s">
        <v>37</v>
      </c>
      <c r="T66" s="66" t="s">
        <v>37</v>
      </c>
      <c r="U66" s="66" t="s">
        <v>37</v>
      </c>
      <c r="V66" s="66" t="s">
        <v>37</v>
      </c>
      <c r="W66" s="66" t="s">
        <v>37</v>
      </c>
      <c r="X66" s="66" t="s">
        <v>37</v>
      </c>
      <c r="Y66" s="66" t="s">
        <v>37</v>
      </c>
      <c r="Z66" s="66" t="s">
        <v>37</v>
      </c>
      <c r="AA66" s="66" t="s">
        <v>37</v>
      </c>
      <c r="AB66" s="66" t="s">
        <v>37</v>
      </c>
      <c r="AC66" s="66" t="s">
        <v>37</v>
      </c>
      <c r="AD66" s="66" t="s">
        <v>37</v>
      </c>
      <c r="AE66" s="66" t="s">
        <v>37</v>
      </c>
      <c r="AF66" s="66" t="s">
        <v>37</v>
      </c>
      <c r="AG66" s="66" t="s">
        <v>37</v>
      </c>
      <c r="AH66" s="66" t="s">
        <v>37</v>
      </c>
      <c r="AI66" s="66" t="s">
        <v>37</v>
      </c>
      <c r="AJ66" s="66" t="s">
        <v>37</v>
      </c>
    </row>
    <row r="67" spans="1:36" x14ac:dyDescent="0.25">
      <c r="A67" s="60" t="s">
        <v>127</v>
      </c>
      <c r="B67" s="60" t="s">
        <v>119</v>
      </c>
      <c r="C67" s="65" t="s">
        <v>37</v>
      </c>
      <c r="D67" s="65" t="s">
        <v>37</v>
      </c>
      <c r="E67" s="65" t="s">
        <v>37</v>
      </c>
      <c r="F67" s="65" t="s">
        <v>37</v>
      </c>
      <c r="G67" s="65" t="s">
        <v>37</v>
      </c>
      <c r="H67" s="65" t="s">
        <v>37</v>
      </c>
      <c r="I67" s="65" t="s">
        <v>37</v>
      </c>
      <c r="J67" s="65" t="s">
        <v>37</v>
      </c>
      <c r="K67" s="65" t="s">
        <v>37</v>
      </c>
      <c r="L67" s="65" t="s">
        <v>37</v>
      </c>
      <c r="M67" s="65" t="s">
        <v>37</v>
      </c>
      <c r="N67" s="65" t="s">
        <v>37</v>
      </c>
      <c r="O67" s="65" t="s">
        <v>37</v>
      </c>
      <c r="P67" s="65" t="s">
        <v>37</v>
      </c>
      <c r="Q67" s="65" t="s">
        <v>37</v>
      </c>
      <c r="R67" s="65" t="s">
        <v>37</v>
      </c>
      <c r="S67" s="65" t="s">
        <v>37</v>
      </c>
      <c r="T67" s="65" t="s">
        <v>37</v>
      </c>
      <c r="U67" s="65" t="s">
        <v>37</v>
      </c>
      <c r="V67" s="65" t="s">
        <v>37</v>
      </c>
      <c r="W67" s="65" t="s">
        <v>37</v>
      </c>
      <c r="X67" s="65" t="s">
        <v>37</v>
      </c>
      <c r="Y67" s="65" t="s">
        <v>37</v>
      </c>
      <c r="Z67" s="65" t="s">
        <v>37</v>
      </c>
      <c r="AA67" s="65" t="s">
        <v>37</v>
      </c>
      <c r="AB67" s="65" t="s">
        <v>37</v>
      </c>
      <c r="AC67" s="65" t="s">
        <v>37</v>
      </c>
      <c r="AD67" s="65" t="s">
        <v>37</v>
      </c>
      <c r="AE67" s="65" t="s">
        <v>37</v>
      </c>
      <c r="AF67" s="65" t="s">
        <v>37</v>
      </c>
      <c r="AG67" s="65" t="s">
        <v>37</v>
      </c>
      <c r="AH67" s="65" t="s">
        <v>37</v>
      </c>
      <c r="AI67" s="65" t="s">
        <v>37</v>
      </c>
      <c r="AJ67" s="65" t="s">
        <v>37</v>
      </c>
    </row>
    <row r="68" spans="1:36" x14ac:dyDescent="0.25">
      <c r="A68" s="60" t="s">
        <v>127</v>
      </c>
      <c r="B68" s="60" t="s">
        <v>120</v>
      </c>
      <c r="C68" s="66" t="s">
        <v>37</v>
      </c>
      <c r="D68" s="66" t="s">
        <v>37</v>
      </c>
      <c r="E68" s="66" t="s">
        <v>37</v>
      </c>
      <c r="F68" s="66" t="s">
        <v>37</v>
      </c>
      <c r="G68" s="66" t="s">
        <v>37</v>
      </c>
      <c r="H68" s="66" t="s">
        <v>37</v>
      </c>
      <c r="I68" s="66" t="s">
        <v>37</v>
      </c>
      <c r="J68" s="66" t="s">
        <v>37</v>
      </c>
      <c r="K68" s="66" t="s">
        <v>37</v>
      </c>
      <c r="L68" s="66" t="s">
        <v>37</v>
      </c>
      <c r="M68" s="66" t="s">
        <v>37</v>
      </c>
      <c r="N68" s="66" t="s">
        <v>37</v>
      </c>
      <c r="O68" s="66" t="s">
        <v>37</v>
      </c>
      <c r="P68" s="66" t="s">
        <v>37</v>
      </c>
      <c r="Q68" s="66" t="s">
        <v>37</v>
      </c>
      <c r="R68" s="66" t="s">
        <v>37</v>
      </c>
      <c r="S68" s="66" t="s">
        <v>37</v>
      </c>
      <c r="T68" s="66" t="s">
        <v>37</v>
      </c>
      <c r="U68" s="66" t="s">
        <v>37</v>
      </c>
      <c r="V68" s="66" t="s">
        <v>37</v>
      </c>
      <c r="W68" s="66" t="s">
        <v>37</v>
      </c>
      <c r="X68" s="66" t="s">
        <v>37</v>
      </c>
      <c r="Y68" s="66" t="s">
        <v>37</v>
      </c>
      <c r="Z68" s="66" t="s">
        <v>37</v>
      </c>
      <c r="AA68" s="66" t="s">
        <v>37</v>
      </c>
      <c r="AB68" s="66" t="s">
        <v>37</v>
      </c>
      <c r="AC68" s="66" t="s">
        <v>37</v>
      </c>
      <c r="AD68" s="66" t="s">
        <v>37</v>
      </c>
      <c r="AE68" s="66" t="s">
        <v>37</v>
      </c>
      <c r="AF68" s="66" t="s">
        <v>37</v>
      </c>
      <c r="AG68" s="66" t="s">
        <v>37</v>
      </c>
      <c r="AH68" s="66" t="s">
        <v>37</v>
      </c>
      <c r="AI68" s="66" t="s">
        <v>37</v>
      </c>
      <c r="AJ68" s="66" t="s">
        <v>37</v>
      </c>
    </row>
    <row r="69" spans="1:36" x14ac:dyDescent="0.25">
      <c r="A69" s="60" t="s">
        <v>127</v>
      </c>
      <c r="B69" s="60" t="s">
        <v>121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</row>
    <row r="70" spans="1:36" x14ac:dyDescent="0.25">
      <c r="A70" s="60" t="s">
        <v>127</v>
      </c>
      <c r="B70" s="60" t="s">
        <v>122</v>
      </c>
      <c r="C70" s="66" t="s">
        <v>37</v>
      </c>
      <c r="D70" s="66" t="s">
        <v>37</v>
      </c>
      <c r="E70" s="66" t="s">
        <v>37</v>
      </c>
      <c r="F70" s="66" t="s">
        <v>37</v>
      </c>
      <c r="G70" s="66" t="s">
        <v>37</v>
      </c>
      <c r="H70" s="66" t="s">
        <v>37</v>
      </c>
      <c r="I70" s="66" t="s">
        <v>37</v>
      </c>
      <c r="J70" s="66" t="s">
        <v>37</v>
      </c>
      <c r="K70" s="66" t="s">
        <v>37</v>
      </c>
      <c r="L70" s="66" t="s">
        <v>37</v>
      </c>
      <c r="M70" s="66" t="s">
        <v>37</v>
      </c>
      <c r="N70" s="66" t="s">
        <v>37</v>
      </c>
      <c r="O70" s="66" t="s">
        <v>37</v>
      </c>
      <c r="P70" s="66" t="s">
        <v>37</v>
      </c>
      <c r="Q70" s="66" t="s">
        <v>37</v>
      </c>
      <c r="R70" s="66" t="s">
        <v>37</v>
      </c>
      <c r="S70" s="66" t="s">
        <v>37</v>
      </c>
      <c r="T70" s="66" t="s">
        <v>37</v>
      </c>
      <c r="U70" s="66" t="s">
        <v>37</v>
      </c>
      <c r="V70" s="66" t="s">
        <v>37</v>
      </c>
      <c r="W70" s="66" t="s">
        <v>37</v>
      </c>
      <c r="X70" s="66" t="s">
        <v>37</v>
      </c>
      <c r="Y70" s="66" t="s">
        <v>37</v>
      </c>
      <c r="Z70" s="66" t="s">
        <v>37</v>
      </c>
      <c r="AA70" s="66" t="s">
        <v>37</v>
      </c>
      <c r="AB70" s="66" t="s">
        <v>37</v>
      </c>
      <c r="AC70" s="66" t="s">
        <v>37</v>
      </c>
      <c r="AD70" s="66" t="s">
        <v>37</v>
      </c>
      <c r="AE70" s="66" t="s">
        <v>37</v>
      </c>
      <c r="AF70" s="66" t="s">
        <v>37</v>
      </c>
      <c r="AG70" s="66" t="s">
        <v>37</v>
      </c>
      <c r="AH70" s="66" t="s">
        <v>37</v>
      </c>
      <c r="AI70" s="66" t="s">
        <v>37</v>
      </c>
      <c r="AJ70" s="66" t="s">
        <v>37</v>
      </c>
    </row>
    <row r="71" spans="1:36" x14ac:dyDescent="0.25">
      <c r="A71" s="60" t="s">
        <v>127</v>
      </c>
      <c r="B71" s="60" t="s">
        <v>123</v>
      </c>
      <c r="C71" s="62">
        <v>6098.28</v>
      </c>
      <c r="D71" s="61">
        <v>6185.3829999999998</v>
      </c>
      <c r="E71" s="61">
        <v>6210.232</v>
      </c>
      <c r="F71" s="61">
        <v>6090.6279999999997</v>
      </c>
      <c r="G71" s="61">
        <v>6206.277</v>
      </c>
      <c r="H71" s="61">
        <v>6397.9359999999997</v>
      </c>
      <c r="I71" s="61">
        <v>6543.3360000000002</v>
      </c>
      <c r="J71" s="61">
        <v>6778.4179999999997</v>
      </c>
      <c r="K71" s="61">
        <v>7152.451</v>
      </c>
      <c r="L71" s="61">
        <v>7266.8959999999997</v>
      </c>
      <c r="M71" s="61">
        <v>7223.732</v>
      </c>
      <c r="N71" s="61">
        <v>6863.3710000000001</v>
      </c>
      <c r="O71" s="61">
        <v>7056.6639999999998</v>
      </c>
      <c r="P71" s="62">
        <v>7276.87</v>
      </c>
      <c r="Q71" s="61">
        <v>7240.7669999999998</v>
      </c>
      <c r="R71" s="61">
        <v>7366.9440000000004</v>
      </c>
      <c r="S71" s="61">
        <v>7273.1890000000003</v>
      </c>
      <c r="T71" s="61">
        <v>7575.4709999999995</v>
      </c>
      <c r="U71" s="61">
        <v>7256.8850000000002</v>
      </c>
      <c r="V71" s="62">
        <v>7840.44</v>
      </c>
      <c r="W71" s="61">
        <v>8134.9359999999997</v>
      </c>
      <c r="X71" s="61">
        <v>7793.4390000000003</v>
      </c>
      <c r="Y71" s="61">
        <v>7141.0230000000001</v>
      </c>
      <c r="Z71" s="61">
        <v>7179.1660000000002</v>
      </c>
      <c r="AA71" s="61">
        <v>6237.799</v>
      </c>
      <c r="AB71" s="61">
        <v>5993.5510000000004</v>
      </c>
      <c r="AC71" s="61">
        <v>7360.7910000000002</v>
      </c>
      <c r="AD71" s="61">
        <v>7447.893</v>
      </c>
      <c r="AE71" s="61">
        <v>6452.2730000000001</v>
      </c>
      <c r="AF71" s="62">
        <v>8051.96</v>
      </c>
      <c r="AG71" s="61">
        <v>7691.6239999999998</v>
      </c>
      <c r="AH71" s="61">
        <v>8639.8619999999992</v>
      </c>
      <c r="AI71" s="61">
        <v>8250.0259999999998</v>
      </c>
      <c r="AJ71" s="61">
        <v>7194.2730000000001</v>
      </c>
    </row>
    <row r="72" spans="1:36" x14ac:dyDescent="0.25">
      <c r="A72" s="60" t="s">
        <v>127</v>
      </c>
      <c r="B72" s="60" t="s">
        <v>124</v>
      </c>
      <c r="C72" s="63">
        <v>629.06299999999999</v>
      </c>
      <c r="D72" s="63">
        <v>669.04600000000005</v>
      </c>
      <c r="E72" s="63">
        <v>645.22799999999995</v>
      </c>
      <c r="F72" s="64">
        <v>622.27</v>
      </c>
      <c r="G72" s="63">
        <v>680.82500000000005</v>
      </c>
      <c r="H72" s="63">
        <v>699.05399999999997</v>
      </c>
      <c r="I72" s="63">
        <v>696.56100000000004</v>
      </c>
      <c r="J72" s="63">
        <v>644.19600000000003</v>
      </c>
      <c r="K72" s="63">
        <v>245.48599999999999</v>
      </c>
      <c r="L72" s="63">
        <v>247.97900000000001</v>
      </c>
      <c r="M72" s="64">
        <v>368.1</v>
      </c>
      <c r="N72" s="63">
        <v>396.47500000000002</v>
      </c>
      <c r="O72" s="63">
        <v>470.42099999999999</v>
      </c>
      <c r="P72" s="64">
        <v>534.04999999999995</v>
      </c>
      <c r="Q72" s="64">
        <v>584.29</v>
      </c>
      <c r="R72" s="63">
        <v>635.26300000000003</v>
      </c>
      <c r="S72" s="63">
        <v>772.875</v>
      </c>
      <c r="T72" s="64">
        <v>785.5</v>
      </c>
      <c r="U72" s="63">
        <v>789.12599999999998</v>
      </c>
      <c r="V72" s="64">
        <v>833.76</v>
      </c>
      <c r="W72" s="63">
        <v>839.99099999999999</v>
      </c>
      <c r="X72" s="64">
        <v>775.15</v>
      </c>
      <c r="Y72" s="63">
        <v>800.89400000000001</v>
      </c>
      <c r="Z72" s="63">
        <v>722.74300000000005</v>
      </c>
      <c r="AA72" s="63">
        <v>605.75199999999995</v>
      </c>
      <c r="AB72" s="63">
        <v>696.12199999999996</v>
      </c>
      <c r="AC72" s="63">
        <v>706.28499999999997</v>
      </c>
      <c r="AD72" s="63">
        <v>636.76700000000005</v>
      </c>
      <c r="AE72" s="63">
        <v>675.01300000000003</v>
      </c>
      <c r="AF72" s="63">
        <v>569.01099999999997</v>
      </c>
      <c r="AG72" s="63">
        <v>596.31100000000004</v>
      </c>
      <c r="AH72" s="63">
        <v>532.04600000000005</v>
      </c>
      <c r="AI72" s="64">
        <v>521.96</v>
      </c>
      <c r="AJ72" s="64">
        <v>458.04</v>
      </c>
    </row>
    <row r="73" spans="1:36" x14ac:dyDescent="0.25">
      <c r="A73" s="60" t="s">
        <v>127</v>
      </c>
      <c r="B73" s="60" t="s">
        <v>125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1">
        <v>8.2550000000000008</v>
      </c>
      <c r="K73" s="61">
        <v>8.4260000000000002</v>
      </c>
      <c r="L73" s="61">
        <v>7.3090000000000002</v>
      </c>
      <c r="M73" s="61">
        <v>122.184</v>
      </c>
      <c r="N73" s="61">
        <v>114.273</v>
      </c>
      <c r="O73" s="62">
        <v>102.15</v>
      </c>
      <c r="P73" s="61">
        <v>105.417</v>
      </c>
      <c r="Q73" s="61">
        <v>126.102</v>
      </c>
      <c r="R73" s="61">
        <v>129.37200000000001</v>
      </c>
      <c r="S73" s="61">
        <v>130.37799999999999</v>
      </c>
      <c r="T73" s="61">
        <v>167.846</v>
      </c>
      <c r="U73" s="61">
        <v>241.524</v>
      </c>
      <c r="V73" s="61">
        <v>340.697</v>
      </c>
      <c r="W73" s="61">
        <v>450.41300000000001</v>
      </c>
      <c r="X73" s="61">
        <v>467.86799999999999</v>
      </c>
      <c r="Y73" s="61">
        <v>517.90200000000004</v>
      </c>
      <c r="Z73" s="61">
        <v>529.79399999999998</v>
      </c>
      <c r="AA73" s="61">
        <v>552.803</v>
      </c>
      <c r="AB73" s="61">
        <v>556.56100000000004</v>
      </c>
      <c r="AC73" s="61">
        <v>586.13900000000001</v>
      </c>
      <c r="AD73" s="61">
        <v>652.60500000000002</v>
      </c>
      <c r="AE73" s="61">
        <v>664.50599999999997</v>
      </c>
      <c r="AF73" s="61">
        <v>783.68899999999996</v>
      </c>
      <c r="AG73" s="61">
        <v>810.30100000000004</v>
      </c>
      <c r="AH73" s="61">
        <v>816.62900000000002</v>
      </c>
      <c r="AI73" s="61">
        <v>754.41099999999994</v>
      </c>
      <c r="AJ73" s="61">
        <v>770.03399999999999</v>
      </c>
    </row>
    <row r="74" spans="1:36" x14ac:dyDescent="0.25">
      <c r="A74" s="60" t="s">
        <v>127</v>
      </c>
      <c r="B74" s="60" t="s">
        <v>126</v>
      </c>
      <c r="C74" s="63">
        <v>54.256</v>
      </c>
      <c r="D74" s="63">
        <v>64.488</v>
      </c>
      <c r="E74" s="63">
        <v>70.076999999999998</v>
      </c>
      <c r="F74" s="63">
        <v>65.864000000000004</v>
      </c>
      <c r="G74" s="63">
        <v>72.055000000000007</v>
      </c>
      <c r="H74" s="63">
        <v>76.697999999999993</v>
      </c>
      <c r="I74" s="63">
        <v>82.631</v>
      </c>
      <c r="J74" s="63">
        <v>83.576999999999998</v>
      </c>
      <c r="K74" s="63">
        <v>95.271000000000001</v>
      </c>
      <c r="L74" s="64">
        <v>98.71</v>
      </c>
      <c r="M74" s="63">
        <v>106.535</v>
      </c>
      <c r="N74" s="63">
        <v>103.43899999999999</v>
      </c>
      <c r="O74" s="63">
        <v>97.162999999999997</v>
      </c>
      <c r="P74" s="63">
        <v>91.917000000000002</v>
      </c>
      <c r="Q74" s="64">
        <v>110.92</v>
      </c>
      <c r="R74" s="63">
        <v>113.15600000000001</v>
      </c>
      <c r="S74" s="63">
        <v>109.114</v>
      </c>
      <c r="T74" s="63">
        <v>111.264</v>
      </c>
      <c r="U74" s="63">
        <v>115.821</v>
      </c>
      <c r="V74" s="63">
        <v>122.872</v>
      </c>
      <c r="W74" s="63">
        <v>116.595</v>
      </c>
      <c r="X74" s="63">
        <v>105.503</v>
      </c>
      <c r="Y74" s="63">
        <v>111.952</v>
      </c>
      <c r="Z74" s="63">
        <v>113.84399999999999</v>
      </c>
      <c r="AA74" s="64">
        <v>100.86</v>
      </c>
      <c r="AB74" s="63">
        <v>94.506</v>
      </c>
      <c r="AC74" s="63">
        <v>96.224999999999994</v>
      </c>
      <c r="AD74" s="64">
        <v>96.93</v>
      </c>
      <c r="AE74" s="64">
        <v>87.3</v>
      </c>
      <c r="AF74" s="63">
        <v>75.597999999999999</v>
      </c>
      <c r="AG74" s="63">
        <v>90.085999999999999</v>
      </c>
      <c r="AH74" s="63">
        <v>80.111999999999995</v>
      </c>
      <c r="AI74" s="63">
        <v>118.194</v>
      </c>
      <c r="AJ74" s="64">
        <v>107.42</v>
      </c>
    </row>
    <row r="75" spans="1:36" x14ac:dyDescent="0.25">
      <c r="A75" s="60" t="s">
        <v>128</v>
      </c>
      <c r="B75" s="60" t="s">
        <v>117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</row>
    <row r="76" spans="1:36" x14ac:dyDescent="0.25">
      <c r="A76" s="60" t="s">
        <v>128</v>
      </c>
      <c r="B76" s="60" t="s">
        <v>118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64">
        <v>0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  <c r="AA76" s="63">
        <v>3.9209999999999998</v>
      </c>
      <c r="AB76" s="64">
        <v>3.13</v>
      </c>
      <c r="AC76" s="63">
        <v>1.9950000000000001</v>
      </c>
      <c r="AD76" s="63">
        <v>4.024</v>
      </c>
      <c r="AE76" s="64">
        <v>0.86</v>
      </c>
      <c r="AF76" s="64">
        <v>0</v>
      </c>
      <c r="AG76" s="64">
        <v>0</v>
      </c>
      <c r="AH76" s="64">
        <v>0</v>
      </c>
      <c r="AI76" s="64">
        <v>0</v>
      </c>
      <c r="AJ76" s="64">
        <v>0</v>
      </c>
    </row>
    <row r="77" spans="1:36" x14ac:dyDescent="0.25">
      <c r="A77" s="60" t="s">
        <v>128</v>
      </c>
      <c r="B77" s="60" t="s">
        <v>119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1">
        <v>26.138999999999999</v>
      </c>
      <c r="S77" s="61">
        <v>26.483000000000001</v>
      </c>
      <c r="T77" s="61">
        <v>26.138999999999999</v>
      </c>
      <c r="U77" s="61">
        <v>23.044</v>
      </c>
      <c r="V77" s="61">
        <v>9.4580000000000002</v>
      </c>
      <c r="W77" s="62">
        <v>21.84</v>
      </c>
      <c r="X77" s="61">
        <v>11.522</v>
      </c>
      <c r="Y77" s="61">
        <v>5.3140000000000001</v>
      </c>
      <c r="Z77" s="61">
        <v>22.992000000000001</v>
      </c>
      <c r="AA77" s="61">
        <v>24.093</v>
      </c>
      <c r="AB77" s="61">
        <v>26.105</v>
      </c>
      <c r="AC77" s="61">
        <v>32.226999999999997</v>
      </c>
      <c r="AD77" s="61">
        <v>36.526000000000003</v>
      </c>
      <c r="AE77" s="62">
        <v>43.68</v>
      </c>
      <c r="AF77" s="61">
        <v>34.463000000000001</v>
      </c>
      <c r="AG77" s="61">
        <v>48.976999999999997</v>
      </c>
      <c r="AH77" s="61">
        <v>51.866</v>
      </c>
      <c r="AI77" s="61">
        <v>34.703000000000003</v>
      </c>
      <c r="AJ77" s="61">
        <v>24.126999999999999</v>
      </c>
    </row>
    <row r="78" spans="1:36" x14ac:dyDescent="0.25">
      <c r="A78" s="60" t="s">
        <v>128</v>
      </c>
      <c r="B78" s="60" t="s">
        <v>120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3">
        <v>116.32299999999999</v>
      </c>
      <c r="R78" s="63">
        <v>153.24600000000001</v>
      </c>
      <c r="S78" s="64">
        <v>147.01</v>
      </c>
      <c r="T78" s="63">
        <v>153.404</v>
      </c>
      <c r="U78" s="63">
        <v>199.501</v>
      </c>
      <c r="V78" s="63">
        <v>121.959</v>
      </c>
      <c r="W78" s="63">
        <v>215.63499999999999</v>
      </c>
      <c r="X78" s="63">
        <v>188.874</v>
      </c>
      <c r="Y78" s="63">
        <v>238.69900000000001</v>
      </c>
      <c r="Z78" s="63">
        <v>281.61500000000001</v>
      </c>
      <c r="AA78" s="63">
        <v>280.45699999999999</v>
      </c>
      <c r="AB78" s="63">
        <v>268.69299999999998</v>
      </c>
      <c r="AC78" s="63">
        <v>325.55099999999999</v>
      </c>
      <c r="AD78" s="63">
        <v>323.666</v>
      </c>
      <c r="AE78" s="63">
        <v>283.83800000000002</v>
      </c>
      <c r="AF78" s="63">
        <v>275.08800000000002</v>
      </c>
      <c r="AG78" s="63">
        <v>272.96800000000002</v>
      </c>
      <c r="AH78" s="63">
        <v>264.89699999999999</v>
      </c>
      <c r="AI78" s="63">
        <v>258.09199999999998</v>
      </c>
      <c r="AJ78" s="63">
        <v>204.18199999999999</v>
      </c>
    </row>
    <row r="79" spans="1:36" x14ac:dyDescent="0.25">
      <c r="A79" s="60" t="s">
        <v>128</v>
      </c>
      <c r="B79" s="60" t="s">
        <v>121</v>
      </c>
      <c r="C79" s="65" t="s">
        <v>37</v>
      </c>
      <c r="D79" s="65" t="s">
        <v>37</v>
      </c>
      <c r="E79" s="65" t="s">
        <v>37</v>
      </c>
      <c r="F79" s="65" t="s">
        <v>37</v>
      </c>
      <c r="G79" s="65" t="s">
        <v>37</v>
      </c>
      <c r="H79" s="65" t="s">
        <v>37</v>
      </c>
      <c r="I79" s="65" t="s">
        <v>37</v>
      </c>
      <c r="J79" s="65" t="s">
        <v>37</v>
      </c>
      <c r="K79" s="65" t="s">
        <v>37</v>
      </c>
      <c r="L79" s="65" t="s">
        <v>37</v>
      </c>
      <c r="M79" s="65" t="s">
        <v>37</v>
      </c>
      <c r="N79" s="65" t="s">
        <v>37</v>
      </c>
      <c r="O79" s="65" t="s">
        <v>37</v>
      </c>
      <c r="P79" s="65" t="s">
        <v>37</v>
      </c>
      <c r="Q79" s="65" t="s">
        <v>37</v>
      </c>
      <c r="R79" s="65" t="s">
        <v>37</v>
      </c>
      <c r="S79" s="65" t="s">
        <v>37</v>
      </c>
      <c r="T79" s="65" t="s">
        <v>37</v>
      </c>
      <c r="U79" s="65" t="s">
        <v>37</v>
      </c>
      <c r="V79" s="65" t="s">
        <v>37</v>
      </c>
      <c r="W79" s="65" t="s">
        <v>37</v>
      </c>
      <c r="X79" s="65" t="s">
        <v>37</v>
      </c>
      <c r="Y79" s="65" t="s">
        <v>37</v>
      </c>
      <c r="Z79" s="65" t="s">
        <v>37</v>
      </c>
      <c r="AA79" s="65" t="s">
        <v>37</v>
      </c>
      <c r="AB79" s="65" t="s">
        <v>37</v>
      </c>
      <c r="AC79" s="65" t="s">
        <v>37</v>
      </c>
      <c r="AD79" s="65" t="s">
        <v>37</v>
      </c>
      <c r="AE79" s="65" t="s">
        <v>37</v>
      </c>
      <c r="AF79" s="65" t="s">
        <v>37</v>
      </c>
      <c r="AG79" s="65" t="s">
        <v>37</v>
      </c>
      <c r="AH79" s="65" t="s">
        <v>37</v>
      </c>
      <c r="AI79" s="65" t="s">
        <v>37</v>
      </c>
      <c r="AJ79" s="65" t="s">
        <v>37</v>
      </c>
    </row>
    <row r="80" spans="1:36" x14ac:dyDescent="0.25">
      <c r="A80" s="60" t="s">
        <v>128</v>
      </c>
      <c r="B80" s="60" t="s">
        <v>122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3">
        <v>116.32299999999999</v>
      </c>
      <c r="R80" s="63">
        <v>133.64099999999999</v>
      </c>
      <c r="S80" s="63">
        <v>129.46899999999999</v>
      </c>
      <c r="T80" s="63">
        <v>137.238</v>
      </c>
      <c r="U80" s="63">
        <v>180.584</v>
      </c>
      <c r="V80" s="63">
        <v>117.14400000000001</v>
      </c>
      <c r="W80" s="63">
        <v>193.62299999999999</v>
      </c>
      <c r="X80" s="63">
        <v>151.24700000000001</v>
      </c>
      <c r="Y80" s="63">
        <v>194.19399999999999</v>
      </c>
      <c r="Z80" s="63">
        <v>233.85900000000001</v>
      </c>
      <c r="AA80" s="63">
        <v>234.31299999999999</v>
      </c>
      <c r="AB80" s="63">
        <v>217.328</v>
      </c>
      <c r="AC80" s="63">
        <v>270.38099999999997</v>
      </c>
      <c r="AD80" s="63">
        <v>269.23700000000002</v>
      </c>
      <c r="AE80" s="63">
        <v>245.73400000000001</v>
      </c>
      <c r="AF80" s="63">
        <v>236.48099999999999</v>
      </c>
      <c r="AG80" s="63">
        <v>238.12700000000001</v>
      </c>
      <c r="AH80" s="63">
        <v>231.17400000000001</v>
      </c>
      <c r="AI80" s="63">
        <v>225.26300000000001</v>
      </c>
      <c r="AJ80" s="63">
        <v>174.947</v>
      </c>
    </row>
    <row r="81" spans="1:36" x14ac:dyDescent="0.25">
      <c r="A81" s="60" t="s">
        <v>128</v>
      </c>
      <c r="B81" s="60" t="s">
        <v>123</v>
      </c>
      <c r="C81" s="61">
        <v>232.684</v>
      </c>
      <c r="D81" s="61">
        <v>247.63499999999999</v>
      </c>
      <c r="E81" s="61">
        <v>243.55099999999999</v>
      </c>
      <c r="F81" s="61">
        <v>232.39699999999999</v>
      </c>
      <c r="G81" s="61">
        <v>230.53399999999999</v>
      </c>
      <c r="H81" s="62">
        <v>238.44</v>
      </c>
      <c r="I81" s="61">
        <v>271.233</v>
      </c>
      <c r="J81" s="61">
        <v>303.47800000000001</v>
      </c>
      <c r="K81" s="61">
        <v>361.541</v>
      </c>
      <c r="L81" s="61">
        <v>430.32900000000001</v>
      </c>
      <c r="M81" s="62">
        <v>553.42999999999995</v>
      </c>
      <c r="N81" s="61">
        <v>565.08600000000001</v>
      </c>
      <c r="O81" s="61">
        <v>545.83500000000004</v>
      </c>
      <c r="P81" s="61">
        <v>550.89800000000002</v>
      </c>
      <c r="Q81" s="61">
        <v>786.82799999999997</v>
      </c>
      <c r="R81" s="62">
        <v>862.43</v>
      </c>
      <c r="S81" s="61">
        <v>902.00900000000001</v>
      </c>
      <c r="T81" s="62">
        <v>783.09</v>
      </c>
      <c r="U81" s="61">
        <v>875.38499999999999</v>
      </c>
      <c r="V81" s="61">
        <v>890.69899999999996</v>
      </c>
      <c r="W81" s="62">
        <v>1003.06</v>
      </c>
      <c r="X81" s="62">
        <v>948.19</v>
      </c>
      <c r="Y81" s="61">
        <v>964.79399999999998</v>
      </c>
      <c r="Z81" s="61">
        <v>915.59699999999998</v>
      </c>
      <c r="AA81" s="61">
        <v>863.46900000000005</v>
      </c>
      <c r="AB81" s="61">
        <v>848.57399999999996</v>
      </c>
      <c r="AC81" s="61">
        <v>874.87099999999998</v>
      </c>
      <c r="AD81" s="62">
        <v>796.74</v>
      </c>
      <c r="AE81" s="61">
        <v>821.32399999999996</v>
      </c>
      <c r="AF81" s="61">
        <v>727.83500000000004</v>
      </c>
      <c r="AG81" s="61">
        <v>717.36400000000003</v>
      </c>
      <c r="AH81" s="61">
        <v>725.10500000000002</v>
      </c>
      <c r="AI81" s="62">
        <v>653.47</v>
      </c>
      <c r="AJ81" s="61">
        <v>546.23599999999999</v>
      </c>
    </row>
    <row r="82" spans="1:36" x14ac:dyDescent="0.25">
      <c r="A82" s="60" t="s">
        <v>128</v>
      </c>
      <c r="B82" s="60" t="s">
        <v>124</v>
      </c>
      <c r="C82" s="63">
        <v>222.86699999999999</v>
      </c>
      <c r="D82" s="63">
        <v>235.95599999999999</v>
      </c>
      <c r="E82" s="63">
        <v>235.26300000000001</v>
      </c>
      <c r="F82" s="63">
        <v>224.87299999999999</v>
      </c>
      <c r="G82" s="63">
        <v>224.27600000000001</v>
      </c>
      <c r="H82" s="63">
        <v>232.684</v>
      </c>
      <c r="I82" s="63">
        <v>260.79599999999999</v>
      </c>
      <c r="J82" s="63">
        <v>293.733</v>
      </c>
      <c r="K82" s="63">
        <v>290.91399999999999</v>
      </c>
      <c r="L82" s="63">
        <v>396.79500000000002</v>
      </c>
      <c r="M82" s="63">
        <v>515.69200000000001</v>
      </c>
      <c r="N82" s="63">
        <v>526.89400000000001</v>
      </c>
      <c r="O82" s="63">
        <v>527.77800000000002</v>
      </c>
      <c r="P82" s="63">
        <v>544.59299999999996</v>
      </c>
      <c r="Q82" s="63">
        <v>657.88900000000001</v>
      </c>
      <c r="R82" s="63">
        <v>718.85199999999998</v>
      </c>
      <c r="S82" s="63">
        <v>761.98299999999995</v>
      </c>
      <c r="T82" s="63">
        <v>637.14300000000003</v>
      </c>
      <c r="U82" s="63">
        <v>685.66899999999998</v>
      </c>
      <c r="V82" s="63">
        <v>763.60900000000004</v>
      </c>
      <c r="W82" s="63">
        <v>786.12800000000004</v>
      </c>
      <c r="X82" s="64">
        <v>756.11</v>
      </c>
      <c r="Y82" s="63">
        <v>750.32500000000005</v>
      </c>
      <c r="Z82" s="63">
        <v>662.62300000000005</v>
      </c>
      <c r="AA82" s="64">
        <v>615.04999999999995</v>
      </c>
      <c r="AB82" s="64">
        <v>614.13</v>
      </c>
      <c r="AC82" s="63">
        <v>587.90200000000004</v>
      </c>
      <c r="AD82" s="63">
        <v>509.49400000000003</v>
      </c>
      <c r="AE82" s="63">
        <v>560.64800000000002</v>
      </c>
      <c r="AF82" s="63">
        <v>485.072</v>
      </c>
      <c r="AG82" s="63">
        <v>472.375</v>
      </c>
      <c r="AH82" s="63">
        <v>485.39499999999998</v>
      </c>
      <c r="AI82" s="63">
        <v>421.38900000000001</v>
      </c>
      <c r="AJ82" s="63">
        <v>364.505</v>
      </c>
    </row>
    <row r="83" spans="1:36" x14ac:dyDescent="0.25">
      <c r="A83" s="60" t="s">
        <v>128</v>
      </c>
      <c r="B83" s="60" t="s">
        <v>125</v>
      </c>
      <c r="C83" s="62">
        <v>0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1">
        <v>3.411</v>
      </c>
      <c r="R83" s="61">
        <v>2.964</v>
      </c>
      <c r="S83" s="61">
        <v>3.948</v>
      </c>
      <c r="T83" s="61">
        <v>5.2690000000000001</v>
      </c>
      <c r="U83" s="61">
        <v>6.298</v>
      </c>
      <c r="V83" s="61">
        <v>6.2389999999999999</v>
      </c>
      <c r="W83" s="62">
        <v>19.97</v>
      </c>
      <c r="X83" s="61">
        <v>21.818999999999999</v>
      </c>
      <c r="Y83" s="62">
        <v>16.760000000000002</v>
      </c>
      <c r="Z83" s="61">
        <v>16.757000000000001</v>
      </c>
      <c r="AA83" s="61">
        <v>7.3159999999999998</v>
      </c>
      <c r="AB83" s="61">
        <v>12.945</v>
      </c>
      <c r="AC83" s="61">
        <v>11.909000000000001</v>
      </c>
      <c r="AD83" s="61">
        <v>12.340999999999999</v>
      </c>
      <c r="AE83" s="61">
        <v>10.321</v>
      </c>
      <c r="AF83" s="62">
        <v>3.26</v>
      </c>
      <c r="AG83" s="62">
        <v>3.79</v>
      </c>
      <c r="AH83" s="61">
        <v>4.4660000000000002</v>
      </c>
      <c r="AI83" s="61">
        <v>3.1909999999999998</v>
      </c>
      <c r="AJ83" s="61">
        <v>2.8780000000000001</v>
      </c>
    </row>
    <row r="84" spans="1:36" x14ac:dyDescent="0.25">
      <c r="A84" s="60" t="s">
        <v>128</v>
      </c>
      <c r="B84" s="60" t="s">
        <v>126</v>
      </c>
      <c r="C84" s="66" t="s">
        <v>37</v>
      </c>
      <c r="D84" s="66" t="s">
        <v>37</v>
      </c>
      <c r="E84" s="66" t="s">
        <v>37</v>
      </c>
      <c r="F84" s="66" t="s">
        <v>37</v>
      </c>
      <c r="G84" s="66" t="s">
        <v>37</v>
      </c>
      <c r="H84" s="66" t="s">
        <v>37</v>
      </c>
      <c r="I84" s="66" t="s">
        <v>37</v>
      </c>
      <c r="J84" s="66" t="s">
        <v>37</v>
      </c>
      <c r="K84" s="66" t="s">
        <v>37</v>
      </c>
      <c r="L84" s="66" t="s">
        <v>37</v>
      </c>
      <c r="M84" s="66" t="s">
        <v>37</v>
      </c>
      <c r="N84" s="66" t="s">
        <v>37</v>
      </c>
      <c r="O84" s="66" t="s">
        <v>37</v>
      </c>
      <c r="P84" s="66" t="s">
        <v>37</v>
      </c>
      <c r="Q84" s="66" t="s">
        <v>37</v>
      </c>
      <c r="R84" s="66" t="s">
        <v>37</v>
      </c>
      <c r="S84" s="66" t="s">
        <v>37</v>
      </c>
      <c r="T84" s="66" t="s">
        <v>37</v>
      </c>
      <c r="U84" s="66" t="s">
        <v>37</v>
      </c>
      <c r="V84" s="66" t="s">
        <v>37</v>
      </c>
      <c r="W84" s="66" t="s">
        <v>37</v>
      </c>
      <c r="X84" s="66" t="s">
        <v>37</v>
      </c>
      <c r="Y84" s="66" t="s">
        <v>37</v>
      </c>
      <c r="Z84" s="66" t="s">
        <v>37</v>
      </c>
      <c r="AA84" s="66" t="s">
        <v>37</v>
      </c>
      <c r="AB84" s="66" t="s">
        <v>37</v>
      </c>
      <c r="AC84" s="66" t="s">
        <v>37</v>
      </c>
      <c r="AD84" s="66" t="s">
        <v>37</v>
      </c>
      <c r="AE84" s="66" t="s">
        <v>37</v>
      </c>
      <c r="AF84" s="66" t="s">
        <v>37</v>
      </c>
      <c r="AG84" s="66" t="s">
        <v>37</v>
      </c>
      <c r="AH84" s="66" t="s">
        <v>37</v>
      </c>
      <c r="AI84" s="66" t="s">
        <v>37</v>
      </c>
      <c r="AJ84" s="66" t="s">
        <v>37</v>
      </c>
    </row>
    <row r="85" spans="1:36" ht="11.4" customHeight="1" x14ac:dyDescent="0.25"/>
    <row r="86" spans="1:36" x14ac:dyDescent="0.25">
      <c r="A86" s="56" t="s">
        <v>129</v>
      </c>
    </row>
    <row r="87" spans="1:36" x14ac:dyDescent="0.25">
      <c r="A87" s="56" t="s">
        <v>37</v>
      </c>
      <c r="B87" s="55" t="s">
        <v>38</v>
      </c>
    </row>
    <row r="88" spans="1:36" ht="11.4" customHeight="1" x14ac:dyDescent="0.25"/>
    <row r="89" spans="1:36" x14ac:dyDescent="0.25">
      <c r="A89" s="55" t="s">
        <v>184</v>
      </c>
    </row>
    <row r="90" spans="1:36" x14ac:dyDescent="0.25">
      <c r="A90" s="55" t="s">
        <v>107</v>
      </c>
      <c r="B90" s="56" t="s">
        <v>180</v>
      </c>
    </row>
    <row r="91" spans="1:36" x14ac:dyDescent="0.25">
      <c r="A91" s="55" t="s">
        <v>108</v>
      </c>
      <c r="B91" s="55" t="s">
        <v>181</v>
      </c>
    </row>
    <row r="93" spans="1:36" x14ac:dyDescent="0.25">
      <c r="A93" s="56" t="s">
        <v>109</v>
      </c>
      <c r="C93" s="55" t="s">
        <v>110</v>
      </c>
    </row>
    <row r="94" spans="1:36" x14ac:dyDescent="0.25">
      <c r="A94" s="56" t="s">
        <v>130</v>
      </c>
      <c r="C94" s="55" t="s">
        <v>182</v>
      </c>
    </row>
    <row r="95" spans="1:36" x14ac:dyDescent="0.25">
      <c r="A95" s="56" t="s">
        <v>134</v>
      </c>
      <c r="C95" s="55" t="s">
        <v>137</v>
      </c>
    </row>
    <row r="97" spans="1:36" x14ac:dyDescent="0.25">
      <c r="A97" s="71" t="s">
        <v>111</v>
      </c>
      <c r="B97" s="71" t="s">
        <v>111</v>
      </c>
      <c r="C97" s="57" t="s">
        <v>1</v>
      </c>
      <c r="D97" s="57" t="s">
        <v>2</v>
      </c>
      <c r="E97" s="57" t="s">
        <v>3</v>
      </c>
      <c r="F97" s="57" t="s">
        <v>4</v>
      </c>
      <c r="G97" s="57" t="s">
        <v>5</v>
      </c>
      <c r="H97" s="57" t="s">
        <v>6</v>
      </c>
      <c r="I97" s="57" t="s">
        <v>7</v>
      </c>
      <c r="J97" s="57" t="s">
        <v>8</v>
      </c>
      <c r="K97" s="57" t="s">
        <v>9</v>
      </c>
      <c r="L97" s="57" t="s">
        <v>10</v>
      </c>
      <c r="M97" s="57" t="s">
        <v>11</v>
      </c>
      <c r="N97" s="57" t="s">
        <v>12</v>
      </c>
      <c r="O97" s="57" t="s">
        <v>13</v>
      </c>
      <c r="P97" s="57" t="s">
        <v>14</v>
      </c>
      <c r="Q97" s="57" t="s">
        <v>15</v>
      </c>
      <c r="R97" s="57" t="s">
        <v>16</v>
      </c>
      <c r="S97" s="57" t="s">
        <v>17</v>
      </c>
      <c r="T97" s="57" t="s">
        <v>18</v>
      </c>
      <c r="U97" s="57" t="s">
        <v>19</v>
      </c>
      <c r="V97" s="57" t="s">
        <v>20</v>
      </c>
      <c r="W97" s="57" t="s">
        <v>21</v>
      </c>
      <c r="X97" s="57" t="s">
        <v>32</v>
      </c>
      <c r="Y97" s="57" t="s">
        <v>33</v>
      </c>
      <c r="Z97" s="57" t="s">
        <v>35</v>
      </c>
      <c r="AA97" s="57" t="s">
        <v>36</v>
      </c>
      <c r="AB97" s="57" t="s">
        <v>39</v>
      </c>
      <c r="AC97" s="57" t="s">
        <v>40</v>
      </c>
      <c r="AD97" s="57" t="s">
        <v>97</v>
      </c>
      <c r="AE97" s="57" t="s">
        <v>103</v>
      </c>
      <c r="AF97" s="57" t="s">
        <v>105</v>
      </c>
      <c r="AG97" s="57" t="s">
        <v>106</v>
      </c>
      <c r="AH97" s="57" t="s">
        <v>112</v>
      </c>
      <c r="AI97" s="57" t="s">
        <v>176</v>
      </c>
      <c r="AJ97" s="57" t="s">
        <v>183</v>
      </c>
    </row>
    <row r="98" spans="1:36" x14ac:dyDescent="0.25">
      <c r="A98" s="58" t="s">
        <v>113</v>
      </c>
      <c r="B98" s="58" t="s">
        <v>114</v>
      </c>
      <c r="C98" s="59" t="s">
        <v>115</v>
      </c>
      <c r="D98" s="59" t="s">
        <v>115</v>
      </c>
      <c r="E98" s="59" t="s">
        <v>115</v>
      </c>
      <c r="F98" s="59" t="s">
        <v>115</v>
      </c>
      <c r="G98" s="59" t="s">
        <v>115</v>
      </c>
      <c r="H98" s="59" t="s">
        <v>115</v>
      </c>
      <c r="I98" s="59" t="s">
        <v>115</v>
      </c>
      <c r="J98" s="59" t="s">
        <v>115</v>
      </c>
      <c r="K98" s="59" t="s">
        <v>115</v>
      </c>
      <c r="L98" s="59" t="s">
        <v>115</v>
      </c>
      <c r="M98" s="59" t="s">
        <v>115</v>
      </c>
      <c r="N98" s="59" t="s">
        <v>115</v>
      </c>
      <c r="O98" s="59" t="s">
        <v>115</v>
      </c>
      <c r="P98" s="59" t="s">
        <v>115</v>
      </c>
      <c r="Q98" s="59" t="s">
        <v>115</v>
      </c>
      <c r="R98" s="59" t="s">
        <v>115</v>
      </c>
      <c r="S98" s="59" t="s">
        <v>115</v>
      </c>
      <c r="T98" s="59" t="s">
        <v>115</v>
      </c>
      <c r="U98" s="59" t="s">
        <v>115</v>
      </c>
      <c r="V98" s="59" t="s">
        <v>115</v>
      </c>
      <c r="W98" s="59" t="s">
        <v>115</v>
      </c>
      <c r="X98" s="59" t="s">
        <v>115</v>
      </c>
      <c r="Y98" s="59" t="s">
        <v>115</v>
      </c>
      <c r="Z98" s="59" t="s">
        <v>115</v>
      </c>
      <c r="AA98" s="59" t="s">
        <v>115</v>
      </c>
      <c r="AB98" s="59" t="s">
        <v>115</v>
      </c>
      <c r="AC98" s="59" t="s">
        <v>115</v>
      </c>
      <c r="AD98" s="59" t="s">
        <v>115</v>
      </c>
      <c r="AE98" s="59" t="s">
        <v>115</v>
      </c>
      <c r="AF98" s="59" t="s">
        <v>115</v>
      </c>
      <c r="AG98" s="59" t="s">
        <v>115</v>
      </c>
      <c r="AH98" s="59" t="s">
        <v>115</v>
      </c>
      <c r="AI98" s="59" t="s">
        <v>115</v>
      </c>
      <c r="AJ98" s="59" t="s">
        <v>115</v>
      </c>
    </row>
    <row r="99" spans="1:36" x14ac:dyDescent="0.25">
      <c r="A99" s="60" t="s">
        <v>116</v>
      </c>
      <c r="B99" s="60" t="s">
        <v>117</v>
      </c>
      <c r="C99" s="61">
        <v>7619.3639999999996</v>
      </c>
      <c r="D99" s="61">
        <v>6539.1080000000002</v>
      </c>
      <c r="E99" s="61">
        <v>6820.3760000000002</v>
      </c>
      <c r="F99" s="61">
        <v>7065.9359999999997</v>
      </c>
      <c r="G99" s="62">
        <v>7602.3</v>
      </c>
      <c r="H99" s="61">
        <v>8491.1509999999998</v>
      </c>
      <c r="I99" s="61">
        <v>8734.2970000000005</v>
      </c>
      <c r="J99" s="61">
        <v>9355.6679999999997</v>
      </c>
      <c r="K99" s="61">
        <v>8970.8760000000002</v>
      </c>
      <c r="L99" s="61">
        <v>8002.6189999999997</v>
      </c>
      <c r="M99" s="61">
        <v>8573.4709999999995</v>
      </c>
      <c r="N99" s="61">
        <v>9566.2819999999992</v>
      </c>
      <c r="O99" s="61">
        <v>9325.6010000000006</v>
      </c>
      <c r="P99" s="61">
        <v>9133.3209999999999</v>
      </c>
      <c r="Q99" s="61">
        <v>8855.8490000000002</v>
      </c>
      <c r="R99" s="61">
        <v>9384.7260000000006</v>
      </c>
      <c r="S99" s="62">
        <v>9767.59</v>
      </c>
      <c r="T99" s="61">
        <v>9224.2559999999994</v>
      </c>
      <c r="U99" s="61">
        <v>9502.0830000000005</v>
      </c>
      <c r="V99" s="61">
        <v>8841.2829999999994</v>
      </c>
      <c r="W99" s="61">
        <v>9579.7150000000001</v>
      </c>
      <c r="X99" s="61">
        <v>10871.424000000001</v>
      </c>
      <c r="Y99" s="61">
        <v>9762.9950000000008</v>
      </c>
      <c r="Z99" s="61">
        <v>8648.8580000000002</v>
      </c>
      <c r="AA99" s="61">
        <v>9440.4809999999998</v>
      </c>
      <c r="AB99" s="61">
        <v>9904.8780000000006</v>
      </c>
      <c r="AC99" s="61">
        <v>9183.3829999999998</v>
      </c>
      <c r="AD99" s="61">
        <v>9503.8140000000003</v>
      </c>
      <c r="AE99" s="61">
        <v>9612.8790000000008</v>
      </c>
      <c r="AF99" s="61">
        <v>8910.7919999999995</v>
      </c>
      <c r="AG99" s="61">
        <v>7980.134</v>
      </c>
      <c r="AH99" s="61">
        <v>9190.8950000000004</v>
      </c>
      <c r="AI99" s="61">
        <v>10247.708000000001</v>
      </c>
      <c r="AJ99" s="61">
        <v>7573.6840000000002</v>
      </c>
    </row>
    <row r="100" spans="1:36" x14ac:dyDescent="0.25">
      <c r="A100" s="60" t="s">
        <v>116</v>
      </c>
      <c r="B100" s="60" t="s">
        <v>118</v>
      </c>
      <c r="C100" s="64">
        <v>5364.09</v>
      </c>
      <c r="D100" s="63">
        <v>4410.701</v>
      </c>
      <c r="E100" s="63">
        <v>3133.808</v>
      </c>
      <c r="F100" s="63">
        <v>3576.6729999999998</v>
      </c>
      <c r="G100" s="63">
        <v>2578.9290000000001</v>
      </c>
      <c r="H100" s="63">
        <v>2387.3609999999999</v>
      </c>
      <c r="I100" s="63">
        <v>2402.114</v>
      </c>
      <c r="J100" s="63">
        <v>2112.1849999999999</v>
      </c>
      <c r="K100" s="63">
        <v>2018.2670000000001</v>
      </c>
      <c r="L100" s="63">
        <v>1781.9079999999999</v>
      </c>
      <c r="M100" s="63">
        <v>1831.1590000000001</v>
      </c>
      <c r="N100" s="63">
        <v>1985.953</v>
      </c>
      <c r="O100" s="63">
        <v>1803.998</v>
      </c>
      <c r="P100" s="63">
        <v>1775.0630000000001</v>
      </c>
      <c r="Q100" s="64">
        <v>1882.36</v>
      </c>
      <c r="R100" s="63">
        <v>1919.8140000000001</v>
      </c>
      <c r="S100" s="63">
        <v>1790.258</v>
      </c>
      <c r="T100" s="63">
        <v>1886.829</v>
      </c>
      <c r="U100" s="63">
        <v>2204.933</v>
      </c>
      <c r="V100" s="63">
        <v>2118.8870000000002</v>
      </c>
      <c r="W100" s="63">
        <v>1943.3889999999999</v>
      </c>
      <c r="X100" s="64">
        <v>1877.2</v>
      </c>
      <c r="Y100" s="63">
        <v>1940.7370000000001</v>
      </c>
      <c r="Z100" s="63">
        <v>1935.7260000000001</v>
      </c>
      <c r="AA100" s="63">
        <v>1942.4829999999999</v>
      </c>
      <c r="AB100" s="63">
        <v>1542.4159999999999</v>
      </c>
      <c r="AC100" s="64">
        <v>1443.23</v>
      </c>
      <c r="AD100" s="63">
        <v>1238.009</v>
      </c>
      <c r="AE100" s="63">
        <v>1093.914</v>
      </c>
      <c r="AF100" s="63">
        <v>1498.271</v>
      </c>
      <c r="AG100" s="63">
        <v>1479.1980000000001</v>
      </c>
      <c r="AH100" s="63">
        <v>1721.4069999999999</v>
      </c>
      <c r="AI100" s="63">
        <v>1474.201</v>
      </c>
      <c r="AJ100" s="64">
        <v>1403.98</v>
      </c>
    </row>
    <row r="101" spans="1:36" x14ac:dyDescent="0.25">
      <c r="A101" s="60" t="s">
        <v>116</v>
      </c>
      <c r="B101" s="60" t="s">
        <v>119</v>
      </c>
      <c r="C101" s="62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1">
        <v>0.79500000000000004</v>
      </c>
      <c r="L101" s="61">
        <v>0.77400000000000002</v>
      </c>
      <c r="M101" s="61">
        <v>0.40799999999999997</v>
      </c>
      <c r="N101" s="61">
        <v>1.591</v>
      </c>
      <c r="O101" s="61">
        <v>33.613</v>
      </c>
      <c r="P101" s="61">
        <v>37.732999999999997</v>
      </c>
      <c r="Q101" s="61">
        <v>40.939</v>
      </c>
      <c r="R101" s="61">
        <v>36.726999999999997</v>
      </c>
      <c r="S101" s="61">
        <v>41.741999999999997</v>
      </c>
      <c r="T101" s="61">
        <v>10.861000000000001</v>
      </c>
      <c r="U101" s="61">
        <v>5.6859999999999999</v>
      </c>
      <c r="V101" s="62">
        <v>0</v>
      </c>
      <c r="W101" s="62">
        <v>0</v>
      </c>
      <c r="X101" s="62">
        <v>0</v>
      </c>
      <c r="Y101" s="62">
        <v>0</v>
      </c>
      <c r="Z101" s="61">
        <v>0.78800000000000003</v>
      </c>
      <c r="AA101" s="61">
        <v>4.4619999999999997</v>
      </c>
      <c r="AB101" s="61">
        <v>5.173</v>
      </c>
      <c r="AC101" s="62">
        <v>26.09</v>
      </c>
      <c r="AD101" s="61">
        <v>19.411000000000001</v>
      </c>
      <c r="AE101" s="61">
        <v>20.986000000000001</v>
      </c>
      <c r="AF101" s="61">
        <v>21.716000000000001</v>
      </c>
      <c r="AG101" s="61">
        <v>21.155000000000001</v>
      </c>
      <c r="AH101" s="61">
        <v>14.337999999999999</v>
      </c>
      <c r="AI101" s="61">
        <v>13.898999999999999</v>
      </c>
      <c r="AJ101" s="61">
        <v>33.113999999999997</v>
      </c>
    </row>
    <row r="102" spans="1:36" x14ac:dyDescent="0.25">
      <c r="A102" s="60" t="s">
        <v>116</v>
      </c>
      <c r="B102" s="60" t="s">
        <v>120</v>
      </c>
      <c r="C102" s="63">
        <v>559.27800000000002</v>
      </c>
      <c r="D102" s="63">
        <v>1561.9459999999999</v>
      </c>
      <c r="E102" s="64">
        <v>1800.9</v>
      </c>
      <c r="F102" s="63">
        <v>1779.2070000000001</v>
      </c>
      <c r="G102" s="64">
        <v>1726.75</v>
      </c>
      <c r="H102" s="63">
        <v>1873.3679999999999</v>
      </c>
      <c r="I102" s="63">
        <v>1918.2270000000001</v>
      </c>
      <c r="J102" s="63">
        <v>500.40699999999998</v>
      </c>
      <c r="K102" s="63">
        <v>634.15300000000002</v>
      </c>
      <c r="L102" s="63">
        <v>502.29700000000003</v>
      </c>
      <c r="M102" s="63">
        <v>408.69600000000003</v>
      </c>
      <c r="N102" s="63">
        <v>357.78800000000001</v>
      </c>
      <c r="O102" s="64">
        <v>334.62</v>
      </c>
      <c r="P102" s="63">
        <v>500.32100000000003</v>
      </c>
      <c r="Q102" s="63">
        <v>360.36200000000002</v>
      </c>
      <c r="R102" s="64">
        <v>358.53</v>
      </c>
      <c r="S102" s="63">
        <v>363.48899999999998</v>
      </c>
      <c r="T102" s="63">
        <v>420.03500000000003</v>
      </c>
      <c r="U102" s="64">
        <v>171.54</v>
      </c>
      <c r="V102" s="64">
        <v>30.59</v>
      </c>
      <c r="W102" s="63">
        <v>28.736000000000001</v>
      </c>
      <c r="X102" s="63">
        <v>20.917999999999999</v>
      </c>
      <c r="Y102" s="63">
        <v>36.811</v>
      </c>
      <c r="Z102" s="64">
        <v>37.32</v>
      </c>
      <c r="AA102" s="63">
        <v>32.593000000000004</v>
      </c>
      <c r="AB102" s="63">
        <v>61.438000000000002</v>
      </c>
      <c r="AC102" s="63">
        <v>60.058</v>
      </c>
      <c r="AD102" s="63">
        <v>83.465000000000003</v>
      </c>
      <c r="AE102" s="63">
        <v>100.88200000000001</v>
      </c>
      <c r="AF102" s="63">
        <v>107.425</v>
      </c>
      <c r="AG102" s="63">
        <v>107.227</v>
      </c>
      <c r="AH102" s="63">
        <v>148.03700000000001</v>
      </c>
      <c r="AI102" s="63">
        <v>130.00200000000001</v>
      </c>
      <c r="AJ102" s="63">
        <v>117.88200000000001</v>
      </c>
    </row>
    <row r="103" spans="1:36" x14ac:dyDescent="0.25">
      <c r="A103" s="60" t="s">
        <v>116</v>
      </c>
      <c r="B103" s="60" t="s">
        <v>121</v>
      </c>
      <c r="C103" s="62">
        <v>0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</row>
    <row r="104" spans="1:36" x14ac:dyDescent="0.25">
      <c r="A104" s="60" t="s">
        <v>116</v>
      </c>
      <c r="B104" s="60" t="s">
        <v>122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64">
        <v>0</v>
      </c>
      <c r="V104" s="63">
        <v>5.0869999999999997</v>
      </c>
      <c r="W104" s="63">
        <v>4.7770000000000001</v>
      </c>
      <c r="X104" s="63">
        <v>8.5510000000000002</v>
      </c>
      <c r="Y104" s="64">
        <v>5.04</v>
      </c>
      <c r="Z104" s="63">
        <v>5.0640000000000001</v>
      </c>
      <c r="AA104" s="63">
        <v>4.5620000000000003</v>
      </c>
      <c r="AB104" s="63">
        <v>11.702999999999999</v>
      </c>
      <c r="AC104" s="63">
        <v>16.074000000000002</v>
      </c>
      <c r="AD104" s="63">
        <v>12.707000000000001</v>
      </c>
      <c r="AE104" s="63">
        <v>8.9440000000000008</v>
      </c>
      <c r="AF104" s="63">
        <v>10.099</v>
      </c>
      <c r="AG104" s="63">
        <v>11.371</v>
      </c>
      <c r="AH104" s="63">
        <v>11.675000000000001</v>
      </c>
      <c r="AI104" s="63">
        <v>9.3390000000000004</v>
      </c>
      <c r="AJ104" s="64">
        <v>8.83</v>
      </c>
    </row>
    <row r="105" spans="1:36" x14ac:dyDescent="0.25">
      <c r="A105" s="60" t="s">
        <v>116</v>
      </c>
      <c r="B105" s="60" t="s">
        <v>123</v>
      </c>
      <c r="C105" s="61">
        <v>8640.5750000000007</v>
      </c>
      <c r="D105" s="61">
        <v>7901.6959999999999</v>
      </c>
      <c r="E105" s="61">
        <v>6590.451</v>
      </c>
      <c r="F105" s="62">
        <v>6523.03</v>
      </c>
      <c r="G105" s="61">
        <v>6304.3329999999996</v>
      </c>
      <c r="H105" s="61">
        <v>6780.9160000000002</v>
      </c>
      <c r="I105" s="62">
        <v>7019.6</v>
      </c>
      <c r="J105" s="61">
        <v>5191.6450000000004</v>
      </c>
      <c r="K105" s="61">
        <v>4992.3230000000003</v>
      </c>
      <c r="L105" s="61">
        <v>4609.9359999999997</v>
      </c>
      <c r="M105" s="61">
        <v>4730.9740000000002</v>
      </c>
      <c r="N105" s="61">
        <v>5007.8770000000004</v>
      </c>
      <c r="O105" s="61">
        <v>4858.0159999999996</v>
      </c>
      <c r="P105" s="61">
        <v>4950.3919999999998</v>
      </c>
      <c r="Q105" s="61">
        <v>4790.817</v>
      </c>
      <c r="R105" s="61">
        <v>5059.3090000000002</v>
      </c>
      <c r="S105" s="61">
        <v>5146.9350000000004</v>
      </c>
      <c r="T105" s="61">
        <v>4969.3010000000004</v>
      </c>
      <c r="U105" s="61">
        <v>5320.4449999999997</v>
      </c>
      <c r="V105" s="61">
        <v>5129.9610000000002</v>
      </c>
      <c r="W105" s="61">
        <v>5428.9480000000003</v>
      </c>
      <c r="X105" s="61">
        <v>5763.3459999999995</v>
      </c>
      <c r="Y105" s="61">
        <v>5447.5789999999997</v>
      </c>
      <c r="Z105" s="61">
        <v>5033.7830000000004</v>
      </c>
      <c r="AA105" s="61">
        <v>5377.4179999999997</v>
      </c>
      <c r="AB105" s="61">
        <v>5434.9629999999997</v>
      </c>
      <c r="AC105" s="61">
        <v>5044.6139999999996</v>
      </c>
      <c r="AD105" s="61">
        <v>4976.9139999999998</v>
      </c>
      <c r="AE105" s="61">
        <v>4934.1890000000003</v>
      </c>
      <c r="AF105" s="61">
        <v>4733.7539999999999</v>
      </c>
      <c r="AG105" s="61">
        <v>4436.4440000000004</v>
      </c>
      <c r="AH105" s="62">
        <v>5069.5200000000004</v>
      </c>
      <c r="AI105" s="61">
        <v>5211.7179999999998</v>
      </c>
      <c r="AJ105" s="61">
        <v>4310.6670000000004</v>
      </c>
    </row>
    <row r="106" spans="1:36" x14ac:dyDescent="0.25">
      <c r="A106" s="60" t="s">
        <v>116</v>
      </c>
      <c r="B106" s="60" t="s">
        <v>124</v>
      </c>
      <c r="C106" s="63">
        <v>1776.799</v>
      </c>
      <c r="D106" s="63">
        <v>2197.9119999999998</v>
      </c>
      <c r="E106" s="63">
        <v>1877.778</v>
      </c>
      <c r="F106" s="63">
        <v>1622.9480000000001</v>
      </c>
      <c r="G106" s="63">
        <v>1377.7919999999999</v>
      </c>
      <c r="H106" s="63">
        <v>1325.8430000000001</v>
      </c>
      <c r="I106" s="64">
        <v>1336.5</v>
      </c>
      <c r="J106" s="64">
        <v>1411.25</v>
      </c>
      <c r="K106" s="63">
        <v>1293.828</v>
      </c>
      <c r="L106" s="63">
        <v>1226.8320000000001</v>
      </c>
      <c r="M106" s="63">
        <v>1199.269</v>
      </c>
      <c r="N106" s="63">
        <v>1253.903</v>
      </c>
      <c r="O106" s="63">
        <v>1202.732</v>
      </c>
      <c r="P106" s="63">
        <v>1304.414</v>
      </c>
      <c r="Q106" s="63">
        <v>1286.242</v>
      </c>
      <c r="R106" s="63">
        <v>1278.4179999999999</v>
      </c>
      <c r="S106" s="63">
        <v>1261.1110000000001</v>
      </c>
      <c r="T106" s="63">
        <v>1396.0260000000001</v>
      </c>
      <c r="U106" s="63">
        <v>1642.3620000000001</v>
      </c>
      <c r="V106" s="63">
        <v>1584.251</v>
      </c>
      <c r="W106" s="63">
        <v>1474.8689999999999</v>
      </c>
      <c r="X106" s="63">
        <v>1437.683</v>
      </c>
      <c r="Y106" s="64">
        <v>1516.47</v>
      </c>
      <c r="Z106" s="63">
        <v>1479.8119999999999</v>
      </c>
      <c r="AA106" s="63">
        <v>1485.088</v>
      </c>
      <c r="AB106" s="63">
        <v>1246.212</v>
      </c>
      <c r="AC106" s="63">
        <v>1183.3520000000001</v>
      </c>
      <c r="AD106" s="63">
        <v>1035.4570000000001</v>
      </c>
      <c r="AE106" s="63">
        <v>905.16800000000001</v>
      </c>
      <c r="AF106" s="64">
        <v>1085.79</v>
      </c>
      <c r="AG106" s="63">
        <v>1088.307</v>
      </c>
      <c r="AH106" s="63">
        <v>1187.4870000000001</v>
      </c>
      <c r="AI106" s="63">
        <v>1040.3019999999999</v>
      </c>
      <c r="AJ106" s="63">
        <v>1000.8680000000001</v>
      </c>
    </row>
    <row r="107" spans="1:36" x14ac:dyDescent="0.25">
      <c r="A107" s="60" t="s">
        <v>116</v>
      </c>
      <c r="B107" s="60" t="s">
        <v>125</v>
      </c>
      <c r="C107" s="61">
        <v>1766.867</v>
      </c>
      <c r="D107" s="61">
        <v>1124.7729999999999</v>
      </c>
      <c r="E107" s="61">
        <v>1059.277</v>
      </c>
      <c r="F107" s="61">
        <v>1082.884</v>
      </c>
      <c r="G107" s="61">
        <v>1117.7560000000001</v>
      </c>
      <c r="H107" s="61">
        <v>1264.8420000000001</v>
      </c>
      <c r="I107" s="61">
        <v>1326.049</v>
      </c>
      <c r="J107" s="61">
        <v>237.29300000000001</v>
      </c>
      <c r="K107" s="61">
        <v>220.541</v>
      </c>
      <c r="L107" s="61">
        <v>204.404</v>
      </c>
      <c r="M107" s="61">
        <v>179.899</v>
      </c>
      <c r="N107" s="61">
        <v>159.56299999999999</v>
      </c>
      <c r="O107" s="61">
        <v>128.619</v>
      </c>
      <c r="P107" s="61">
        <v>178.375</v>
      </c>
      <c r="Q107" s="61">
        <v>145.26599999999999</v>
      </c>
      <c r="R107" s="62">
        <v>140.91</v>
      </c>
      <c r="S107" s="61">
        <v>139.19900000000001</v>
      </c>
      <c r="T107" s="61">
        <v>158.809</v>
      </c>
      <c r="U107" s="61">
        <v>77.685000000000002</v>
      </c>
      <c r="V107" s="61">
        <v>18.206</v>
      </c>
      <c r="W107" s="61">
        <v>19.827000000000002</v>
      </c>
      <c r="X107" s="61">
        <v>11.066000000000001</v>
      </c>
      <c r="Y107" s="61">
        <v>23.364000000000001</v>
      </c>
      <c r="Z107" s="62">
        <v>22.81</v>
      </c>
      <c r="AA107" s="61">
        <v>22.074000000000002</v>
      </c>
      <c r="AB107" s="61">
        <v>37.569000000000003</v>
      </c>
      <c r="AC107" s="61">
        <v>38.088000000000001</v>
      </c>
      <c r="AD107" s="61">
        <v>52.423000000000002</v>
      </c>
      <c r="AE107" s="61">
        <v>56.667999999999999</v>
      </c>
      <c r="AF107" s="61">
        <v>55.005000000000003</v>
      </c>
      <c r="AG107" s="61">
        <v>56.026000000000003</v>
      </c>
      <c r="AH107" s="61">
        <v>74.406000000000006</v>
      </c>
      <c r="AI107" s="61">
        <v>67.447999999999993</v>
      </c>
      <c r="AJ107" s="61">
        <v>53.750999999999998</v>
      </c>
    </row>
    <row r="108" spans="1:36" x14ac:dyDescent="0.25">
      <c r="A108" s="60" t="s">
        <v>116</v>
      </c>
      <c r="B108" s="60" t="s">
        <v>126</v>
      </c>
      <c r="C108" s="63">
        <v>21.324000000000002</v>
      </c>
      <c r="D108" s="63">
        <v>14.875</v>
      </c>
      <c r="E108" s="63">
        <v>13.757999999999999</v>
      </c>
      <c r="F108" s="63">
        <v>13.327999999999999</v>
      </c>
      <c r="G108" s="63">
        <v>14.789</v>
      </c>
      <c r="H108" s="63">
        <v>12.038</v>
      </c>
      <c r="I108" s="63">
        <v>2.6659999999999999</v>
      </c>
      <c r="J108" s="63">
        <v>18.228999999999999</v>
      </c>
      <c r="K108" s="63">
        <v>22.097999999999999</v>
      </c>
      <c r="L108" s="63">
        <v>21.495999999999999</v>
      </c>
      <c r="M108" s="63">
        <v>27.515000000000001</v>
      </c>
      <c r="N108" s="63">
        <v>44.712000000000003</v>
      </c>
      <c r="O108" s="63">
        <v>50.558999999999997</v>
      </c>
      <c r="P108" s="63">
        <v>26.311</v>
      </c>
      <c r="Q108" s="63">
        <v>19.260999999999999</v>
      </c>
      <c r="R108" s="63">
        <v>37.186</v>
      </c>
      <c r="S108" s="64">
        <v>31.47</v>
      </c>
      <c r="T108" s="63">
        <v>34.750999999999998</v>
      </c>
      <c r="U108" s="63">
        <v>41.621000000000002</v>
      </c>
      <c r="V108" s="63">
        <v>53.396000000000001</v>
      </c>
      <c r="W108" s="63">
        <v>56.850999999999999</v>
      </c>
      <c r="X108" s="64">
        <v>70.45</v>
      </c>
      <c r="Y108" s="63">
        <v>68.622</v>
      </c>
      <c r="Z108" s="63">
        <v>65.262</v>
      </c>
      <c r="AA108" s="63">
        <v>48.237000000000002</v>
      </c>
      <c r="AB108" s="63">
        <v>42.304000000000002</v>
      </c>
      <c r="AC108" s="63">
        <v>59.156999999999996</v>
      </c>
      <c r="AD108" s="63">
        <v>57.165999999999997</v>
      </c>
      <c r="AE108" s="63">
        <v>23.745000000000001</v>
      </c>
      <c r="AF108" s="63">
        <v>38.972000000000001</v>
      </c>
      <c r="AG108" s="64">
        <v>42.98</v>
      </c>
      <c r="AH108" s="63">
        <v>21.318000000000001</v>
      </c>
      <c r="AI108" s="63">
        <v>2.5779999999999998</v>
      </c>
      <c r="AJ108" s="63">
        <v>4.3070000000000004</v>
      </c>
    </row>
    <row r="109" spans="1:36" x14ac:dyDescent="0.25">
      <c r="A109" s="60" t="s">
        <v>127</v>
      </c>
      <c r="B109" s="60" t="s">
        <v>117</v>
      </c>
      <c r="C109" s="65" t="s">
        <v>37</v>
      </c>
      <c r="D109" s="65" t="s">
        <v>37</v>
      </c>
      <c r="E109" s="65" t="s">
        <v>37</v>
      </c>
      <c r="F109" s="65" t="s">
        <v>37</v>
      </c>
      <c r="G109" s="65" t="s">
        <v>37</v>
      </c>
      <c r="H109" s="65" t="s">
        <v>37</v>
      </c>
      <c r="I109" s="65" t="s">
        <v>37</v>
      </c>
      <c r="J109" s="65" t="s">
        <v>37</v>
      </c>
      <c r="K109" s="65" t="s">
        <v>37</v>
      </c>
      <c r="L109" s="65" t="s">
        <v>37</v>
      </c>
      <c r="M109" s="65" t="s">
        <v>37</v>
      </c>
      <c r="N109" s="65" t="s">
        <v>37</v>
      </c>
      <c r="O109" s="65" t="s">
        <v>37</v>
      </c>
      <c r="P109" s="65" t="s">
        <v>37</v>
      </c>
      <c r="Q109" s="65" t="s">
        <v>37</v>
      </c>
      <c r="R109" s="65" t="s">
        <v>37</v>
      </c>
      <c r="S109" s="65" t="s">
        <v>37</v>
      </c>
      <c r="T109" s="65" t="s">
        <v>37</v>
      </c>
      <c r="U109" s="65" t="s">
        <v>37</v>
      </c>
      <c r="V109" s="65" t="s">
        <v>37</v>
      </c>
      <c r="W109" s="65" t="s">
        <v>37</v>
      </c>
      <c r="X109" s="65" t="s">
        <v>37</v>
      </c>
      <c r="Y109" s="65" t="s">
        <v>37</v>
      </c>
      <c r="Z109" s="65" t="s">
        <v>37</v>
      </c>
      <c r="AA109" s="65" t="s">
        <v>37</v>
      </c>
      <c r="AB109" s="65" t="s">
        <v>37</v>
      </c>
      <c r="AC109" s="65" t="s">
        <v>37</v>
      </c>
      <c r="AD109" s="65" t="s">
        <v>37</v>
      </c>
      <c r="AE109" s="65" t="s">
        <v>37</v>
      </c>
      <c r="AF109" s="65" t="s">
        <v>37</v>
      </c>
      <c r="AG109" s="65" t="s">
        <v>37</v>
      </c>
      <c r="AH109" s="65" t="s">
        <v>37</v>
      </c>
      <c r="AI109" s="65" t="s">
        <v>37</v>
      </c>
      <c r="AJ109" s="65" t="s">
        <v>37</v>
      </c>
    </row>
    <row r="110" spans="1:36" x14ac:dyDescent="0.25">
      <c r="A110" s="60" t="s">
        <v>127</v>
      </c>
      <c r="B110" s="60" t="s">
        <v>118</v>
      </c>
      <c r="C110" s="66" t="s">
        <v>37</v>
      </c>
      <c r="D110" s="66" t="s">
        <v>37</v>
      </c>
      <c r="E110" s="66" t="s">
        <v>37</v>
      </c>
      <c r="F110" s="66" t="s">
        <v>37</v>
      </c>
      <c r="G110" s="66" t="s">
        <v>37</v>
      </c>
      <c r="H110" s="66" t="s">
        <v>37</v>
      </c>
      <c r="I110" s="66" t="s">
        <v>37</v>
      </c>
      <c r="J110" s="66" t="s">
        <v>37</v>
      </c>
      <c r="K110" s="66" t="s">
        <v>37</v>
      </c>
      <c r="L110" s="66" t="s">
        <v>37</v>
      </c>
      <c r="M110" s="66" t="s">
        <v>37</v>
      </c>
      <c r="N110" s="66" t="s">
        <v>37</v>
      </c>
      <c r="O110" s="66" t="s">
        <v>37</v>
      </c>
      <c r="P110" s="66" t="s">
        <v>37</v>
      </c>
      <c r="Q110" s="66" t="s">
        <v>37</v>
      </c>
      <c r="R110" s="66" t="s">
        <v>37</v>
      </c>
      <c r="S110" s="66" t="s">
        <v>37</v>
      </c>
      <c r="T110" s="66" t="s">
        <v>37</v>
      </c>
      <c r="U110" s="66" t="s">
        <v>37</v>
      </c>
      <c r="V110" s="66" t="s">
        <v>37</v>
      </c>
      <c r="W110" s="66" t="s">
        <v>37</v>
      </c>
      <c r="X110" s="66" t="s">
        <v>37</v>
      </c>
      <c r="Y110" s="66" t="s">
        <v>37</v>
      </c>
      <c r="Z110" s="66" t="s">
        <v>37</v>
      </c>
      <c r="AA110" s="66" t="s">
        <v>37</v>
      </c>
      <c r="AB110" s="66" t="s">
        <v>37</v>
      </c>
      <c r="AC110" s="66" t="s">
        <v>37</v>
      </c>
      <c r="AD110" s="66" t="s">
        <v>37</v>
      </c>
      <c r="AE110" s="66" t="s">
        <v>37</v>
      </c>
      <c r="AF110" s="66" t="s">
        <v>37</v>
      </c>
      <c r="AG110" s="66" t="s">
        <v>37</v>
      </c>
      <c r="AH110" s="66" t="s">
        <v>37</v>
      </c>
      <c r="AI110" s="66" t="s">
        <v>37</v>
      </c>
      <c r="AJ110" s="66" t="s">
        <v>37</v>
      </c>
    </row>
    <row r="111" spans="1:36" x14ac:dyDescent="0.25">
      <c r="A111" s="60" t="s">
        <v>127</v>
      </c>
      <c r="B111" s="60" t="s">
        <v>119</v>
      </c>
      <c r="C111" s="65" t="s">
        <v>37</v>
      </c>
      <c r="D111" s="65" t="s">
        <v>37</v>
      </c>
      <c r="E111" s="65" t="s">
        <v>37</v>
      </c>
      <c r="F111" s="65" t="s">
        <v>37</v>
      </c>
      <c r="G111" s="65" t="s">
        <v>37</v>
      </c>
      <c r="H111" s="65" t="s">
        <v>37</v>
      </c>
      <c r="I111" s="65" t="s">
        <v>37</v>
      </c>
      <c r="J111" s="65" t="s">
        <v>37</v>
      </c>
      <c r="K111" s="65" t="s">
        <v>37</v>
      </c>
      <c r="L111" s="65" t="s">
        <v>37</v>
      </c>
      <c r="M111" s="65" t="s">
        <v>37</v>
      </c>
      <c r="N111" s="65" t="s">
        <v>37</v>
      </c>
      <c r="O111" s="65" t="s">
        <v>37</v>
      </c>
      <c r="P111" s="65" t="s">
        <v>37</v>
      </c>
      <c r="Q111" s="65" t="s">
        <v>37</v>
      </c>
      <c r="R111" s="65" t="s">
        <v>37</v>
      </c>
      <c r="S111" s="65" t="s">
        <v>37</v>
      </c>
      <c r="T111" s="65" t="s">
        <v>37</v>
      </c>
      <c r="U111" s="65" t="s">
        <v>37</v>
      </c>
      <c r="V111" s="65" t="s">
        <v>37</v>
      </c>
      <c r="W111" s="65" t="s">
        <v>37</v>
      </c>
      <c r="X111" s="65" t="s">
        <v>37</v>
      </c>
      <c r="Y111" s="65" t="s">
        <v>37</v>
      </c>
      <c r="Z111" s="65" t="s">
        <v>37</v>
      </c>
      <c r="AA111" s="65" t="s">
        <v>37</v>
      </c>
      <c r="AB111" s="65" t="s">
        <v>37</v>
      </c>
      <c r="AC111" s="65" t="s">
        <v>37</v>
      </c>
      <c r="AD111" s="65" t="s">
        <v>37</v>
      </c>
      <c r="AE111" s="65" t="s">
        <v>37</v>
      </c>
      <c r="AF111" s="65" t="s">
        <v>37</v>
      </c>
      <c r="AG111" s="65" t="s">
        <v>37</v>
      </c>
      <c r="AH111" s="65" t="s">
        <v>37</v>
      </c>
      <c r="AI111" s="65" t="s">
        <v>37</v>
      </c>
      <c r="AJ111" s="65" t="s">
        <v>37</v>
      </c>
    </row>
    <row r="112" spans="1:36" x14ac:dyDescent="0.25">
      <c r="A112" s="60" t="s">
        <v>127</v>
      </c>
      <c r="B112" s="60" t="s">
        <v>120</v>
      </c>
      <c r="C112" s="66" t="s">
        <v>37</v>
      </c>
      <c r="D112" s="66" t="s">
        <v>37</v>
      </c>
      <c r="E112" s="66" t="s">
        <v>37</v>
      </c>
      <c r="F112" s="66" t="s">
        <v>37</v>
      </c>
      <c r="G112" s="66" t="s">
        <v>37</v>
      </c>
      <c r="H112" s="66" t="s">
        <v>37</v>
      </c>
      <c r="I112" s="66" t="s">
        <v>37</v>
      </c>
      <c r="J112" s="66" t="s">
        <v>37</v>
      </c>
      <c r="K112" s="66" t="s">
        <v>37</v>
      </c>
      <c r="L112" s="66" t="s">
        <v>37</v>
      </c>
      <c r="M112" s="66" t="s">
        <v>37</v>
      </c>
      <c r="N112" s="66" t="s">
        <v>37</v>
      </c>
      <c r="O112" s="66" t="s">
        <v>37</v>
      </c>
      <c r="P112" s="66" t="s">
        <v>37</v>
      </c>
      <c r="Q112" s="66" t="s">
        <v>37</v>
      </c>
      <c r="R112" s="66" t="s">
        <v>37</v>
      </c>
      <c r="S112" s="66" t="s">
        <v>37</v>
      </c>
      <c r="T112" s="66" t="s">
        <v>37</v>
      </c>
      <c r="U112" s="66" t="s">
        <v>37</v>
      </c>
      <c r="V112" s="66" t="s">
        <v>37</v>
      </c>
      <c r="W112" s="66" t="s">
        <v>37</v>
      </c>
      <c r="X112" s="66" t="s">
        <v>37</v>
      </c>
      <c r="Y112" s="66" t="s">
        <v>37</v>
      </c>
      <c r="Z112" s="66" t="s">
        <v>37</v>
      </c>
      <c r="AA112" s="66" t="s">
        <v>37</v>
      </c>
      <c r="AB112" s="66" t="s">
        <v>37</v>
      </c>
      <c r="AC112" s="66" t="s">
        <v>37</v>
      </c>
      <c r="AD112" s="66" t="s">
        <v>37</v>
      </c>
      <c r="AE112" s="66" t="s">
        <v>37</v>
      </c>
      <c r="AF112" s="66" t="s">
        <v>37</v>
      </c>
      <c r="AG112" s="66" t="s">
        <v>37</v>
      </c>
      <c r="AH112" s="66" t="s">
        <v>37</v>
      </c>
      <c r="AI112" s="66" t="s">
        <v>37</v>
      </c>
      <c r="AJ112" s="66" t="s">
        <v>37</v>
      </c>
    </row>
    <row r="113" spans="1:36" x14ac:dyDescent="0.25">
      <c r="A113" s="60" t="s">
        <v>127</v>
      </c>
      <c r="B113" s="60" t="s">
        <v>121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</row>
    <row r="114" spans="1:36" x14ac:dyDescent="0.25">
      <c r="A114" s="60" t="s">
        <v>127</v>
      </c>
      <c r="B114" s="60" t="s">
        <v>122</v>
      </c>
      <c r="C114" s="66" t="s">
        <v>37</v>
      </c>
      <c r="D114" s="66" t="s">
        <v>37</v>
      </c>
      <c r="E114" s="66" t="s">
        <v>37</v>
      </c>
      <c r="F114" s="66" t="s">
        <v>37</v>
      </c>
      <c r="G114" s="66" t="s">
        <v>37</v>
      </c>
      <c r="H114" s="66" t="s">
        <v>37</v>
      </c>
      <c r="I114" s="66" t="s">
        <v>37</v>
      </c>
      <c r="J114" s="66" t="s">
        <v>37</v>
      </c>
      <c r="K114" s="66" t="s">
        <v>37</v>
      </c>
      <c r="L114" s="66" t="s">
        <v>37</v>
      </c>
      <c r="M114" s="66" t="s">
        <v>37</v>
      </c>
      <c r="N114" s="66" t="s">
        <v>37</v>
      </c>
      <c r="O114" s="66" t="s">
        <v>37</v>
      </c>
      <c r="P114" s="66" t="s">
        <v>37</v>
      </c>
      <c r="Q114" s="66" t="s">
        <v>37</v>
      </c>
      <c r="R114" s="66" t="s">
        <v>37</v>
      </c>
      <c r="S114" s="66" t="s">
        <v>37</v>
      </c>
      <c r="T114" s="66" t="s">
        <v>37</v>
      </c>
      <c r="U114" s="66" t="s">
        <v>37</v>
      </c>
      <c r="V114" s="66" t="s">
        <v>37</v>
      </c>
      <c r="W114" s="66" t="s">
        <v>37</v>
      </c>
      <c r="X114" s="66" t="s">
        <v>37</v>
      </c>
      <c r="Y114" s="66" t="s">
        <v>37</v>
      </c>
      <c r="Z114" s="66" t="s">
        <v>37</v>
      </c>
      <c r="AA114" s="66" t="s">
        <v>37</v>
      </c>
      <c r="AB114" s="66" t="s">
        <v>37</v>
      </c>
      <c r="AC114" s="66" t="s">
        <v>37</v>
      </c>
      <c r="AD114" s="66" t="s">
        <v>37</v>
      </c>
      <c r="AE114" s="66" t="s">
        <v>37</v>
      </c>
      <c r="AF114" s="66" t="s">
        <v>37</v>
      </c>
      <c r="AG114" s="66" t="s">
        <v>37</v>
      </c>
      <c r="AH114" s="66" t="s">
        <v>37</v>
      </c>
      <c r="AI114" s="66" t="s">
        <v>37</v>
      </c>
      <c r="AJ114" s="66" t="s">
        <v>37</v>
      </c>
    </row>
    <row r="115" spans="1:36" x14ac:dyDescent="0.25">
      <c r="A115" s="60" t="s">
        <v>127</v>
      </c>
      <c r="B115" s="60" t="s">
        <v>123</v>
      </c>
      <c r="C115" s="61">
        <v>3623.4740000000002</v>
      </c>
      <c r="D115" s="62">
        <v>3513.5</v>
      </c>
      <c r="E115" s="61">
        <v>3061.9090000000001</v>
      </c>
      <c r="F115" s="61">
        <v>3267.154</v>
      </c>
      <c r="G115" s="61">
        <v>3278.848</v>
      </c>
      <c r="H115" s="61">
        <v>3593.2069999999999</v>
      </c>
      <c r="I115" s="61">
        <v>3672.915</v>
      </c>
      <c r="J115" s="61">
        <v>3680.3960000000002</v>
      </c>
      <c r="K115" s="62">
        <v>3586.5</v>
      </c>
      <c r="L115" s="61">
        <v>3288.7359999999999</v>
      </c>
      <c r="M115" s="61">
        <v>3518.8310000000001</v>
      </c>
      <c r="N115" s="61">
        <v>3780.567</v>
      </c>
      <c r="O115" s="61">
        <v>3669.7330000000002</v>
      </c>
      <c r="P115" s="61">
        <v>3662.9409999999998</v>
      </c>
      <c r="Q115" s="61">
        <v>3578.7460000000001</v>
      </c>
      <c r="R115" s="61">
        <v>3814.6590000000001</v>
      </c>
      <c r="S115" s="62">
        <v>3941.79</v>
      </c>
      <c r="T115" s="62">
        <v>3722.86</v>
      </c>
      <c r="U115" s="61">
        <v>3872.4180000000001</v>
      </c>
      <c r="V115" s="61">
        <v>3694.1869999999999</v>
      </c>
      <c r="W115" s="61">
        <v>4011.3980000000001</v>
      </c>
      <c r="X115" s="61">
        <v>4367.7219999999998</v>
      </c>
      <c r="Y115" s="61">
        <v>4066.4769999999999</v>
      </c>
      <c r="Z115" s="61">
        <v>3767.4929999999999</v>
      </c>
      <c r="AA115" s="61">
        <v>4083.375</v>
      </c>
      <c r="AB115" s="61">
        <v>4232.4930000000004</v>
      </c>
      <c r="AC115" s="61">
        <v>3893.3290000000002</v>
      </c>
      <c r="AD115" s="61">
        <v>3921.9940000000001</v>
      </c>
      <c r="AE115" s="61">
        <v>4027.3159999999998</v>
      </c>
      <c r="AF115" s="61">
        <v>3807.1019999999999</v>
      </c>
      <c r="AG115" s="61">
        <v>3504.2510000000002</v>
      </c>
      <c r="AH115" s="62">
        <v>4090.12</v>
      </c>
      <c r="AI115" s="61">
        <v>4342.1589999999997</v>
      </c>
      <c r="AJ115" s="61">
        <v>3461.3510000000001</v>
      </c>
    </row>
    <row r="116" spans="1:36" x14ac:dyDescent="0.25">
      <c r="A116" s="60" t="s">
        <v>127</v>
      </c>
      <c r="B116" s="60" t="s">
        <v>124</v>
      </c>
      <c r="C116" s="63">
        <v>634.99599999999998</v>
      </c>
      <c r="D116" s="63">
        <v>825.19299999999998</v>
      </c>
      <c r="E116" s="63">
        <v>528.63300000000004</v>
      </c>
      <c r="F116" s="63">
        <v>618.31500000000005</v>
      </c>
      <c r="G116" s="63">
        <v>499.48399999999998</v>
      </c>
      <c r="H116" s="63">
        <v>479.27800000000002</v>
      </c>
      <c r="I116" s="63">
        <v>428.28899999999999</v>
      </c>
      <c r="J116" s="64">
        <v>346.26</v>
      </c>
      <c r="K116" s="63">
        <v>321.15199999999999</v>
      </c>
      <c r="L116" s="63">
        <v>298.79599999999999</v>
      </c>
      <c r="M116" s="63">
        <v>326.31099999999998</v>
      </c>
      <c r="N116" s="63">
        <v>348.58100000000002</v>
      </c>
      <c r="O116" s="63">
        <v>310.404</v>
      </c>
      <c r="P116" s="63">
        <v>332.50200000000001</v>
      </c>
      <c r="Q116" s="63">
        <v>361.04899999999998</v>
      </c>
      <c r="R116" s="63">
        <v>374.291</v>
      </c>
      <c r="S116" s="63">
        <v>357.43799999999999</v>
      </c>
      <c r="T116" s="63">
        <v>392.34699999999998</v>
      </c>
      <c r="U116" s="63">
        <v>447.03399999999999</v>
      </c>
      <c r="V116" s="64">
        <v>464.66</v>
      </c>
      <c r="W116" s="63">
        <v>417.28300000000002</v>
      </c>
      <c r="X116" s="63">
        <v>391.03699999999998</v>
      </c>
      <c r="Y116" s="63">
        <v>406.649</v>
      </c>
      <c r="Z116" s="64">
        <v>423.11</v>
      </c>
      <c r="AA116" s="63">
        <v>419.40600000000001</v>
      </c>
      <c r="AB116" s="64">
        <v>308.98</v>
      </c>
      <c r="AC116" s="63">
        <v>301.34199999999998</v>
      </c>
      <c r="AD116" s="63">
        <v>276.685</v>
      </c>
      <c r="AE116" s="64">
        <v>275.69</v>
      </c>
      <c r="AF116" s="63">
        <v>394.88200000000001</v>
      </c>
      <c r="AG116" s="63">
        <v>403.072</v>
      </c>
      <c r="AH116" s="63">
        <v>455.70100000000002</v>
      </c>
      <c r="AI116" s="64">
        <v>404.81</v>
      </c>
      <c r="AJ116" s="63">
        <v>393.90600000000001</v>
      </c>
    </row>
    <row r="117" spans="1:36" x14ac:dyDescent="0.25">
      <c r="A117" s="60" t="s">
        <v>127</v>
      </c>
      <c r="B117" s="60" t="s">
        <v>125</v>
      </c>
      <c r="C117" s="61">
        <v>333.79199999999997</v>
      </c>
      <c r="D117" s="61">
        <v>257.524</v>
      </c>
      <c r="E117" s="61">
        <v>318.83100000000002</v>
      </c>
      <c r="F117" s="61">
        <v>268.44400000000002</v>
      </c>
      <c r="G117" s="61">
        <v>250.81700000000001</v>
      </c>
      <c r="H117" s="62">
        <v>242.82</v>
      </c>
      <c r="I117" s="61">
        <v>242.476</v>
      </c>
      <c r="J117" s="61">
        <v>202.06399999999999</v>
      </c>
      <c r="K117" s="61">
        <v>191.40199999999999</v>
      </c>
      <c r="L117" s="61">
        <v>183.14699999999999</v>
      </c>
      <c r="M117" s="61">
        <v>158.64099999999999</v>
      </c>
      <c r="N117" s="62">
        <v>147.12</v>
      </c>
      <c r="O117" s="61">
        <v>122.52800000000001</v>
      </c>
      <c r="P117" s="61">
        <v>166.55199999999999</v>
      </c>
      <c r="Q117" s="61">
        <v>131.126</v>
      </c>
      <c r="R117" s="61">
        <v>127.343</v>
      </c>
      <c r="S117" s="61">
        <v>135.85599999999999</v>
      </c>
      <c r="T117" s="61">
        <v>153.91200000000001</v>
      </c>
      <c r="U117" s="61">
        <v>72.789000000000001</v>
      </c>
      <c r="V117" s="62">
        <v>16.2</v>
      </c>
      <c r="W117" s="61">
        <v>19.588000000000001</v>
      </c>
      <c r="X117" s="62">
        <v>10.66</v>
      </c>
      <c r="Y117" s="61">
        <v>21.882999999999999</v>
      </c>
      <c r="Z117" s="61">
        <v>21.591999999999999</v>
      </c>
      <c r="AA117" s="61">
        <v>19.995999999999999</v>
      </c>
      <c r="AB117" s="61">
        <v>30.905000000000001</v>
      </c>
      <c r="AC117" s="62">
        <v>34.29</v>
      </c>
      <c r="AD117" s="61">
        <v>50.143000000000001</v>
      </c>
      <c r="AE117" s="61">
        <v>54.811</v>
      </c>
      <c r="AF117" s="61">
        <v>54.771999999999998</v>
      </c>
      <c r="AG117" s="62">
        <v>55.9</v>
      </c>
      <c r="AH117" s="61">
        <v>74.391000000000005</v>
      </c>
      <c r="AI117" s="61">
        <v>67.447999999999993</v>
      </c>
      <c r="AJ117" s="61">
        <v>53.750999999999998</v>
      </c>
    </row>
    <row r="118" spans="1:36" x14ac:dyDescent="0.25">
      <c r="A118" s="60" t="s">
        <v>127</v>
      </c>
      <c r="B118" s="60" t="s">
        <v>126</v>
      </c>
      <c r="C118" s="63">
        <v>21.324000000000002</v>
      </c>
      <c r="D118" s="63">
        <v>14.875</v>
      </c>
      <c r="E118" s="63">
        <v>13.757999999999999</v>
      </c>
      <c r="F118" s="63">
        <v>13.327999999999999</v>
      </c>
      <c r="G118" s="63">
        <v>14.789</v>
      </c>
      <c r="H118" s="63">
        <v>12.038</v>
      </c>
      <c r="I118" s="63">
        <v>2.6659999999999999</v>
      </c>
      <c r="J118" s="63">
        <v>18.228999999999999</v>
      </c>
      <c r="K118" s="63">
        <v>22.097999999999999</v>
      </c>
      <c r="L118" s="63">
        <v>21.495999999999999</v>
      </c>
      <c r="M118" s="63">
        <v>27.515000000000001</v>
      </c>
      <c r="N118" s="63">
        <v>44.712000000000003</v>
      </c>
      <c r="O118" s="63">
        <v>50.558999999999997</v>
      </c>
      <c r="P118" s="63">
        <v>26.311</v>
      </c>
      <c r="Q118" s="63">
        <v>19.260999999999999</v>
      </c>
      <c r="R118" s="63">
        <v>37.186</v>
      </c>
      <c r="S118" s="64">
        <v>31.47</v>
      </c>
      <c r="T118" s="63">
        <v>34.750999999999998</v>
      </c>
      <c r="U118" s="63">
        <v>41.621000000000002</v>
      </c>
      <c r="V118" s="63">
        <v>53.396000000000001</v>
      </c>
      <c r="W118" s="63">
        <v>56.850999999999999</v>
      </c>
      <c r="X118" s="64">
        <v>70.45</v>
      </c>
      <c r="Y118" s="63">
        <v>68.622</v>
      </c>
      <c r="Z118" s="63">
        <v>65.262</v>
      </c>
      <c r="AA118" s="63">
        <v>48.237000000000002</v>
      </c>
      <c r="AB118" s="63">
        <v>42.304000000000002</v>
      </c>
      <c r="AC118" s="63">
        <v>59.156999999999996</v>
      </c>
      <c r="AD118" s="63">
        <v>57.165999999999997</v>
      </c>
      <c r="AE118" s="63">
        <v>23.745000000000001</v>
      </c>
      <c r="AF118" s="63">
        <v>38.972000000000001</v>
      </c>
      <c r="AG118" s="64">
        <v>42.98</v>
      </c>
      <c r="AH118" s="63">
        <v>21.318000000000001</v>
      </c>
      <c r="AI118" s="63">
        <v>2.5779999999999998</v>
      </c>
      <c r="AJ118" s="63">
        <v>4.3070000000000004</v>
      </c>
    </row>
    <row r="119" spans="1:36" x14ac:dyDescent="0.25">
      <c r="A119" s="60" t="s">
        <v>128</v>
      </c>
      <c r="B119" s="60" t="s">
        <v>117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</row>
    <row r="120" spans="1:36" x14ac:dyDescent="0.25">
      <c r="A120" s="60" t="s">
        <v>128</v>
      </c>
      <c r="B120" s="60" t="s">
        <v>118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64">
        <v>0</v>
      </c>
      <c r="V120" s="64">
        <v>0</v>
      </c>
      <c r="W120" s="64">
        <v>0</v>
      </c>
      <c r="X120" s="64">
        <v>0</v>
      </c>
      <c r="Y120" s="64">
        <v>0</v>
      </c>
      <c r="Z120" s="64">
        <v>0</v>
      </c>
      <c r="AA120" s="64">
        <v>0</v>
      </c>
      <c r="AB120" s="64">
        <v>0</v>
      </c>
      <c r="AC120" s="64">
        <v>0</v>
      </c>
      <c r="AD120" s="64">
        <v>0</v>
      </c>
      <c r="AE120" s="64">
        <v>0</v>
      </c>
      <c r="AF120" s="64">
        <v>0</v>
      </c>
      <c r="AG120" s="64">
        <v>0</v>
      </c>
      <c r="AH120" s="64">
        <v>0</v>
      </c>
      <c r="AI120" s="64">
        <v>0</v>
      </c>
      <c r="AJ120" s="64">
        <v>0</v>
      </c>
    </row>
    <row r="121" spans="1:36" x14ac:dyDescent="0.25">
      <c r="A121" s="60" t="s">
        <v>128</v>
      </c>
      <c r="B121" s="60" t="s">
        <v>119</v>
      </c>
      <c r="C121" s="62">
        <v>0</v>
      </c>
      <c r="D121" s="62">
        <v>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1">
        <v>2.4079999999999999</v>
      </c>
      <c r="AB121" s="61">
        <v>3.9550000000000001</v>
      </c>
      <c r="AC121" s="61">
        <v>5.8470000000000004</v>
      </c>
      <c r="AD121" s="61">
        <v>5.8470000000000004</v>
      </c>
      <c r="AE121" s="62">
        <v>3.83</v>
      </c>
      <c r="AF121" s="61">
        <v>5.3310000000000004</v>
      </c>
      <c r="AG121" s="61">
        <v>6.1079999999999997</v>
      </c>
      <c r="AH121" s="61">
        <v>6.0709999999999997</v>
      </c>
      <c r="AI121" s="61">
        <v>4.7679999999999998</v>
      </c>
      <c r="AJ121" s="61">
        <v>4.5039999999999996</v>
      </c>
    </row>
    <row r="122" spans="1:36" x14ac:dyDescent="0.25">
      <c r="A122" s="60" t="s">
        <v>128</v>
      </c>
      <c r="B122" s="60" t="s">
        <v>120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64">
        <v>0</v>
      </c>
      <c r="V122" s="64">
        <v>2.58</v>
      </c>
      <c r="W122" s="63">
        <v>2.4079999999999999</v>
      </c>
      <c r="X122" s="63">
        <v>3.9550000000000001</v>
      </c>
      <c r="Y122" s="64">
        <v>2.58</v>
      </c>
      <c r="Z122" s="63">
        <v>2.7519999999999998</v>
      </c>
      <c r="AA122" s="64">
        <v>0</v>
      </c>
      <c r="AB122" s="64">
        <v>0</v>
      </c>
      <c r="AC122" s="64">
        <v>0</v>
      </c>
      <c r="AD122" s="64">
        <v>0</v>
      </c>
      <c r="AE122" s="64">
        <v>0</v>
      </c>
      <c r="AF122" s="64">
        <v>0</v>
      </c>
      <c r="AG122" s="64">
        <v>0</v>
      </c>
      <c r="AH122" s="64">
        <v>0</v>
      </c>
      <c r="AI122" s="64">
        <v>0</v>
      </c>
      <c r="AJ122" s="64">
        <v>0</v>
      </c>
    </row>
    <row r="123" spans="1:36" x14ac:dyDescent="0.25">
      <c r="A123" s="60" t="s">
        <v>128</v>
      </c>
      <c r="B123" s="60" t="s">
        <v>121</v>
      </c>
      <c r="C123" s="65" t="s">
        <v>37</v>
      </c>
      <c r="D123" s="65" t="s">
        <v>37</v>
      </c>
      <c r="E123" s="65" t="s">
        <v>37</v>
      </c>
      <c r="F123" s="65" t="s">
        <v>37</v>
      </c>
      <c r="G123" s="65" t="s">
        <v>37</v>
      </c>
      <c r="H123" s="65" t="s">
        <v>37</v>
      </c>
      <c r="I123" s="65" t="s">
        <v>37</v>
      </c>
      <c r="J123" s="65" t="s">
        <v>37</v>
      </c>
      <c r="K123" s="65" t="s">
        <v>37</v>
      </c>
      <c r="L123" s="65" t="s">
        <v>37</v>
      </c>
      <c r="M123" s="65" t="s">
        <v>37</v>
      </c>
      <c r="N123" s="65" t="s">
        <v>37</v>
      </c>
      <c r="O123" s="65" t="s">
        <v>37</v>
      </c>
      <c r="P123" s="65" t="s">
        <v>37</v>
      </c>
      <c r="Q123" s="65" t="s">
        <v>37</v>
      </c>
      <c r="R123" s="65" t="s">
        <v>37</v>
      </c>
      <c r="S123" s="65" t="s">
        <v>37</v>
      </c>
      <c r="T123" s="65" t="s">
        <v>37</v>
      </c>
      <c r="U123" s="65" t="s">
        <v>37</v>
      </c>
      <c r="V123" s="65" t="s">
        <v>37</v>
      </c>
      <c r="W123" s="65" t="s">
        <v>37</v>
      </c>
      <c r="X123" s="65" t="s">
        <v>37</v>
      </c>
      <c r="Y123" s="65" t="s">
        <v>37</v>
      </c>
      <c r="Z123" s="65" t="s">
        <v>37</v>
      </c>
      <c r="AA123" s="65" t="s">
        <v>37</v>
      </c>
      <c r="AB123" s="65" t="s">
        <v>37</v>
      </c>
      <c r="AC123" s="65" t="s">
        <v>37</v>
      </c>
      <c r="AD123" s="65" t="s">
        <v>37</v>
      </c>
      <c r="AE123" s="65" t="s">
        <v>37</v>
      </c>
      <c r="AF123" s="65" t="s">
        <v>37</v>
      </c>
      <c r="AG123" s="65" t="s">
        <v>37</v>
      </c>
      <c r="AH123" s="65" t="s">
        <v>37</v>
      </c>
      <c r="AI123" s="65" t="s">
        <v>37</v>
      </c>
      <c r="AJ123" s="65" t="s">
        <v>37</v>
      </c>
    </row>
    <row r="124" spans="1:36" x14ac:dyDescent="0.25">
      <c r="A124" s="60" t="s">
        <v>128</v>
      </c>
      <c r="B124" s="60" t="s">
        <v>122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64">
        <v>0</v>
      </c>
      <c r="V124" s="63">
        <v>5.0869999999999997</v>
      </c>
      <c r="W124" s="63">
        <v>4.7770000000000001</v>
      </c>
      <c r="X124" s="63">
        <v>8.5510000000000002</v>
      </c>
      <c r="Y124" s="64">
        <v>5.04</v>
      </c>
      <c r="Z124" s="63">
        <v>5.0640000000000001</v>
      </c>
      <c r="AA124" s="63">
        <v>4.5620000000000003</v>
      </c>
      <c r="AB124" s="63">
        <v>11.702999999999999</v>
      </c>
      <c r="AC124" s="63">
        <v>16.074000000000002</v>
      </c>
      <c r="AD124" s="63">
        <v>12.707000000000001</v>
      </c>
      <c r="AE124" s="63">
        <v>8.9440000000000008</v>
      </c>
      <c r="AF124" s="63">
        <v>10.099</v>
      </c>
      <c r="AG124" s="63">
        <v>11.371</v>
      </c>
      <c r="AH124" s="63">
        <v>11.675000000000001</v>
      </c>
      <c r="AI124" s="63">
        <v>9.3390000000000004</v>
      </c>
      <c r="AJ124" s="64">
        <v>8.83</v>
      </c>
    </row>
    <row r="125" spans="1:36" x14ac:dyDescent="0.25">
      <c r="A125" s="60" t="s">
        <v>128</v>
      </c>
      <c r="B125" s="60" t="s">
        <v>123</v>
      </c>
      <c r="C125" s="61">
        <v>5017.1009999999997</v>
      </c>
      <c r="D125" s="61">
        <v>4388.1959999999999</v>
      </c>
      <c r="E125" s="61">
        <v>3528.5419999999999</v>
      </c>
      <c r="F125" s="61">
        <v>3255.8760000000002</v>
      </c>
      <c r="G125" s="61">
        <v>3025.4850000000001</v>
      </c>
      <c r="H125" s="61">
        <v>3187.7089999999998</v>
      </c>
      <c r="I125" s="61">
        <v>3346.6849999999999</v>
      </c>
      <c r="J125" s="62">
        <v>1511.25</v>
      </c>
      <c r="K125" s="61">
        <v>1405.8230000000001</v>
      </c>
      <c r="L125" s="62">
        <v>1321.2</v>
      </c>
      <c r="M125" s="61">
        <v>1212.143</v>
      </c>
      <c r="N125" s="62">
        <v>1227.31</v>
      </c>
      <c r="O125" s="61">
        <v>1188.2819999999999</v>
      </c>
      <c r="P125" s="61">
        <v>1287.451</v>
      </c>
      <c r="Q125" s="61">
        <v>1212.0709999999999</v>
      </c>
      <c r="R125" s="62">
        <v>1244.6500000000001</v>
      </c>
      <c r="S125" s="61">
        <v>1205.145</v>
      </c>
      <c r="T125" s="61">
        <v>1246.441</v>
      </c>
      <c r="U125" s="61">
        <v>1448.027</v>
      </c>
      <c r="V125" s="61">
        <v>1435.7739999999999</v>
      </c>
      <c r="W125" s="62">
        <v>1417.55</v>
      </c>
      <c r="X125" s="61">
        <v>1395.624</v>
      </c>
      <c r="Y125" s="61">
        <v>1381.1030000000001</v>
      </c>
      <c r="Z125" s="61">
        <v>1266.289</v>
      </c>
      <c r="AA125" s="61">
        <v>1294.0429999999999</v>
      </c>
      <c r="AB125" s="62">
        <v>1202.47</v>
      </c>
      <c r="AC125" s="61">
        <v>1151.2850000000001</v>
      </c>
      <c r="AD125" s="62">
        <v>1054.92</v>
      </c>
      <c r="AE125" s="61">
        <v>906.87300000000005</v>
      </c>
      <c r="AF125" s="61">
        <v>926.65200000000004</v>
      </c>
      <c r="AG125" s="61">
        <v>932.19299999999998</v>
      </c>
      <c r="AH125" s="62">
        <v>979.4</v>
      </c>
      <c r="AI125" s="62">
        <v>869.56</v>
      </c>
      <c r="AJ125" s="61">
        <v>849.31600000000003</v>
      </c>
    </row>
    <row r="126" spans="1:36" x14ac:dyDescent="0.25">
      <c r="A126" s="60" t="s">
        <v>128</v>
      </c>
      <c r="B126" s="60" t="s">
        <v>124</v>
      </c>
      <c r="C126" s="63">
        <v>1141.8030000000001</v>
      </c>
      <c r="D126" s="63">
        <v>1372.7190000000001</v>
      </c>
      <c r="E126" s="63">
        <v>1349.145</v>
      </c>
      <c r="F126" s="63">
        <v>1004.634</v>
      </c>
      <c r="G126" s="63">
        <v>878.30799999999999</v>
      </c>
      <c r="H126" s="63">
        <v>846.56500000000005</v>
      </c>
      <c r="I126" s="63">
        <v>908.21199999999999</v>
      </c>
      <c r="J126" s="64">
        <v>1064.99</v>
      </c>
      <c r="K126" s="63">
        <v>972.67600000000004</v>
      </c>
      <c r="L126" s="63">
        <v>928.03599999999994</v>
      </c>
      <c r="M126" s="63">
        <v>872.95799999999997</v>
      </c>
      <c r="N126" s="63">
        <v>905.32100000000003</v>
      </c>
      <c r="O126" s="63">
        <v>892.32799999999997</v>
      </c>
      <c r="P126" s="63">
        <v>971.91200000000003</v>
      </c>
      <c r="Q126" s="63">
        <v>925.19299999999998</v>
      </c>
      <c r="R126" s="63">
        <v>904.12699999999995</v>
      </c>
      <c r="S126" s="63">
        <v>903.673</v>
      </c>
      <c r="T126" s="63">
        <v>1003.678</v>
      </c>
      <c r="U126" s="63">
        <v>1195.328</v>
      </c>
      <c r="V126" s="64">
        <v>1119.5899999999999</v>
      </c>
      <c r="W126" s="63">
        <v>1057.586</v>
      </c>
      <c r="X126" s="63">
        <v>1046.6469999999999</v>
      </c>
      <c r="Y126" s="63">
        <v>1109.8209999999999</v>
      </c>
      <c r="Z126" s="63">
        <v>1056.702</v>
      </c>
      <c r="AA126" s="63">
        <v>1065.683</v>
      </c>
      <c r="AB126" s="63">
        <v>937.23099999999999</v>
      </c>
      <c r="AC126" s="64">
        <v>882.01</v>
      </c>
      <c r="AD126" s="63">
        <v>758.77200000000005</v>
      </c>
      <c r="AE126" s="63">
        <v>629.47799999999995</v>
      </c>
      <c r="AF126" s="63">
        <v>690.90800000000002</v>
      </c>
      <c r="AG126" s="63">
        <v>685.23500000000001</v>
      </c>
      <c r="AH126" s="63">
        <v>731.78599999999994</v>
      </c>
      <c r="AI126" s="63">
        <v>635.49199999999996</v>
      </c>
      <c r="AJ126" s="63">
        <v>606.96199999999999</v>
      </c>
    </row>
    <row r="127" spans="1:36" x14ac:dyDescent="0.25">
      <c r="A127" s="60" t="s">
        <v>128</v>
      </c>
      <c r="B127" s="60" t="s">
        <v>125</v>
      </c>
      <c r="C127" s="61">
        <v>1433.075</v>
      </c>
      <c r="D127" s="61">
        <v>867.24900000000002</v>
      </c>
      <c r="E127" s="61">
        <v>740.44600000000003</v>
      </c>
      <c r="F127" s="61">
        <v>814.44100000000003</v>
      </c>
      <c r="G127" s="61">
        <v>866.93899999999996</v>
      </c>
      <c r="H127" s="61">
        <v>1022.022</v>
      </c>
      <c r="I127" s="61">
        <v>1083.5719999999999</v>
      </c>
      <c r="J127" s="62">
        <v>35.229999999999997</v>
      </c>
      <c r="K127" s="61">
        <v>29.138999999999999</v>
      </c>
      <c r="L127" s="61">
        <v>21.257000000000001</v>
      </c>
      <c r="M127" s="61">
        <v>21.257000000000001</v>
      </c>
      <c r="N127" s="61">
        <v>12.444000000000001</v>
      </c>
      <c r="O127" s="61">
        <v>6.0910000000000002</v>
      </c>
      <c r="P127" s="61">
        <v>11.823</v>
      </c>
      <c r="Q127" s="62">
        <v>14.14</v>
      </c>
      <c r="R127" s="61">
        <v>13.566000000000001</v>
      </c>
      <c r="S127" s="61">
        <v>3.3439999999999999</v>
      </c>
      <c r="T127" s="61">
        <v>4.8959999999999999</v>
      </c>
      <c r="U127" s="61">
        <v>4.8959999999999999</v>
      </c>
      <c r="V127" s="61">
        <v>2.0059999999999998</v>
      </c>
      <c r="W127" s="61">
        <v>0.23899999999999999</v>
      </c>
      <c r="X127" s="61">
        <v>0.40600000000000003</v>
      </c>
      <c r="Y127" s="61">
        <v>1.4810000000000001</v>
      </c>
      <c r="Z127" s="61">
        <v>1.218</v>
      </c>
      <c r="AA127" s="61">
        <v>2.0779999999999998</v>
      </c>
      <c r="AB127" s="61">
        <v>6.6639999999999997</v>
      </c>
      <c r="AC127" s="61">
        <v>3.798</v>
      </c>
      <c r="AD127" s="62">
        <v>2.2799999999999998</v>
      </c>
      <c r="AE127" s="61">
        <v>1.857</v>
      </c>
      <c r="AF127" s="61">
        <v>0.23400000000000001</v>
      </c>
      <c r="AG127" s="61">
        <v>0.126</v>
      </c>
      <c r="AH127" s="61">
        <v>1.6E-2</v>
      </c>
      <c r="AI127" s="62">
        <v>0</v>
      </c>
      <c r="AJ127" s="62">
        <v>0</v>
      </c>
    </row>
    <row r="128" spans="1:36" x14ac:dyDescent="0.25">
      <c r="A128" s="60" t="s">
        <v>128</v>
      </c>
      <c r="B128" s="60" t="s">
        <v>126</v>
      </c>
      <c r="C128" s="66" t="s">
        <v>37</v>
      </c>
      <c r="D128" s="66" t="s">
        <v>37</v>
      </c>
      <c r="E128" s="66" t="s">
        <v>37</v>
      </c>
      <c r="F128" s="66" t="s">
        <v>37</v>
      </c>
      <c r="G128" s="66" t="s">
        <v>37</v>
      </c>
      <c r="H128" s="66" t="s">
        <v>37</v>
      </c>
      <c r="I128" s="66" t="s">
        <v>37</v>
      </c>
      <c r="J128" s="66" t="s">
        <v>37</v>
      </c>
      <c r="K128" s="66" t="s">
        <v>37</v>
      </c>
      <c r="L128" s="66" t="s">
        <v>37</v>
      </c>
      <c r="M128" s="66" t="s">
        <v>37</v>
      </c>
      <c r="N128" s="66" t="s">
        <v>37</v>
      </c>
      <c r="O128" s="66" t="s">
        <v>37</v>
      </c>
      <c r="P128" s="66" t="s">
        <v>37</v>
      </c>
      <c r="Q128" s="66" t="s">
        <v>37</v>
      </c>
      <c r="R128" s="66" t="s">
        <v>37</v>
      </c>
      <c r="S128" s="66" t="s">
        <v>37</v>
      </c>
      <c r="T128" s="66" t="s">
        <v>37</v>
      </c>
      <c r="U128" s="66" t="s">
        <v>37</v>
      </c>
      <c r="V128" s="66" t="s">
        <v>37</v>
      </c>
      <c r="W128" s="66" t="s">
        <v>37</v>
      </c>
      <c r="X128" s="66" t="s">
        <v>37</v>
      </c>
      <c r="Y128" s="66" t="s">
        <v>37</v>
      </c>
      <c r="Z128" s="66" t="s">
        <v>37</v>
      </c>
      <c r="AA128" s="66" t="s">
        <v>37</v>
      </c>
      <c r="AB128" s="66" t="s">
        <v>37</v>
      </c>
      <c r="AC128" s="66" t="s">
        <v>37</v>
      </c>
      <c r="AD128" s="66" t="s">
        <v>37</v>
      </c>
      <c r="AE128" s="66" t="s">
        <v>37</v>
      </c>
      <c r="AF128" s="66" t="s">
        <v>37</v>
      </c>
      <c r="AG128" s="66" t="s">
        <v>37</v>
      </c>
      <c r="AH128" s="66" t="s">
        <v>37</v>
      </c>
      <c r="AI128" s="66" t="s">
        <v>37</v>
      </c>
      <c r="AJ128" s="66" t="s">
        <v>37</v>
      </c>
    </row>
    <row r="129" spans="1:36" ht="11.4" customHeight="1" x14ac:dyDescent="0.25"/>
    <row r="130" spans="1:36" x14ac:dyDescent="0.25">
      <c r="A130" s="56" t="s">
        <v>129</v>
      </c>
    </row>
    <row r="131" spans="1:36" x14ac:dyDescent="0.25">
      <c r="A131" s="56" t="s">
        <v>37</v>
      </c>
      <c r="B131" s="55" t="s">
        <v>38</v>
      </c>
    </row>
    <row r="132" spans="1:36" ht="11.4" customHeight="1" x14ac:dyDescent="0.25"/>
    <row r="133" spans="1:36" x14ac:dyDescent="0.25">
      <c r="A133" s="55" t="s">
        <v>184</v>
      </c>
    </row>
    <row r="134" spans="1:36" x14ac:dyDescent="0.25">
      <c r="A134" s="55" t="s">
        <v>107</v>
      </c>
      <c r="B134" s="56" t="s">
        <v>180</v>
      </c>
    </row>
    <row r="135" spans="1:36" x14ac:dyDescent="0.25">
      <c r="A135" s="55" t="s">
        <v>108</v>
      </c>
      <c r="B135" s="55" t="s">
        <v>181</v>
      </c>
    </row>
    <row r="137" spans="1:36" x14ac:dyDescent="0.25">
      <c r="A137" s="56" t="s">
        <v>109</v>
      </c>
      <c r="C137" s="55" t="s">
        <v>110</v>
      </c>
    </row>
    <row r="138" spans="1:36" x14ac:dyDescent="0.25">
      <c r="A138" s="56" t="s">
        <v>130</v>
      </c>
      <c r="C138" s="55" t="s">
        <v>182</v>
      </c>
    </row>
    <row r="139" spans="1:36" x14ac:dyDescent="0.25">
      <c r="A139" s="56" t="s">
        <v>134</v>
      </c>
      <c r="C139" s="55" t="s">
        <v>138</v>
      </c>
    </row>
    <row r="141" spans="1:36" x14ac:dyDescent="0.25">
      <c r="A141" s="71" t="s">
        <v>111</v>
      </c>
      <c r="B141" s="71" t="s">
        <v>111</v>
      </c>
      <c r="C141" s="57" t="s">
        <v>1</v>
      </c>
      <c r="D141" s="57" t="s">
        <v>2</v>
      </c>
      <c r="E141" s="57" t="s">
        <v>3</v>
      </c>
      <c r="F141" s="57" t="s">
        <v>4</v>
      </c>
      <c r="G141" s="57" t="s">
        <v>5</v>
      </c>
      <c r="H141" s="57" t="s">
        <v>6</v>
      </c>
      <c r="I141" s="57" t="s">
        <v>7</v>
      </c>
      <c r="J141" s="57" t="s">
        <v>8</v>
      </c>
      <c r="K141" s="57" t="s">
        <v>9</v>
      </c>
      <c r="L141" s="57" t="s">
        <v>10</v>
      </c>
      <c r="M141" s="57" t="s">
        <v>11</v>
      </c>
      <c r="N141" s="57" t="s">
        <v>12</v>
      </c>
      <c r="O141" s="57" t="s">
        <v>13</v>
      </c>
      <c r="P141" s="57" t="s">
        <v>14</v>
      </c>
      <c r="Q141" s="57" t="s">
        <v>15</v>
      </c>
      <c r="R141" s="57" t="s">
        <v>16</v>
      </c>
      <c r="S141" s="57" t="s">
        <v>17</v>
      </c>
      <c r="T141" s="57" t="s">
        <v>18</v>
      </c>
      <c r="U141" s="57" t="s">
        <v>19</v>
      </c>
      <c r="V141" s="57" t="s">
        <v>20</v>
      </c>
      <c r="W141" s="57" t="s">
        <v>21</v>
      </c>
      <c r="X141" s="57" t="s">
        <v>32</v>
      </c>
      <c r="Y141" s="57" t="s">
        <v>33</v>
      </c>
      <c r="Z141" s="57" t="s">
        <v>35</v>
      </c>
      <c r="AA141" s="57" t="s">
        <v>36</v>
      </c>
      <c r="AB141" s="57" t="s">
        <v>39</v>
      </c>
      <c r="AC141" s="57" t="s">
        <v>40</v>
      </c>
      <c r="AD141" s="57" t="s">
        <v>97</v>
      </c>
      <c r="AE141" s="57" t="s">
        <v>103</v>
      </c>
      <c r="AF141" s="57" t="s">
        <v>105</v>
      </c>
      <c r="AG141" s="57" t="s">
        <v>106</v>
      </c>
      <c r="AH141" s="57" t="s">
        <v>112</v>
      </c>
      <c r="AI141" s="57" t="s">
        <v>176</v>
      </c>
      <c r="AJ141" s="57" t="s">
        <v>183</v>
      </c>
    </row>
    <row r="142" spans="1:36" x14ac:dyDescent="0.25">
      <c r="A142" s="58" t="s">
        <v>113</v>
      </c>
      <c r="B142" s="58" t="s">
        <v>114</v>
      </c>
      <c r="C142" s="59" t="s">
        <v>115</v>
      </c>
      <c r="D142" s="59" t="s">
        <v>115</v>
      </c>
      <c r="E142" s="59" t="s">
        <v>115</v>
      </c>
      <c r="F142" s="59" t="s">
        <v>115</v>
      </c>
      <c r="G142" s="59" t="s">
        <v>115</v>
      </c>
      <c r="H142" s="59" t="s">
        <v>115</v>
      </c>
      <c r="I142" s="59" t="s">
        <v>115</v>
      </c>
      <c r="J142" s="59" t="s">
        <v>115</v>
      </c>
      <c r="K142" s="59" t="s">
        <v>115</v>
      </c>
      <c r="L142" s="59" t="s">
        <v>115</v>
      </c>
      <c r="M142" s="59" t="s">
        <v>115</v>
      </c>
      <c r="N142" s="59" t="s">
        <v>115</v>
      </c>
      <c r="O142" s="59" t="s">
        <v>115</v>
      </c>
      <c r="P142" s="59" t="s">
        <v>115</v>
      </c>
      <c r="Q142" s="59" t="s">
        <v>115</v>
      </c>
      <c r="R142" s="59" t="s">
        <v>115</v>
      </c>
      <c r="S142" s="59" t="s">
        <v>115</v>
      </c>
      <c r="T142" s="59" t="s">
        <v>115</v>
      </c>
      <c r="U142" s="59" t="s">
        <v>115</v>
      </c>
      <c r="V142" s="59" t="s">
        <v>115</v>
      </c>
      <c r="W142" s="59" t="s">
        <v>115</v>
      </c>
      <c r="X142" s="59" t="s">
        <v>115</v>
      </c>
      <c r="Y142" s="59" t="s">
        <v>115</v>
      </c>
      <c r="Z142" s="59" t="s">
        <v>115</v>
      </c>
      <c r="AA142" s="59" t="s">
        <v>115</v>
      </c>
      <c r="AB142" s="59" t="s">
        <v>115</v>
      </c>
      <c r="AC142" s="59" t="s">
        <v>115</v>
      </c>
      <c r="AD142" s="59" t="s">
        <v>115</v>
      </c>
      <c r="AE142" s="59" t="s">
        <v>115</v>
      </c>
      <c r="AF142" s="59" t="s">
        <v>115</v>
      </c>
      <c r="AG142" s="59" t="s">
        <v>115</v>
      </c>
      <c r="AH142" s="59" t="s">
        <v>115</v>
      </c>
      <c r="AI142" s="59" t="s">
        <v>115</v>
      </c>
      <c r="AJ142" s="59" t="s">
        <v>115</v>
      </c>
    </row>
    <row r="143" spans="1:36" x14ac:dyDescent="0.25">
      <c r="A143" s="60" t="s">
        <v>116</v>
      </c>
      <c r="B143" s="60" t="s">
        <v>117</v>
      </c>
      <c r="C143" s="61">
        <v>12627.933000000001</v>
      </c>
      <c r="D143" s="61">
        <v>12214.594999999999</v>
      </c>
      <c r="E143" s="61">
        <v>11915.406000000001</v>
      </c>
      <c r="F143" s="61">
        <v>12002.573</v>
      </c>
      <c r="G143" s="61">
        <v>11893.944</v>
      </c>
      <c r="H143" s="61">
        <v>11604.666999999999</v>
      </c>
      <c r="I143" s="61">
        <v>12738.748</v>
      </c>
      <c r="J143" s="61">
        <v>12498.294</v>
      </c>
      <c r="K143" s="61">
        <v>12679.893</v>
      </c>
      <c r="L143" s="61">
        <v>11940.325999999999</v>
      </c>
      <c r="M143" s="61">
        <v>12862.876</v>
      </c>
      <c r="N143" s="61">
        <v>13110.001</v>
      </c>
      <c r="O143" s="61">
        <v>13832.885</v>
      </c>
      <c r="P143" s="61">
        <v>15426.562</v>
      </c>
      <c r="Q143" s="61">
        <v>15492.944</v>
      </c>
      <c r="R143" s="61">
        <v>15095.718999999999</v>
      </c>
      <c r="S143" s="61">
        <v>15664.333000000001</v>
      </c>
      <c r="T143" s="61">
        <v>16835.074000000001</v>
      </c>
      <c r="U143" s="61">
        <v>15518.752</v>
      </c>
      <c r="V143" s="61">
        <v>15147.791999999999</v>
      </c>
      <c r="W143" s="61">
        <v>16348.332</v>
      </c>
      <c r="X143" s="61">
        <v>16535.258999999998</v>
      </c>
      <c r="Y143" s="61">
        <v>16449.487000000001</v>
      </c>
      <c r="Z143" s="61">
        <v>16050.877</v>
      </c>
      <c r="AA143" s="61">
        <v>15929.037</v>
      </c>
      <c r="AB143" s="61">
        <v>15190.606</v>
      </c>
      <c r="AC143" s="61">
        <v>14733.335999999999</v>
      </c>
      <c r="AD143" s="61">
        <v>15690.366</v>
      </c>
      <c r="AE143" s="61">
        <v>16127.717000000001</v>
      </c>
      <c r="AF143" s="61">
        <v>15651.807000000001</v>
      </c>
      <c r="AG143" s="61">
        <v>14056.786</v>
      </c>
      <c r="AH143" s="61">
        <v>14705.931</v>
      </c>
      <c r="AI143" s="61">
        <v>15391.514999999999</v>
      </c>
      <c r="AJ143" s="61">
        <v>13726.243</v>
      </c>
    </row>
    <row r="144" spans="1:36" x14ac:dyDescent="0.25">
      <c r="A144" s="60" t="s">
        <v>116</v>
      </c>
      <c r="B144" s="60" t="s">
        <v>118</v>
      </c>
      <c r="C144" s="63">
        <v>3735.3220000000001</v>
      </c>
      <c r="D144" s="63">
        <v>3671.5680000000002</v>
      </c>
      <c r="E144" s="63">
        <v>3774.5189999999998</v>
      </c>
      <c r="F144" s="63">
        <v>3781.7750000000001</v>
      </c>
      <c r="G144" s="64">
        <v>4115.87</v>
      </c>
      <c r="H144" s="63">
        <v>5358.6890000000003</v>
      </c>
      <c r="I144" s="63">
        <v>5172.8440000000001</v>
      </c>
      <c r="J144" s="63">
        <v>4376.6559999999999</v>
      </c>
      <c r="K144" s="63">
        <v>3923.2370000000001</v>
      </c>
      <c r="L144" s="63">
        <v>4240.3519999999999</v>
      </c>
      <c r="M144" s="63">
        <v>4416.1940000000004</v>
      </c>
      <c r="N144" s="63">
        <v>4940.2560000000003</v>
      </c>
      <c r="O144" s="63">
        <v>4858.0720000000001</v>
      </c>
      <c r="P144" s="63">
        <v>5129.8280000000004</v>
      </c>
      <c r="Q144" s="63">
        <v>5280.1040000000003</v>
      </c>
      <c r="R144" s="63">
        <v>5248.6819999999998</v>
      </c>
      <c r="S144" s="63">
        <v>4887.8909999999996</v>
      </c>
      <c r="T144" s="63">
        <v>4726.3860000000004</v>
      </c>
      <c r="U144" s="63">
        <v>4821.0249999999996</v>
      </c>
      <c r="V144" s="63">
        <v>4470.5349999999999</v>
      </c>
      <c r="W144" s="63">
        <v>4553.116</v>
      </c>
      <c r="X144" s="63">
        <v>4463.7659999999996</v>
      </c>
      <c r="Y144" s="63">
        <v>4526.4260000000004</v>
      </c>
      <c r="Z144" s="63">
        <v>4350.5889999999999</v>
      </c>
      <c r="AA144" s="63">
        <v>3940.114</v>
      </c>
      <c r="AB144" s="63">
        <v>3796.6660000000002</v>
      </c>
      <c r="AC144" s="63">
        <v>3824.078</v>
      </c>
      <c r="AD144" s="64">
        <v>3820.82</v>
      </c>
      <c r="AE144" s="63">
        <v>3682.3409999999999</v>
      </c>
      <c r="AF144" s="63">
        <v>3560.473</v>
      </c>
      <c r="AG144" s="63">
        <v>3667.7310000000002</v>
      </c>
      <c r="AH144" s="63">
        <v>3803.5030000000002</v>
      </c>
      <c r="AI144" s="64">
        <v>3445.57</v>
      </c>
      <c r="AJ144" s="63">
        <v>3125.819</v>
      </c>
    </row>
    <row r="145" spans="1:36" x14ac:dyDescent="0.25">
      <c r="A145" s="60" t="s">
        <v>116</v>
      </c>
      <c r="B145" s="60" t="s">
        <v>119</v>
      </c>
      <c r="C145" s="61">
        <v>163.82599999999999</v>
      </c>
      <c r="D145" s="61">
        <v>106.509</v>
      </c>
      <c r="E145" s="61">
        <v>117.31399999999999</v>
      </c>
      <c r="F145" s="61">
        <v>117.726</v>
      </c>
      <c r="G145" s="61">
        <v>195.465</v>
      </c>
      <c r="H145" s="61">
        <v>180.858</v>
      </c>
      <c r="I145" s="61">
        <v>248.47200000000001</v>
      </c>
      <c r="J145" s="61">
        <v>301.37099999999998</v>
      </c>
      <c r="K145" s="61">
        <v>330.80200000000002</v>
      </c>
      <c r="L145" s="62">
        <v>406.06</v>
      </c>
      <c r="M145" s="61">
        <v>329.07799999999997</v>
      </c>
      <c r="N145" s="61">
        <v>372.66899999999998</v>
      </c>
      <c r="O145" s="61">
        <v>409.23500000000001</v>
      </c>
      <c r="P145" s="61">
        <v>301.98899999999998</v>
      </c>
      <c r="Q145" s="61">
        <v>299.928</v>
      </c>
      <c r="R145" s="61">
        <v>278.642</v>
      </c>
      <c r="S145" s="61">
        <v>248.709</v>
      </c>
      <c r="T145" s="61">
        <v>217.452</v>
      </c>
      <c r="U145" s="61">
        <v>222.328</v>
      </c>
      <c r="V145" s="61">
        <v>185.464</v>
      </c>
      <c r="W145" s="61">
        <v>69.097999999999999</v>
      </c>
      <c r="X145" s="61">
        <v>54.006999999999998</v>
      </c>
      <c r="Y145" s="61">
        <v>54.234999999999999</v>
      </c>
      <c r="Z145" s="61">
        <v>61.845999999999997</v>
      </c>
      <c r="AA145" s="61">
        <v>66.412999999999997</v>
      </c>
      <c r="AB145" s="61">
        <v>70.263000000000005</v>
      </c>
      <c r="AC145" s="61">
        <v>63.948999999999998</v>
      </c>
      <c r="AD145" s="61">
        <v>59.707999999999998</v>
      </c>
      <c r="AE145" s="61">
        <v>49.273000000000003</v>
      </c>
      <c r="AF145" s="61">
        <v>55.965000000000003</v>
      </c>
      <c r="AG145" s="61">
        <v>237.14099999999999</v>
      </c>
      <c r="AH145" s="61">
        <v>434.76400000000001</v>
      </c>
      <c r="AI145" s="61">
        <v>57.207000000000001</v>
      </c>
      <c r="AJ145" s="62">
        <v>171.39</v>
      </c>
    </row>
    <row r="146" spans="1:36" x14ac:dyDescent="0.25">
      <c r="A146" s="60" t="s">
        <v>116</v>
      </c>
      <c r="B146" s="60" t="s">
        <v>120</v>
      </c>
      <c r="C146" s="63">
        <v>1950.0250000000001</v>
      </c>
      <c r="D146" s="63">
        <v>1966.1769999999999</v>
      </c>
      <c r="E146" s="63">
        <v>1971.4680000000001</v>
      </c>
      <c r="F146" s="63">
        <v>2024.864</v>
      </c>
      <c r="G146" s="63">
        <v>1783.942</v>
      </c>
      <c r="H146" s="63">
        <v>1603.3150000000001</v>
      </c>
      <c r="I146" s="63">
        <v>1808.2049999999999</v>
      </c>
      <c r="J146" s="63">
        <v>1858.471</v>
      </c>
      <c r="K146" s="63">
        <v>1758.251</v>
      </c>
      <c r="L146" s="63">
        <v>1278.433</v>
      </c>
      <c r="M146" s="63">
        <v>1695.944</v>
      </c>
      <c r="N146" s="63">
        <v>1650.1189999999999</v>
      </c>
      <c r="O146" s="64">
        <v>1730.23</v>
      </c>
      <c r="P146" s="63">
        <v>1619.107</v>
      </c>
      <c r="Q146" s="63">
        <v>1659.306</v>
      </c>
      <c r="R146" s="63">
        <v>1781.521</v>
      </c>
      <c r="S146" s="64">
        <v>2029.16</v>
      </c>
      <c r="T146" s="63">
        <v>1686.164</v>
      </c>
      <c r="U146" s="63">
        <v>2112.828</v>
      </c>
      <c r="V146" s="63">
        <v>2015.537</v>
      </c>
      <c r="W146" s="63">
        <v>2001.924</v>
      </c>
      <c r="X146" s="63">
        <v>1852.9469999999999</v>
      </c>
      <c r="Y146" s="63">
        <v>1811.5409999999999</v>
      </c>
      <c r="Z146" s="63">
        <v>1947.319</v>
      </c>
      <c r="AA146" s="63">
        <v>1954.2449999999999</v>
      </c>
      <c r="AB146" s="63">
        <v>1975.462</v>
      </c>
      <c r="AC146" s="63">
        <v>2022.4749999999999</v>
      </c>
      <c r="AD146" s="63">
        <v>1827.3420000000001</v>
      </c>
      <c r="AE146" s="63">
        <v>1775.8610000000001</v>
      </c>
      <c r="AF146" s="63">
        <v>1730.8620000000001</v>
      </c>
      <c r="AG146" s="63">
        <v>1542.808</v>
      </c>
      <c r="AH146" s="63">
        <v>1375.2840000000001</v>
      </c>
      <c r="AI146" s="63">
        <v>1471.8230000000001</v>
      </c>
      <c r="AJ146" s="63">
        <v>1273.403</v>
      </c>
    </row>
    <row r="147" spans="1:36" x14ac:dyDescent="0.25">
      <c r="A147" s="60" t="s">
        <v>116</v>
      </c>
      <c r="B147" s="60" t="s">
        <v>121</v>
      </c>
      <c r="C147" s="62">
        <v>0</v>
      </c>
      <c r="D147" s="62">
        <v>0</v>
      </c>
      <c r="E147" s="62">
        <v>0</v>
      </c>
      <c r="F147" s="62">
        <v>0</v>
      </c>
      <c r="G147" s="62">
        <v>0</v>
      </c>
      <c r="H147" s="62">
        <v>0</v>
      </c>
      <c r="I147" s="62">
        <v>0</v>
      </c>
      <c r="J147" s="62">
        <v>0</v>
      </c>
      <c r="K147" s="62">
        <v>0</v>
      </c>
      <c r="L147" s="62">
        <v>0</v>
      </c>
      <c r="M147" s="62">
        <v>0</v>
      </c>
      <c r="N147" s="62">
        <v>0</v>
      </c>
      <c r="O147" s="62">
        <v>0</v>
      </c>
      <c r="P147" s="62">
        <v>0</v>
      </c>
      <c r="Q147" s="62">
        <v>0</v>
      </c>
      <c r="R147" s="62">
        <v>0</v>
      </c>
      <c r="S147" s="62">
        <v>0</v>
      </c>
      <c r="T147" s="61">
        <v>1.0309999999999999</v>
      </c>
      <c r="U147" s="61">
        <v>1.1479999999999999</v>
      </c>
      <c r="V147" s="61">
        <v>1.1779999999999999</v>
      </c>
      <c r="W147" s="61">
        <v>1.1850000000000001</v>
      </c>
      <c r="X147" s="61">
        <v>0.98699999999999999</v>
      </c>
      <c r="Y147" s="62">
        <v>1.04</v>
      </c>
      <c r="Z147" s="61">
        <v>0.91100000000000003</v>
      </c>
      <c r="AA147" s="62">
        <v>1.03</v>
      </c>
      <c r="AB147" s="62">
        <v>0.92</v>
      </c>
      <c r="AC147" s="61">
        <v>0.82399999999999995</v>
      </c>
      <c r="AD147" s="62">
        <v>1.24</v>
      </c>
      <c r="AE147" s="61">
        <v>1.3420000000000001</v>
      </c>
      <c r="AF147" s="61">
        <v>1.5640000000000001</v>
      </c>
      <c r="AG147" s="61">
        <v>1.5129999999999999</v>
      </c>
      <c r="AH147" s="61">
        <v>1.722</v>
      </c>
      <c r="AI147" s="61">
        <v>1.1479999999999999</v>
      </c>
      <c r="AJ147" s="61">
        <v>0.93300000000000005</v>
      </c>
    </row>
    <row r="148" spans="1:36" x14ac:dyDescent="0.25">
      <c r="A148" s="60" t="s">
        <v>116</v>
      </c>
      <c r="B148" s="60" t="s">
        <v>122</v>
      </c>
      <c r="C148" s="64">
        <v>0</v>
      </c>
      <c r="D148" s="64">
        <v>0</v>
      </c>
      <c r="E148" s="64">
        <v>0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3">
        <v>0.11899999999999999</v>
      </c>
      <c r="R148" s="63">
        <v>5.3739999999999997</v>
      </c>
      <c r="S148" s="63">
        <v>4.6340000000000003</v>
      </c>
      <c r="T148" s="63">
        <v>2.0779999999999998</v>
      </c>
      <c r="U148" s="63">
        <v>0.81200000000000006</v>
      </c>
      <c r="V148" s="63">
        <v>0.621</v>
      </c>
      <c r="W148" s="63">
        <v>7.524</v>
      </c>
      <c r="X148" s="63">
        <v>10.079000000000001</v>
      </c>
      <c r="Y148" s="63">
        <v>10.342000000000001</v>
      </c>
      <c r="Z148" s="63">
        <v>10.318</v>
      </c>
      <c r="AA148" s="63">
        <v>11.823</v>
      </c>
      <c r="AB148" s="63">
        <v>8.6460000000000008</v>
      </c>
      <c r="AC148" s="64">
        <v>3.63</v>
      </c>
      <c r="AD148" s="63">
        <v>4.0839999999999996</v>
      </c>
      <c r="AE148" s="63">
        <v>8.4550000000000001</v>
      </c>
      <c r="AF148" s="63">
        <v>9.4269999999999996</v>
      </c>
      <c r="AG148" s="64">
        <v>9.73</v>
      </c>
      <c r="AH148" s="63">
        <v>10.081</v>
      </c>
      <c r="AI148" s="64">
        <v>9.0500000000000007</v>
      </c>
      <c r="AJ148" s="63">
        <v>9.4450000000000003</v>
      </c>
    </row>
    <row r="149" spans="1:36" x14ac:dyDescent="0.25">
      <c r="A149" s="60" t="s">
        <v>116</v>
      </c>
      <c r="B149" s="60" t="s">
        <v>123</v>
      </c>
      <c r="C149" s="61">
        <v>9080.7630000000008</v>
      </c>
      <c r="D149" s="61">
        <v>9030.4719999999998</v>
      </c>
      <c r="E149" s="61">
        <v>9009.5730000000003</v>
      </c>
      <c r="F149" s="62">
        <v>9058.89</v>
      </c>
      <c r="G149" s="61">
        <v>8901.8340000000007</v>
      </c>
      <c r="H149" s="61">
        <v>9434.1790000000001</v>
      </c>
      <c r="I149" s="62">
        <v>10089.07</v>
      </c>
      <c r="J149" s="61">
        <v>9862.4920000000002</v>
      </c>
      <c r="K149" s="61">
        <v>9373.5750000000007</v>
      </c>
      <c r="L149" s="61">
        <v>9080.9269999999997</v>
      </c>
      <c r="M149" s="61">
        <v>9641.9629999999997</v>
      </c>
      <c r="N149" s="61">
        <v>9983.0329999999994</v>
      </c>
      <c r="O149" s="61">
        <v>9966.7510000000002</v>
      </c>
      <c r="P149" s="61">
        <v>10673.906000000001</v>
      </c>
      <c r="Q149" s="61">
        <v>10700.478999999999</v>
      </c>
      <c r="R149" s="62">
        <v>10426.16</v>
      </c>
      <c r="S149" s="61">
        <v>10389.703</v>
      </c>
      <c r="T149" s="61">
        <v>10661.994000000001</v>
      </c>
      <c r="U149" s="61">
        <v>10290.898999999999</v>
      </c>
      <c r="V149" s="61">
        <v>9969.6319999999996</v>
      </c>
      <c r="W149" s="61">
        <v>10935.695</v>
      </c>
      <c r="X149" s="61">
        <v>10772.653</v>
      </c>
      <c r="Y149" s="61">
        <v>10769.761</v>
      </c>
      <c r="Z149" s="61">
        <v>10752.669</v>
      </c>
      <c r="AA149" s="61">
        <v>10267.486000000001</v>
      </c>
      <c r="AB149" s="61">
        <v>10110.597</v>
      </c>
      <c r="AC149" s="61">
        <v>10210.716</v>
      </c>
      <c r="AD149" s="61">
        <v>10422.147000000001</v>
      </c>
      <c r="AE149" s="62">
        <v>10393.82</v>
      </c>
      <c r="AF149" s="61">
        <v>10263.614</v>
      </c>
      <c r="AG149" s="61">
        <v>9707.866</v>
      </c>
      <c r="AH149" s="61">
        <v>10210.253000000001</v>
      </c>
      <c r="AI149" s="61">
        <v>9927.6119999999992</v>
      </c>
      <c r="AJ149" s="61">
        <v>9028.482</v>
      </c>
    </row>
    <row r="150" spans="1:36" x14ac:dyDescent="0.25">
      <c r="A150" s="60" t="s">
        <v>116</v>
      </c>
      <c r="B150" s="60" t="s">
        <v>124</v>
      </c>
      <c r="C150" s="63">
        <v>2510.1509999999998</v>
      </c>
      <c r="D150" s="64">
        <v>2519.2800000000002</v>
      </c>
      <c r="E150" s="63">
        <v>2538.9459999999999</v>
      </c>
      <c r="F150" s="63">
        <v>2570.6790000000001</v>
      </c>
      <c r="G150" s="63">
        <v>2721.2049999999999</v>
      </c>
      <c r="H150" s="63">
        <v>3169.1750000000002</v>
      </c>
      <c r="I150" s="63">
        <v>3465.5390000000002</v>
      </c>
      <c r="J150" s="63">
        <v>3348.0749999999998</v>
      </c>
      <c r="K150" s="63">
        <v>3072.9009999999998</v>
      </c>
      <c r="L150" s="63">
        <v>2884.413</v>
      </c>
      <c r="M150" s="64">
        <v>3011.09</v>
      </c>
      <c r="N150" s="63">
        <v>3257.3020000000001</v>
      </c>
      <c r="O150" s="63">
        <v>3091.9839999999999</v>
      </c>
      <c r="P150" s="64">
        <v>3309.79</v>
      </c>
      <c r="Q150" s="63">
        <v>3315.3629999999998</v>
      </c>
      <c r="R150" s="63">
        <v>3112.7139999999999</v>
      </c>
      <c r="S150" s="64">
        <v>2995.63</v>
      </c>
      <c r="T150" s="63">
        <v>3008.1370000000002</v>
      </c>
      <c r="U150" s="63">
        <v>3117.261</v>
      </c>
      <c r="V150" s="63">
        <v>2924.4569999999999</v>
      </c>
      <c r="W150" s="63">
        <v>3129.2840000000001</v>
      </c>
      <c r="X150" s="63">
        <v>3007.4279999999999</v>
      </c>
      <c r="Y150" s="63">
        <v>3076.5309999999999</v>
      </c>
      <c r="Z150" s="63">
        <v>3125.9340000000002</v>
      </c>
      <c r="AA150" s="63">
        <v>2736.4140000000002</v>
      </c>
      <c r="AB150" s="63">
        <v>2759.0729999999999</v>
      </c>
      <c r="AC150" s="63">
        <v>2809.848</v>
      </c>
      <c r="AD150" s="63">
        <v>2763.9520000000002</v>
      </c>
      <c r="AE150" s="63">
        <v>2624.5569999999998</v>
      </c>
      <c r="AF150" s="63">
        <v>2561.5540000000001</v>
      </c>
      <c r="AG150" s="63">
        <v>2607.1439999999998</v>
      </c>
      <c r="AH150" s="63">
        <v>2792.5729999999999</v>
      </c>
      <c r="AI150" s="64">
        <v>2588.41</v>
      </c>
      <c r="AJ150" s="63">
        <v>2344.3110000000001</v>
      </c>
    </row>
    <row r="151" spans="1:36" x14ac:dyDescent="0.25">
      <c r="A151" s="60" t="s">
        <v>116</v>
      </c>
      <c r="B151" s="60" t="s">
        <v>125</v>
      </c>
      <c r="C151" s="61">
        <v>1268.6590000000001</v>
      </c>
      <c r="D151" s="61">
        <v>1290.6659999999999</v>
      </c>
      <c r="E151" s="61">
        <v>1309.105</v>
      </c>
      <c r="F151" s="61">
        <v>1313.7529999999999</v>
      </c>
      <c r="G151" s="61">
        <v>1044.607</v>
      </c>
      <c r="H151" s="61">
        <v>968.87800000000004</v>
      </c>
      <c r="I151" s="61">
        <v>1074.5440000000001</v>
      </c>
      <c r="J151" s="61">
        <v>1153.9739999999999</v>
      </c>
      <c r="K151" s="62">
        <v>987.48</v>
      </c>
      <c r="L151" s="61">
        <v>1077.6969999999999</v>
      </c>
      <c r="M151" s="61">
        <v>1162.6780000000001</v>
      </c>
      <c r="N151" s="61">
        <v>1129.5029999999999</v>
      </c>
      <c r="O151" s="61">
        <v>1088.231</v>
      </c>
      <c r="P151" s="61">
        <v>1015.237</v>
      </c>
      <c r="Q151" s="61">
        <v>1039.4359999999999</v>
      </c>
      <c r="R151" s="61">
        <v>1145.6949999999999</v>
      </c>
      <c r="S151" s="61">
        <v>1105.366</v>
      </c>
      <c r="T151" s="61">
        <v>1016.389</v>
      </c>
      <c r="U151" s="61">
        <v>1030.759</v>
      </c>
      <c r="V151" s="61">
        <v>940.41499999999996</v>
      </c>
      <c r="W151" s="61">
        <v>923.40499999999997</v>
      </c>
      <c r="X151" s="61">
        <v>844.03099999999995</v>
      </c>
      <c r="Y151" s="61">
        <v>856.50900000000001</v>
      </c>
      <c r="Z151" s="61">
        <v>908.50599999999997</v>
      </c>
      <c r="AA151" s="61">
        <v>949.61900000000003</v>
      </c>
      <c r="AB151" s="61">
        <v>965.61800000000005</v>
      </c>
      <c r="AC151" s="61">
        <v>1005.052</v>
      </c>
      <c r="AD151" s="61">
        <v>910.76800000000003</v>
      </c>
      <c r="AE151" s="61">
        <v>887.80700000000002</v>
      </c>
      <c r="AF151" s="61">
        <v>871.68200000000002</v>
      </c>
      <c r="AG151" s="61">
        <v>790.928</v>
      </c>
      <c r="AH151" s="62">
        <v>713.09</v>
      </c>
      <c r="AI151" s="61">
        <v>721.71600000000001</v>
      </c>
      <c r="AJ151" s="61">
        <v>653.68700000000001</v>
      </c>
    </row>
    <row r="152" spans="1:36" x14ac:dyDescent="0.25">
      <c r="A152" s="60" t="s">
        <v>116</v>
      </c>
      <c r="B152" s="60" t="s">
        <v>126</v>
      </c>
      <c r="C152" s="63">
        <v>24.763999999999999</v>
      </c>
      <c r="D152" s="63">
        <v>19.776</v>
      </c>
      <c r="E152" s="63">
        <v>20.292000000000002</v>
      </c>
      <c r="F152" s="63">
        <v>19.518000000000001</v>
      </c>
      <c r="G152" s="63">
        <v>27.170999999999999</v>
      </c>
      <c r="H152" s="63">
        <v>23.388000000000002</v>
      </c>
      <c r="I152" s="63">
        <v>37.317</v>
      </c>
      <c r="J152" s="64">
        <v>32.76</v>
      </c>
      <c r="K152" s="64">
        <v>41.96</v>
      </c>
      <c r="L152" s="63">
        <v>46.002000000000002</v>
      </c>
      <c r="M152" s="63">
        <v>47.720999999999997</v>
      </c>
      <c r="N152" s="63">
        <v>35.512</v>
      </c>
      <c r="O152" s="63">
        <v>30.353000000000002</v>
      </c>
      <c r="P152" s="64">
        <v>35.340000000000003</v>
      </c>
      <c r="Q152" s="63">
        <v>46.723999999999997</v>
      </c>
      <c r="R152" s="64">
        <v>55.64</v>
      </c>
      <c r="S152" s="63">
        <v>60.790999999999997</v>
      </c>
      <c r="T152" s="63">
        <v>37.317</v>
      </c>
      <c r="U152" s="63">
        <v>30.266999999999999</v>
      </c>
      <c r="V152" s="63">
        <v>47.558</v>
      </c>
      <c r="W152" s="63">
        <v>50.826000000000001</v>
      </c>
      <c r="X152" s="63">
        <v>60.274999999999999</v>
      </c>
      <c r="Y152" s="63">
        <v>62.854999999999997</v>
      </c>
      <c r="Z152" s="63">
        <v>77.816000000000003</v>
      </c>
      <c r="AA152" s="63">
        <v>90.456000000000003</v>
      </c>
      <c r="AB152" s="63">
        <v>109.71599999999999</v>
      </c>
      <c r="AC152" s="63">
        <v>103.35299999999999</v>
      </c>
      <c r="AD152" s="63">
        <v>100.64100000000001</v>
      </c>
      <c r="AE152" s="63">
        <v>90.334000000000003</v>
      </c>
      <c r="AF152" s="63">
        <v>100.31399999999999</v>
      </c>
      <c r="AG152" s="63">
        <v>111.185</v>
      </c>
      <c r="AH152" s="63">
        <v>104.16200000000001</v>
      </c>
      <c r="AI152" s="64">
        <v>85.1</v>
      </c>
      <c r="AJ152" s="63">
        <v>91.525000000000006</v>
      </c>
    </row>
    <row r="153" spans="1:36" x14ac:dyDescent="0.25">
      <c r="A153" s="60" t="s">
        <v>127</v>
      </c>
      <c r="B153" s="60" t="s">
        <v>117</v>
      </c>
      <c r="C153" s="65" t="s">
        <v>37</v>
      </c>
      <c r="D153" s="65" t="s">
        <v>37</v>
      </c>
      <c r="E153" s="65" t="s">
        <v>37</v>
      </c>
      <c r="F153" s="65" t="s">
        <v>37</v>
      </c>
      <c r="G153" s="65" t="s">
        <v>37</v>
      </c>
      <c r="H153" s="65" t="s">
        <v>37</v>
      </c>
      <c r="I153" s="65" t="s">
        <v>37</v>
      </c>
      <c r="J153" s="65" t="s">
        <v>37</v>
      </c>
      <c r="K153" s="65" t="s">
        <v>37</v>
      </c>
      <c r="L153" s="65" t="s">
        <v>37</v>
      </c>
      <c r="M153" s="65" t="s">
        <v>37</v>
      </c>
      <c r="N153" s="65" t="s">
        <v>37</v>
      </c>
      <c r="O153" s="65" t="s">
        <v>37</v>
      </c>
      <c r="P153" s="65" t="s">
        <v>37</v>
      </c>
      <c r="Q153" s="65" t="s">
        <v>37</v>
      </c>
      <c r="R153" s="65" t="s">
        <v>37</v>
      </c>
      <c r="S153" s="65" t="s">
        <v>37</v>
      </c>
      <c r="T153" s="65" t="s">
        <v>37</v>
      </c>
      <c r="U153" s="65" t="s">
        <v>37</v>
      </c>
      <c r="V153" s="65" t="s">
        <v>37</v>
      </c>
      <c r="W153" s="65" t="s">
        <v>37</v>
      </c>
      <c r="X153" s="65" t="s">
        <v>37</v>
      </c>
      <c r="Y153" s="65" t="s">
        <v>37</v>
      </c>
      <c r="Z153" s="65" t="s">
        <v>37</v>
      </c>
      <c r="AA153" s="65" t="s">
        <v>37</v>
      </c>
      <c r="AB153" s="65" t="s">
        <v>37</v>
      </c>
      <c r="AC153" s="65" t="s">
        <v>37</v>
      </c>
      <c r="AD153" s="65" t="s">
        <v>37</v>
      </c>
      <c r="AE153" s="65" t="s">
        <v>37</v>
      </c>
      <c r="AF153" s="65" t="s">
        <v>37</v>
      </c>
      <c r="AG153" s="65" t="s">
        <v>37</v>
      </c>
      <c r="AH153" s="65" t="s">
        <v>37</v>
      </c>
      <c r="AI153" s="65" t="s">
        <v>37</v>
      </c>
      <c r="AJ153" s="65" t="s">
        <v>37</v>
      </c>
    </row>
    <row r="154" spans="1:36" x14ac:dyDescent="0.25">
      <c r="A154" s="60" t="s">
        <v>127</v>
      </c>
      <c r="B154" s="60" t="s">
        <v>118</v>
      </c>
      <c r="C154" s="66" t="s">
        <v>37</v>
      </c>
      <c r="D154" s="66" t="s">
        <v>37</v>
      </c>
      <c r="E154" s="66" t="s">
        <v>37</v>
      </c>
      <c r="F154" s="66" t="s">
        <v>37</v>
      </c>
      <c r="G154" s="66" t="s">
        <v>37</v>
      </c>
      <c r="H154" s="66" t="s">
        <v>37</v>
      </c>
      <c r="I154" s="66" t="s">
        <v>37</v>
      </c>
      <c r="J154" s="66" t="s">
        <v>37</v>
      </c>
      <c r="K154" s="66" t="s">
        <v>37</v>
      </c>
      <c r="L154" s="66" t="s">
        <v>37</v>
      </c>
      <c r="M154" s="66" t="s">
        <v>37</v>
      </c>
      <c r="N154" s="66" t="s">
        <v>37</v>
      </c>
      <c r="O154" s="66" t="s">
        <v>37</v>
      </c>
      <c r="P154" s="66" t="s">
        <v>37</v>
      </c>
      <c r="Q154" s="66" t="s">
        <v>37</v>
      </c>
      <c r="R154" s="66" t="s">
        <v>37</v>
      </c>
      <c r="S154" s="66" t="s">
        <v>37</v>
      </c>
      <c r="T154" s="66" t="s">
        <v>37</v>
      </c>
      <c r="U154" s="66" t="s">
        <v>37</v>
      </c>
      <c r="V154" s="66" t="s">
        <v>37</v>
      </c>
      <c r="W154" s="66" t="s">
        <v>37</v>
      </c>
      <c r="X154" s="66" t="s">
        <v>37</v>
      </c>
      <c r="Y154" s="66" t="s">
        <v>37</v>
      </c>
      <c r="Z154" s="66" t="s">
        <v>37</v>
      </c>
      <c r="AA154" s="66" t="s">
        <v>37</v>
      </c>
      <c r="AB154" s="66" t="s">
        <v>37</v>
      </c>
      <c r="AC154" s="66" t="s">
        <v>37</v>
      </c>
      <c r="AD154" s="66" t="s">
        <v>37</v>
      </c>
      <c r="AE154" s="66" t="s">
        <v>37</v>
      </c>
      <c r="AF154" s="66" t="s">
        <v>37</v>
      </c>
      <c r="AG154" s="66" t="s">
        <v>37</v>
      </c>
      <c r="AH154" s="66" t="s">
        <v>37</v>
      </c>
      <c r="AI154" s="66" t="s">
        <v>37</v>
      </c>
      <c r="AJ154" s="66" t="s">
        <v>37</v>
      </c>
    </row>
    <row r="155" spans="1:36" x14ac:dyDescent="0.25">
      <c r="A155" s="60" t="s">
        <v>127</v>
      </c>
      <c r="B155" s="60" t="s">
        <v>119</v>
      </c>
      <c r="C155" s="65" t="s">
        <v>37</v>
      </c>
      <c r="D155" s="65" t="s">
        <v>37</v>
      </c>
      <c r="E155" s="65" t="s">
        <v>37</v>
      </c>
      <c r="F155" s="65" t="s">
        <v>37</v>
      </c>
      <c r="G155" s="65" t="s">
        <v>37</v>
      </c>
      <c r="H155" s="65" t="s">
        <v>37</v>
      </c>
      <c r="I155" s="65" t="s">
        <v>37</v>
      </c>
      <c r="J155" s="65" t="s">
        <v>37</v>
      </c>
      <c r="K155" s="65" t="s">
        <v>37</v>
      </c>
      <c r="L155" s="65" t="s">
        <v>37</v>
      </c>
      <c r="M155" s="65" t="s">
        <v>37</v>
      </c>
      <c r="N155" s="65" t="s">
        <v>37</v>
      </c>
      <c r="O155" s="65" t="s">
        <v>37</v>
      </c>
      <c r="P155" s="65" t="s">
        <v>37</v>
      </c>
      <c r="Q155" s="65" t="s">
        <v>37</v>
      </c>
      <c r="R155" s="65" t="s">
        <v>37</v>
      </c>
      <c r="S155" s="65" t="s">
        <v>37</v>
      </c>
      <c r="T155" s="65" t="s">
        <v>37</v>
      </c>
      <c r="U155" s="65" t="s">
        <v>37</v>
      </c>
      <c r="V155" s="65" t="s">
        <v>37</v>
      </c>
      <c r="W155" s="65" t="s">
        <v>37</v>
      </c>
      <c r="X155" s="65" t="s">
        <v>37</v>
      </c>
      <c r="Y155" s="65" t="s">
        <v>37</v>
      </c>
      <c r="Z155" s="65" t="s">
        <v>37</v>
      </c>
      <c r="AA155" s="65" t="s">
        <v>37</v>
      </c>
      <c r="AB155" s="65" t="s">
        <v>37</v>
      </c>
      <c r="AC155" s="65" t="s">
        <v>37</v>
      </c>
      <c r="AD155" s="65" t="s">
        <v>37</v>
      </c>
      <c r="AE155" s="65" t="s">
        <v>37</v>
      </c>
      <c r="AF155" s="65" t="s">
        <v>37</v>
      </c>
      <c r="AG155" s="65" t="s">
        <v>37</v>
      </c>
      <c r="AH155" s="65" t="s">
        <v>37</v>
      </c>
      <c r="AI155" s="65" t="s">
        <v>37</v>
      </c>
      <c r="AJ155" s="65" t="s">
        <v>37</v>
      </c>
    </row>
    <row r="156" spans="1:36" x14ac:dyDescent="0.25">
      <c r="A156" s="60" t="s">
        <v>127</v>
      </c>
      <c r="B156" s="60" t="s">
        <v>120</v>
      </c>
      <c r="C156" s="66" t="s">
        <v>37</v>
      </c>
      <c r="D156" s="66" t="s">
        <v>37</v>
      </c>
      <c r="E156" s="66" t="s">
        <v>37</v>
      </c>
      <c r="F156" s="66" t="s">
        <v>37</v>
      </c>
      <c r="G156" s="66" t="s">
        <v>37</v>
      </c>
      <c r="H156" s="66" t="s">
        <v>37</v>
      </c>
      <c r="I156" s="66" t="s">
        <v>37</v>
      </c>
      <c r="J156" s="66" t="s">
        <v>37</v>
      </c>
      <c r="K156" s="66" t="s">
        <v>37</v>
      </c>
      <c r="L156" s="66" t="s">
        <v>37</v>
      </c>
      <c r="M156" s="66" t="s">
        <v>37</v>
      </c>
      <c r="N156" s="66" t="s">
        <v>37</v>
      </c>
      <c r="O156" s="66" t="s">
        <v>37</v>
      </c>
      <c r="P156" s="66" t="s">
        <v>37</v>
      </c>
      <c r="Q156" s="66" t="s">
        <v>37</v>
      </c>
      <c r="R156" s="66" t="s">
        <v>37</v>
      </c>
      <c r="S156" s="66" t="s">
        <v>37</v>
      </c>
      <c r="T156" s="66" t="s">
        <v>37</v>
      </c>
      <c r="U156" s="66" t="s">
        <v>37</v>
      </c>
      <c r="V156" s="66" t="s">
        <v>37</v>
      </c>
      <c r="W156" s="66" t="s">
        <v>37</v>
      </c>
      <c r="X156" s="66" t="s">
        <v>37</v>
      </c>
      <c r="Y156" s="66" t="s">
        <v>37</v>
      </c>
      <c r="Z156" s="66" t="s">
        <v>37</v>
      </c>
      <c r="AA156" s="66" t="s">
        <v>37</v>
      </c>
      <c r="AB156" s="66" t="s">
        <v>37</v>
      </c>
      <c r="AC156" s="66" t="s">
        <v>37</v>
      </c>
      <c r="AD156" s="66" t="s">
        <v>37</v>
      </c>
      <c r="AE156" s="66" t="s">
        <v>37</v>
      </c>
      <c r="AF156" s="66" t="s">
        <v>37</v>
      </c>
      <c r="AG156" s="66" t="s">
        <v>37</v>
      </c>
      <c r="AH156" s="66" t="s">
        <v>37</v>
      </c>
      <c r="AI156" s="66" t="s">
        <v>37</v>
      </c>
      <c r="AJ156" s="66" t="s">
        <v>37</v>
      </c>
    </row>
    <row r="157" spans="1:36" x14ac:dyDescent="0.25">
      <c r="A157" s="60" t="s">
        <v>127</v>
      </c>
      <c r="B157" s="60" t="s">
        <v>121</v>
      </c>
      <c r="C157" s="62">
        <v>0</v>
      </c>
      <c r="D157" s="62">
        <v>0</v>
      </c>
      <c r="E157" s="62">
        <v>0</v>
      </c>
      <c r="F157" s="62">
        <v>0</v>
      </c>
      <c r="G157" s="62">
        <v>0</v>
      </c>
      <c r="H157" s="62">
        <v>0</v>
      </c>
      <c r="I157" s="62">
        <v>0</v>
      </c>
      <c r="J157" s="62">
        <v>0</v>
      </c>
      <c r="K157" s="62">
        <v>0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1">
        <v>1.0309999999999999</v>
      </c>
      <c r="U157" s="61">
        <v>1.1479999999999999</v>
      </c>
      <c r="V157" s="61">
        <v>1.1779999999999999</v>
      </c>
      <c r="W157" s="61">
        <v>1.1850000000000001</v>
      </c>
      <c r="X157" s="61">
        <v>0.98699999999999999</v>
      </c>
      <c r="Y157" s="62">
        <v>1.04</v>
      </c>
      <c r="Z157" s="61">
        <v>0.91100000000000003</v>
      </c>
      <c r="AA157" s="62">
        <v>1.03</v>
      </c>
      <c r="AB157" s="62">
        <v>0.92</v>
      </c>
      <c r="AC157" s="61">
        <v>0.82399999999999995</v>
      </c>
      <c r="AD157" s="62">
        <v>1.24</v>
      </c>
      <c r="AE157" s="61">
        <v>1.3420000000000001</v>
      </c>
      <c r="AF157" s="61">
        <v>1.5640000000000001</v>
      </c>
      <c r="AG157" s="61">
        <v>1.5129999999999999</v>
      </c>
      <c r="AH157" s="61">
        <v>1.722</v>
      </c>
      <c r="AI157" s="61">
        <v>1.1479999999999999</v>
      </c>
      <c r="AJ157" s="61">
        <v>0.93300000000000005</v>
      </c>
    </row>
    <row r="158" spans="1:36" x14ac:dyDescent="0.25">
      <c r="A158" s="60" t="s">
        <v>127</v>
      </c>
      <c r="B158" s="60" t="s">
        <v>122</v>
      </c>
      <c r="C158" s="66" t="s">
        <v>37</v>
      </c>
      <c r="D158" s="66" t="s">
        <v>37</v>
      </c>
      <c r="E158" s="66" t="s">
        <v>37</v>
      </c>
      <c r="F158" s="66" t="s">
        <v>37</v>
      </c>
      <c r="G158" s="66" t="s">
        <v>37</v>
      </c>
      <c r="H158" s="66" t="s">
        <v>37</v>
      </c>
      <c r="I158" s="66" t="s">
        <v>37</v>
      </c>
      <c r="J158" s="66" t="s">
        <v>37</v>
      </c>
      <c r="K158" s="66" t="s">
        <v>37</v>
      </c>
      <c r="L158" s="66" t="s">
        <v>37</v>
      </c>
      <c r="M158" s="66" t="s">
        <v>37</v>
      </c>
      <c r="N158" s="66" t="s">
        <v>37</v>
      </c>
      <c r="O158" s="66" t="s">
        <v>37</v>
      </c>
      <c r="P158" s="66" t="s">
        <v>37</v>
      </c>
      <c r="Q158" s="66" t="s">
        <v>37</v>
      </c>
      <c r="R158" s="66" t="s">
        <v>37</v>
      </c>
      <c r="S158" s="66" t="s">
        <v>37</v>
      </c>
      <c r="T158" s="66" t="s">
        <v>37</v>
      </c>
      <c r="U158" s="66" t="s">
        <v>37</v>
      </c>
      <c r="V158" s="66" t="s">
        <v>37</v>
      </c>
      <c r="W158" s="66" t="s">
        <v>37</v>
      </c>
      <c r="X158" s="66" t="s">
        <v>37</v>
      </c>
      <c r="Y158" s="66" t="s">
        <v>37</v>
      </c>
      <c r="Z158" s="66" t="s">
        <v>37</v>
      </c>
      <c r="AA158" s="66" t="s">
        <v>37</v>
      </c>
      <c r="AB158" s="66" t="s">
        <v>37</v>
      </c>
      <c r="AC158" s="66" t="s">
        <v>37</v>
      </c>
      <c r="AD158" s="66" t="s">
        <v>37</v>
      </c>
      <c r="AE158" s="66" t="s">
        <v>37</v>
      </c>
      <c r="AF158" s="66" t="s">
        <v>37</v>
      </c>
      <c r="AG158" s="66" t="s">
        <v>37</v>
      </c>
      <c r="AH158" s="66" t="s">
        <v>37</v>
      </c>
      <c r="AI158" s="66" t="s">
        <v>37</v>
      </c>
      <c r="AJ158" s="66" t="s">
        <v>37</v>
      </c>
    </row>
    <row r="159" spans="1:36" x14ac:dyDescent="0.25">
      <c r="A159" s="60" t="s">
        <v>127</v>
      </c>
      <c r="B159" s="60" t="s">
        <v>123</v>
      </c>
      <c r="C159" s="61">
        <v>5379.1059999999998</v>
      </c>
      <c r="D159" s="61">
        <v>5204.4709999999995</v>
      </c>
      <c r="E159" s="62">
        <v>5098.28</v>
      </c>
      <c r="F159" s="61">
        <v>5062.8549999999996</v>
      </c>
      <c r="G159" s="61">
        <v>5047.7209999999995</v>
      </c>
      <c r="H159" s="62">
        <v>5231.8999999999996</v>
      </c>
      <c r="I159" s="61">
        <v>5525.107</v>
      </c>
      <c r="J159" s="61">
        <v>5554.4279999999999</v>
      </c>
      <c r="K159" s="61">
        <v>5598.6629999999996</v>
      </c>
      <c r="L159" s="61">
        <v>5562.7030000000004</v>
      </c>
      <c r="M159" s="61">
        <v>6316.8459999999995</v>
      </c>
      <c r="N159" s="61">
        <v>6418.5209999999997</v>
      </c>
      <c r="O159" s="61">
        <v>6564.701</v>
      </c>
      <c r="P159" s="62">
        <v>7156.16</v>
      </c>
      <c r="Q159" s="61">
        <v>7251.4960000000001</v>
      </c>
      <c r="R159" s="61">
        <v>7100.5649999999996</v>
      </c>
      <c r="S159" s="61">
        <v>7253.6559999999999</v>
      </c>
      <c r="T159" s="61">
        <v>7583.8429999999998</v>
      </c>
      <c r="U159" s="61">
        <v>7192.3040000000001</v>
      </c>
      <c r="V159" s="61">
        <v>7066.6989999999996</v>
      </c>
      <c r="W159" s="61">
        <v>7386.4449999999997</v>
      </c>
      <c r="X159" s="61">
        <v>7521.4110000000001</v>
      </c>
      <c r="Y159" s="61">
        <v>7516.6080000000002</v>
      </c>
      <c r="Z159" s="61">
        <v>7473.1949999999997</v>
      </c>
      <c r="AA159" s="61">
        <v>7407.3779999999997</v>
      </c>
      <c r="AB159" s="61">
        <v>7213.2290000000003</v>
      </c>
      <c r="AC159" s="61">
        <v>7163.3770000000004</v>
      </c>
      <c r="AD159" s="61">
        <v>7485.482</v>
      </c>
      <c r="AE159" s="61">
        <v>7569.8980000000001</v>
      </c>
      <c r="AF159" s="61">
        <v>7483.6790000000001</v>
      </c>
      <c r="AG159" s="61">
        <v>7009.848</v>
      </c>
      <c r="AH159" s="61">
        <v>7310.0330000000004</v>
      </c>
      <c r="AI159" s="61">
        <v>7295.8459999999995</v>
      </c>
      <c r="AJ159" s="61">
        <v>6621.174</v>
      </c>
    </row>
    <row r="160" spans="1:36" x14ac:dyDescent="0.25">
      <c r="A160" s="60" t="s">
        <v>127</v>
      </c>
      <c r="B160" s="60" t="s">
        <v>124</v>
      </c>
      <c r="C160" s="63">
        <v>397.24799999999999</v>
      </c>
      <c r="D160" s="63">
        <v>408.59800000000001</v>
      </c>
      <c r="E160" s="63">
        <v>428.28899999999999</v>
      </c>
      <c r="F160" s="63">
        <v>458.899</v>
      </c>
      <c r="G160" s="63">
        <v>506.79300000000001</v>
      </c>
      <c r="H160" s="63">
        <v>621.66800000000001</v>
      </c>
      <c r="I160" s="63">
        <v>685.46900000000005</v>
      </c>
      <c r="J160" s="63">
        <v>691.05799999999999</v>
      </c>
      <c r="K160" s="63">
        <v>699.65599999999995</v>
      </c>
      <c r="L160" s="63">
        <v>820.80799999999999</v>
      </c>
      <c r="M160" s="63">
        <v>905.78300000000002</v>
      </c>
      <c r="N160" s="63">
        <v>969.851</v>
      </c>
      <c r="O160" s="63">
        <v>938.45399999999995</v>
      </c>
      <c r="P160" s="63">
        <v>933.46400000000006</v>
      </c>
      <c r="Q160" s="64">
        <v>986.64</v>
      </c>
      <c r="R160" s="64">
        <v>970.29</v>
      </c>
      <c r="S160" s="63">
        <v>969.09400000000005</v>
      </c>
      <c r="T160" s="63">
        <v>981.81600000000003</v>
      </c>
      <c r="U160" s="63">
        <v>1062.4939999999999</v>
      </c>
      <c r="V160" s="63">
        <v>1018.324</v>
      </c>
      <c r="W160" s="64">
        <v>769.63</v>
      </c>
      <c r="X160" s="63">
        <v>774.625</v>
      </c>
      <c r="Y160" s="64">
        <v>799.16</v>
      </c>
      <c r="Z160" s="63">
        <v>825.77599999999995</v>
      </c>
      <c r="AA160" s="63">
        <v>736.55799999999999</v>
      </c>
      <c r="AB160" s="63">
        <v>730.38800000000003</v>
      </c>
      <c r="AC160" s="63">
        <v>711.87400000000002</v>
      </c>
      <c r="AD160" s="63">
        <v>704.32500000000005</v>
      </c>
      <c r="AE160" s="63">
        <v>674.99900000000002</v>
      </c>
      <c r="AF160" s="63">
        <v>662.56399999999996</v>
      </c>
      <c r="AG160" s="63">
        <v>746.73800000000006</v>
      </c>
      <c r="AH160" s="63">
        <v>794.45100000000002</v>
      </c>
      <c r="AI160" s="63">
        <v>753.13599999999997</v>
      </c>
      <c r="AJ160" s="63">
        <v>681.71799999999996</v>
      </c>
    </row>
    <row r="161" spans="1:36" x14ac:dyDescent="0.25">
      <c r="A161" s="60" t="s">
        <v>127</v>
      </c>
      <c r="B161" s="60" t="s">
        <v>125</v>
      </c>
      <c r="C161" s="61">
        <v>569.81899999999996</v>
      </c>
      <c r="D161" s="61">
        <v>552.53700000000003</v>
      </c>
      <c r="E161" s="61">
        <v>549.95699999999999</v>
      </c>
      <c r="F161" s="61">
        <v>528.54700000000003</v>
      </c>
      <c r="G161" s="61">
        <v>490.62799999999999</v>
      </c>
      <c r="H161" s="61">
        <v>484.52300000000002</v>
      </c>
      <c r="I161" s="61">
        <v>551.59100000000001</v>
      </c>
      <c r="J161" s="61">
        <v>559.41499999999996</v>
      </c>
      <c r="K161" s="61">
        <v>564.69899999999996</v>
      </c>
      <c r="L161" s="61">
        <v>557.80200000000002</v>
      </c>
      <c r="M161" s="61">
        <v>790.17399999999998</v>
      </c>
      <c r="N161" s="61">
        <v>743.07399999999996</v>
      </c>
      <c r="O161" s="62">
        <v>705.6</v>
      </c>
      <c r="P161" s="61">
        <v>713.57500000000005</v>
      </c>
      <c r="Q161" s="61">
        <v>740.71100000000001</v>
      </c>
      <c r="R161" s="61">
        <v>764.25800000000004</v>
      </c>
      <c r="S161" s="61">
        <v>767.351</v>
      </c>
      <c r="T161" s="61">
        <v>685.44399999999996</v>
      </c>
      <c r="U161" s="61">
        <v>722.05100000000004</v>
      </c>
      <c r="V161" s="61">
        <v>662.75699999999995</v>
      </c>
      <c r="W161" s="61">
        <v>647.72900000000004</v>
      </c>
      <c r="X161" s="61">
        <v>624.10199999999998</v>
      </c>
      <c r="Y161" s="61">
        <v>630.68100000000004</v>
      </c>
      <c r="Z161" s="61">
        <v>684.13400000000001</v>
      </c>
      <c r="AA161" s="62">
        <v>725.82</v>
      </c>
      <c r="AB161" s="61">
        <v>736.44500000000005</v>
      </c>
      <c r="AC161" s="61">
        <v>751.42100000000005</v>
      </c>
      <c r="AD161" s="61">
        <v>721.88599999999997</v>
      </c>
      <c r="AE161" s="61">
        <v>702.15800000000002</v>
      </c>
      <c r="AF161" s="61">
        <v>691.58199999999999</v>
      </c>
      <c r="AG161" s="61">
        <v>625.65899999999999</v>
      </c>
      <c r="AH161" s="61">
        <v>537.35299999999995</v>
      </c>
      <c r="AI161" s="61">
        <v>568.26300000000003</v>
      </c>
      <c r="AJ161" s="61">
        <v>501.233</v>
      </c>
    </row>
    <row r="162" spans="1:36" x14ac:dyDescent="0.25">
      <c r="A162" s="60" t="s">
        <v>127</v>
      </c>
      <c r="B162" s="60" t="s">
        <v>126</v>
      </c>
      <c r="C162" s="63">
        <v>24.763999999999999</v>
      </c>
      <c r="D162" s="63">
        <v>19.776</v>
      </c>
      <c r="E162" s="63">
        <v>20.292000000000002</v>
      </c>
      <c r="F162" s="63">
        <v>19.518000000000001</v>
      </c>
      <c r="G162" s="63">
        <v>27.170999999999999</v>
      </c>
      <c r="H162" s="63">
        <v>23.388000000000002</v>
      </c>
      <c r="I162" s="63">
        <v>37.317</v>
      </c>
      <c r="J162" s="64">
        <v>32.76</v>
      </c>
      <c r="K162" s="64">
        <v>41.96</v>
      </c>
      <c r="L162" s="63">
        <v>46.002000000000002</v>
      </c>
      <c r="M162" s="63">
        <v>47.720999999999997</v>
      </c>
      <c r="N162" s="63">
        <v>35.512</v>
      </c>
      <c r="O162" s="63">
        <v>30.353000000000002</v>
      </c>
      <c r="P162" s="64">
        <v>35.340000000000003</v>
      </c>
      <c r="Q162" s="63">
        <v>46.723999999999997</v>
      </c>
      <c r="R162" s="64">
        <v>55.64</v>
      </c>
      <c r="S162" s="63">
        <v>60.790999999999997</v>
      </c>
      <c r="T162" s="63">
        <v>37.317</v>
      </c>
      <c r="U162" s="63">
        <v>30.266999999999999</v>
      </c>
      <c r="V162" s="63">
        <v>47.558</v>
      </c>
      <c r="W162" s="63">
        <v>50.826000000000001</v>
      </c>
      <c r="X162" s="63">
        <v>60.274999999999999</v>
      </c>
      <c r="Y162" s="63">
        <v>62.854999999999997</v>
      </c>
      <c r="Z162" s="63">
        <v>77.816000000000003</v>
      </c>
      <c r="AA162" s="63">
        <v>90.456000000000003</v>
      </c>
      <c r="AB162" s="63">
        <v>109.71599999999999</v>
      </c>
      <c r="AC162" s="63">
        <v>103.35299999999999</v>
      </c>
      <c r="AD162" s="63">
        <v>100.64100000000001</v>
      </c>
      <c r="AE162" s="63">
        <v>90.334000000000003</v>
      </c>
      <c r="AF162" s="63">
        <v>100.31399999999999</v>
      </c>
      <c r="AG162" s="63">
        <v>111.185</v>
      </c>
      <c r="AH162" s="63">
        <v>104.16200000000001</v>
      </c>
      <c r="AI162" s="64">
        <v>85.1</v>
      </c>
      <c r="AJ162" s="63">
        <v>91.525000000000006</v>
      </c>
    </row>
    <row r="163" spans="1:36" x14ac:dyDescent="0.25">
      <c r="A163" s="60" t="s">
        <v>128</v>
      </c>
      <c r="B163" s="60" t="s">
        <v>117</v>
      </c>
      <c r="C163" s="62">
        <v>0</v>
      </c>
      <c r="D163" s="62">
        <v>0</v>
      </c>
      <c r="E163" s="62">
        <v>0</v>
      </c>
      <c r="F163" s="62">
        <v>0</v>
      </c>
      <c r="G163" s="62">
        <v>0</v>
      </c>
      <c r="H163" s="62">
        <v>0</v>
      </c>
      <c r="I163" s="62">
        <v>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  <c r="T163" s="62">
        <v>0</v>
      </c>
      <c r="U163" s="62">
        <v>0</v>
      </c>
      <c r="V163" s="62">
        <v>0</v>
      </c>
      <c r="W163" s="62">
        <v>0</v>
      </c>
      <c r="X163" s="62">
        <v>0</v>
      </c>
      <c r="Y163" s="62">
        <v>0</v>
      </c>
      <c r="Z163" s="62">
        <v>0</v>
      </c>
      <c r="AA163" s="62">
        <v>0</v>
      </c>
      <c r="AB163" s="62">
        <v>0</v>
      </c>
      <c r="AC163" s="62">
        <v>0</v>
      </c>
      <c r="AD163" s="62">
        <v>0</v>
      </c>
      <c r="AE163" s="62">
        <v>0</v>
      </c>
      <c r="AF163" s="62">
        <v>0</v>
      </c>
      <c r="AG163" s="62">
        <v>0</v>
      </c>
      <c r="AH163" s="62">
        <v>0</v>
      </c>
      <c r="AI163" s="62">
        <v>0</v>
      </c>
      <c r="AJ163" s="62">
        <v>0</v>
      </c>
    </row>
    <row r="164" spans="1:36" x14ac:dyDescent="0.25">
      <c r="A164" s="60" t="s">
        <v>128</v>
      </c>
      <c r="B164" s="60" t="s">
        <v>118</v>
      </c>
      <c r="C164" s="64">
        <v>0</v>
      </c>
      <c r="D164" s="64">
        <v>0</v>
      </c>
      <c r="E164" s="64">
        <v>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64">
        <v>0</v>
      </c>
      <c r="V164" s="64">
        <v>0</v>
      </c>
      <c r="W164" s="64">
        <v>0</v>
      </c>
      <c r="X164" s="64">
        <v>0</v>
      </c>
      <c r="Y164" s="64">
        <v>0</v>
      </c>
      <c r="Z164" s="64">
        <v>0</v>
      </c>
      <c r="AA164" s="64">
        <v>0</v>
      </c>
      <c r="AB164" s="64">
        <v>0</v>
      </c>
      <c r="AC164" s="64">
        <v>0</v>
      </c>
      <c r="AD164" s="64">
        <v>0</v>
      </c>
      <c r="AE164" s="64">
        <v>0</v>
      </c>
      <c r="AF164" s="64">
        <v>0</v>
      </c>
      <c r="AG164" s="64">
        <v>0</v>
      </c>
      <c r="AH164" s="64">
        <v>0</v>
      </c>
      <c r="AI164" s="64">
        <v>0</v>
      </c>
      <c r="AJ164" s="64">
        <v>0</v>
      </c>
    </row>
    <row r="165" spans="1:36" x14ac:dyDescent="0.25">
      <c r="A165" s="60" t="s">
        <v>128</v>
      </c>
      <c r="B165" s="60" t="s">
        <v>119</v>
      </c>
      <c r="C165" s="62">
        <v>0</v>
      </c>
      <c r="D165" s="62">
        <v>0</v>
      </c>
      <c r="E165" s="62">
        <v>0</v>
      </c>
      <c r="F165" s="62">
        <v>0</v>
      </c>
      <c r="G165" s="62">
        <v>0</v>
      </c>
      <c r="H165" s="62">
        <v>0</v>
      </c>
      <c r="I165" s="62">
        <v>0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2">
        <v>0</v>
      </c>
      <c r="U165" s="62">
        <v>0</v>
      </c>
      <c r="V165" s="62">
        <v>0</v>
      </c>
      <c r="W165" s="62">
        <v>0</v>
      </c>
      <c r="X165" s="62">
        <v>0</v>
      </c>
      <c r="Y165" s="62">
        <v>0</v>
      </c>
      <c r="Z165" s="62">
        <v>0</v>
      </c>
      <c r="AA165" s="62">
        <v>0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0</v>
      </c>
      <c r="AH165" s="62">
        <v>0</v>
      </c>
      <c r="AI165" s="62">
        <v>0.39</v>
      </c>
      <c r="AJ165" s="61">
        <v>0.13700000000000001</v>
      </c>
    </row>
    <row r="166" spans="1:36" x14ac:dyDescent="0.25">
      <c r="A166" s="60" t="s">
        <v>128</v>
      </c>
      <c r="B166" s="60" t="s">
        <v>120</v>
      </c>
      <c r="C166" s="64">
        <v>0</v>
      </c>
      <c r="D166" s="64">
        <v>0</v>
      </c>
      <c r="E166" s="64">
        <v>0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3">
        <v>0.17199999999999999</v>
      </c>
      <c r="R166" s="63">
        <v>0.17199999999999999</v>
      </c>
      <c r="S166" s="63">
        <v>11.493</v>
      </c>
      <c r="T166" s="64">
        <v>13.07</v>
      </c>
      <c r="U166" s="64">
        <v>21.74</v>
      </c>
      <c r="V166" s="63">
        <v>22.428000000000001</v>
      </c>
      <c r="W166" s="64">
        <v>0</v>
      </c>
      <c r="X166" s="64">
        <v>0</v>
      </c>
      <c r="Y166" s="64">
        <v>0</v>
      </c>
      <c r="Z166" s="64">
        <v>0</v>
      </c>
      <c r="AA166" s="63">
        <v>1.667</v>
      </c>
      <c r="AB166" s="63">
        <v>0.17199999999999999</v>
      </c>
      <c r="AC166" s="63">
        <v>6.726</v>
      </c>
      <c r="AD166" s="63">
        <v>7.2140000000000004</v>
      </c>
      <c r="AE166" s="63">
        <v>15.378</v>
      </c>
      <c r="AF166" s="63">
        <v>16.777000000000001</v>
      </c>
      <c r="AG166" s="63">
        <v>20.143999999999998</v>
      </c>
      <c r="AH166" s="63">
        <v>21.228000000000002</v>
      </c>
      <c r="AI166" s="63">
        <v>18.382000000000001</v>
      </c>
      <c r="AJ166" s="63">
        <v>7.7720000000000002</v>
      </c>
    </row>
    <row r="167" spans="1:36" x14ac:dyDescent="0.25">
      <c r="A167" s="60" t="s">
        <v>128</v>
      </c>
      <c r="B167" s="60" t="s">
        <v>121</v>
      </c>
      <c r="C167" s="65" t="s">
        <v>37</v>
      </c>
      <c r="D167" s="65" t="s">
        <v>37</v>
      </c>
      <c r="E167" s="65" t="s">
        <v>37</v>
      </c>
      <c r="F167" s="65" t="s">
        <v>37</v>
      </c>
      <c r="G167" s="65" t="s">
        <v>37</v>
      </c>
      <c r="H167" s="65" t="s">
        <v>37</v>
      </c>
      <c r="I167" s="65" t="s">
        <v>37</v>
      </c>
      <c r="J167" s="65" t="s">
        <v>37</v>
      </c>
      <c r="K167" s="65" t="s">
        <v>37</v>
      </c>
      <c r="L167" s="65" t="s">
        <v>37</v>
      </c>
      <c r="M167" s="65" t="s">
        <v>37</v>
      </c>
      <c r="N167" s="65" t="s">
        <v>37</v>
      </c>
      <c r="O167" s="65" t="s">
        <v>37</v>
      </c>
      <c r="P167" s="65" t="s">
        <v>37</v>
      </c>
      <c r="Q167" s="65" t="s">
        <v>37</v>
      </c>
      <c r="R167" s="65" t="s">
        <v>37</v>
      </c>
      <c r="S167" s="65" t="s">
        <v>37</v>
      </c>
      <c r="T167" s="65" t="s">
        <v>37</v>
      </c>
      <c r="U167" s="65" t="s">
        <v>37</v>
      </c>
      <c r="V167" s="65" t="s">
        <v>37</v>
      </c>
      <c r="W167" s="65" t="s">
        <v>37</v>
      </c>
      <c r="X167" s="65" t="s">
        <v>37</v>
      </c>
      <c r="Y167" s="65" t="s">
        <v>37</v>
      </c>
      <c r="Z167" s="65" t="s">
        <v>37</v>
      </c>
      <c r="AA167" s="65" t="s">
        <v>37</v>
      </c>
      <c r="AB167" s="65" t="s">
        <v>37</v>
      </c>
      <c r="AC167" s="65" t="s">
        <v>37</v>
      </c>
      <c r="AD167" s="65" t="s">
        <v>37</v>
      </c>
      <c r="AE167" s="65" t="s">
        <v>37</v>
      </c>
      <c r="AF167" s="65" t="s">
        <v>37</v>
      </c>
      <c r="AG167" s="65" t="s">
        <v>37</v>
      </c>
      <c r="AH167" s="65" t="s">
        <v>37</v>
      </c>
      <c r="AI167" s="65" t="s">
        <v>37</v>
      </c>
      <c r="AJ167" s="65" t="s">
        <v>37</v>
      </c>
    </row>
    <row r="168" spans="1:36" x14ac:dyDescent="0.25">
      <c r="A168" s="60" t="s">
        <v>128</v>
      </c>
      <c r="B168" s="60" t="s">
        <v>122</v>
      </c>
      <c r="C168" s="64">
        <v>0</v>
      </c>
      <c r="D168" s="64">
        <v>0</v>
      </c>
      <c r="E168" s="64">
        <v>0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3">
        <v>0.11899999999999999</v>
      </c>
      <c r="R168" s="63">
        <v>5.3739999999999997</v>
      </c>
      <c r="S168" s="63">
        <v>4.6340000000000003</v>
      </c>
      <c r="T168" s="63">
        <v>2.0779999999999998</v>
      </c>
      <c r="U168" s="63">
        <v>0.81200000000000006</v>
      </c>
      <c r="V168" s="63">
        <v>0.621</v>
      </c>
      <c r="W168" s="63">
        <v>7.524</v>
      </c>
      <c r="X168" s="63">
        <v>10.079000000000001</v>
      </c>
      <c r="Y168" s="63">
        <v>10.342000000000001</v>
      </c>
      <c r="Z168" s="63">
        <v>10.318</v>
      </c>
      <c r="AA168" s="63">
        <v>11.823</v>
      </c>
      <c r="AB168" s="63">
        <v>8.6460000000000008</v>
      </c>
      <c r="AC168" s="64">
        <v>3.63</v>
      </c>
      <c r="AD168" s="63">
        <v>4.0839999999999996</v>
      </c>
      <c r="AE168" s="63">
        <v>8.4550000000000001</v>
      </c>
      <c r="AF168" s="63">
        <v>9.4269999999999996</v>
      </c>
      <c r="AG168" s="64">
        <v>9.73</v>
      </c>
      <c r="AH168" s="63">
        <v>10.081</v>
      </c>
      <c r="AI168" s="64">
        <v>9.0500000000000007</v>
      </c>
      <c r="AJ168" s="63">
        <v>9.4450000000000003</v>
      </c>
    </row>
    <row r="169" spans="1:36" x14ac:dyDescent="0.25">
      <c r="A169" s="60" t="s">
        <v>128</v>
      </c>
      <c r="B169" s="60" t="s">
        <v>123</v>
      </c>
      <c r="C169" s="61">
        <v>3701.6579999999999</v>
      </c>
      <c r="D169" s="61">
        <v>3826.0010000000002</v>
      </c>
      <c r="E169" s="61">
        <v>3911.2930000000001</v>
      </c>
      <c r="F169" s="61">
        <v>3996.0349999999999</v>
      </c>
      <c r="G169" s="61">
        <v>3854.1129999999998</v>
      </c>
      <c r="H169" s="61">
        <v>4202.2790000000005</v>
      </c>
      <c r="I169" s="61">
        <v>4563.9629999999997</v>
      </c>
      <c r="J169" s="61">
        <v>4308.0630000000001</v>
      </c>
      <c r="K169" s="61">
        <v>3774.9119999999998</v>
      </c>
      <c r="L169" s="61">
        <v>3518.2240000000002</v>
      </c>
      <c r="M169" s="61">
        <v>3325.1170000000002</v>
      </c>
      <c r="N169" s="61">
        <v>3564.5120000000002</v>
      </c>
      <c r="O169" s="61">
        <v>3402.049</v>
      </c>
      <c r="P169" s="61">
        <v>3517.7460000000001</v>
      </c>
      <c r="Q169" s="61">
        <v>3448.9830000000002</v>
      </c>
      <c r="R169" s="61">
        <v>3325.5949999999998</v>
      </c>
      <c r="S169" s="61">
        <v>3136.047</v>
      </c>
      <c r="T169" s="62">
        <v>3078.15</v>
      </c>
      <c r="U169" s="61">
        <v>3098.596</v>
      </c>
      <c r="V169" s="61">
        <v>2902.933</v>
      </c>
      <c r="W169" s="62">
        <v>3549.25</v>
      </c>
      <c r="X169" s="61">
        <v>3251.2420000000002</v>
      </c>
      <c r="Y169" s="61">
        <v>3253.1529999999998</v>
      </c>
      <c r="Z169" s="61">
        <v>3279.4740000000002</v>
      </c>
      <c r="AA169" s="61">
        <v>2860.1080000000002</v>
      </c>
      <c r="AB169" s="61">
        <v>2897.3679999999999</v>
      </c>
      <c r="AC169" s="61">
        <v>3047.3389999999999</v>
      </c>
      <c r="AD169" s="61">
        <v>2936.665</v>
      </c>
      <c r="AE169" s="61">
        <v>2823.922</v>
      </c>
      <c r="AF169" s="61">
        <v>2779.9360000000001</v>
      </c>
      <c r="AG169" s="61">
        <v>2698.018</v>
      </c>
      <c r="AH169" s="61">
        <v>2900.221</v>
      </c>
      <c r="AI169" s="61">
        <v>2631.7669999999998</v>
      </c>
      <c r="AJ169" s="61">
        <v>2407.308</v>
      </c>
    </row>
    <row r="170" spans="1:36" x14ac:dyDescent="0.25">
      <c r="A170" s="60" t="s">
        <v>128</v>
      </c>
      <c r="B170" s="60" t="s">
        <v>124</v>
      </c>
      <c r="C170" s="63">
        <v>2112.902</v>
      </c>
      <c r="D170" s="63">
        <v>2110.681</v>
      </c>
      <c r="E170" s="63">
        <v>2110.6570000000002</v>
      </c>
      <c r="F170" s="64">
        <v>2111.7800000000002</v>
      </c>
      <c r="G170" s="63">
        <v>2214.4119999999998</v>
      </c>
      <c r="H170" s="63">
        <v>2547.5059999999999</v>
      </c>
      <c r="I170" s="63">
        <v>2780.0709999999999</v>
      </c>
      <c r="J170" s="63">
        <v>2657.0169999999998</v>
      </c>
      <c r="K170" s="63">
        <v>2373.2440000000001</v>
      </c>
      <c r="L170" s="63">
        <v>2063.605</v>
      </c>
      <c r="M170" s="63">
        <v>2105.3069999999998</v>
      </c>
      <c r="N170" s="63">
        <v>2287.451</v>
      </c>
      <c r="O170" s="64">
        <v>2153.5300000000002</v>
      </c>
      <c r="P170" s="63">
        <v>2376.326</v>
      </c>
      <c r="Q170" s="63">
        <v>2328.7240000000002</v>
      </c>
      <c r="R170" s="63">
        <v>2142.424</v>
      </c>
      <c r="S170" s="63">
        <v>2026.5360000000001</v>
      </c>
      <c r="T170" s="63">
        <v>2026.3209999999999</v>
      </c>
      <c r="U170" s="63">
        <v>2054.7669999999998</v>
      </c>
      <c r="V170" s="63">
        <v>1906.134</v>
      </c>
      <c r="W170" s="63">
        <v>2359.654</v>
      </c>
      <c r="X170" s="63">
        <v>2232.8029999999999</v>
      </c>
      <c r="Y170" s="63">
        <v>2277.3719999999998</v>
      </c>
      <c r="Z170" s="63">
        <v>2300.1579999999999</v>
      </c>
      <c r="AA170" s="63">
        <v>1999.857</v>
      </c>
      <c r="AB170" s="63">
        <v>2028.6849999999999</v>
      </c>
      <c r="AC170" s="63">
        <v>2097.9749999999999</v>
      </c>
      <c r="AD170" s="63">
        <v>2059.6280000000002</v>
      </c>
      <c r="AE170" s="63">
        <v>1949.558</v>
      </c>
      <c r="AF170" s="63">
        <v>1898.991</v>
      </c>
      <c r="AG170" s="63">
        <v>1860.4059999999999</v>
      </c>
      <c r="AH170" s="63">
        <v>1998.1220000000001</v>
      </c>
      <c r="AI170" s="63">
        <v>1835.2750000000001</v>
      </c>
      <c r="AJ170" s="63">
        <v>1662.5930000000001</v>
      </c>
    </row>
    <row r="171" spans="1:36" x14ac:dyDescent="0.25">
      <c r="A171" s="60" t="s">
        <v>128</v>
      </c>
      <c r="B171" s="60" t="s">
        <v>125</v>
      </c>
      <c r="C171" s="61">
        <v>698.83900000000006</v>
      </c>
      <c r="D171" s="61">
        <v>738.12900000000002</v>
      </c>
      <c r="E171" s="61">
        <v>759.14800000000002</v>
      </c>
      <c r="F171" s="61">
        <v>785.20600000000002</v>
      </c>
      <c r="G171" s="61">
        <v>553.97900000000004</v>
      </c>
      <c r="H171" s="61">
        <v>484.35599999999999</v>
      </c>
      <c r="I171" s="61">
        <v>522.95299999999997</v>
      </c>
      <c r="J171" s="61">
        <v>594.55899999999997</v>
      </c>
      <c r="K171" s="61">
        <v>422.78100000000001</v>
      </c>
      <c r="L171" s="61">
        <v>519.89599999999996</v>
      </c>
      <c r="M171" s="61">
        <v>372.50400000000002</v>
      </c>
      <c r="N171" s="61">
        <v>386.42899999999997</v>
      </c>
      <c r="O171" s="61">
        <v>382.63099999999997</v>
      </c>
      <c r="P171" s="61">
        <v>301.66199999999998</v>
      </c>
      <c r="Q171" s="61">
        <v>298.72500000000002</v>
      </c>
      <c r="R171" s="61">
        <v>381.43700000000001</v>
      </c>
      <c r="S171" s="61">
        <v>338.01499999999999</v>
      </c>
      <c r="T171" s="61">
        <v>330.94499999999999</v>
      </c>
      <c r="U171" s="61">
        <v>308.70800000000003</v>
      </c>
      <c r="V171" s="61">
        <v>277.65800000000002</v>
      </c>
      <c r="W171" s="61">
        <v>275.67599999999999</v>
      </c>
      <c r="X171" s="61">
        <v>219.929</v>
      </c>
      <c r="Y171" s="61">
        <v>225.82900000000001</v>
      </c>
      <c r="Z171" s="61">
        <v>224.37200000000001</v>
      </c>
      <c r="AA171" s="61">
        <v>223.79900000000001</v>
      </c>
      <c r="AB171" s="61">
        <v>229.173</v>
      </c>
      <c r="AC171" s="62">
        <v>253.63</v>
      </c>
      <c r="AD171" s="61">
        <v>188.88200000000001</v>
      </c>
      <c r="AE171" s="61">
        <v>185.649</v>
      </c>
      <c r="AF171" s="62">
        <v>180.1</v>
      </c>
      <c r="AG171" s="61">
        <v>165.26900000000001</v>
      </c>
      <c r="AH171" s="61">
        <v>175.73699999999999</v>
      </c>
      <c r="AI171" s="61">
        <v>153.453</v>
      </c>
      <c r="AJ171" s="61">
        <v>152.45400000000001</v>
      </c>
    </row>
    <row r="172" spans="1:36" x14ac:dyDescent="0.25">
      <c r="A172" s="60" t="s">
        <v>128</v>
      </c>
      <c r="B172" s="60" t="s">
        <v>126</v>
      </c>
      <c r="C172" s="66" t="s">
        <v>37</v>
      </c>
      <c r="D172" s="66" t="s">
        <v>37</v>
      </c>
      <c r="E172" s="66" t="s">
        <v>37</v>
      </c>
      <c r="F172" s="66" t="s">
        <v>37</v>
      </c>
      <c r="G172" s="66" t="s">
        <v>37</v>
      </c>
      <c r="H172" s="66" t="s">
        <v>37</v>
      </c>
      <c r="I172" s="66" t="s">
        <v>37</v>
      </c>
      <c r="J172" s="66" t="s">
        <v>37</v>
      </c>
      <c r="K172" s="66" t="s">
        <v>37</v>
      </c>
      <c r="L172" s="66" t="s">
        <v>37</v>
      </c>
      <c r="M172" s="66" t="s">
        <v>37</v>
      </c>
      <c r="N172" s="66" t="s">
        <v>37</v>
      </c>
      <c r="O172" s="66" t="s">
        <v>37</v>
      </c>
      <c r="P172" s="66" t="s">
        <v>37</v>
      </c>
      <c r="Q172" s="66" t="s">
        <v>37</v>
      </c>
      <c r="R172" s="66" t="s">
        <v>37</v>
      </c>
      <c r="S172" s="66" t="s">
        <v>37</v>
      </c>
      <c r="T172" s="66" t="s">
        <v>37</v>
      </c>
      <c r="U172" s="66" t="s">
        <v>37</v>
      </c>
      <c r="V172" s="66" t="s">
        <v>37</v>
      </c>
      <c r="W172" s="66" t="s">
        <v>37</v>
      </c>
      <c r="X172" s="66" t="s">
        <v>37</v>
      </c>
      <c r="Y172" s="66" t="s">
        <v>37</v>
      </c>
      <c r="Z172" s="66" t="s">
        <v>37</v>
      </c>
      <c r="AA172" s="66" t="s">
        <v>37</v>
      </c>
      <c r="AB172" s="66" t="s">
        <v>37</v>
      </c>
      <c r="AC172" s="66" t="s">
        <v>37</v>
      </c>
      <c r="AD172" s="66" t="s">
        <v>37</v>
      </c>
      <c r="AE172" s="66" t="s">
        <v>37</v>
      </c>
      <c r="AF172" s="66" t="s">
        <v>37</v>
      </c>
      <c r="AG172" s="66" t="s">
        <v>37</v>
      </c>
      <c r="AH172" s="66" t="s">
        <v>37</v>
      </c>
      <c r="AI172" s="66" t="s">
        <v>37</v>
      </c>
      <c r="AJ172" s="66" t="s">
        <v>37</v>
      </c>
    </row>
    <row r="173" spans="1:36" ht="11.4" customHeight="1" x14ac:dyDescent="0.25"/>
    <row r="174" spans="1:36" x14ac:dyDescent="0.25">
      <c r="A174" s="56" t="s">
        <v>129</v>
      </c>
    </row>
    <row r="175" spans="1:36" x14ac:dyDescent="0.25">
      <c r="A175" s="56" t="s">
        <v>37</v>
      </c>
      <c r="B175" s="55" t="s">
        <v>38</v>
      </c>
    </row>
    <row r="176" spans="1:36" ht="11.4" customHeight="1" x14ac:dyDescent="0.25"/>
    <row r="177" spans="1:36" x14ac:dyDescent="0.25">
      <c r="A177" s="55" t="s">
        <v>184</v>
      </c>
    </row>
    <row r="178" spans="1:36" x14ac:dyDescent="0.25">
      <c r="A178" s="55" t="s">
        <v>107</v>
      </c>
      <c r="B178" s="56" t="s">
        <v>180</v>
      </c>
    </row>
    <row r="179" spans="1:36" x14ac:dyDescent="0.25">
      <c r="A179" s="55" t="s">
        <v>108</v>
      </c>
      <c r="B179" s="55" t="s">
        <v>181</v>
      </c>
    </row>
    <row r="181" spans="1:36" x14ac:dyDescent="0.25">
      <c r="A181" s="56" t="s">
        <v>109</v>
      </c>
      <c r="C181" s="55" t="s">
        <v>110</v>
      </c>
    </row>
    <row r="182" spans="1:36" x14ac:dyDescent="0.25">
      <c r="A182" s="56" t="s">
        <v>130</v>
      </c>
      <c r="C182" s="55" t="s">
        <v>182</v>
      </c>
    </row>
    <row r="183" spans="1:36" x14ac:dyDescent="0.25">
      <c r="A183" s="56" t="s">
        <v>134</v>
      </c>
      <c r="C183" s="55" t="s">
        <v>139</v>
      </c>
    </row>
    <row r="185" spans="1:36" x14ac:dyDescent="0.25">
      <c r="A185" s="71" t="s">
        <v>111</v>
      </c>
      <c r="B185" s="71" t="s">
        <v>111</v>
      </c>
      <c r="C185" s="57" t="s">
        <v>1</v>
      </c>
      <c r="D185" s="57" t="s">
        <v>2</v>
      </c>
      <c r="E185" s="57" t="s">
        <v>3</v>
      </c>
      <c r="F185" s="57" t="s">
        <v>4</v>
      </c>
      <c r="G185" s="57" t="s">
        <v>5</v>
      </c>
      <c r="H185" s="57" t="s">
        <v>6</v>
      </c>
      <c r="I185" s="57" t="s">
        <v>7</v>
      </c>
      <c r="J185" s="57" t="s">
        <v>8</v>
      </c>
      <c r="K185" s="57" t="s">
        <v>9</v>
      </c>
      <c r="L185" s="57" t="s">
        <v>10</v>
      </c>
      <c r="M185" s="57" t="s">
        <v>11</v>
      </c>
      <c r="N185" s="57" t="s">
        <v>12</v>
      </c>
      <c r="O185" s="57" t="s">
        <v>13</v>
      </c>
      <c r="P185" s="57" t="s">
        <v>14</v>
      </c>
      <c r="Q185" s="57" t="s">
        <v>15</v>
      </c>
      <c r="R185" s="57" t="s">
        <v>16</v>
      </c>
      <c r="S185" s="57" t="s">
        <v>17</v>
      </c>
      <c r="T185" s="57" t="s">
        <v>18</v>
      </c>
      <c r="U185" s="57" t="s">
        <v>19</v>
      </c>
      <c r="V185" s="57" t="s">
        <v>20</v>
      </c>
      <c r="W185" s="57" t="s">
        <v>21</v>
      </c>
      <c r="X185" s="57" t="s">
        <v>32</v>
      </c>
      <c r="Y185" s="57" t="s">
        <v>33</v>
      </c>
      <c r="Z185" s="57" t="s">
        <v>35</v>
      </c>
      <c r="AA185" s="57" t="s">
        <v>36</v>
      </c>
      <c r="AB185" s="57" t="s">
        <v>39</v>
      </c>
      <c r="AC185" s="57" t="s">
        <v>40</v>
      </c>
      <c r="AD185" s="57" t="s">
        <v>97</v>
      </c>
      <c r="AE185" s="57" t="s">
        <v>103</v>
      </c>
      <c r="AF185" s="57" t="s">
        <v>105</v>
      </c>
      <c r="AG185" s="57" t="s">
        <v>106</v>
      </c>
      <c r="AH185" s="57" t="s">
        <v>112</v>
      </c>
      <c r="AI185" s="57" t="s">
        <v>176</v>
      </c>
      <c r="AJ185" s="57" t="s">
        <v>183</v>
      </c>
    </row>
    <row r="186" spans="1:36" x14ac:dyDescent="0.25">
      <c r="A186" s="58" t="s">
        <v>113</v>
      </c>
      <c r="B186" s="58" t="s">
        <v>114</v>
      </c>
      <c r="C186" s="59" t="s">
        <v>115</v>
      </c>
      <c r="D186" s="59" t="s">
        <v>115</v>
      </c>
      <c r="E186" s="59" t="s">
        <v>115</v>
      </c>
      <c r="F186" s="59" t="s">
        <v>115</v>
      </c>
      <c r="G186" s="59" t="s">
        <v>115</v>
      </c>
      <c r="H186" s="59" t="s">
        <v>115</v>
      </c>
      <c r="I186" s="59" t="s">
        <v>115</v>
      </c>
      <c r="J186" s="59" t="s">
        <v>115</v>
      </c>
      <c r="K186" s="59" t="s">
        <v>115</v>
      </c>
      <c r="L186" s="59" t="s">
        <v>115</v>
      </c>
      <c r="M186" s="59" t="s">
        <v>115</v>
      </c>
      <c r="N186" s="59" t="s">
        <v>115</v>
      </c>
      <c r="O186" s="59" t="s">
        <v>115</v>
      </c>
      <c r="P186" s="59" t="s">
        <v>115</v>
      </c>
      <c r="Q186" s="59" t="s">
        <v>115</v>
      </c>
      <c r="R186" s="59" t="s">
        <v>115</v>
      </c>
      <c r="S186" s="59" t="s">
        <v>115</v>
      </c>
      <c r="T186" s="59" t="s">
        <v>115</v>
      </c>
      <c r="U186" s="59" t="s">
        <v>115</v>
      </c>
      <c r="V186" s="59" t="s">
        <v>115</v>
      </c>
      <c r="W186" s="59" t="s">
        <v>115</v>
      </c>
      <c r="X186" s="59" t="s">
        <v>115</v>
      </c>
      <c r="Y186" s="59" t="s">
        <v>115</v>
      </c>
      <c r="Z186" s="59" t="s">
        <v>115</v>
      </c>
      <c r="AA186" s="59" t="s">
        <v>115</v>
      </c>
      <c r="AB186" s="59" t="s">
        <v>115</v>
      </c>
      <c r="AC186" s="59" t="s">
        <v>115</v>
      </c>
      <c r="AD186" s="59" t="s">
        <v>115</v>
      </c>
      <c r="AE186" s="59" t="s">
        <v>115</v>
      </c>
      <c r="AF186" s="59" t="s">
        <v>115</v>
      </c>
      <c r="AG186" s="59" t="s">
        <v>115</v>
      </c>
      <c r="AH186" s="59" t="s">
        <v>115</v>
      </c>
      <c r="AI186" s="59" t="s">
        <v>115</v>
      </c>
      <c r="AJ186" s="59" t="s">
        <v>115</v>
      </c>
    </row>
    <row r="187" spans="1:36" x14ac:dyDescent="0.25">
      <c r="A187" s="60" t="s">
        <v>116</v>
      </c>
      <c r="B187" s="60" t="s">
        <v>117</v>
      </c>
      <c r="C187" s="61">
        <v>539.80799999999999</v>
      </c>
      <c r="D187" s="61">
        <v>506.22399999999999</v>
      </c>
      <c r="E187" s="62">
        <v>406</v>
      </c>
      <c r="F187" s="61">
        <v>483.33300000000003</v>
      </c>
      <c r="G187" s="61">
        <v>952.21199999999999</v>
      </c>
      <c r="H187" s="62">
        <v>968.95</v>
      </c>
      <c r="I187" s="61">
        <v>1410.0350000000001</v>
      </c>
      <c r="J187" s="61">
        <v>726.01599999999996</v>
      </c>
      <c r="K187" s="61">
        <v>773.18799999999999</v>
      </c>
      <c r="L187" s="61">
        <v>728.36099999999999</v>
      </c>
      <c r="M187" s="61">
        <v>874.86199999999997</v>
      </c>
      <c r="N187" s="61">
        <v>688.27200000000005</v>
      </c>
      <c r="O187" s="61">
        <v>688.83799999999997</v>
      </c>
      <c r="P187" s="61">
        <v>524.72500000000002</v>
      </c>
      <c r="Q187" s="61">
        <v>591.75699999999995</v>
      </c>
      <c r="R187" s="62">
        <v>574.71</v>
      </c>
      <c r="S187" s="61">
        <v>537.02700000000004</v>
      </c>
      <c r="T187" s="61">
        <v>642.745</v>
      </c>
      <c r="U187" s="61">
        <v>619.35400000000004</v>
      </c>
      <c r="V187" s="61">
        <v>601.91800000000001</v>
      </c>
      <c r="W187" s="61">
        <v>700.58100000000002</v>
      </c>
      <c r="X187" s="61">
        <v>863.29600000000005</v>
      </c>
      <c r="Y187" s="61">
        <v>902.86099999999999</v>
      </c>
      <c r="Z187" s="61">
        <v>973.73599999999999</v>
      </c>
      <c r="AA187" s="61">
        <v>1131.9670000000001</v>
      </c>
      <c r="AB187" s="62">
        <v>1221.44</v>
      </c>
      <c r="AC187" s="61">
        <v>1104.6220000000001</v>
      </c>
      <c r="AD187" s="61">
        <v>1279.575</v>
      </c>
      <c r="AE187" s="62">
        <v>1200.76</v>
      </c>
      <c r="AF187" s="61">
        <v>1396.366</v>
      </c>
      <c r="AG187" s="61">
        <v>1411.2739999999999</v>
      </c>
      <c r="AH187" s="61">
        <v>1385.875</v>
      </c>
      <c r="AI187" s="61">
        <v>1646.8040000000001</v>
      </c>
      <c r="AJ187" s="61">
        <v>1671.633</v>
      </c>
    </row>
    <row r="188" spans="1:36" x14ac:dyDescent="0.25">
      <c r="A188" s="60" t="s">
        <v>116</v>
      </c>
      <c r="B188" s="60" t="s">
        <v>118</v>
      </c>
      <c r="C188" s="63">
        <v>5394.1090000000004</v>
      </c>
      <c r="D188" s="63">
        <v>7694.723</v>
      </c>
      <c r="E188" s="64">
        <v>6624.04</v>
      </c>
      <c r="F188" s="63">
        <v>7098.4530000000004</v>
      </c>
      <c r="G188" s="63">
        <v>7836.8909999999996</v>
      </c>
      <c r="H188" s="63">
        <v>7255.2619999999997</v>
      </c>
      <c r="I188" s="64">
        <v>10373.56</v>
      </c>
      <c r="J188" s="63">
        <v>8983.6959999999999</v>
      </c>
      <c r="K188" s="63">
        <v>8110.7809999999999</v>
      </c>
      <c r="L188" s="63">
        <v>7444.1949999999997</v>
      </c>
      <c r="M188" s="63">
        <v>6582.5540000000001</v>
      </c>
      <c r="N188" s="64">
        <v>7163.49</v>
      </c>
      <c r="O188" s="63">
        <v>7320.2349999999997</v>
      </c>
      <c r="P188" s="63">
        <v>8556.5210000000006</v>
      </c>
      <c r="Q188" s="63">
        <v>7124.3810000000003</v>
      </c>
      <c r="R188" s="63">
        <v>6278.2560000000003</v>
      </c>
      <c r="S188" s="63">
        <v>8264.5650000000005</v>
      </c>
      <c r="T188" s="63">
        <v>6872.5730000000003</v>
      </c>
      <c r="U188" s="63">
        <v>6343.2809999999999</v>
      </c>
      <c r="V188" s="63">
        <v>6377.0469999999996</v>
      </c>
      <c r="W188" s="63">
        <v>6746.6409999999996</v>
      </c>
      <c r="X188" s="63">
        <v>5513.4059999999999</v>
      </c>
      <c r="Y188" s="63">
        <v>4595.098</v>
      </c>
      <c r="Z188" s="64">
        <v>5129.22</v>
      </c>
      <c r="AA188" s="63">
        <v>4073.9749999999999</v>
      </c>
      <c r="AB188" s="63">
        <v>3208.252</v>
      </c>
      <c r="AC188" s="63">
        <v>3757.0030000000002</v>
      </c>
      <c r="AD188" s="63">
        <v>3518.6030000000001</v>
      </c>
      <c r="AE188" s="63">
        <v>3471.2510000000002</v>
      </c>
      <c r="AF188" s="63">
        <v>2835.1559999999999</v>
      </c>
      <c r="AG188" s="63">
        <v>2581.2020000000002</v>
      </c>
      <c r="AH188" s="63">
        <v>3445.3890000000001</v>
      </c>
      <c r="AI188" s="63">
        <v>3045.913</v>
      </c>
      <c r="AJ188" s="63">
        <v>2544.4989999999998</v>
      </c>
    </row>
    <row r="189" spans="1:36" x14ac:dyDescent="0.25">
      <c r="A189" s="60" t="s">
        <v>116</v>
      </c>
      <c r="B189" s="60" t="s">
        <v>119</v>
      </c>
      <c r="C189" s="62">
        <v>0</v>
      </c>
      <c r="D189" s="62">
        <v>0</v>
      </c>
      <c r="E189" s="62">
        <v>0</v>
      </c>
      <c r="F189" s="62">
        <v>0</v>
      </c>
      <c r="G189" s="62">
        <v>0.74</v>
      </c>
      <c r="H189" s="62">
        <v>2.0299999999999998</v>
      </c>
      <c r="I189" s="61">
        <v>0.57299999999999995</v>
      </c>
      <c r="J189" s="61">
        <v>0.40600000000000003</v>
      </c>
      <c r="K189" s="61">
        <v>0.47799999999999998</v>
      </c>
      <c r="L189" s="61">
        <v>0.755</v>
      </c>
      <c r="M189" s="61">
        <v>0.73099999999999998</v>
      </c>
      <c r="N189" s="61">
        <v>0.99399999999999999</v>
      </c>
      <c r="O189" s="61">
        <v>0.27700000000000002</v>
      </c>
      <c r="P189" s="61">
        <v>0.79300000000000004</v>
      </c>
      <c r="Q189" s="61">
        <v>0.67400000000000004</v>
      </c>
      <c r="R189" s="62">
        <v>0.65</v>
      </c>
      <c r="S189" s="61">
        <v>0.57799999999999996</v>
      </c>
      <c r="T189" s="61">
        <v>0.60199999999999998</v>
      </c>
      <c r="U189" s="61">
        <v>0.61599999999999999</v>
      </c>
      <c r="V189" s="61">
        <v>0.46300000000000002</v>
      </c>
      <c r="W189" s="61">
        <v>0.94099999999999995</v>
      </c>
      <c r="X189" s="62">
        <v>1.88</v>
      </c>
      <c r="Y189" s="61">
        <v>9.5739999999999998</v>
      </c>
      <c r="Z189" s="61">
        <v>44.837000000000003</v>
      </c>
      <c r="AA189" s="62">
        <v>51.4</v>
      </c>
      <c r="AB189" s="61">
        <v>52.274999999999999</v>
      </c>
      <c r="AC189" s="61">
        <v>64.305000000000007</v>
      </c>
      <c r="AD189" s="61">
        <v>64.965999999999994</v>
      </c>
      <c r="AE189" s="61">
        <v>82.262</v>
      </c>
      <c r="AF189" s="61">
        <v>83.126000000000005</v>
      </c>
      <c r="AG189" s="61">
        <v>101.866</v>
      </c>
      <c r="AH189" s="61">
        <v>112.97199999999999</v>
      </c>
      <c r="AI189" s="62">
        <v>189.91</v>
      </c>
      <c r="AJ189" s="61">
        <v>289.55900000000003</v>
      </c>
    </row>
    <row r="190" spans="1:36" x14ac:dyDescent="0.25">
      <c r="A190" s="60" t="s">
        <v>116</v>
      </c>
      <c r="B190" s="60" t="s">
        <v>120</v>
      </c>
      <c r="C190" s="63">
        <v>143.98699999999999</v>
      </c>
      <c r="D190" s="63">
        <v>181.91200000000001</v>
      </c>
      <c r="E190" s="63">
        <v>222.374</v>
      </c>
      <c r="F190" s="63">
        <v>249.643</v>
      </c>
      <c r="G190" s="63">
        <v>283.42700000000002</v>
      </c>
      <c r="H190" s="63">
        <v>349.16300000000001</v>
      </c>
      <c r="I190" s="63">
        <v>472.34800000000001</v>
      </c>
      <c r="J190" s="63">
        <v>497.23399999999998</v>
      </c>
      <c r="K190" s="63">
        <v>600.27499999999998</v>
      </c>
      <c r="L190" s="63">
        <v>699.75699999999995</v>
      </c>
      <c r="M190" s="63">
        <v>744.46900000000005</v>
      </c>
      <c r="N190" s="63">
        <v>722.62300000000005</v>
      </c>
      <c r="O190" s="64">
        <v>734</v>
      </c>
      <c r="P190" s="63">
        <v>763.34900000000005</v>
      </c>
      <c r="Q190" s="63">
        <v>812.404</v>
      </c>
      <c r="R190" s="63">
        <v>848.64300000000003</v>
      </c>
      <c r="S190" s="64">
        <v>821.09</v>
      </c>
      <c r="T190" s="64">
        <v>805.21</v>
      </c>
      <c r="U190" s="64">
        <v>797.06</v>
      </c>
      <c r="V190" s="63">
        <v>793.52800000000002</v>
      </c>
      <c r="W190" s="63">
        <v>849.50900000000001</v>
      </c>
      <c r="X190" s="63">
        <v>812.77200000000005</v>
      </c>
      <c r="Y190" s="63">
        <v>779.92899999999997</v>
      </c>
      <c r="Z190" s="63">
        <v>782.89700000000005</v>
      </c>
      <c r="AA190" s="64">
        <v>828.05</v>
      </c>
      <c r="AB190" s="63">
        <v>888.48299999999995</v>
      </c>
      <c r="AC190" s="63">
        <v>857.39200000000005</v>
      </c>
      <c r="AD190" s="63">
        <v>872.24800000000005</v>
      </c>
      <c r="AE190" s="63">
        <v>877.31399999999996</v>
      </c>
      <c r="AF190" s="63">
        <v>908.76499999999999</v>
      </c>
      <c r="AG190" s="63">
        <v>938.50300000000004</v>
      </c>
      <c r="AH190" s="63">
        <v>917.64800000000002</v>
      </c>
      <c r="AI190" s="64">
        <v>893.84</v>
      </c>
      <c r="AJ190" s="63">
        <v>862.90099999999995</v>
      </c>
    </row>
    <row r="191" spans="1:36" x14ac:dyDescent="0.25">
      <c r="A191" s="60" t="s">
        <v>116</v>
      </c>
      <c r="B191" s="60" t="s">
        <v>121</v>
      </c>
      <c r="C191" s="62">
        <v>0</v>
      </c>
      <c r="D191" s="62">
        <v>0</v>
      </c>
      <c r="E191" s="62">
        <v>0</v>
      </c>
      <c r="F191" s="62">
        <v>0</v>
      </c>
      <c r="G191" s="61">
        <v>0.51600000000000001</v>
      </c>
      <c r="H191" s="61">
        <v>0.51600000000000001</v>
      </c>
      <c r="I191" s="61">
        <v>0.60199999999999998</v>
      </c>
      <c r="J191" s="62">
        <v>0.43</v>
      </c>
      <c r="K191" s="61">
        <v>0.34399999999999997</v>
      </c>
      <c r="L191" s="61">
        <v>0.25800000000000001</v>
      </c>
      <c r="M191" s="61">
        <v>0.25800000000000001</v>
      </c>
      <c r="N191" s="61">
        <v>0.17199999999999999</v>
      </c>
      <c r="O191" s="61">
        <v>8.5999999999999993E-2</v>
      </c>
      <c r="P191" s="61">
        <v>8.5999999999999993E-2</v>
      </c>
      <c r="Q191" s="61">
        <v>8.5999999999999993E-2</v>
      </c>
      <c r="R191" s="61">
        <v>8.5999999999999993E-2</v>
      </c>
      <c r="S191" s="61">
        <v>8.5999999999999993E-2</v>
      </c>
      <c r="T191" s="61">
        <v>8.5999999999999993E-2</v>
      </c>
      <c r="U191" s="62">
        <v>0</v>
      </c>
      <c r="V191" s="62">
        <v>0</v>
      </c>
      <c r="W191" s="62">
        <v>0</v>
      </c>
      <c r="X191" s="62">
        <v>0</v>
      </c>
      <c r="Y191" s="61">
        <v>0.17199999999999999</v>
      </c>
      <c r="Z191" s="62">
        <v>0.43</v>
      </c>
      <c r="AA191" s="61">
        <v>0.122</v>
      </c>
      <c r="AB191" s="61">
        <v>0.29599999999999999</v>
      </c>
      <c r="AC191" s="61">
        <v>0.318</v>
      </c>
      <c r="AD191" s="61">
        <v>0.69899999999999995</v>
      </c>
      <c r="AE191" s="61">
        <v>0.78800000000000003</v>
      </c>
      <c r="AF191" s="61">
        <v>2.0550000000000002</v>
      </c>
      <c r="AG191" s="61">
        <v>6.6920000000000002</v>
      </c>
      <c r="AH191" s="61">
        <v>17.271999999999998</v>
      </c>
      <c r="AI191" s="61">
        <v>19.135000000000002</v>
      </c>
      <c r="AJ191" s="61">
        <v>27.501999999999999</v>
      </c>
    </row>
    <row r="192" spans="1:36" x14ac:dyDescent="0.25">
      <c r="A192" s="60" t="s">
        <v>116</v>
      </c>
      <c r="B192" s="60" t="s">
        <v>122</v>
      </c>
      <c r="C192" s="64">
        <v>0</v>
      </c>
      <c r="D192" s="64">
        <v>0</v>
      </c>
      <c r="E192" s="64">
        <v>0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64">
        <v>0</v>
      </c>
      <c r="V192" s="64">
        <v>0</v>
      </c>
      <c r="W192" s="64">
        <v>0</v>
      </c>
      <c r="X192" s="64">
        <v>0</v>
      </c>
      <c r="Y192" s="64">
        <v>0</v>
      </c>
      <c r="Z192" s="64">
        <v>0</v>
      </c>
      <c r="AA192" s="64">
        <v>0</v>
      </c>
      <c r="AB192" s="64">
        <v>0</v>
      </c>
      <c r="AC192" s="64">
        <v>0</v>
      </c>
      <c r="AD192" s="64">
        <v>0</v>
      </c>
      <c r="AE192" s="64">
        <v>0</v>
      </c>
      <c r="AF192" s="64">
        <v>0</v>
      </c>
      <c r="AG192" s="64">
        <v>0</v>
      </c>
      <c r="AH192" s="64">
        <v>0</v>
      </c>
      <c r="AI192" s="64">
        <v>0</v>
      </c>
      <c r="AJ192" s="64">
        <v>0</v>
      </c>
    </row>
    <row r="193" spans="1:36" x14ac:dyDescent="0.25">
      <c r="A193" s="60" t="s">
        <v>116</v>
      </c>
      <c r="B193" s="60" t="s">
        <v>123</v>
      </c>
      <c r="C193" s="61">
        <v>4440.723</v>
      </c>
      <c r="D193" s="61">
        <v>5649.0640000000003</v>
      </c>
      <c r="E193" s="61">
        <v>5146.7179999999998</v>
      </c>
      <c r="F193" s="61">
        <v>5580.4530000000004</v>
      </c>
      <c r="G193" s="61">
        <v>6196.2309999999998</v>
      </c>
      <c r="H193" s="61">
        <v>6006.2820000000002</v>
      </c>
      <c r="I193" s="61">
        <v>7751.8159999999998</v>
      </c>
      <c r="J193" s="61">
        <v>6771.7489999999998</v>
      </c>
      <c r="K193" s="61">
        <v>6565.7969999999996</v>
      </c>
      <c r="L193" s="61">
        <v>6293.4459999999999</v>
      </c>
      <c r="M193" s="61">
        <v>5947.1149999999998</v>
      </c>
      <c r="N193" s="61">
        <v>6319.6329999999998</v>
      </c>
      <c r="O193" s="62">
        <v>6420.23</v>
      </c>
      <c r="P193" s="61">
        <v>7091.7309999999998</v>
      </c>
      <c r="Q193" s="61">
        <v>6589.4719999999998</v>
      </c>
      <c r="R193" s="62">
        <v>6198.4</v>
      </c>
      <c r="S193" s="61">
        <v>6988.2150000000001</v>
      </c>
      <c r="T193" s="61">
        <v>6373.665</v>
      </c>
      <c r="U193" s="61">
        <v>6223.0959999999995</v>
      </c>
      <c r="V193" s="61">
        <v>6268.7690000000002</v>
      </c>
      <c r="W193" s="61">
        <v>6933.7290000000003</v>
      </c>
      <c r="X193" s="61">
        <v>6192.1049999999996</v>
      </c>
      <c r="Y193" s="61">
        <v>5886.2219999999998</v>
      </c>
      <c r="Z193" s="61">
        <v>6214.0870000000004</v>
      </c>
      <c r="AA193" s="61">
        <v>5703.4840000000004</v>
      </c>
      <c r="AB193" s="61">
        <v>5592.6689999999999</v>
      </c>
      <c r="AC193" s="61">
        <v>5846.7929999999997</v>
      </c>
      <c r="AD193" s="61">
        <v>5904.4290000000001</v>
      </c>
      <c r="AE193" s="61">
        <v>5829.8519999999999</v>
      </c>
      <c r="AF193" s="61">
        <v>5689.8990000000003</v>
      </c>
      <c r="AG193" s="61">
        <v>5536.652</v>
      </c>
      <c r="AH193" s="61">
        <v>6209.9759999999997</v>
      </c>
      <c r="AI193" s="61">
        <v>6103.8270000000002</v>
      </c>
      <c r="AJ193" s="61">
        <v>6106.1360000000004</v>
      </c>
    </row>
    <row r="194" spans="1:36" x14ac:dyDescent="0.25">
      <c r="A194" s="60" t="s">
        <v>116</v>
      </c>
      <c r="B194" s="60" t="s">
        <v>124</v>
      </c>
      <c r="C194" s="64">
        <v>3231.47</v>
      </c>
      <c r="D194" s="63">
        <v>4344.9409999999998</v>
      </c>
      <c r="E194" s="63">
        <v>3918.788</v>
      </c>
      <c r="F194" s="64">
        <v>4379.5600000000004</v>
      </c>
      <c r="G194" s="63">
        <v>4773.951</v>
      </c>
      <c r="H194" s="63">
        <v>4592.1989999999996</v>
      </c>
      <c r="I194" s="63">
        <v>6153.5349999999999</v>
      </c>
      <c r="J194" s="63">
        <v>5469.3850000000002</v>
      </c>
      <c r="K194" s="63">
        <v>5161.049</v>
      </c>
      <c r="L194" s="63">
        <v>4869.6279999999997</v>
      </c>
      <c r="M194" s="63">
        <v>4396.933</v>
      </c>
      <c r="N194" s="63">
        <v>4818.0330000000004</v>
      </c>
      <c r="O194" s="63">
        <v>4905.723</v>
      </c>
      <c r="P194" s="63">
        <v>5515.6059999999998</v>
      </c>
      <c r="Q194" s="63">
        <v>4902.1109999999999</v>
      </c>
      <c r="R194" s="63">
        <v>4469.8389999999999</v>
      </c>
      <c r="S194" s="63">
        <v>5302.2259999999997</v>
      </c>
      <c r="T194" s="63">
        <v>4507.1989999999996</v>
      </c>
      <c r="U194" s="64">
        <v>4320.0200000000004</v>
      </c>
      <c r="V194" s="63">
        <v>4355.9570000000003</v>
      </c>
      <c r="W194" s="63">
        <v>4814.4790000000003</v>
      </c>
      <c r="X194" s="63">
        <v>3984.5610000000001</v>
      </c>
      <c r="Y194" s="63">
        <v>3503.047</v>
      </c>
      <c r="Z194" s="63">
        <v>3740.752</v>
      </c>
      <c r="AA194" s="63">
        <v>2958.8850000000002</v>
      </c>
      <c r="AB194" s="63">
        <v>2556.0309999999999</v>
      </c>
      <c r="AC194" s="63">
        <v>2905.768</v>
      </c>
      <c r="AD194" s="63">
        <v>2809.364</v>
      </c>
      <c r="AE194" s="63">
        <v>2716.6819999999998</v>
      </c>
      <c r="AF194" s="63">
        <v>2396.9870000000001</v>
      </c>
      <c r="AG194" s="63">
        <v>2138.5309999999999</v>
      </c>
      <c r="AH194" s="63">
        <v>2760.4290000000001</v>
      </c>
      <c r="AI194" s="64">
        <v>2424.63</v>
      </c>
      <c r="AJ194" s="64">
        <v>2157.14</v>
      </c>
    </row>
    <row r="195" spans="1:36" x14ac:dyDescent="0.25">
      <c r="A195" s="60" t="s">
        <v>116</v>
      </c>
      <c r="B195" s="60" t="s">
        <v>125</v>
      </c>
      <c r="C195" s="61">
        <v>66.533000000000001</v>
      </c>
      <c r="D195" s="61">
        <v>100.578</v>
      </c>
      <c r="E195" s="61">
        <v>124.123</v>
      </c>
      <c r="F195" s="62">
        <v>143.58000000000001</v>
      </c>
      <c r="G195" s="61">
        <v>171.071</v>
      </c>
      <c r="H195" s="61">
        <v>195.815</v>
      </c>
      <c r="I195" s="61">
        <v>265.84500000000003</v>
      </c>
      <c r="J195" s="61">
        <v>275.72399999999999</v>
      </c>
      <c r="K195" s="61">
        <v>329.26299999999998</v>
      </c>
      <c r="L195" s="61">
        <v>397.14299999999997</v>
      </c>
      <c r="M195" s="61">
        <v>439.64800000000002</v>
      </c>
      <c r="N195" s="61">
        <v>429.61200000000002</v>
      </c>
      <c r="O195" s="61">
        <v>454.161</v>
      </c>
      <c r="P195" s="61">
        <v>487.75700000000001</v>
      </c>
      <c r="Q195" s="61">
        <v>526.46400000000006</v>
      </c>
      <c r="R195" s="61">
        <v>602.64200000000005</v>
      </c>
      <c r="S195" s="61">
        <v>588.95600000000002</v>
      </c>
      <c r="T195" s="61">
        <v>586.01300000000003</v>
      </c>
      <c r="U195" s="61">
        <v>603.55899999999997</v>
      </c>
      <c r="V195" s="61">
        <v>589.89200000000005</v>
      </c>
      <c r="W195" s="61">
        <v>616.68200000000002</v>
      </c>
      <c r="X195" s="61">
        <v>612.31899999999996</v>
      </c>
      <c r="Y195" s="61">
        <v>599.48699999999997</v>
      </c>
      <c r="Z195" s="61">
        <v>587.54100000000005</v>
      </c>
      <c r="AA195" s="61">
        <v>630.17700000000002</v>
      </c>
      <c r="AB195" s="61">
        <v>703.80899999999997</v>
      </c>
      <c r="AC195" s="61">
        <v>687.47500000000002</v>
      </c>
      <c r="AD195" s="61">
        <v>721.875</v>
      </c>
      <c r="AE195" s="61">
        <v>747.923</v>
      </c>
      <c r="AF195" s="61">
        <v>802.93499999999995</v>
      </c>
      <c r="AG195" s="61">
        <v>832.73800000000006</v>
      </c>
      <c r="AH195" s="61">
        <v>805.04899999999998</v>
      </c>
      <c r="AI195" s="61">
        <v>789.15899999999999</v>
      </c>
      <c r="AJ195" s="61">
        <v>777.04399999999998</v>
      </c>
    </row>
    <row r="196" spans="1:36" x14ac:dyDescent="0.25">
      <c r="A196" s="60" t="s">
        <v>116</v>
      </c>
      <c r="B196" s="60" t="s">
        <v>126</v>
      </c>
      <c r="C196" s="64">
        <v>0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64">
        <v>0</v>
      </c>
      <c r="V196" s="64">
        <v>0</v>
      </c>
      <c r="W196" s="64">
        <v>0</v>
      </c>
      <c r="X196" s="64">
        <v>0</v>
      </c>
      <c r="Y196" s="64">
        <v>0</v>
      </c>
      <c r="Z196" s="64">
        <v>0</v>
      </c>
      <c r="AA196" s="64">
        <v>0</v>
      </c>
      <c r="AB196" s="64">
        <v>0</v>
      </c>
      <c r="AC196" s="64">
        <v>0</v>
      </c>
      <c r="AD196" s="64">
        <v>0</v>
      </c>
      <c r="AE196" s="64">
        <v>0</v>
      </c>
      <c r="AF196" s="64">
        <v>0</v>
      </c>
      <c r="AG196" s="64">
        <v>0</v>
      </c>
      <c r="AH196" s="64">
        <v>0</v>
      </c>
      <c r="AI196" s="64">
        <v>0</v>
      </c>
      <c r="AJ196" s="64">
        <v>0</v>
      </c>
    </row>
    <row r="197" spans="1:36" x14ac:dyDescent="0.25">
      <c r="A197" s="60" t="s">
        <v>127</v>
      </c>
      <c r="B197" s="60" t="s">
        <v>117</v>
      </c>
      <c r="C197" s="65" t="s">
        <v>37</v>
      </c>
      <c r="D197" s="65" t="s">
        <v>37</v>
      </c>
      <c r="E197" s="65" t="s">
        <v>37</v>
      </c>
      <c r="F197" s="65" t="s">
        <v>37</v>
      </c>
      <c r="G197" s="65" t="s">
        <v>37</v>
      </c>
      <c r="H197" s="65" t="s">
        <v>37</v>
      </c>
      <c r="I197" s="65" t="s">
        <v>37</v>
      </c>
      <c r="J197" s="65" t="s">
        <v>37</v>
      </c>
      <c r="K197" s="65" t="s">
        <v>37</v>
      </c>
      <c r="L197" s="65" t="s">
        <v>37</v>
      </c>
      <c r="M197" s="65" t="s">
        <v>37</v>
      </c>
      <c r="N197" s="65" t="s">
        <v>37</v>
      </c>
      <c r="O197" s="65" t="s">
        <v>37</v>
      </c>
      <c r="P197" s="65" t="s">
        <v>37</v>
      </c>
      <c r="Q197" s="65" t="s">
        <v>37</v>
      </c>
      <c r="R197" s="65" t="s">
        <v>37</v>
      </c>
      <c r="S197" s="65" t="s">
        <v>37</v>
      </c>
      <c r="T197" s="65" t="s">
        <v>37</v>
      </c>
      <c r="U197" s="65" t="s">
        <v>37</v>
      </c>
      <c r="V197" s="65" t="s">
        <v>37</v>
      </c>
      <c r="W197" s="65" t="s">
        <v>37</v>
      </c>
      <c r="X197" s="65" t="s">
        <v>37</v>
      </c>
      <c r="Y197" s="65" t="s">
        <v>37</v>
      </c>
      <c r="Z197" s="65" t="s">
        <v>37</v>
      </c>
      <c r="AA197" s="65" t="s">
        <v>37</v>
      </c>
      <c r="AB197" s="65" t="s">
        <v>37</v>
      </c>
      <c r="AC197" s="65" t="s">
        <v>37</v>
      </c>
      <c r="AD197" s="65" t="s">
        <v>37</v>
      </c>
      <c r="AE197" s="65" t="s">
        <v>37</v>
      </c>
      <c r="AF197" s="65" t="s">
        <v>37</v>
      </c>
      <c r="AG197" s="65" t="s">
        <v>37</v>
      </c>
      <c r="AH197" s="65" t="s">
        <v>37</v>
      </c>
      <c r="AI197" s="65" t="s">
        <v>37</v>
      </c>
      <c r="AJ197" s="65" t="s">
        <v>37</v>
      </c>
    </row>
    <row r="198" spans="1:36" x14ac:dyDescent="0.25">
      <c r="A198" s="60" t="s">
        <v>127</v>
      </c>
      <c r="B198" s="60" t="s">
        <v>118</v>
      </c>
      <c r="C198" s="66" t="s">
        <v>37</v>
      </c>
      <c r="D198" s="66" t="s">
        <v>37</v>
      </c>
      <c r="E198" s="66" t="s">
        <v>37</v>
      </c>
      <c r="F198" s="66" t="s">
        <v>37</v>
      </c>
      <c r="G198" s="66" t="s">
        <v>37</v>
      </c>
      <c r="H198" s="66" t="s">
        <v>37</v>
      </c>
      <c r="I198" s="66" t="s">
        <v>37</v>
      </c>
      <c r="J198" s="66" t="s">
        <v>37</v>
      </c>
      <c r="K198" s="66" t="s">
        <v>37</v>
      </c>
      <c r="L198" s="66" t="s">
        <v>37</v>
      </c>
      <c r="M198" s="66" t="s">
        <v>37</v>
      </c>
      <c r="N198" s="66" t="s">
        <v>37</v>
      </c>
      <c r="O198" s="66" t="s">
        <v>37</v>
      </c>
      <c r="P198" s="66" t="s">
        <v>37</v>
      </c>
      <c r="Q198" s="66" t="s">
        <v>37</v>
      </c>
      <c r="R198" s="66" t="s">
        <v>37</v>
      </c>
      <c r="S198" s="66" t="s">
        <v>37</v>
      </c>
      <c r="T198" s="66" t="s">
        <v>37</v>
      </c>
      <c r="U198" s="66" t="s">
        <v>37</v>
      </c>
      <c r="V198" s="66" t="s">
        <v>37</v>
      </c>
      <c r="W198" s="66" t="s">
        <v>37</v>
      </c>
      <c r="X198" s="66" t="s">
        <v>37</v>
      </c>
      <c r="Y198" s="66" t="s">
        <v>37</v>
      </c>
      <c r="Z198" s="66" t="s">
        <v>37</v>
      </c>
      <c r="AA198" s="66" t="s">
        <v>37</v>
      </c>
      <c r="AB198" s="66" t="s">
        <v>37</v>
      </c>
      <c r="AC198" s="66" t="s">
        <v>37</v>
      </c>
      <c r="AD198" s="66" t="s">
        <v>37</v>
      </c>
      <c r="AE198" s="66" t="s">
        <v>37</v>
      </c>
      <c r="AF198" s="66" t="s">
        <v>37</v>
      </c>
      <c r="AG198" s="66" t="s">
        <v>37</v>
      </c>
      <c r="AH198" s="66" t="s">
        <v>37</v>
      </c>
      <c r="AI198" s="66" t="s">
        <v>37</v>
      </c>
      <c r="AJ198" s="66" t="s">
        <v>37</v>
      </c>
    </row>
    <row r="199" spans="1:36" x14ac:dyDescent="0.25">
      <c r="A199" s="60" t="s">
        <v>127</v>
      </c>
      <c r="B199" s="60" t="s">
        <v>119</v>
      </c>
      <c r="C199" s="65" t="s">
        <v>37</v>
      </c>
      <c r="D199" s="65" t="s">
        <v>37</v>
      </c>
      <c r="E199" s="65" t="s">
        <v>37</v>
      </c>
      <c r="F199" s="65" t="s">
        <v>37</v>
      </c>
      <c r="G199" s="65" t="s">
        <v>37</v>
      </c>
      <c r="H199" s="65" t="s">
        <v>37</v>
      </c>
      <c r="I199" s="65" t="s">
        <v>37</v>
      </c>
      <c r="J199" s="65" t="s">
        <v>37</v>
      </c>
      <c r="K199" s="65" t="s">
        <v>37</v>
      </c>
      <c r="L199" s="65" t="s">
        <v>37</v>
      </c>
      <c r="M199" s="65" t="s">
        <v>37</v>
      </c>
      <c r="N199" s="65" t="s">
        <v>37</v>
      </c>
      <c r="O199" s="65" t="s">
        <v>37</v>
      </c>
      <c r="P199" s="65" t="s">
        <v>37</v>
      </c>
      <c r="Q199" s="65" t="s">
        <v>37</v>
      </c>
      <c r="R199" s="65" t="s">
        <v>37</v>
      </c>
      <c r="S199" s="65" t="s">
        <v>37</v>
      </c>
      <c r="T199" s="65" t="s">
        <v>37</v>
      </c>
      <c r="U199" s="65" t="s">
        <v>37</v>
      </c>
      <c r="V199" s="65" t="s">
        <v>37</v>
      </c>
      <c r="W199" s="65" t="s">
        <v>37</v>
      </c>
      <c r="X199" s="65" t="s">
        <v>37</v>
      </c>
      <c r="Y199" s="65" t="s">
        <v>37</v>
      </c>
      <c r="Z199" s="65" t="s">
        <v>37</v>
      </c>
      <c r="AA199" s="65" t="s">
        <v>37</v>
      </c>
      <c r="AB199" s="65" t="s">
        <v>37</v>
      </c>
      <c r="AC199" s="65" t="s">
        <v>37</v>
      </c>
      <c r="AD199" s="65" t="s">
        <v>37</v>
      </c>
      <c r="AE199" s="65" t="s">
        <v>37</v>
      </c>
      <c r="AF199" s="65" t="s">
        <v>37</v>
      </c>
      <c r="AG199" s="65" t="s">
        <v>37</v>
      </c>
      <c r="AH199" s="65" t="s">
        <v>37</v>
      </c>
      <c r="AI199" s="65" t="s">
        <v>37</v>
      </c>
      <c r="AJ199" s="65" t="s">
        <v>37</v>
      </c>
    </row>
    <row r="200" spans="1:36" x14ac:dyDescent="0.25">
      <c r="A200" s="60" t="s">
        <v>127</v>
      </c>
      <c r="B200" s="60" t="s">
        <v>120</v>
      </c>
      <c r="C200" s="66" t="s">
        <v>37</v>
      </c>
      <c r="D200" s="66" t="s">
        <v>37</v>
      </c>
      <c r="E200" s="66" t="s">
        <v>37</v>
      </c>
      <c r="F200" s="66" t="s">
        <v>37</v>
      </c>
      <c r="G200" s="66" t="s">
        <v>37</v>
      </c>
      <c r="H200" s="66" t="s">
        <v>37</v>
      </c>
      <c r="I200" s="66" t="s">
        <v>37</v>
      </c>
      <c r="J200" s="66" t="s">
        <v>37</v>
      </c>
      <c r="K200" s="66" t="s">
        <v>37</v>
      </c>
      <c r="L200" s="66" t="s">
        <v>37</v>
      </c>
      <c r="M200" s="66" t="s">
        <v>37</v>
      </c>
      <c r="N200" s="66" t="s">
        <v>37</v>
      </c>
      <c r="O200" s="66" t="s">
        <v>37</v>
      </c>
      <c r="P200" s="66" t="s">
        <v>37</v>
      </c>
      <c r="Q200" s="66" t="s">
        <v>37</v>
      </c>
      <c r="R200" s="66" t="s">
        <v>37</v>
      </c>
      <c r="S200" s="66" t="s">
        <v>37</v>
      </c>
      <c r="T200" s="66" t="s">
        <v>37</v>
      </c>
      <c r="U200" s="66" t="s">
        <v>37</v>
      </c>
      <c r="V200" s="66" t="s">
        <v>37</v>
      </c>
      <c r="W200" s="66" t="s">
        <v>37</v>
      </c>
      <c r="X200" s="66" t="s">
        <v>37</v>
      </c>
      <c r="Y200" s="66" t="s">
        <v>37</v>
      </c>
      <c r="Z200" s="66" t="s">
        <v>37</v>
      </c>
      <c r="AA200" s="66" t="s">
        <v>37</v>
      </c>
      <c r="AB200" s="66" t="s">
        <v>37</v>
      </c>
      <c r="AC200" s="66" t="s">
        <v>37</v>
      </c>
      <c r="AD200" s="66" t="s">
        <v>37</v>
      </c>
      <c r="AE200" s="66" t="s">
        <v>37</v>
      </c>
      <c r="AF200" s="66" t="s">
        <v>37</v>
      </c>
      <c r="AG200" s="66" t="s">
        <v>37</v>
      </c>
      <c r="AH200" s="66" t="s">
        <v>37</v>
      </c>
      <c r="AI200" s="66" t="s">
        <v>37</v>
      </c>
      <c r="AJ200" s="66" t="s">
        <v>37</v>
      </c>
    </row>
    <row r="201" spans="1:36" x14ac:dyDescent="0.25">
      <c r="A201" s="60" t="s">
        <v>127</v>
      </c>
      <c r="B201" s="60" t="s">
        <v>121</v>
      </c>
      <c r="C201" s="62">
        <v>0</v>
      </c>
      <c r="D201" s="62">
        <v>0</v>
      </c>
      <c r="E201" s="62">
        <v>0</v>
      </c>
      <c r="F201" s="62">
        <v>0</v>
      </c>
      <c r="G201" s="61">
        <v>0.51600000000000001</v>
      </c>
      <c r="H201" s="61">
        <v>0.51600000000000001</v>
      </c>
      <c r="I201" s="61">
        <v>0.60199999999999998</v>
      </c>
      <c r="J201" s="62">
        <v>0.43</v>
      </c>
      <c r="K201" s="61">
        <v>0.34399999999999997</v>
      </c>
      <c r="L201" s="61">
        <v>0.25800000000000001</v>
      </c>
      <c r="M201" s="61">
        <v>0.25800000000000001</v>
      </c>
      <c r="N201" s="61">
        <v>0.17199999999999999</v>
      </c>
      <c r="O201" s="61">
        <v>8.5999999999999993E-2</v>
      </c>
      <c r="P201" s="61">
        <v>8.5999999999999993E-2</v>
      </c>
      <c r="Q201" s="61">
        <v>8.5999999999999993E-2</v>
      </c>
      <c r="R201" s="61">
        <v>8.5999999999999993E-2</v>
      </c>
      <c r="S201" s="61">
        <v>8.5999999999999993E-2</v>
      </c>
      <c r="T201" s="61">
        <v>8.5999999999999993E-2</v>
      </c>
      <c r="U201" s="62">
        <v>0</v>
      </c>
      <c r="V201" s="62">
        <v>0</v>
      </c>
      <c r="W201" s="62">
        <v>0</v>
      </c>
      <c r="X201" s="62">
        <v>0</v>
      </c>
      <c r="Y201" s="61">
        <v>0.17199999999999999</v>
      </c>
      <c r="Z201" s="62">
        <v>0.43</v>
      </c>
      <c r="AA201" s="61">
        <v>0.122</v>
      </c>
      <c r="AB201" s="61">
        <v>0.29599999999999999</v>
      </c>
      <c r="AC201" s="61">
        <v>0.318</v>
      </c>
      <c r="AD201" s="61">
        <v>0.69899999999999995</v>
      </c>
      <c r="AE201" s="61">
        <v>0.78800000000000003</v>
      </c>
      <c r="AF201" s="61">
        <v>2.0550000000000002</v>
      </c>
      <c r="AG201" s="61">
        <v>6.6920000000000002</v>
      </c>
      <c r="AH201" s="61">
        <v>17.271999999999998</v>
      </c>
      <c r="AI201" s="61">
        <v>19.135000000000002</v>
      </c>
      <c r="AJ201" s="61">
        <v>27.501999999999999</v>
      </c>
    </row>
    <row r="202" spans="1:36" x14ac:dyDescent="0.25">
      <c r="A202" s="60" t="s">
        <v>127</v>
      </c>
      <c r="B202" s="60" t="s">
        <v>122</v>
      </c>
      <c r="C202" s="66" t="s">
        <v>37</v>
      </c>
      <c r="D202" s="66" t="s">
        <v>37</v>
      </c>
      <c r="E202" s="66" t="s">
        <v>37</v>
      </c>
      <c r="F202" s="66" t="s">
        <v>37</v>
      </c>
      <c r="G202" s="66" t="s">
        <v>37</v>
      </c>
      <c r="H202" s="66" t="s">
        <v>37</v>
      </c>
      <c r="I202" s="66" t="s">
        <v>37</v>
      </c>
      <c r="J202" s="66" t="s">
        <v>37</v>
      </c>
      <c r="K202" s="66" t="s">
        <v>37</v>
      </c>
      <c r="L202" s="66" t="s">
        <v>37</v>
      </c>
      <c r="M202" s="66" t="s">
        <v>37</v>
      </c>
      <c r="N202" s="66" t="s">
        <v>37</v>
      </c>
      <c r="O202" s="66" t="s">
        <v>37</v>
      </c>
      <c r="P202" s="66" t="s">
        <v>37</v>
      </c>
      <c r="Q202" s="66" t="s">
        <v>37</v>
      </c>
      <c r="R202" s="66" t="s">
        <v>37</v>
      </c>
      <c r="S202" s="66" t="s">
        <v>37</v>
      </c>
      <c r="T202" s="66" t="s">
        <v>37</v>
      </c>
      <c r="U202" s="66" t="s">
        <v>37</v>
      </c>
      <c r="V202" s="66" t="s">
        <v>37</v>
      </c>
      <c r="W202" s="66" t="s">
        <v>37</v>
      </c>
      <c r="X202" s="66" t="s">
        <v>37</v>
      </c>
      <c r="Y202" s="66" t="s">
        <v>37</v>
      </c>
      <c r="Z202" s="66" t="s">
        <v>37</v>
      </c>
      <c r="AA202" s="66" t="s">
        <v>37</v>
      </c>
      <c r="AB202" s="66" t="s">
        <v>37</v>
      </c>
      <c r="AC202" s="66" t="s">
        <v>37</v>
      </c>
      <c r="AD202" s="66" t="s">
        <v>37</v>
      </c>
      <c r="AE202" s="66" t="s">
        <v>37</v>
      </c>
      <c r="AF202" s="66" t="s">
        <v>37</v>
      </c>
      <c r="AG202" s="66" t="s">
        <v>37</v>
      </c>
      <c r="AH202" s="66" t="s">
        <v>37</v>
      </c>
      <c r="AI202" s="66" t="s">
        <v>37</v>
      </c>
      <c r="AJ202" s="66" t="s">
        <v>37</v>
      </c>
    </row>
    <row r="203" spans="1:36" x14ac:dyDescent="0.25">
      <c r="A203" s="60" t="s">
        <v>127</v>
      </c>
      <c r="B203" s="60" t="s">
        <v>123</v>
      </c>
      <c r="C203" s="62">
        <v>2234.0500000000002</v>
      </c>
      <c r="D203" s="61">
        <v>3142.3040000000001</v>
      </c>
      <c r="E203" s="61">
        <v>2642.9920000000002</v>
      </c>
      <c r="F203" s="61">
        <v>2921.2379999999998</v>
      </c>
      <c r="G203" s="62">
        <v>3489.08</v>
      </c>
      <c r="H203" s="61">
        <v>3160.7429999999999</v>
      </c>
      <c r="I203" s="61">
        <v>4607.2179999999998</v>
      </c>
      <c r="J203" s="62">
        <v>3810.37</v>
      </c>
      <c r="K203" s="61">
        <v>3535.0819999999999</v>
      </c>
      <c r="L203" s="61">
        <v>3346.518</v>
      </c>
      <c r="M203" s="62">
        <v>3100</v>
      </c>
      <c r="N203" s="62">
        <v>3244.11</v>
      </c>
      <c r="O203" s="61">
        <v>3378.0740000000001</v>
      </c>
      <c r="P203" s="61">
        <v>3971.2809999999999</v>
      </c>
      <c r="Q203" s="61">
        <v>3476.3539999999998</v>
      </c>
      <c r="R203" s="61">
        <v>3116.5949999999998</v>
      </c>
      <c r="S203" s="62">
        <v>3921.84</v>
      </c>
      <c r="T203" s="61">
        <v>3380.567</v>
      </c>
      <c r="U203" s="61">
        <v>3148.4090000000001</v>
      </c>
      <c r="V203" s="61">
        <v>3128.375</v>
      </c>
      <c r="W203" s="61">
        <v>3341.5390000000002</v>
      </c>
      <c r="X203" s="61">
        <v>3029.1590000000001</v>
      </c>
      <c r="Y203" s="61">
        <v>2639.8209999999999</v>
      </c>
      <c r="Z203" s="61">
        <v>2987.3409999999999</v>
      </c>
      <c r="AA203" s="61">
        <v>2767.2930000000001</v>
      </c>
      <c r="AB203" s="61">
        <v>2488.4459999999999</v>
      </c>
      <c r="AC203" s="62">
        <v>2625.83</v>
      </c>
      <c r="AD203" s="62">
        <v>2667.46</v>
      </c>
      <c r="AE203" s="61">
        <v>2611.3649999999998</v>
      </c>
      <c r="AF203" s="61">
        <v>2538.0010000000002</v>
      </c>
      <c r="AG203" s="62">
        <v>2470.2199999999998</v>
      </c>
      <c r="AH203" s="61">
        <v>2841.8409999999999</v>
      </c>
      <c r="AI203" s="61">
        <v>3020.1109999999999</v>
      </c>
      <c r="AJ203" s="62">
        <v>2900.51</v>
      </c>
    </row>
    <row r="204" spans="1:36" x14ac:dyDescent="0.25">
      <c r="A204" s="60" t="s">
        <v>127</v>
      </c>
      <c r="B204" s="60" t="s">
        <v>124</v>
      </c>
      <c r="C204" s="63">
        <v>1949.8710000000001</v>
      </c>
      <c r="D204" s="63">
        <v>2855.5459999999998</v>
      </c>
      <c r="E204" s="63">
        <v>2380.739</v>
      </c>
      <c r="F204" s="63">
        <v>2611.694</v>
      </c>
      <c r="G204" s="63">
        <v>2949.527</v>
      </c>
      <c r="H204" s="63">
        <v>2589.596</v>
      </c>
      <c r="I204" s="63">
        <v>3828.203</v>
      </c>
      <c r="J204" s="63">
        <v>3248.6669999999999</v>
      </c>
      <c r="K204" s="64">
        <v>2876.87</v>
      </c>
      <c r="L204" s="63">
        <v>2653.998</v>
      </c>
      <c r="M204" s="63">
        <v>2277.558</v>
      </c>
      <c r="N204" s="63">
        <v>2513.2420000000002</v>
      </c>
      <c r="O204" s="63">
        <v>2619.7759999999998</v>
      </c>
      <c r="P204" s="64">
        <v>3241.96</v>
      </c>
      <c r="Q204" s="63">
        <v>2668.1860000000001</v>
      </c>
      <c r="R204" s="63">
        <v>2297.248</v>
      </c>
      <c r="S204" s="63">
        <v>3169.0459999999998</v>
      </c>
      <c r="T204" s="63">
        <v>2551.9349999999999</v>
      </c>
      <c r="U204" s="63">
        <v>2347.893</v>
      </c>
      <c r="V204" s="63">
        <v>2363.4569999999999</v>
      </c>
      <c r="W204" s="63">
        <v>2463.8389999999999</v>
      </c>
      <c r="X204" s="63">
        <v>1995.5419999999999</v>
      </c>
      <c r="Y204" s="63">
        <v>1573.9469999999999</v>
      </c>
      <c r="Z204" s="63">
        <v>1816.5060000000001</v>
      </c>
      <c r="AA204" s="63">
        <v>1415.8869999999999</v>
      </c>
      <c r="AB204" s="63">
        <v>1030.3820000000001</v>
      </c>
      <c r="AC204" s="64">
        <v>1285.25</v>
      </c>
      <c r="AD204" s="64">
        <v>1149.7</v>
      </c>
      <c r="AE204" s="64">
        <v>1147.3</v>
      </c>
      <c r="AF204" s="63">
        <v>870.80700000000002</v>
      </c>
      <c r="AG204" s="63">
        <v>769.12900000000002</v>
      </c>
      <c r="AH204" s="63">
        <v>1152.501</v>
      </c>
      <c r="AI204" s="63">
        <v>996.12099999999998</v>
      </c>
      <c r="AJ204" s="63">
        <v>764.28200000000004</v>
      </c>
    </row>
    <row r="205" spans="1:36" x14ac:dyDescent="0.25">
      <c r="A205" s="60" t="s">
        <v>127</v>
      </c>
      <c r="B205" s="60" t="s">
        <v>125</v>
      </c>
      <c r="C205" s="61">
        <v>49.957000000000001</v>
      </c>
      <c r="D205" s="62">
        <v>54.17</v>
      </c>
      <c r="E205" s="61">
        <v>63.887</v>
      </c>
      <c r="F205" s="61">
        <v>69.132000000000005</v>
      </c>
      <c r="G205" s="61">
        <v>84.608999999999995</v>
      </c>
      <c r="H205" s="61">
        <v>103.955</v>
      </c>
      <c r="I205" s="61">
        <v>143.50800000000001</v>
      </c>
      <c r="J205" s="61">
        <v>161.65100000000001</v>
      </c>
      <c r="K205" s="61">
        <v>188.822</v>
      </c>
      <c r="L205" s="61">
        <v>228.80500000000001</v>
      </c>
      <c r="M205" s="61">
        <v>239.63900000000001</v>
      </c>
      <c r="N205" s="61">
        <v>226.999</v>
      </c>
      <c r="O205" s="61">
        <v>228.11699999999999</v>
      </c>
      <c r="P205" s="61">
        <v>235.94200000000001</v>
      </c>
      <c r="Q205" s="61">
        <v>234.30799999999999</v>
      </c>
      <c r="R205" s="62">
        <v>247.12</v>
      </c>
      <c r="S205" s="61">
        <v>222.184</v>
      </c>
      <c r="T205" s="61">
        <v>202.666</v>
      </c>
      <c r="U205" s="61">
        <v>197.16300000000001</v>
      </c>
      <c r="V205" s="61">
        <v>180.22399999999999</v>
      </c>
      <c r="W205" s="61">
        <v>195.709</v>
      </c>
      <c r="X205" s="61">
        <v>184.36600000000001</v>
      </c>
      <c r="Y205" s="61">
        <v>166.83600000000001</v>
      </c>
      <c r="Z205" s="61">
        <v>164.11099999999999</v>
      </c>
      <c r="AA205" s="61">
        <v>172.483</v>
      </c>
      <c r="AB205" s="61">
        <v>188.161</v>
      </c>
      <c r="AC205" s="61">
        <v>174.827</v>
      </c>
      <c r="AD205" s="61">
        <v>178.709</v>
      </c>
      <c r="AE205" s="61">
        <v>184.315</v>
      </c>
      <c r="AF205" s="61">
        <v>192.45099999999999</v>
      </c>
      <c r="AG205" s="61">
        <v>192.34399999999999</v>
      </c>
      <c r="AH205" s="61">
        <v>193.738</v>
      </c>
      <c r="AI205" s="61">
        <v>194.74299999999999</v>
      </c>
      <c r="AJ205" s="62">
        <v>177.25</v>
      </c>
    </row>
    <row r="206" spans="1:36" x14ac:dyDescent="0.25">
      <c r="A206" s="60" t="s">
        <v>127</v>
      </c>
      <c r="B206" s="60" t="s">
        <v>126</v>
      </c>
      <c r="C206" s="64">
        <v>0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64">
        <v>0</v>
      </c>
      <c r="V206" s="64">
        <v>0</v>
      </c>
      <c r="W206" s="64">
        <v>0</v>
      </c>
      <c r="X206" s="64">
        <v>0</v>
      </c>
      <c r="Y206" s="64">
        <v>0</v>
      </c>
      <c r="Z206" s="64">
        <v>0</v>
      </c>
      <c r="AA206" s="64">
        <v>0</v>
      </c>
      <c r="AB206" s="64">
        <v>0</v>
      </c>
      <c r="AC206" s="64">
        <v>0</v>
      </c>
      <c r="AD206" s="64">
        <v>0</v>
      </c>
      <c r="AE206" s="64">
        <v>0</v>
      </c>
      <c r="AF206" s="64">
        <v>0</v>
      </c>
      <c r="AG206" s="64">
        <v>0</v>
      </c>
      <c r="AH206" s="64">
        <v>0</v>
      </c>
      <c r="AI206" s="64">
        <v>0</v>
      </c>
      <c r="AJ206" s="64">
        <v>0</v>
      </c>
    </row>
    <row r="207" spans="1:36" x14ac:dyDescent="0.25">
      <c r="A207" s="60" t="s">
        <v>128</v>
      </c>
      <c r="B207" s="60" t="s">
        <v>117</v>
      </c>
      <c r="C207" s="62">
        <v>0</v>
      </c>
      <c r="D207" s="62">
        <v>0</v>
      </c>
      <c r="E207" s="62">
        <v>0</v>
      </c>
      <c r="F207" s="62">
        <v>0</v>
      </c>
      <c r="G207" s="62">
        <v>0</v>
      </c>
      <c r="H207" s="62">
        <v>0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62">
        <v>0</v>
      </c>
      <c r="P207" s="62">
        <v>0</v>
      </c>
      <c r="Q207" s="62">
        <v>0</v>
      </c>
      <c r="R207" s="62">
        <v>0</v>
      </c>
      <c r="S207" s="62">
        <v>0</v>
      </c>
      <c r="T207" s="62">
        <v>0</v>
      </c>
      <c r="U207" s="62">
        <v>0</v>
      </c>
      <c r="V207" s="62">
        <v>0</v>
      </c>
      <c r="W207" s="62">
        <v>0</v>
      </c>
      <c r="X207" s="62">
        <v>0</v>
      </c>
      <c r="Y207" s="62">
        <v>0</v>
      </c>
      <c r="Z207" s="62">
        <v>0</v>
      </c>
      <c r="AA207" s="62">
        <v>0</v>
      </c>
      <c r="AB207" s="62">
        <v>0</v>
      </c>
      <c r="AC207" s="62">
        <v>0</v>
      </c>
      <c r="AD207" s="62">
        <v>0</v>
      </c>
      <c r="AE207" s="62">
        <v>0</v>
      </c>
      <c r="AF207" s="62">
        <v>0</v>
      </c>
      <c r="AG207" s="62">
        <v>0</v>
      </c>
      <c r="AH207" s="62">
        <v>0</v>
      </c>
      <c r="AI207" s="62">
        <v>0</v>
      </c>
      <c r="AJ207" s="62">
        <v>0</v>
      </c>
    </row>
    <row r="208" spans="1:36" x14ac:dyDescent="0.25">
      <c r="A208" s="60" t="s">
        <v>128</v>
      </c>
      <c r="B208" s="60" t="s">
        <v>118</v>
      </c>
      <c r="C208" s="64">
        <v>0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0</v>
      </c>
      <c r="U208" s="64">
        <v>0</v>
      </c>
      <c r="V208" s="64">
        <v>0</v>
      </c>
      <c r="W208" s="64">
        <v>0</v>
      </c>
      <c r="X208" s="64">
        <v>0</v>
      </c>
      <c r="Y208" s="64">
        <v>0</v>
      </c>
      <c r="Z208" s="64">
        <v>0</v>
      </c>
      <c r="AA208" s="64">
        <v>0</v>
      </c>
      <c r="AB208" s="64">
        <v>0</v>
      </c>
      <c r="AC208" s="64">
        <v>0</v>
      </c>
      <c r="AD208" s="64">
        <v>0</v>
      </c>
      <c r="AE208" s="64">
        <v>0</v>
      </c>
      <c r="AF208" s="64">
        <v>0</v>
      </c>
      <c r="AG208" s="64">
        <v>0</v>
      </c>
      <c r="AH208" s="64">
        <v>0</v>
      </c>
      <c r="AI208" s="64">
        <v>0</v>
      </c>
      <c r="AJ208" s="64">
        <v>0</v>
      </c>
    </row>
    <row r="209" spans="1:36" x14ac:dyDescent="0.25">
      <c r="A209" s="60" t="s">
        <v>128</v>
      </c>
      <c r="B209" s="60" t="s">
        <v>119</v>
      </c>
      <c r="C209" s="62">
        <v>0</v>
      </c>
      <c r="D209" s="62">
        <v>0</v>
      </c>
      <c r="E209" s="62">
        <v>0</v>
      </c>
      <c r="F209" s="62">
        <v>0</v>
      </c>
      <c r="G209" s="62">
        <v>0</v>
      </c>
      <c r="H209" s="62">
        <v>0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>
        <v>0</v>
      </c>
      <c r="P209" s="62">
        <v>0</v>
      </c>
      <c r="Q209" s="62">
        <v>0</v>
      </c>
      <c r="R209" s="62">
        <v>0</v>
      </c>
      <c r="S209" s="62">
        <v>0</v>
      </c>
      <c r="T209" s="62">
        <v>0</v>
      </c>
      <c r="U209" s="62">
        <v>0</v>
      </c>
      <c r="V209" s="62">
        <v>0</v>
      </c>
      <c r="W209" s="62">
        <v>0</v>
      </c>
      <c r="X209" s="62">
        <v>0</v>
      </c>
      <c r="Y209" s="62">
        <v>0</v>
      </c>
      <c r="Z209" s="62">
        <v>0</v>
      </c>
      <c r="AA209" s="62">
        <v>0</v>
      </c>
      <c r="AB209" s="62">
        <v>0</v>
      </c>
      <c r="AC209" s="62">
        <v>0</v>
      </c>
      <c r="AD209" s="62">
        <v>0</v>
      </c>
      <c r="AE209" s="62">
        <v>0</v>
      </c>
      <c r="AF209" s="62">
        <v>0</v>
      </c>
      <c r="AG209" s="62">
        <v>0</v>
      </c>
      <c r="AH209" s="62">
        <v>0</v>
      </c>
      <c r="AI209" s="62">
        <v>0</v>
      </c>
      <c r="AJ209" s="62">
        <v>0</v>
      </c>
    </row>
    <row r="210" spans="1:36" x14ac:dyDescent="0.25">
      <c r="A210" s="60" t="s">
        <v>128</v>
      </c>
      <c r="B210" s="60" t="s">
        <v>120</v>
      </c>
      <c r="C210" s="64">
        <v>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64">
        <v>0</v>
      </c>
      <c r="V210" s="64">
        <v>0</v>
      </c>
      <c r="W210" s="64">
        <v>0</v>
      </c>
      <c r="X210" s="64">
        <v>0</v>
      </c>
      <c r="Y210" s="64">
        <v>0</v>
      </c>
      <c r="Z210" s="64">
        <v>0</v>
      </c>
      <c r="AA210" s="64">
        <v>0</v>
      </c>
      <c r="AB210" s="64">
        <v>0</v>
      </c>
      <c r="AC210" s="64">
        <v>0</v>
      </c>
      <c r="AD210" s="64">
        <v>0</v>
      </c>
      <c r="AE210" s="64">
        <v>0</v>
      </c>
      <c r="AF210" s="64">
        <v>0</v>
      </c>
      <c r="AG210" s="64">
        <v>0</v>
      </c>
      <c r="AH210" s="64">
        <v>0</v>
      </c>
      <c r="AI210" s="64">
        <v>0</v>
      </c>
      <c r="AJ210" s="64">
        <v>0</v>
      </c>
    </row>
    <row r="211" spans="1:36" x14ac:dyDescent="0.25">
      <c r="A211" s="60" t="s">
        <v>128</v>
      </c>
      <c r="B211" s="60" t="s">
        <v>121</v>
      </c>
      <c r="C211" s="65" t="s">
        <v>37</v>
      </c>
      <c r="D211" s="65" t="s">
        <v>37</v>
      </c>
      <c r="E211" s="65" t="s">
        <v>37</v>
      </c>
      <c r="F211" s="65" t="s">
        <v>37</v>
      </c>
      <c r="G211" s="65" t="s">
        <v>37</v>
      </c>
      <c r="H211" s="65" t="s">
        <v>37</v>
      </c>
      <c r="I211" s="65" t="s">
        <v>37</v>
      </c>
      <c r="J211" s="65" t="s">
        <v>37</v>
      </c>
      <c r="K211" s="65" t="s">
        <v>37</v>
      </c>
      <c r="L211" s="65" t="s">
        <v>37</v>
      </c>
      <c r="M211" s="65" t="s">
        <v>37</v>
      </c>
      <c r="N211" s="65" t="s">
        <v>37</v>
      </c>
      <c r="O211" s="65" t="s">
        <v>37</v>
      </c>
      <c r="P211" s="65" t="s">
        <v>37</v>
      </c>
      <c r="Q211" s="65" t="s">
        <v>37</v>
      </c>
      <c r="R211" s="65" t="s">
        <v>37</v>
      </c>
      <c r="S211" s="65" t="s">
        <v>37</v>
      </c>
      <c r="T211" s="65" t="s">
        <v>37</v>
      </c>
      <c r="U211" s="65" t="s">
        <v>37</v>
      </c>
      <c r="V211" s="65" t="s">
        <v>37</v>
      </c>
      <c r="W211" s="65" t="s">
        <v>37</v>
      </c>
      <c r="X211" s="65" t="s">
        <v>37</v>
      </c>
      <c r="Y211" s="65" t="s">
        <v>37</v>
      </c>
      <c r="Z211" s="65" t="s">
        <v>37</v>
      </c>
      <c r="AA211" s="65" t="s">
        <v>37</v>
      </c>
      <c r="AB211" s="65" t="s">
        <v>37</v>
      </c>
      <c r="AC211" s="65" t="s">
        <v>37</v>
      </c>
      <c r="AD211" s="65" t="s">
        <v>37</v>
      </c>
      <c r="AE211" s="65" t="s">
        <v>37</v>
      </c>
      <c r="AF211" s="65" t="s">
        <v>37</v>
      </c>
      <c r="AG211" s="65" t="s">
        <v>37</v>
      </c>
      <c r="AH211" s="65" t="s">
        <v>37</v>
      </c>
      <c r="AI211" s="65" t="s">
        <v>37</v>
      </c>
      <c r="AJ211" s="65" t="s">
        <v>37</v>
      </c>
    </row>
    <row r="212" spans="1:36" x14ac:dyDescent="0.25">
      <c r="A212" s="60" t="s">
        <v>128</v>
      </c>
      <c r="B212" s="60" t="s">
        <v>122</v>
      </c>
      <c r="C212" s="64">
        <v>0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64">
        <v>0</v>
      </c>
      <c r="V212" s="64">
        <v>0</v>
      </c>
      <c r="W212" s="64">
        <v>0</v>
      </c>
      <c r="X212" s="64">
        <v>0</v>
      </c>
      <c r="Y212" s="64">
        <v>0</v>
      </c>
      <c r="Z212" s="64">
        <v>0</v>
      </c>
      <c r="AA212" s="64">
        <v>0</v>
      </c>
      <c r="AB212" s="64">
        <v>0</v>
      </c>
      <c r="AC212" s="64">
        <v>0</v>
      </c>
      <c r="AD212" s="64">
        <v>0</v>
      </c>
      <c r="AE212" s="64">
        <v>0</v>
      </c>
      <c r="AF212" s="64">
        <v>0</v>
      </c>
      <c r="AG212" s="64">
        <v>0</v>
      </c>
      <c r="AH212" s="64">
        <v>0</v>
      </c>
      <c r="AI212" s="64">
        <v>0</v>
      </c>
      <c r="AJ212" s="64">
        <v>0</v>
      </c>
    </row>
    <row r="213" spans="1:36" x14ac:dyDescent="0.25">
      <c r="A213" s="60" t="s">
        <v>128</v>
      </c>
      <c r="B213" s="60" t="s">
        <v>123</v>
      </c>
      <c r="C213" s="61">
        <v>2206.6729999999998</v>
      </c>
      <c r="D213" s="61">
        <v>2506.759</v>
      </c>
      <c r="E213" s="61">
        <v>2503.7260000000001</v>
      </c>
      <c r="F213" s="61">
        <v>2659.2150000000001</v>
      </c>
      <c r="G213" s="61">
        <v>2707.1509999999998</v>
      </c>
      <c r="H213" s="61">
        <v>2845.538</v>
      </c>
      <c r="I213" s="61">
        <v>3144.5970000000002</v>
      </c>
      <c r="J213" s="61">
        <v>2961.3789999999999</v>
      </c>
      <c r="K213" s="61">
        <v>3030.7159999999999</v>
      </c>
      <c r="L213" s="61">
        <v>2946.9279999999999</v>
      </c>
      <c r="M213" s="61">
        <v>2847.1149999999998</v>
      </c>
      <c r="N213" s="61">
        <v>3075.5230000000001</v>
      </c>
      <c r="O213" s="61">
        <v>3042.1559999999999</v>
      </c>
      <c r="P213" s="62">
        <v>3120.45</v>
      </c>
      <c r="Q213" s="61">
        <v>3113.1170000000002</v>
      </c>
      <c r="R213" s="61">
        <v>3081.8049999999998</v>
      </c>
      <c r="S213" s="61">
        <v>3066.375</v>
      </c>
      <c r="T213" s="61">
        <v>2993.0970000000002</v>
      </c>
      <c r="U213" s="61">
        <v>3074.6869999999999</v>
      </c>
      <c r="V213" s="61">
        <v>3140.3939999999998</v>
      </c>
      <c r="W213" s="62">
        <v>3592.19</v>
      </c>
      <c r="X213" s="61">
        <v>3162.9459999999999</v>
      </c>
      <c r="Y213" s="61">
        <v>3246.4009999999998</v>
      </c>
      <c r="Z213" s="61">
        <v>3226.7449999999999</v>
      </c>
      <c r="AA213" s="62">
        <v>2936.19</v>
      </c>
      <c r="AB213" s="61">
        <v>3104.223</v>
      </c>
      <c r="AC213" s="61">
        <v>3220.9630000000002</v>
      </c>
      <c r="AD213" s="61">
        <v>3236.9690000000001</v>
      </c>
      <c r="AE213" s="61">
        <v>3218.4870000000001</v>
      </c>
      <c r="AF213" s="61">
        <v>3151.8980000000001</v>
      </c>
      <c r="AG213" s="61">
        <v>3066.4319999999998</v>
      </c>
      <c r="AH213" s="61">
        <v>3368.1350000000002</v>
      </c>
      <c r="AI213" s="61">
        <v>3083.7159999999999</v>
      </c>
      <c r="AJ213" s="61">
        <v>3205.6260000000002</v>
      </c>
    </row>
    <row r="214" spans="1:36" x14ac:dyDescent="0.25">
      <c r="A214" s="60" t="s">
        <v>128</v>
      </c>
      <c r="B214" s="60" t="s">
        <v>124</v>
      </c>
      <c r="C214" s="63">
        <v>1281.5989999999999</v>
      </c>
      <c r="D214" s="63">
        <v>1489.395</v>
      </c>
      <c r="E214" s="63">
        <v>1538.048</v>
      </c>
      <c r="F214" s="63">
        <v>1767.866</v>
      </c>
      <c r="G214" s="63">
        <v>1824.424</v>
      </c>
      <c r="H214" s="63">
        <v>2002.6030000000001</v>
      </c>
      <c r="I214" s="63">
        <v>2325.3319999999999</v>
      </c>
      <c r="J214" s="63">
        <v>2220.7170000000001</v>
      </c>
      <c r="K214" s="63">
        <v>2284.1790000000001</v>
      </c>
      <c r="L214" s="64">
        <v>2215.63</v>
      </c>
      <c r="M214" s="63">
        <v>2119.375</v>
      </c>
      <c r="N214" s="63">
        <v>2304.7910000000002</v>
      </c>
      <c r="O214" s="63">
        <v>2285.9459999999999</v>
      </c>
      <c r="P214" s="63">
        <v>2273.6460000000002</v>
      </c>
      <c r="Q214" s="63">
        <v>2233.9259999999999</v>
      </c>
      <c r="R214" s="64">
        <v>2172.59</v>
      </c>
      <c r="S214" s="64">
        <v>2133.1799999999998</v>
      </c>
      <c r="T214" s="63">
        <v>1955.2639999999999</v>
      </c>
      <c r="U214" s="63">
        <v>1972.127</v>
      </c>
      <c r="V214" s="64">
        <v>1992.5</v>
      </c>
      <c r="W214" s="64">
        <v>2350.64</v>
      </c>
      <c r="X214" s="63">
        <v>1989.018</v>
      </c>
      <c r="Y214" s="64">
        <v>1929.1</v>
      </c>
      <c r="Z214" s="63">
        <v>1924.2460000000001</v>
      </c>
      <c r="AA214" s="63">
        <v>1542.998</v>
      </c>
      <c r="AB214" s="63">
        <v>1525.6489999999999</v>
      </c>
      <c r="AC214" s="63">
        <v>1620.519</v>
      </c>
      <c r="AD214" s="63">
        <v>1659.664</v>
      </c>
      <c r="AE214" s="63">
        <v>1569.3820000000001</v>
      </c>
      <c r="AF214" s="64">
        <v>1526.18</v>
      </c>
      <c r="AG214" s="63">
        <v>1369.4010000000001</v>
      </c>
      <c r="AH214" s="63">
        <v>1607.9280000000001</v>
      </c>
      <c r="AI214" s="64">
        <v>1428.51</v>
      </c>
      <c r="AJ214" s="63">
        <v>1392.8579999999999</v>
      </c>
    </row>
    <row r="215" spans="1:36" x14ac:dyDescent="0.25">
      <c r="A215" s="60" t="s">
        <v>128</v>
      </c>
      <c r="B215" s="60" t="s">
        <v>125</v>
      </c>
      <c r="C215" s="61">
        <v>16.576000000000001</v>
      </c>
      <c r="D215" s="61">
        <v>46.408000000000001</v>
      </c>
      <c r="E215" s="61">
        <v>60.237000000000002</v>
      </c>
      <c r="F215" s="61">
        <v>74.447999999999993</v>
      </c>
      <c r="G215" s="61">
        <v>86.462000000000003</v>
      </c>
      <c r="H215" s="62">
        <v>91.86</v>
      </c>
      <c r="I215" s="61">
        <v>122.337</v>
      </c>
      <c r="J215" s="61">
        <v>114.07299999999999</v>
      </c>
      <c r="K215" s="61">
        <v>140.441</v>
      </c>
      <c r="L215" s="61">
        <v>168.339</v>
      </c>
      <c r="M215" s="62">
        <v>200.01</v>
      </c>
      <c r="N215" s="61">
        <v>202.613</v>
      </c>
      <c r="O215" s="61">
        <v>226.04400000000001</v>
      </c>
      <c r="P215" s="61">
        <v>251.815</v>
      </c>
      <c r="Q215" s="61">
        <v>292.15600000000001</v>
      </c>
      <c r="R215" s="61">
        <v>355.52199999999999</v>
      </c>
      <c r="S215" s="61">
        <v>366.77199999999999</v>
      </c>
      <c r="T215" s="61">
        <v>383.34800000000001</v>
      </c>
      <c r="U215" s="61">
        <v>406.39600000000002</v>
      </c>
      <c r="V215" s="61">
        <v>409.66800000000001</v>
      </c>
      <c r="W215" s="61">
        <v>420.97300000000001</v>
      </c>
      <c r="X215" s="61">
        <v>427.95299999999997</v>
      </c>
      <c r="Y215" s="61">
        <v>432.65100000000001</v>
      </c>
      <c r="Z215" s="62">
        <v>423.43</v>
      </c>
      <c r="AA215" s="61">
        <v>457.69400000000002</v>
      </c>
      <c r="AB215" s="61">
        <v>515.649</v>
      </c>
      <c r="AC215" s="61">
        <v>512.64700000000005</v>
      </c>
      <c r="AD215" s="61">
        <v>543.16600000000005</v>
      </c>
      <c r="AE215" s="61">
        <v>563.60900000000004</v>
      </c>
      <c r="AF215" s="61">
        <v>610.48400000000004</v>
      </c>
      <c r="AG215" s="61">
        <v>640.39400000000001</v>
      </c>
      <c r="AH215" s="61">
        <v>611.31100000000004</v>
      </c>
      <c r="AI215" s="61">
        <v>594.41600000000005</v>
      </c>
      <c r="AJ215" s="61">
        <v>599.79399999999998</v>
      </c>
    </row>
    <row r="216" spans="1:36" x14ac:dyDescent="0.25">
      <c r="A216" s="60" t="s">
        <v>128</v>
      </c>
      <c r="B216" s="60" t="s">
        <v>126</v>
      </c>
      <c r="C216" s="66" t="s">
        <v>37</v>
      </c>
      <c r="D216" s="66" t="s">
        <v>37</v>
      </c>
      <c r="E216" s="66" t="s">
        <v>37</v>
      </c>
      <c r="F216" s="66" t="s">
        <v>37</v>
      </c>
      <c r="G216" s="66" t="s">
        <v>37</v>
      </c>
      <c r="H216" s="66" t="s">
        <v>37</v>
      </c>
      <c r="I216" s="66" t="s">
        <v>37</v>
      </c>
      <c r="J216" s="66" t="s">
        <v>37</v>
      </c>
      <c r="K216" s="66" t="s">
        <v>37</v>
      </c>
      <c r="L216" s="66" t="s">
        <v>37</v>
      </c>
      <c r="M216" s="66" t="s">
        <v>37</v>
      </c>
      <c r="N216" s="66" t="s">
        <v>37</v>
      </c>
      <c r="O216" s="66" t="s">
        <v>37</v>
      </c>
      <c r="P216" s="66" t="s">
        <v>37</v>
      </c>
      <c r="Q216" s="66" t="s">
        <v>37</v>
      </c>
      <c r="R216" s="66" t="s">
        <v>37</v>
      </c>
      <c r="S216" s="66" t="s">
        <v>37</v>
      </c>
      <c r="T216" s="66" t="s">
        <v>37</v>
      </c>
      <c r="U216" s="66" t="s">
        <v>37</v>
      </c>
      <c r="V216" s="66" t="s">
        <v>37</v>
      </c>
      <c r="W216" s="66" t="s">
        <v>37</v>
      </c>
      <c r="X216" s="66" t="s">
        <v>37</v>
      </c>
      <c r="Y216" s="66" t="s">
        <v>37</v>
      </c>
      <c r="Z216" s="66" t="s">
        <v>37</v>
      </c>
      <c r="AA216" s="66" t="s">
        <v>37</v>
      </c>
      <c r="AB216" s="66" t="s">
        <v>37</v>
      </c>
      <c r="AC216" s="66" t="s">
        <v>37</v>
      </c>
      <c r="AD216" s="66" t="s">
        <v>37</v>
      </c>
      <c r="AE216" s="66" t="s">
        <v>37</v>
      </c>
      <c r="AF216" s="66" t="s">
        <v>37</v>
      </c>
      <c r="AG216" s="66" t="s">
        <v>37</v>
      </c>
      <c r="AH216" s="66" t="s">
        <v>37</v>
      </c>
      <c r="AI216" s="66" t="s">
        <v>37</v>
      </c>
      <c r="AJ216" s="66" t="s">
        <v>37</v>
      </c>
    </row>
    <row r="217" spans="1:36" ht="11.4" customHeight="1" x14ac:dyDescent="0.25"/>
    <row r="218" spans="1:36" x14ac:dyDescent="0.25">
      <c r="A218" s="56" t="s">
        <v>129</v>
      </c>
    </row>
    <row r="219" spans="1:36" x14ac:dyDescent="0.25">
      <c r="A219" s="56" t="s">
        <v>37</v>
      </c>
      <c r="B219" s="55" t="s">
        <v>38</v>
      </c>
    </row>
    <row r="220" spans="1:36" ht="11.4" customHeight="1" x14ac:dyDescent="0.25"/>
    <row r="221" spans="1:36" x14ac:dyDescent="0.25">
      <c r="A221" s="55" t="s">
        <v>184</v>
      </c>
    </row>
    <row r="222" spans="1:36" x14ac:dyDescent="0.25">
      <c r="A222" s="55" t="s">
        <v>107</v>
      </c>
      <c r="B222" s="56" t="s">
        <v>180</v>
      </c>
    </row>
    <row r="223" spans="1:36" x14ac:dyDescent="0.25">
      <c r="A223" s="55" t="s">
        <v>108</v>
      </c>
      <c r="B223" s="55" t="s">
        <v>181</v>
      </c>
    </row>
    <row r="225" spans="1:36" x14ac:dyDescent="0.25">
      <c r="A225" s="56" t="s">
        <v>109</v>
      </c>
      <c r="C225" s="55" t="s">
        <v>110</v>
      </c>
    </row>
    <row r="226" spans="1:36" x14ac:dyDescent="0.25">
      <c r="A226" s="56" t="s">
        <v>130</v>
      </c>
      <c r="C226" s="55" t="s">
        <v>182</v>
      </c>
    </row>
    <row r="227" spans="1:36" x14ac:dyDescent="0.25">
      <c r="A227" s="56" t="s">
        <v>134</v>
      </c>
      <c r="C227" s="55" t="s">
        <v>140</v>
      </c>
    </row>
    <row r="229" spans="1:36" x14ac:dyDescent="0.25">
      <c r="A229" s="71" t="s">
        <v>111</v>
      </c>
      <c r="B229" s="71" t="s">
        <v>111</v>
      </c>
      <c r="C229" s="57" t="s">
        <v>1</v>
      </c>
      <c r="D229" s="57" t="s">
        <v>2</v>
      </c>
      <c r="E229" s="57" t="s">
        <v>3</v>
      </c>
      <c r="F229" s="57" t="s">
        <v>4</v>
      </c>
      <c r="G229" s="57" t="s">
        <v>5</v>
      </c>
      <c r="H229" s="57" t="s">
        <v>6</v>
      </c>
      <c r="I229" s="57" t="s">
        <v>7</v>
      </c>
      <c r="J229" s="57" t="s">
        <v>8</v>
      </c>
      <c r="K229" s="57" t="s">
        <v>9</v>
      </c>
      <c r="L229" s="57" t="s">
        <v>10</v>
      </c>
      <c r="M229" s="57" t="s">
        <v>11</v>
      </c>
      <c r="N229" s="57" t="s">
        <v>12</v>
      </c>
      <c r="O229" s="57" t="s">
        <v>13</v>
      </c>
      <c r="P229" s="57" t="s">
        <v>14</v>
      </c>
      <c r="Q229" s="57" t="s">
        <v>15</v>
      </c>
      <c r="R229" s="57" t="s">
        <v>16</v>
      </c>
      <c r="S229" s="57" t="s">
        <v>17</v>
      </c>
      <c r="T229" s="57" t="s">
        <v>18</v>
      </c>
      <c r="U229" s="57" t="s">
        <v>19</v>
      </c>
      <c r="V229" s="57" t="s">
        <v>20</v>
      </c>
      <c r="W229" s="57" t="s">
        <v>21</v>
      </c>
      <c r="X229" s="57" t="s">
        <v>32</v>
      </c>
      <c r="Y229" s="57" t="s">
        <v>33</v>
      </c>
      <c r="Z229" s="57" t="s">
        <v>35</v>
      </c>
      <c r="AA229" s="57" t="s">
        <v>36</v>
      </c>
      <c r="AB229" s="57" t="s">
        <v>39</v>
      </c>
      <c r="AC229" s="57" t="s">
        <v>40</v>
      </c>
      <c r="AD229" s="57" t="s">
        <v>97</v>
      </c>
      <c r="AE229" s="57" t="s">
        <v>103</v>
      </c>
      <c r="AF229" s="57" t="s">
        <v>105</v>
      </c>
      <c r="AG229" s="57" t="s">
        <v>106</v>
      </c>
      <c r="AH229" s="57" t="s">
        <v>112</v>
      </c>
      <c r="AI229" s="57" t="s">
        <v>176</v>
      </c>
      <c r="AJ229" s="57" t="s">
        <v>183</v>
      </c>
    </row>
    <row r="230" spans="1:36" x14ac:dyDescent="0.25">
      <c r="A230" s="58" t="s">
        <v>113</v>
      </c>
      <c r="B230" s="58" t="s">
        <v>114</v>
      </c>
      <c r="C230" s="59" t="s">
        <v>115</v>
      </c>
      <c r="D230" s="59" t="s">
        <v>115</v>
      </c>
      <c r="E230" s="59" t="s">
        <v>115</v>
      </c>
      <c r="F230" s="59" t="s">
        <v>115</v>
      </c>
      <c r="G230" s="59" t="s">
        <v>115</v>
      </c>
      <c r="H230" s="59" t="s">
        <v>115</v>
      </c>
      <c r="I230" s="59" t="s">
        <v>115</v>
      </c>
      <c r="J230" s="59" t="s">
        <v>115</v>
      </c>
      <c r="K230" s="59" t="s">
        <v>115</v>
      </c>
      <c r="L230" s="59" t="s">
        <v>115</v>
      </c>
      <c r="M230" s="59" t="s">
        <v>115</v>
      </c>
      <c r="N230" s="59" t="s">
        <v>115</v>
      </c>
      <c r="O230" s="59" t="s">
        <v>115</v>
      </c>
      <c r="P230" s="59" t="s">
        <v>115</v>
      </c>
      <c r="Q230" s="59" t="s">
        <v>115</v>
      </c>
      <c r="R230" s="59" t="s">
        <v>115</v>
      </c>
      <c r="S230" s="59" t="s">
        <v>115</v>
      </c>
      <c r="T230" s="59" t="s">
        <v>115</v>
      </c>
      <c r="U230" s="59" t="s">
        <v>115</v>
      </c>
      <c r="V230" s="59" t="s">
        <v>115</v>
      </c>
      <c r="W230" s="59" t="s">
        <v>115</v>
      </c>
      <c r="X230" s="59" t="s">
        <v>115</v>
      </c>
      <c r="Y230" s="59" t="s">
        <v>115</v>
      </c>
      <c r="Z230" s="59" t="s">
        <v>115</v>
      </c>
      <c r="AA230" s="59" t="s">
        <v>115</v>
      </c>
      <c r="AB230" s="59" t="s">
        <v>115</v>
      </c>
      <c r="AC230" s="59" t="s">
        <v>115</v>
      </c>
      <c r="AD230" s="59" t="s">
        <v>115</v>
      </c>
      <c r="AE230" s="59" t="s">
        <v>115</v>
      </c>
      <c r="AF230" s="59" t="s">
        <v>115</v>
      </c>
      <c r="AG230" s="59" t="s">
        <v>115</v>
      </c>
      <c r="AH230" s="59" t="s">
        <v>115</v>
      </c>
      <c r="AI230" s="59" t="s">
        <v>115</v>
      </c>
      <c r="AJ230" s="59" t="s">
        <v>115</v>
      </c>
    </row>
    <row r="231" spans="1:36" x14ac:dyDescent="0.25">
      <c r="A231" s="60" t="s">
        <v>116</v>
      </c>
      <c r="B231" s="60" t="s">
        <v>117</v>
      </c>
      <c r="C231" s="61">
        <v>110549.405</v>
      </c>
      <c r="D231" s="61">
        <v>108709.997</v>
      </c>
      <c r="E231" s="61">
        <v>108510.209</v>
      </c>
      <c r="F231" s="61">
        <v>105963.439</v>
      </c>
      <c r="G231" s="61">
        <v>106072.88800000001</v>
      </c>
      <c r="H231" s="61">
        <v>105865.132</v>
      </c>
      <c r="I231" s="61">
        <v>111259.40399999999</v>
      </c>
      <c r="J231" s="61">
        <v>111003.79300000001</v>
      </c>
      <c r="K231" s="62">
        <v>109441.08</v>
      </c>
      <c r="L231" s="61">
        <v>110091.295</v>
      </c>
      <c r="M231" s="61">
        <v>113086.40300000001</v>
      </c>
      <c r="N231" s="61">
        <v>119124.753</v>
      </c>
      <c r="O231" s="61">
        <v>118850.58100000001</v>
      </c>
      <c r="P231" s="61">
        <v>109477.719</v>
      </c>
      <c r="Q231" s="61">
        <v>109259.883</v>
      </c>
      <c r="R231" s="61">
        <v>110006.231</v>
      </c>
      <c r="S231" s="61">
        <v>113249.739</v>
      </c>
      <c r="T231" s="61">
        <v>110411.219</v>
      </c>
      <c r="U231" s="61">
        <v>109180.701</v>
      </c>
      <c r="V231" s="61">
        <v>100412.868</v>
      </c>
      <c r="W231" s="61">
        <v>103968.897</v>
      </c>
      <c r="X231" s="61">
        <v>96747.883000000002</v>
      </c>
      <c r="Y231" s="61">
        <v>100432.827</v>
      </c>
      <c r="Z231" s="61">
        <v>100891.789</v>
      </c>
      <c r="AA231" s="61">
        <v>98148.714000000007</v>
      </c>
      <c r="AB231" s="61">
        <v>96582.278000000006</v>
      </c>
      <c r="AC231" s="61">
        <v>93756.758000000002</v>
      </c>
      <c r="AD231" s="61">
        <v>88175.642999999996</v>
      </c>
      <c r="AE231" s="61">
        <v>86766.925000000003</v>
      </c>
      <c r="AF231" s="61">
        <v>78014.832999999999</v>
      </c>
      <c r="AG231" s="61">
        <v>69954.182000000001</v>
      </c>
      <c r="AH231" s="61">
        <v>74670.888999999996</v>
      </c>
      <c r="AI231" s="61">
        <v>70163.963000000003</v>
      </c>
      <c r="AJ231" s="61">
        <v>53916.124000000003</v>
      </c>
    </row>
    <row r="232" spans="1:36" x14ac:dyDescent="0.25">
      <c r="A232" s="60" t="s">
        <v>116</v>
      </c>
      <c r="B232" s="60" t="s">
        <v>118</v>
      </c>
      <c r="C232" s="63">
        <v>11894.106</v>
      </c>
      <c r="D232" s="63">
        <v>11001.514999999999</v>
      </c>
      <c r="E232" s="64">
        <v>10023.08</v>
      </c>
      <c r="F232" s="64">
        <v>10023.969999999999</v>
      </c>
      <c r="G232" s="63">
        <v>10086.602000000001</v>
      </c>
      <c r="H232" s="63">
        <v>8174.098</v>
      </c>
      <c r="I232" s="63">
        <v>9356.2960000000003</v>
      </c>
      <c r="J232" s="63">
        <v>8967.8970000000008</v>
      </c>
      <c r="K232" s="63">
        <v>8763.4130000000005</v>
      </c>
      <c r="L232" s="64">
        <v>8989.18</v>
      </c>
      <c r="M232" s="64">
        <v>8032.69</v>
      </c>
      <c r="N232" s="63">
        <v>7066.9070000000002</v>
      </c>
      <c r="O232" s="63">
        <v>6775.9170000000004</v>
      </c>
      <c r="P232" s="64">
        <v>17261.310000000001</v>
      </c>
      <c r="Q232" s="63">
        <v>18119.975999999999</v>
      </c>
      <c r="R232" s="63">
        <v>17922.878000000001</v>
      </c>
      <c r="S232" s="63">
        <v>18201.165000000001</v>
      </c>
      <c r="T232" s="63">
        <v>17854.324000000001</v>
      </c>
      <c r="U232" s="63">
        <v>18917.800999999999</v>
      </c>
      <c r="V232" s="63">
        <v>18984.914000000001</v>
      </c>
      <c r="W232" s="63">
        <v>20264.151999999998</v>
      </c>
      <c r="X232" s="63">
        <v>19603.095000000001</v>
      </c>
      <c r="Y232" s="63">
        <v>20425.218000000001</v>
      </c>
      <c r="Z232" s="63">
        <v>20656.274000000001</v>
      </c>
      <c r="AA232" s="63">
        <v>19763.664000000001</v>
      </c>
      <c r="AB232" s="63">
        <v>20193.629000000001</v>
      </c>
      <c r="AC232" s="63">
        <v>21697.293000000001</v>
      </c>
      <c r="AD232" s="63">
        <v>22596.844000000001</v>
      </c>
      <c r="AE232" s="63">
        <v>20980.958999999999</v>
      </c>
      <c r="AF232" s="63">
        <v>20461.661</v>
      </c>
      <c r="AG232" s="63">
        <v>19560.415000000001</v>
      </c>
      <c r="AH232" s="63">
        <v>20718.303</v>
      </c>
      <c r="AI232" s="63">
        <v>19518.256000000001</v>
      </c>
      <c r="AJ232" s="63">
        <v>19247.754000000001</v>
      </c>
    </row>
    <row r="233" spans="1:36" x14ac:dyDescent="0.25">
      <c r="A233" s="60" t="s">
        <v>116</v>
      </c>
      <c r="B233" s="60" t="s">
        <v>119</v>
      </c>
      <c r="C233" s="61">
        <v>17848.744999999999</v>
      </c>
      <c r="D233" s="61">
        <v>18277.888999999999</v>
      </c>
      <c r="E233" s="61">
        <v>16821.731</v>
      </c>
      <c r="F233" s="61">
        <v>16279.508</v>
      </c>
      <c r="G233" s="61">
        <v>15745.224</v>
      </c>
      <c r="H233" s="61">
        <v>16142.727000000001</v>
      </c>
      <c r="I233" s="61">
        <v>13792.013000000001</v>
      </c>
      <c r="J233" s="61">
        <v>13559.485000000001</v>
      </c>
      <c r="K233" s="61">
        <v>13203.522000000001</v>
      </c>
      <c r="L233" s="61">
        <v>12188.424000000001</v>
      </c>
      <c r="M233" s="61">
        <v>9878.8289999999997</v>
      </c>
      <c r="N233" s="61">
        <v>9699.2849999999999</v>
      </c>
      <c r="O233" s="61">
        <v>8884.4619999999995</v>
      </c>
      <c r="P233" s="61">
        <v>5749.549</v>
      </c>
      <c r="Q233" s="61">
        <v>6336.2569999999996</v>
      </c>
      <c r="R233" s="61">
        <v>5321.6549999999997</v>
      </c>
      <c r="S233" s="61">
        <v>5713.6310000000003</v>
      </c>
      <c r="T233" s="61">
        <v>6693.8770000000004</v>
      </c>
      <c r="U233" s="61">
        <v>5462.5569999999998</v>
      </c>
      <c r="V233" s="61">
        <v>4325.4750000000004</v>
      </c>
      <c r="W233" s="61">
        <v>4759.5370000000003</v>
      </c>
      <c r="X233" s="61">
        <v>4286.4040000000005</v>
      </c>
      <c r="Y233" s="61">
        <v>3280.5509999999999</v>
      </c>
      <c r="Z233" s="61">
        <v>3159.8560000000002</v>
      </c>
      <c r="AA233" s="61">
        <v>3192.223</v>
      </c>
      <c r="AB233" s="62">
        <v>3385.92</v>
      </c>
      <c r="AC233" s="61">
        <v>3942.884</v>
      </c>
      <c r="AD233" s="61">
        <v>4001.6529999999998</v>
      </c>
      <c r="AE233" s="61">
        <v>4431.7740000000003</v>
      </c>
      <c r="AF233" s="61">
        <v>4146.5820000000003</v>
      </c>
      <c r="AG233" s="61">
        <v>3957.9690000000001</v>
      </c>
      <c r="AH233" s="61">
        <v>4032.027</v>
      </c>
      <c r="AI233" s="61">
        <v>3645.9430000000002</v>
      </c>
      <c r="AJ233" s="61">
        <v>3706.8589999999999</v>
      </c>
    </row>
    <row r="234" spans="1:36" x14ac:dyDescent="0.25">
      <c r="A234" s="60" t="s">
        <v>116</v>
      </c>
      <c r="B234" s="60" t="s">
        <v>120</v>
      </c>
      <c r="C234" s="64">
        <v>0</v>
      </c>
      <c r="D234" s="64">
        <v>0</v>
      </c>
      <c r="E234" s="64">
        <v>0</v>
      </c>
      <c r="F234" s="64">
        <v>0</v>
      </c>
      <c r="G234" s="64">
        <v>0</v>
      </c>
      <c r="H234" s="64">
        <v>0</v>
      </c>
      <c r="I234" s="64">
        <v>0</v>
      </c>
      <c r="J234" s="63">
        <v>49.927999999999997</v>
      </c>
      <c r="K234" s="63">
        <v>32.645000000000003</v>
      </c>
      <c r="L234" s="63">
        <v>13.442</v>
      </c>
      <c r="M234" s="63">
        <v>11.823</v>
      </c>
      <c r="N234" s="63">
        <v>38.707000000000001</v>
      </c>
      <c r="O234" s="63">
        <v>25.186</v>
      </c>
      <c r="P234" s="63">
        <v>3972.0540000000001</v>
      </c>
      <c r="Q234" s="63">
        <v>3942.623</v>
      </c>
      <c r="R234" s="63">
        <v>4259.0309999999999</v>
      </c>
      <c r="S234" s="64">
        <v>4350.28</v>
      </c>
      <c r="T234" s="63">
        <v>4429.2169999999996</v>
      </c>
      <c r="U234" s="64">
        <v>4506.49</v>
      </c>
      <c r="V234" s="63">
        <v>4671.616</v>
      </c>
      <c r="W234" s="63">
        <v>4985.1980000000003</v>
      </c>
      <c r="X234" s="63">
        <v>4766.6390000000001</v>
      </c>
      <c r="Y234" s="63">
        <v>4683.2979999999998</v>
      </c>
      <c r="Z234" s="63">
        <v>4693.8040000000001</v>
      </c>
      <c r="AA234" s="63">
        <v>4837.1530000000002</v>
      </c>
      <c r="AB234" s="63">
        <v>5462.9620000000004</v>
      </c>
      <c r="AC234" s="63">
        <v>5827.7870000000003</v>
      </c>
      <c r="AD234" s="63">
        <v>6133.7849999999999</v>
      </c>
      <c r="AE234" s="63">
        <v>5284.1120000000001</v>
      </c>
      <c r="AF234" s="63">
        <v>5314.3890000000001</v>
      </c>
      <c r="AG234" s="63">
        <v>5512.0320000000002</v>
      </c>
      <c r="AH234" s="63">
        <v>5604.3850000000002</v>
      </c>
      <c r="AI234" s="63">
        <v>4988.8670000000002</v>
      </c>
      <c r="AJ234" s="63">
        <v>4734.4489999999996</v>
      </c>
    </row>
    <row r="235" spans="1:36" x14ac:dyDescent="0.25">
      <c r="A235" s="60" t="s">
        <v>116</v>
      </c>
      <c r="B235" s="60" t="s">
        <v>121</v>
      </c>
      <c r="C235" s="62">
        <v>0</v>
      </c>
      <c r="D235" s="62">
        <v>0</v>
      </c>
      <c r="E235" s="62">
        <v>0</v>
      </c>
      <c r="F235" s="62">
        <v>0</v>
      </c>
      <c r="G235" s="62">
        <v>0</v>
      </c>
      <c r="H235" s="62">
        <v>0</v>
      </c>
      <c r="I235" s="62">
        <v>0</v>
      </c>
      <c r="J235" s="62">
        <v>0</v>
      </c>
      <c r="K235" s="62">
        <v>0</v>
      </c>
      <c r="L235" s="62">
        <v>0</v>
      </c>
      <c r="M235" s="62">
        <v>0</v>
      </c>
      <c r="N235" s="62">
        <v>0</v>
      </c>
      <c r="O235" s="62">
        <v>0</v>
      </c>
      <c r="P235" s="62">
        <v>0</v>
      </c>
      <c r="Q235" s="62">
        <v>0</v>
      </c>
      <c r="R235" s="62">
        <v>0</v>
      </c>
      <c r="S235" s="62">
        <v>0</v>
      </c>
      <c r="T235" s="62">
        <v>0</v>
      </c>
      <c r="U235" s="62">
        <v>0</v>
      </c>
      <c r="V235" s="62">
        <v>0</v>
      </c>
      <c r="W235" s="62">
        <v>0</v>
      </c>
      <c r="X235" s="62">
        <v>0</v>
      </c>
      <c r="Y235" s="62">
        <v>0</v>
      </c>
      <c r="Z235" s="62">
        <v>0</v>
      </c>
      <c r="AA235" s="62">
        <v>0</v>
      </c>
      <c r="AB235" s="62">
        <v>0</v>
      </c>
      <c r="AC235" s="62">
        <v>0</v>
      </c>
      <c r="AD235" s="62">
        <v>0</v>
      </c>
      <c r="AE235" s="62">
        <v>0</v>
      </c>
      <c r="AF235" s="62">
        <v>0</v>
      </c>
      <c r="AG235" s="61">
        <v>8.5999999999999993E-2</v>
      </c>
      <c r="AH235" s="61">
        <v>0.129</v>
      </c>
      <c r="AI235" s="61">
        <v>1.3759999999999999</v>
      </c>
      <c r="AJ235" s="61">
        <v>1.341</v>
      </c>
    </row>
    <row r="236" spans="1:36" x14ac:dyDescent="0.25">
      <c r="A236" s="60" t="s">
        <v>116</v>
      </c>
      <c r="B236" s="60" t="s">
        <v>122</v>
      </c>
      <c r="C236" s="64">
        <v>0</v>
      </c>
      <c r="D236" s="64">
        <v>0</v>
      </c>
      <c r="E236" s="64">
        <v>0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64">
        <v>0</v>
      </c>
      <c r="V236" s="64">
        <v>0</v>
      </c>
      <c r="W236" s="64">
        <v>0</v>
      </c>
      <c r="X236" s="64">
        <v>0</v>
      </c>
      <c r="Y236" s="64">
        <v>0</v>
      </c>
      <c r="Z236" s="64">
        <v>0</v>
      </c>
      <c r="AA236" s="64">
        <v>0</v>
      </c>
      <c r="AB236" s="64">
        <v>0</v>
      </c>
      <c r="AC236" s="64">
        <v>0</v>
      </c>
      <c r="AD236" s="64">
        <v>0</v>
      </c>
      <c r="AE236" s="64">
        <v>0</v>
      </c>
      <c r="AF236" s="64">
        <v>0</v>
      </c>
      <c r="AG236" s="64">
        <v>0</v>
      </c>
      <c r="AH236" s="64">
        <v>0</v>
      </c>
      <c r="AI236" s="64">
        <v>0</v>
      </c>
      <c r="AJ236" s="64">
        <v>0</v>
      </c>
    </row>
    <row r="237" spans="1:36" x14ac:dyDescent="0.25">
      <c r="A237" s="60" t="s">
        <v>116</v>
      </c>
      <c r="B237" s="60" t="s">
        <v>123</v>
      </c>
      <c r="C237" s="61">
        <v>58002.220999999998</v>
      </c>
      <c r="D237" s="61">
        <v>56677.017999999996</v>
      </c>
      <c r="E237" s="61">
        <v>55883.324000000001</v>
      </c>
      <c r="F237" s="61">
        <v>54982.434999999998</v>
      </c>
      <c r="G237" s="61">
        <v>54941.148000000001</v>
      </c>
      <c r="H237" s="61">
        <v>56148.428</v>
      </c>
      <c r="I237" s="61">
        <v>57759.678</v>
      </c>
      <c r="J237" s="61">
        <v>56538.917999999998</v>
      </c>
      <c r="K237" s="61">
        <v>57055.860999999997</v>
      </c>
      <c r="L237" s="62">
        <v>56898.61</v>
      </c>
      <c r="M237" s="61">
        <v>57119.394</v>
      </c>
      <c r="N237" s="61">
        <v>58089.319000000003</v>
      </c>
      <c r="O237" s="61">
        <v>57999.436000000002</v>
      </c>
      <c r="P237" s="61">
        <v>63523.038999999997</v>
      </c>
      <c r="Q237" s="61">
        <v>64885.459000000003</v>
      </c>
      <c r="R237" s="61">
        <v>65278.408000000003</v>
      </c>
      <c r="S237" s="61">
        <v>66733.074999999997</v>
      </c>
      <c r="T237" s="62">
        <v>66324.62</v>
      </c>
      <c r="U237" s="61">
        <v>66567.297000000006</v>
      </c>
      <c r="V237" s="61">
        <v>62500.597000000002</v>
      </c>
      <c r="W237" s="61">
        <v>66743.025999999998</v>
      </c>
      <c r="X237" s="61">
        <v>63878.875999999997</v>
      </c>
      <c r="Y237" s="61">
        <v>65509.286</v>
      </c>
      <c r="Z237" s="61">
        <v>66581.866999999998</v>
      </c>
      <c r="AA237" s="61">
        <v>64450.406000000003</v>
      </c>
      <c r="AB237" s="61">
        <v>66673.111000000004</v>
      </c>
      <c r="AC237" s="61">
        <v>67135.865000000005</v>
      </c>
      <c r="AD237" s="61">
        <v>67430.347999999998</v>
      </c>
      <c r="AE237" s="61">
        <v>66250.019</v>
      </c>
      <c r="AF237" s="61">
        <v>63122.891000000003</v>
      </c>
      <c r="AG237" s="62">
        <v>59644.53</v>
      </c>
      <c r="AH237" s="61">
        <v>62188.213000000003</v>
      </c>
      <c r="AI237" s="61">
        <v>60033.540999999997</v>
      </c>
      <c r="AJ237" s="61">
        <v>53794.355000000003</v>
      </c>
    </row>
    <row r="238" spans="1:36" x14ac:dyDescent="0.25">
      <c r="A238" s="60" t="s">
        <v>116</v>
      </c>
      <c r="B238" s="60" t="s">
        <v>124</v>
      </c>
      <c r="C238" s="63">
        <v>10709.444</v>
      </c>
      <c r="D238" s="63">
        <v>10276.846</v>
      </c>
      <c r="E238" s="63">
        <v>9669.2219999999998</v>
      </c>
      <c r="F238" s="64">
        <v>9700.01</v>
      </c>
      <c r="G238" s="63">
        <v>9412.893</v>
      </c>
      <c r="H238" s="64">
        <v>8040.15</v>
      </c>
      <c r="I238" s="63">
        <v>8677.7009999999991</v>
      </c>
      <c r="J238" s="63">
        <v>8038.3829999999998</v>
      </c>
      <c r="K238" s="64">
        <v>8142.83</v>
      </c>
      <c r="L238" s="63">
        <v>8000.0240000000003</v>
      </c>
      <c r="M238" s="63">
        <v>6480.3190000000004</v>
      </c>
      <c r="N238" s="63">
        <v>6598.5959999999995</v>
      </c>
      <c r="O238" s="63">
        <v>6483.3519999999999</v>
      </c>
      <c r="P238" s="63">
        <v>12995.949000000001</v>
      </c>
      <c r="Q238" s="63">
        <v>13771.678</v>
      </c>
      <c r="R238" s="63">
        <v>13873.039000000001</v>
      </c>
      <c r="S238" s="64">
        <v>14318.52</v>
      </c>
      <c r="T238" s="63">
        <v>13973.502</v>
      </c>
      <c r="U238" s="63">
        <v>14462.936</v>
      </c>
      <c r="V238" s="63">
        <v>14193.188</v>
      </c>
      <c r="W238" s="63">
        <v>15059.339</v>
      </c>
      <c r="X238" s="63">
        <v>14319.714</v>
      </c>
      <c r="Y238" s="63">
        <v>14866.958000000001</v>
      </c>
      <c r="Z238" s="64">
        <v>15066.27</v>
      </c>
      <c r="AA238" s="63">
        <v>14178.522999999999</v>
      </c>
      <c r="AB238" s="63">
        <v>14642.878000000001</v>
      </c>
      <c r="AC238" s="63">
        <v>15576.674000000001</v>
      </c>
      <c r="AD238" s="63">
        <v>16085.191999999999</v>
      </c>
      <c r="AE238" s="63">
        <v>15850.717000000001</v>
      </c>
      <c r="AF238" s="63">
        <v>15520.608</v>
      </c>
      <c r="AG238" s="63">
        <v>14712.602000000001</v>
      </c>
      <c r="AH238" s="63">
        <v>15889.433000000001</v>
      </c>
      <c r="AI238" s="63">
        <v>14472.992</v>
      </c>
      <c r="AJ238" s="63">
        <v>13791.082</v>
      </c>
    </row>
    <row r="239" spans="1:36" x14ac:dyDescent="0.25">
      <c r="A239" s="60" t="s">
        <v>116</v>
      </c>
      <c r="B239" s="60" t="s">
        <v>125</v>
      </c>
      <c r="C239" s="62">
        <v>0</v>
      </c>
      <c r="D239" s="62">
        <v>0</v>
      </c>
      <c r="E239" s="62">
        <v>0</v>
      </c>
      <c r="F239" s="62">
        <v>0</v>
      </c>
      <c r="G239" s="62">
        <v>0</v>
      </c>
      <c r="H239" s="62">
        <v>0</v>
      </c>
      <c r="I239" s="62">
        <v>0</v>
      </c>
      <c r="J239" s="62">
        <v>0</v>
      </c>
      <c r="K239" s="62">
        <v>0</v>
      </c>
      <c r="L239" s="62">
        <v>0</v>
      </c>
      <c r="M239" s="62">
        <v>0</v>
      </c>
      <c r="N239" s="62">
        <v>0</v>
      </c>
      <c r="O239" s="62">
        <v>0</v>
      </c>
      <c r="P239" s="61">
        <v>2096.0450000000001</v>
      </c>
      <c r="Q239" s="61">
        <v>2033.4480000000001</v>
      </c>
      <c r="R239" s="61">
        <v>2231.1260000000002</v>
      </c>
      <c r="S239" s="61">
        <v>2258.9850000000001</v>
      </c>
      <c r="T239" s="61">
        <v>2310.748</v>
      </c>
      <c r="U239" s="61">
        <v>2327.5149999999999</v>
      </c>
      <c r="V239" s="61">
        <v>2391.7449999999999</v>
      </c>
      <c r="W239" s="61">
        <v>2683.663</v>
      </c>
      <c r="X239" s="61">
        <v>2566.982</v>
      </c>
      <c r="Y239" s="61">
        <v>2565.864</v>
      </c>
      <c r="Z239" s="61">
        <v>2618.7449999999999</v>
      </c>
      <c r="AA239" s="61">
        <v>2678.3319999999999</v>
      </c>
      <c r="AB239" s="61">
        <v>2996.1309999999999</v>
      </c>
      <c r="AC239" s="61">
        <v>3193.3789999999999</v>
      </c>
      <c r="AD239" s="61">
        <v>3354.6860000000001</v>
      </c>
      <c r="AE239" s="62">
        <v>3009.63</v>
      </c>
      <c r="AF239" s="61">
        <v>2998.4520000000002</v>
      </c>
      <c r="AG239" s="61">
        <v>3061.7370000000001</v>
      </c>
      <c r="AH239" s="61">
        <v>3117.2829999999999</v>
      </c>
      <c r="AI239" s="61">
        <v>2775.029</v>
      </c>
      <c r="AJ239" s="61">
        <v>2632.0509999999999</v>
      </c>
    </row>
    <row r="240" spans="1:36" x14ac:dyDescent="0.25">
      <c r="A240" s="60" t="s">
        <v>116</v>
      </c>
      <c r="B240" s="60" t="s">
        <v>126</v>
      </c>
      <c r="C240" s="63">
        <v>203.35300000000001</v>
      </c>
      <c r="D240" s="63">
        <v>327.42899999999997</v>
      </c>
      <c r="E240" s="63">
        <v>326.56900000000002</v>
      </c>
      <c r="F240" s="63">
        <v>325.79500000000002</v>
      </c>
      <c r="G240" s="63">
        <v>340.06900000000002</v>
      </c>
      <c r="H240" s="63">
        <v>384.351</v>
      </c>
      <c r="I240" s="63">
        <v>402.49400000000003</v>
      </c>
      <c r="J240" s="63">
        <v>304.64299999999997</v>
      </c>
      <c r="K240" s="63">
        <v>345.48599999999999</v>
      </c>
      <c r="L240" s="63">
        <v>322.87200000000001</v>
      </c>
      <c r="M240" s="63">
        <v>363.71499999999997</v>
      </c>
      <c r="N240" s="64">
        <v>388.65</v>
      </c>
      <c r="O240" s="63">
        <v>407.56700000000001</v>
      </c>
      <c r="P240" s="63">
        <v>393.46499999999997</v>
      </c>
      <c r="Q240" s="63">
        <v>491.31599999999997</v>
      </c>
      <c r="R240" s="63">
        <v>582.88900000000001</v>
      </c>
      <c r="S240" s="63">
        <v>581.255</v>
      </c>
      <c r="T240" s="63">
        <v>594.58299999999997</v>
      </c>
      <c r="U240" s="63">
        <v>518.14300000000003</v>
      </c>
      <c r="V240" s="63">
        <v>485.899</v>
      </c>
      <c r="W240" s="63">
        <v>550.30100000000004</v>
      </c>
      <c r="X240" s="64">
        <v>502.15</v>
      </c>
      <c r="Y240" s="64">
        <v>523.99</v>
      </c>
      <c r="Z240" s="63">
        <v>497.334</v>
      </c>
      <c r="AA240" s="63">
        <v>503.61099999999999</v>
      </c>
      <c r="AB240" s="63">
        <v>509.11399999999998</v>
      </c>
      <c r="AC240" s="63">
        <v>480.48200000000003</v>
      </c>
      <c r="AD240" s="63">
        <v>516.33699999999999</v>
      </c>
      <c r="AE240" s="63">
        <v>530.52499999999998</v>
      </c>
      <c r="AF240" s="63">
        <v>510.74799999999999</v>
      </c>
      <c r="AG240" s="63">
        <v>563.54300000000001</v>
      </c>
      <c r="AH240" s="63">
        <v>457.00799999999998</v>
      </c>
      <c r="AI240" s="63">
        <v>511.69400000000002</v>
      </c>
      <c r="AJ240" s="63">
        <v>468.01400000000001</v>
      </c>
    </row>
    <row r="241" spans="1:36" x14ac:dyDescent="0.25">
      <c r="A241" s="60" t="s">
        <v>127</v>
      </c>
      <c r="B241" s="60" t="s">
        <v>117</v>
      </c>
      <c r="C241" s="65" t="s">
        <v>37</v>
      </c>
      <c r="D241" s="65" t="s">
        <v>37</v>
      </c>
      <c r="E241" s="65" t="s">
        <v>37</v>
      </c>
      <c r="F241" s="65" t="s">
        <v>37</v>
      </c>
      <c r="G241" s="65" t="s">
        <v>37</v>
      </c>
      <c r="H241" s="65" t="s">
        <v>37</v>
      </c>
      <c r="I241" s="65" t="s">
        <v>37</v>
      </c>
      <c r="J241" s="65" t="s">
        <v>37</v>
      </c>
      <c r="K241" s="65" t="s">
        <v>37</v>
      </c>
      <c r="L241" s="65" t="s">
        <v>37</v>
      </c>
      <c r="M241" s="65" t="s">
        <v>37</v>
      </c>
      <c r="N241" s="65" t="s">
        <v>37</v>
      </c>
      <c r="O241" s="65" t="s">
        <v>37</v>
      </c>
      <c r="P241" s="65" t="s">
        <v>37</v>
      </c>
      <c r="Q241" s="65" t="s">
        <v>37</v>
      </c>
      <c r="R241" s="65" t="s">
        <v>37</v>
      </c>
      <c r="S241" s="65" t="s">
        <v>37</v>
      </c>
      <c r="T241" s="65" t="s">
        <v>37</v>
      </c>
      <c r="U241" s="65" t="s">
        <v>37</v>
      </c>
      <c r="V241" s="65" t="s">
        <v>37</v>
      </c>
      <c r="W241" s="65" t="s">
        <v>37</v>
      </c>
      <c r="X241" s="65" t="s">
        <v>37</v>
      </c>
      <c r="Y241" s="65" t="s">
        <v>37</v>
      </c>
      <c r="Z241" s="65" t="s">
        <v>37</v>
      </c>
      <c r="AA241" s="65" t="s">
        <v>37</v>
      </c>
      <c r="AB241" s="65" t="s">
        <v>37</v>
      </c>
      <c r="AC241" s="65" t="s">
        <v>37</v>
      </c>
      <c r="AD241" s="65" t="s">
        <v>37</v>
      </c>
      <c r="AE241" s="65" t="s">
        <v>37</v>
      </c>
      <c r="AF241" s="65" t="s">
        <v>37</v>
      </c>
      <c r="AG241" s="65" t="s">
        <v>37</v>
      </c>
      <c r="AH241" s="65" t="s">
        <v>37</v>
      </c>
      <c r="AI241" s="65" t="s">
        <v>37</v>
      </c>
      <c r="AJ241" s="65" t="s">
        <v>37</v>
      </c>
    </row>
    <row r="242" spans="1:36" x14ac:dyDescent="0.25">
      <c r="A242" s="60" t="s">
        <v>127</v>
      </c>
      <c r="B242" s="60" t="s">
        <v>118</v>
      </c>
      <c r="C242" s="66" t="s">
        <v>37</v>
      </c>
      <c r="D242" s="66" t="s">
        <v>37</v>
      </c>
      <c r="E242" s="66" t="s">
        <v>37</v>
      </c>
      <c r="F242" s="66" t="s">
        <v>37</v>
      </c>
      <c r="G242" s="66" t="s">
        <v>37</v>
      </c>
      <c r="H242" s="66" t="s">
        <v>37</v>
      </c>
      <c r="I242" s="66" t="s">
        <v>37</v>
      </c>
      <c r="J242" s="66" t="s">
        <v>37</v>
      </c>
      <c r="K242" s="66" t="s">
        <v>37</v>
      </c>
      <c r="L242" s="66" t="s">
        <v>37</v>
      </c>
      <c r="M242" s="66" t="s">
        <v>37</v>
      </c>
      <c r="N242" s="66" t="s">
        <v>37</v>
      </c>
      <c r="O242" s="66" t="s">
        <v>37</v>
      </c>
      <c r="P242" s="66" t="s">
        <v>37</v>
      </c>
      <c r="Q242" s="66" t="s">
        <v>37</v>
      </c>
      <c r="R242" s="66" t="s">
        <v>37</v>
      </c>
      <c r="S242" s="66" t="s">
        <v>37</v>
      </c>
      <c r="T242" s="66" t="s">
        <v>37</v>
      </c>
      <c r="U242" s="66" t="s">
        <v>37</v>
      </c>
      <c r="V242" s="66" t="s">
        <v>37</v>
      </c>
      <c r="W242" s="66" t="s">
        <v>37</v>
      </c>
      <c r="X242" s="66" t="s">
        <v>37</v>
      </c>
      <c r="Y242" s="66" t="s">
        <v>37</v>
      </c>
      <c r="Z242" s="66" t="s">
        <v>37</v>
      </c>
      <c r="AA242" s="66" t="s">
        <v>37</v>
      </c>
      <c r="AB242" s="66" t="s">
        <v>37</v>
      </c>
      <c r="AC242" s="66" t="s">
        <v>37</v>
      </c>
      <c r="AD242" s="66" t="s">
        <v>37</v>
      </c>
      <c r="AE242" s="66" t="s">
        <v>37</v>
      </c>
      <c r="AF242" s="66" t="s">
        <v>37</v>
      </c>
      <c r="AG242" s="66" t="s">
        <v>37</v>
      </c>
      <c r="AH242" s="66" t="s">
        <v>37</v>
      </c>
      <c r="AI242" s="66" t="s">
        <v>37</v>
      </c>
      <c r="AJ242" s="66" t="s">
        <v>37</v>
      </c>
    </row>
    <row r="243" spans="1:36" x14ac:dyDescent="0.25">
      <c r="A243" s="60" t="s">
        <v>127</v>
      </c>
      <c r="B243" s="60" t="s">
        <v>119</v>
      </c>
      <c r="C243" s="65" t="s">
        <v>37</v>
      </c>
      <c r="D243" s="65" t="s">
        <v>37</v>
      </c>
      <c r="E243" s="65" t="s">
        <v>37</v>
      </c>
      <c r="F243" s="65" t="s">
        <v>37</v>
      </c>
      <c r="G243" s="65" t="s">
        <v>37</v>
      </c>
      <c r="H243" s="65" t="s">
        <v>37</v>
      </c>
      <c r="I243" s="65" t="s">
        <v>37</v>
      </c>
      <c r="J243" s="65" t="s">
        <v>37</v>
      </c>
      <c r="K243" s="65" t="s">
        <v>37</v>
      </c>
      <c r="L243" s="65" t="s">
        <v>37</v>
      </c>
      <c r="M243" s="65" t="s">
        <v>37</v>
      </c>
      <c r="N243" s="65" t="s">
        <v>37</v>
      </c>
      <c r="O243" s="65" t="s">
        <v>37</v>
      </c>
      <c r="P243" s="65" t="s">
        <v>37</v>
      </c>
      <c r="Q243" s="65" t="s">
        <v>37</v>
      </c>
      <c r="R243" s="65" t="s">
        <v>37</v>
      </c>
      <c r="S243" s="65" t="s">
        <v>37</v>
      </c>
      <c r="T243" s="65" t="s">
        <v>37</v>
      </c>
      <c r="U243" s="65" t="s">
        <v>37</v>
      </c>
      <c r="V243" s="65" t="s">
        <v>37</v>
      </c>
      <c r="W243" s="65" t="s">
        <v>37</v>
      </c>
      <c r="X243" s="65" t="s">
        <v>37</v>
      </c>
      <c r="Y243" s="65" t="s">
        <v>37</v>
      </c>
      <c r="Z243" s="65" t="s">
        <v>37</v>
      </c>
      <c r="AA243" s="65" t="s">
        <v>37</v>
      </c>
      <c r="AB243" s="65" t="s">
        <v>37</v>
      </c>
      <c r="AC243" s="65" t="s">
        <v>37</v>
      </c>
      <c r="AD243" s="65" t="s">
        <v>37</v>
      </c>
      <c r="AE243" s="65" t="s">
        <v>37</v>
      </c>
      <c r="AF243" s="65" t="s">
        <v>37</v>
      </c>
      <c r="AG243" s="65" t="s">
        <v>37</v>
      </c>
      <c r="AH243" s="65" t="s">
        <v>37</v>
      </c>
      <c r="AI243" s="65" t="s">
        <v>37</v>
      </c>
      <c r="AJ243" s="65" t="s">
        <v>37</v>
      </c>
    </row>
    <row r="244" spans="1:36" x14ac:dyDescent="0.25">
      <c r="A244" s="60" t="s">
        <v>127</v>
      </c>
      <c r="B244" s="60" t="s">
        <v>120</v>
      </c>
      <c r="C244" s="66" t="s">
        <v>37</v>
      </c>
      <c r="D244" s="66" t="s">
        <v>37</v>
      </c>
      <c r="E244" s="66" t="s">
        <v>37</v>
      </c>
      <c r="F244" s="66" t="s">
        <v>37</v>
      </c>
      <c r="G244" s="66" t="s">
        <v>37</v>
      </c>
      <c r="H244" s="66" t="s">
        <v>37</v>
      </c>
      <c r="I244" s="66" t="s">
        <v>37</v>
      </c>
      <c r="J244" s="66" t="s">
        <v>37</v>
      </c>
      <c r="K244" s="66" t="s">
        <v>37</v>
      </c>
      <c r="L244" s="66" t="s">
        <v>37</v>
      </c>
      <c r="M244" s="66" t="s">
        <v>37</v>
      </c>
      <c r="N244" s="66" t="s">
        <v>37</v>
      </c>
      <c r="O244" s="66" t="s">
        <v>37</v>
      </c>
      <c r="P244" s="66" t="s">
        <v>37</v>
      </c>
      <c r="Q244" s="66" t="s">
        <v>37</v>
      </c>
      <c r="R244" s="66" t="s">
        <v>37</v>
      </c>
      <c r="S244" s="66" t="s">
        <v>37</v>
      </c>
      <c r="T244" s="66" t="s">
        <v>37</v>
      </c>
      <c r="U244" s="66" t="s">
        <v>37</v>
      </c>
      <c r="V244" s="66" t="s">
        <v>37</v>
      </c>
      <c r="W244" s="66" t="s">
        <v>37</v>
      </c>
      <c r="X244" s="66" t="s">
        <v>37</v>
      </c>
      <c r="Y244" s="66" t="s">
        <v>37</v>
      </c>
      <c r="Z244" s="66" t="s">
        <v>37</v>
      </c>
      <c r="AA244" s="66" t="s">
        <v>37</v>
      </c>
      <c r="AB244" s="66" t="s">
        <v>37</v>
      </c>
      <c r="AC244" s="66" t="s">
        <v>37</v>
      </c>
      <c r="AD244" s="66" t="s">
        <v>37</v>
      </c>
      <c r="AE244" s="66" t="s">
        <v>37</v>
      </c>
      <c r="AF244" s="66" t="s">
        <v>37</v>
      </c>
      <c r="AG244" s="66" t="s">
        <v>37</v>
      </c>
      <c r="AH244" s="66" t="s">
        <v>37</v>
      </c>
      <c r="AI244" s="66" t="s">
        <v>37</v>
      </c>
      <c r="AJ244" s="66" t="s">
        <v>37</v>
      </c>
    </row>
    <row r="245" spans="1:36" x14ac:dyDescent="0.25">
      <c r="A245" s="60" t="s">
        <v>127</v>
      </c>
      <c r="B245" s="60" t="s">
        <v>121</v>
      </c>
      <c r="C245" s="62">
        <v>0</v>
      </c>
      <c r="D245" s="62">
        <v>0</v>
      </c>
      <c r="E245" s="62">
        <v>0</v>
      </c>
      <c r="F245" s="62">
        <v>0</v>
      </c>
      <c r="G245" s="62">
        <v>0</v>
      </c>
      <c r="H245" s="62">
        <v>0</v>
      </c>
      <c r="I245" s="62">
        <v>0</v>
      </c>
      <c r="J245" s="62">
        <v>0</v>
      </c>
      <c r="K245" s="62">
        <v>0</v>
      </c>
      <c r="L245" s="62">
        <v>0</v>
      </c>
      <c r="M245" s="62">
        <v>0</v>
      </c>
      <c r="N245" s="62">
        <v>0</v>
      </c>
      <c r="O245" s="62">
        <v>0</v>
      </c>
      <c r="P245" s="62">
        <v>0</v>
      </c>
      <c r="Q245" s="62">
        <v>0</v>
      </c>
      <c r="R245" s="62">
        <v>0</v>
      </c>
      <c r="S245" s="62">
        <v>0</v>
      </c>
      <c r="T245" s="62">
        <v>0</v>
      </c>
      <c r="U245" s="62">
        <v>0</v>
      </c>
      <c r="V245" s="62">
        <v>0</v>
      </c>
      <c r="W245" s="62">
        <v>0</v>
      </c>
      <c r="X245" s="62">
        <v>0</v>
      </c>
      <c r="Y245" s="62">
        <v>0</v>
      </c>
      <c r="Z245" s="62">
        <v>0</v>
      </c>
      <c r="AA245" s="62">
        <v>0</v>
      </c>
      <c r="AB245" s="62">
        <v>0</v>
      </c>
      <c r="AC245" s="62">
        <v>0</v>
      </c>
      <c r="AD245" s="62">
        <v>0</v>
      </c>
      <c r="AE245" s="62">
        <v>0</v>
      </c>
      <c r="AF245" s="62">
        <v>0</v>
      </c>
      <c r="AG245" s="61">
        <v>8.5999999999999993E-2</v>
      </c>
      <c r="AH245" s="61">
        <v>0.129</v>
      </c>
      <c r="AI245" s="61">
        <v>1.3759999999999999</v>
      </c>
      <c r="AJ245" s="61">
        <v>1.341</v>
      </c>
    </row>
    <row r="246" spans="1:36" x14ac:dyDescent="0.25">
      <c r="A246" s="60" t="s">
        <v>127</v>
      </c>
      <c r="B246" s="60" t="s">
        <v>122</v>
      </c>
      <c r="C246" s="66" t="s">
        <v>37</v>
      </c>
      <c r="D246" s="66" t="s">
        <v>37</v>
      </c>
      <c r="E246" s="66" t="s">
        <v>37</v>
      </c>
      <c r="F246" s="66" t="s">
        <v>37</v>
      </c>
      <c r="G246" s="66" t="s">
        <v>37</v>
      </c>
      <c r="H246" s="66" t="s">
        <v>37</v>
      </c>
      <c r="I246" s="66" t="s">
        <v>37</v>
      </c>
      <c r="J246" s="66" t="s">
        <v>37</v>
      </c>
      <c r="K246" s="66" t="s">
        <v>37</v>
      </c>
      <c r="L246" s="66" t="s">
        <v>37</v>
      </c>
      <c r="M246" s="66" t="s">
        <v>37</v>
      </c>
      <c r="N246" s="66" t="s">
        <v>37</v>
      </c>
      <c r="O246" s="66" t="s">
        <v>37</v>
      </c>
      <c r="P246" s="66" t="s">
        <v>37</v>
      </c>
      <c r="Q246" s="66" t="s">
        <v>37</v>
      </c>
      <c r="R246" s="66" t="s">
        <v>37</v>
      </c>
      <c r="S246" s="66" t="s">
        <v>37</v>
      </c>
      <c r="T246" s="66" t="s">
        <v>37</v>
      </c>
      <c r="U246" s="66" t="s">
        <v>37</v>
      </c>
      <c r="V246" s="66" t="s">
        <v>37</v>
      </c>
      <c r="W246" s="66" t="s">
        <v>37</v>
      </c>
      <c r="X246" s="66" t="s">
        <v>37</v>
      </c>
      <c r="Y246" s="66" t="s">
        <v>37</v>
      </c>
      <c r="Z246" s="66" t="s">
        <v>37</v>
      </c>
      <c r="AA246" s="66" t="s">
        <v>37</v>
      </c>
      <c r="AB246" s="66" t="s">
        <v>37</v>
      </c>
      <c r="AC246" s="66" t="s">
        <v>37</v>
      </c>
      <c r="AD246" s="66" t="s">
        <v>37</v>
      </c>
      <c r="AE246" s="66" t="s">
        <v>37</v>
      </c>
      <c r="AF246" s="66" t="s">
        <v>37</v>
      </c>
      <c r="AG246" s="66" t="s">
        <v>37</v>
      </c>
      <c r="AH246" s="66" t="s">
        <v>37</v>
      </c>
      <c r="AI246" s="66" t="s">
        <v>37</v>
      </c>
      <c r="AJ246" s="66" t="s">
        <v>37</v>
      </c>
    </row>
    <row r="247" spans="1:36" x14ac:dyDescent="0.25">
      <c r="A247" s="60" t="s">
        <v>127</v>
      </c>
      <c r="B247" s="60" t="s">
        <v>123</v>
      </c>
      <c r="C247" s="61">
        <v>47292.777000000002</v>
      </c>
      <c r="D247" s="61">
        <v>46400.171999999999</v>
      </c>
      <c r="E247" s="61">
        <v>46214.101000000002</v>
      </c>
      <c r="F247" s="61">
        <v>45251.591</v>
      </c>
      <c r="G247" s="62">
        <v>45499.57</v>
      </c>
      <c r="H247" s="61">
        <v>46198.108</v>
      </c>
      <c r="I247" s="61">
        <v>47753.396000000001</v>
      </c>
      <c r="J247" s="61">
        <v>47425.107000000004</v>
      </c>
      <c r="K247" s="61">
        <v>47841.186999999998</v>
      </c>
      <c r="L247" s="62">
        <v>47833.19</v>
      </c>
      <c r="M247" s="61">
        <v>49573.775000000001</v>
      </c>
      <c r="N247" s="62">
        <v>50421.84</v>
      </c>
      <c r="O247" s="61">
        <v>50446.603999999999</v>
      </c>
      <c r="P247" s="61">
        <v>52386.586000000003</v>
      </c>
      <c r="Q247" s="61">
        <v>53144.368000000002</v>
      </c>
      <c r="R247" s="62">
        <v>53578.16</v>
      </c>
      <c r="S247" s="61">
        <v>55039.896999999997</v>
      </c>
      <c r="T247" s="61">
        <v>55146.345999999998</v>
      </c>
      <c r="U247" s="61">
        <v>55135.082000000002</v>
      </c>
      <c r="V247" s="61">
        <v>51287.188000000002</v>
      </c>
      <c r="W247" s="61">
        <v>54438.521000000001</v>
      </c>
      <c r="X247" s="61">
        <v>52719.089</v>
      </c>
      <c r="Y247" s="61">
        <v>54025.192999999999</v>
      </c>
      <c r="Z247" s="61">
        <v>54918.400999999998</v>
      </c>
      <c r="AA247" s="61">
        <v>53981.599000000002</v>
      </c>
      <c r="AB247" s="61">
        <v>55744.453999999998</v>
      </c>
      <c r="AC247" s="61">
        <v>55928.546999999999</v>
      </c>
      <c r="AD247" s="62">
        <v>56210.06</v>
      </c>
      <c r="AE247" s="61">
        <v>55070.334999999999</v>
      </c>
      <c r="AF247" s="61">
        <v>52185.468999999997</v>
      </c>
      <c r="AG247" s="61">
        <v>49480.824999999997</v>
      </c>
      <c r="AH247" s="61">
        <v>50971.555999999997</v>
      </c>
      <c r="AI247" s="61">
        <v>49780.569000000003</v>
      </c>
      <c r="AJ247" s="61">
        <v>44013.864000000001</v>
      </c>
    </row>
    <row r="248" spans="1:36" x14ac:dyDescent="0.25">
      <c r="A248" s="60" t="s">
        <v>127</v>
      </c>
      <c r="B248" s="60" t="s">
        <v>124</v>
      </c>
      <c r="C248" s="64">
        <v>0</v>
      </c>
      <c r="D248" s="64">
        <v>0</v>
      </c>
      <c r="E248" s="64">
        <v>0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3">
        <v>4982.7169999999996</v>
      </c>
      <c r="Q248" s="63">
        <v>5233.9639999999999</v>
      </c>
      <c r="R248" s="63">
        <v>5309.4579999999996</v>
      </c>
      <c r="S248" s="63">
        <v>5661.049</v>
      </c>
      <c r="T248" s="63">
        <v>5719.7759999999998</v>
      </c>
      <c r="U248" s="63">
        <v>6016.9390000000003</v>
      </c>
      <c r="V248" s="63">
        <v>6016.2510000000002</v>
      </c>
      <c r="W248" s="63">
        <v>6439.7250000000004</v>
      </c>
      <c r="X248" s="63">
        <v>6370.8509999999997</v>
      </c>
      <c r="Y248" s="63">
        <v>6675.6660000000002</v>
      </c>
      <c r="Z248" s="63">
        <v>6772.2269999999999</v>
      </c>
      <c r="AA248" s="63">
        <v>6638.3490000000002</v>
      </c>
      <c r="AB248" s="63">
        <v>6872.3130000000001</v>
      </c>
      <c r="AC248" s="64">
        <v>7510.06</v>
      </c>
      <c r="AD248" s="63">
        <v>8021.7539999999999</v>
      </c>
      <c r="AE248" s="63">
        <v>7469.7330000000002</v>
      </c>
      <c r="AF248" s="63">
        <v>7262.5110000000004</v>
      </c>
      <c r="AG248" s="63">
        <v>7103.3530000000001</v>
      </c>
      <c r="AH248" s="63">
        <v>7615.0469999999996</v>
      </c>
      <c r="AI248" s="63">
        <v>6936.0039999999999</v>
      </c>
      <c r="AJ248" s="63">
        <v>6673.223</v>
      </c>
    </row>
    <row r="249" spans="1:36" x14ac:dyDescent="0.25">
      <c r="A249" s="60" t="s">
        <v>127</v>
      </c>
      <c r="B249" s="60" t="s">
        <v>125</v>
      </c>
      <c r="C249" s="62">
        <v>0</v>
      </c>
      <c r="D249" s="62">
        <v>0</v>
      </c>
      <c r="E249" s="62">
        <v>0</v>
      </c>
      <c r="F249" s="62">
        <v>0</v>
      </c>
      <c r="G249" s="62">
        <v>0</v>
      </c>
      <c r="H249" s="62">
        <v>0</v>
      </c>
      <c r="I249" s="62">
        <v>0</v>
      </c>
      <c r="J249" s="62">
        <v>0</v>
      </c>
      <c r="K249" s="62">
        <v>0</v>
      </c>
      <c r="L249" s="62">
        <v>0</v>
      </c>
      <c r="M249" s="62">
        <v>0</v>
      </c>
      <c r="N249" s="62">
        <v>0</v>
      </c>
      <c r="O249" s="62">
        <v>0</v>
      </c>
      <c r="P249" s="61">
        <v>2096.0450000000001</v>
      </c>
      <c r="Q249" s="61">
        <v>2033.4480000000001</v>
      </c>
      <c r="R249" s="61">
        <v>2231.1260000000002</v>
      </c>
      <c r="S249" s="61">
        <v>2258.9850000000001</v>
      </c>
      <c r="T249" s="61">
        <v>2310.748</v>
      </c>
      <c r="U249" s="61">
        <v>2327.5149999999999</v>
      </c>
      <c r="V249" s="61">
        <v>2391.7449999999999</v>
      </c>
      <c r="W249" s="61">
        <v>2683.663</v>
      </c>
      <c r="X249" s="61">
        <v>2566.982</v>
      </c>
      <c r="Y249" s="61">
        <v>2565.864</v>
      </c>
      <c r="Z249" s="61">
        <v>2618.7449999999999</v>
      </c>
      <c r="AA249" s="61">
        <v>2678.3319999999999</v>
      </c>
      <c r="AB249" s="61">
        <v>2996.1309999999999</v>
      </c>
      <c r="AC249" s="61">
        <v>3193.3789999999999</v>
      </c>
      <c r="AD249" s="61">
        <v>3354.6860000000001</v>
      </c>
      <c r="AE249" s="62">
        <v>3009.63</v>
      </c>
      <c r="AF249" s="61">
        <v>2998.4520000000002</v>
      </c>
      <c r="AG249" s="61">
        <v>3061.7370000000001</v>
      </c>
      <c r="AH249" s="61">
        <v>3117.2829999999999</v>
      </c>
      <c r="AI249" s="61">
        <v>2775.029</v>
      </c>
      <c r="AJ249" s="61">
        <v>2632.0509999999999</v>
      </c>
    </row>
    <row r="250" spans="1:36" x14ac:dyDescent="0.25">
      <c r="A250" s="60" t="s">
        <v>127</v>
      </c>
      <c r="B250" s="60" t="s">
        <v>126</v>
      </c>
      <c r="C250" s="63">
        <v>203.35300000000001</v>
      </c>
      <c r="D250" s="63">
        <v>327.42899999999997</v>
      </c>
      <c r="E250" s="63">
        <v>326.56900000000002</v>
      </c>
      <c r="F250" s="63">
        <v>325.79500000000002</v>
      </c>
      <c r="G250" s="63">
        <v>340.06900000000002</v>
      </c>
      <c r="H250" s="63">
        <v>384.351</v>
      </c>
      <c r="I250" s="63">
        <v>402.49400000000003</v>
      </c>
      <c r="J250" s="63">
        <v>304.64299999999997</v>
      </c>
      <c r="K250" s="63">
        <v>345.48599999999999</v>
      </c>
      <c r="L250" s="63">
        <v>322.87200000000001</v>
      </c>
      <c r="M250" s="63">
        <v>363.71499999999997</v>
      </c>
      <c r="N250" s="64">
        <v>388.65</v>
      </c>
      <c r="O250" s="63">
        <v>407.56700000000001</v>
      </c>
      <c r="P250" s="63">
        <v>393.46499999999997</v>
      </c>
      <c r="Q250" s="63">
        <v>491.31599999999997</v>
      </c>
      <c r="R250" s="63">
        <v>582.88900000000001</v>
      </c>
      <c r="S250" s="63">
        <v>581.255</v>
      </c>
      <c r="T250" s="63">
        <v>594.58299999999997</v>
      </c>
      <c r="U250" s="63">
        <v>518.14300000000003</v>
      </c>
      <c r="V250" s="63">
        <v>485.899</v>
      </c>
      <c r="W250" s="63">
        <v>550.30100000000004</v>
      </c>
      <c r="X250" s="64">
        <v>502.15</v>
      </c>
      <c r="Y250" s="64">
        <v>523.99</v>
      </c>
      <c r="Z250" s="63">
        <v>497.334</v>
      </c>
      <c r="AA250" s="63">
        <v>503.61099999999999</v>
      </c>
      <c r="AB250" s="63">
        <v>509.11399999999998</v>
      </c>
      <c r="AC250" s="63">
        <v>480.48200000000003</v>
      </c>
      <c r="AD250" s="63">
        <v>516.33699999999999</v>
      </c>
      <c r="AE250" s="63">
        <v>530.52499999999998</v>
      </c>
      <c r="AF250" s="63">
        <v>510.74799999999999</v>
      </c>
      <c r="AG250" s="63">
        <v>563.54300000000001</v>
      </c>
      <c r="AH250" s="63">
        <v>457.00799999999998</v>
      </c>
      <c r="AI250" s="63">
        <v>511.69400000000002</v>
      </c>
      <c r="AJ250" s="63">
        <v>468.01400000000001</v>
      </c>
    </row>
    <row r="251" spans="1:36" x14ac:dyDescent="0.25">
      <c r="A251" s="60" t="s">
        <v>128</v>
      </c>
      <c r="B251" s="60" t="s">
        <v>117</v>
      </c>
      <c r="C251" s="62">
        <v>0</v>
      </c>
      <c r="D251" s="62">
        <v>0</v>
      </c>
      <c r="E251" s="62">
        <v>0</v>
      </c>
      <c r="F251" s="62">
        <v>0</v>
      </c>
      <c r="G251" s="62">
        <v>0</v>
      </c>
      <c r="H251" s="62">
        <v>0</v>
      </c>
      <c r="I251" s="62">
        <v>0</v>
      </c>
      <c r="J251" s="62">
        <v>0</v>
      </c>
      <c r="K251" s="62">
        <v>0</v>
      </c>
      <c r="L251" s="62">
        <v>0</v>
      </c>
      <c r="M251" s="62">
        <v>0</v>
      </c>
      <c r="N251" s="62">
        <v>0</v>
      </c>
      <c r="O251" s="62">
        <v>0</v>
      </c>
      <c r="P251" s="62">
        <v>0</v>
      </c>
      <c r="Q251" s="62">
        <v>0</v>
      </c>
      <c r="R251" s="62">
        <v>0</v>
      </c>
      <c r="S251" s="62">
        <v>0</v>
      </c>
      <c r="T251" s="62">
        <v>0</v>
      </c>
      <c r="U251" s="62">
        <v>0</v>
      </c>
      <c r="V251" s="62">
        <v>0</v>
      </c>
      <c r="W251" s="62">
        <v>0</v>
      </c>
      <c r="X251" s="62">
        <v>0</v>
      </c>
      <c r="Y251" s="62">
        <v>0</v>
      </c>
      <c r="Z251" s="62">
        <v>0</v>
      </c>
      <c r="AA251" s="62">
        <v>0</v>
      </c>
      <c r="AB251" s="62">
        <v>0</v>
      </c>
      <c r="AC251" s="62">
        <v>0</v>
      </c>
      <c r="AD251" s="62">
        <v>0</v>
      </c>
      <c r="AE251" s="62">
        <v>0</v>
      </c>
      <c r="AF251" s="62">
        <v>0</v>
      </c>
      <c r="AG251" s="62">
        <v>0</v>
      </c>
      <c r="AH251" s="62">
        <v>0</v>
      </c>
      <c r="AI251" s="62">
        <v>0</v>
      </c>
      <c r="AJ251" s="62">
        <v>0</v>
      </c>
    </row>
    <row r="252" spans="1:36" x14ac:dyDescent="0.25">
      <c r="A252" s="60" t="s">
        <v>128</v>
      </c>
      <c r="B252" s="60" t="s">
        <v>118</v>
      </c>
      <c r="C252" s="64">
        <v>0</v>
      </c>
      <c r="D252" s="64">
        <v>0</v>
      </c>
      <c r="E252" s="64">
        <v>0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64">
        <v>0</v>
      </c>
      <c r="V252" s="64">
        <v>0</v>
      </c>
      <c r="W252" s="64">
        <v>0</v>
      </c>
      <c r="X252" s="64">
        <v>0</v>
      </c>
      <c r="Y252" s="64">
        <v>0</v>
      </c>
      <c r="Z252" s="64">
        <v>0</v>
      </c>
      <c r="AA252" s="64">
        <v>0</v>
      </c>
      <c r="AB252" s="64">
        <v>0</v>
      </c>
      <c r="AC252" s="64">
        <v>0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0</v>
      </c>
    </row>
    <row r="253" spans="1:36" x14ac:dyDescent="0.25">
      <c r="A253" s="60" t="s">
        <v>128</v>
      </c>
      <c r="B253" s="60" t="s">
        <v>119</v>
      </c>
      <c r="C253" s="62">
        <v>0</v>
      </c>
      <c r="D253" s="62">
        <v>0</v>
      </c>
      <c r="E253" s="62">
        <v>0</v>
      </c>
      <c r="F253" s="62">
        <v>0</v>
      </c>
      <c r="G253" s="62">
        <v>0</v>
      </c>
      <c r="H253" s="62">
        <v>0</v>
      </c>
      <c r="I253" s="62">
        <v>0</v>
      </c>
      <c r="J253" s="62">
        <v>0</v>
      </c>
      <c r="K253" s="62">
        <v>0</v>
      </c>
      <c r="L253" s="62">
        <v>0</v>
      </c>
      <c r="M253" s="62">
        <v>0</v>
      </c>
      <c r="N253" s="62">
        <v>0</v>
      </c>
      <c r="O253" s="62">
        <v>0</v>
      </c>
      <c r="P253" s="62">
        <v>0</v>
      </c>
      <c r="Q253" s="62">
        <v>0</v>
      </c>
      <c r="R253" s="62">
        <v>0</v>
      </c>
      <c r="S253" s="62">
        <v>0</v>
      </c>
      <c r="T253" s="62">
        <v>0</v>
      </c>
      <c r="U253" s="62">
        <v>0</v>
      </c>
      <c r="V253" s="62">
        <v>0</v>
      </c>
      <c r="W253" s="62">
        <v>0</v>
      </c>
      <c r="X253" s="62">
        <v>0</v>
      </c>
      <c r="Y253" s="62">
        <v>0</v>
      </c>
      <c r="Z253" s="62">
        <v>0</v>
      </c>
      <c r="AA253" s="62">
        <v>0</v>
      </c>
      <c r="AB253" s="62">
        <v>0</v>
      </c>
      <c r="AC253" s="62">
        <v>0</v>
      </c>
      <c r="AD253" s="62">
        <v>0</v>
      </c>
      <c r="AE253" s="62">
        <v>0</v>
      </c>
      <c r="AF253" s="62">
        <v>0</v>
      </c>
      <c r="AG253" s="62">
        <v>0</v>
      </c>
      <c r="AH253" s="62">
        <v>0</v>
      </c>
      <c r="AI253" s="62">
        <v>0</v>
      </c>
      <c r="AJ253" s="62">
        <v>0</v>
      </c>
    </row>
    <row r="254" spans="1:36" x14ac:dyDescent="0.25">
      <c r="A254" s="60" t="s">
        <v>128</v>
      </c>
      <c r="B254" s="60" t="s">
        <v>120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64">
        <v>0</v>
      </c>
      <c r="V254" s="64">
        <v>0</v>
      </c>
      <c r="W254" s="64">
        <v>0</v>
      </c>
      <c r="X254" s="64">
        <v>0</v>
      </c>
      <c r="Y254" s="64">
        <v>0</v>
      </c>
      <c r="Z254" s="64">
        <v>0</v>
      </c>
      <c r="AA254" s="64">
        <v>0</v>
      </c>
      <c r="AB254" s="64">
        <v>0</v>
      </c>
      <c r="AC254" s="64">
        <v>0</v>
      </c>
      <c r="AD254" s="64">
        <v>0</v>
      </c>
      <c r="AE254" s="64">
        <v>0</v>
      </c>
      <c r="AF254" s="64">
        <v>0</v>
      </c>
      <c r="AG254" s="64">
        <v>0</v>
      </c>
      <c r="AH254" s="64">
        <v>0</v>
      </c>
      <c r="AI254" s="64">
        <v>0</v>
      </c>
      <c r="AJ254" s="64">
        <v>0</v>
      </c>
    </row>
    <row r="255" spans="1:36" x14ac:dyDescent="0.25">
      <c r="A255" s="60" t="s">
        <v>128</v>
      </c>
      <c r="B255" s="60" t="s">
        <v>121</v>
      </c>
      <c r="C255" s="65" t="s">
        <v>37</v>
      </c>
      <c r="D255" s="65" t="s">
        <v>37</v>
      </c>
      <c r="E255" s="65" t="s">
        <v>37</v>
      </c>
      <c r="F255" s="65" t="s">
        <v>37</v>
      </c>
      <c r="G255" s="65" t="s">
        <v>37</v>
      </c>
      <c r="H255" s="65" t="s">
        <v>37</v>
      </c>
      <c r="I255" s="65" t="s">
        <v>37</v>
      </c>
      <c r="J255" s="65" t="s">
        <v>37</v>
      </c>
      <c r="K255" s="65" t="s">
        <v>37</v>
      </c>
      <c r="L255" s="65" t="s">
        <v>37</v>
      </c>
      <c r="M255" s="65" t="s">
        <v>37</v>
      </c>
      <c r="N255" s="65" t="s">
        <v>37</v>
      </c>
      <c r="O255" s="65" t="s">
        <v>37</v>
      </c>
      <c r="P255" s="65" t="s">
        <v>37</v>
      </c>
      <c r="Q255" s="65" t="s">
        <v>37</v>
      </c>
      <c r="R255" s="65" t="s">
        <v>37</v>
      </c>
      <c r="S255" s="65" t="s">
        <v>37</v>
      </c>
      <c r="T255" s="65" t="s">
        <v>37</v>
      </c>
      <c r="U255" s="65" t="s">
        <v>37</v>
      </c>
      <c r="V255" s="65" t="s">
        <v>37</v>
      </c>
      <c r="W255" s="65" t="s">
        <v>37</v>
      </c>
      <c r="X255" s="65" t="s">
        <v>37</v>
      </c>
      <c r="Y255" s="65" t="s">
        <v>37</v>
      </c>
      <c r="Z255" s="65" t="s">
        <v>37</v>
      </c>
      <c r="AA255" s="65" t="s">
        <v>37</v>
      </c>
      <c r="AB255" s="65" t="s">
        <v>37</v>
      </c>
      <c r="AC255" s="65" t="s">
        <v>37</v>
      </c>
      <c r="AD255" s="65" t="s">
        <v>37</v>
      </c>
      <c r="AE255" s="65" t="s">
        <v>37</v>
      </c>
      <c r="AF255" s="65" t="s">
        <v>37</v>
      </c>
      <c r="AG255" s="65" t="s">
        <v>37</v>
      </c>
      <c r="AH255" s="65" t="s">
        <v>37</v>
      </c>
      <c r="AI255" s="65" t="s">
        <v>37</v>
      </c>
      <c r="AJ255" s="65" t="s">
        <v>37</v>
      </c>
    </row>
    <row r="256" spans="1:36" x14ac:dyDescent="0.25">
      <c r="A256" s="60" t="s">
        <v>128</v>
      </c>
      <c r="B256" s="60" t="s">
        <v>122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64">
        <v>0</v>
      </c>
      <c r="V256" s="64">
        <v>0</v>
      </c>
      <c r="W256" s="64">
        <v>0</v>
      </c>
      <c r="X256" s="64">
        <v>0</v>
      </c>
      <c r="Y256" s="64">
        <v>0</v>
      </c>
      <c r="Z256" s="64">
        <v>0</v>
      </c>
      <c r="AA256" s="64">
        <v>0</v>
      </c>
      <c r="AB256" s="64">
        <v>0</v>
      </c>
      <c r="AC256" s="64">
        <v>0</v>
      </c>
      <c r="AD256" s="64">
        <v>0</v>
      </c>
      <c r="AE256" s="64">
        <v>0</v>
      </c>
      <c r="AF256" s="64">
        <v>0</v>
      </c>
      <c r="AG256" s="64">
        <v>0</v>
      </c>
      <c r="AH256" s="64">
        <v>0</v>
      </c>
      <c r="AI256" s="64">
        <v>0</v>
      </c>
      <c r="AJ256" s="64">
        <v>0</v>
      </c>
    </row>
    <row r="257" spans="1:36" x14ac:dyDescent="0.25">
      <c r="A257" s="60" t="s">
        <v>128</v>
      </c>
      <c r="B257" s="60" t="s">
        <v>123</v>
      </c>
      <c r="C257" s="61">
        <v>10709.444</v>
      </c>
      <c r="D257" s="61">
        <v>10276.846</v>
      </c>
      <c r="E257" s="61">
        <v>9669.2219999999998</v>
      </c>
      <c r="F257" s="61">
        <v>9730.8449999999993</v>
      </c>
      <c r="G257" s="61">
        <v>9441.5779999999995</v>
      </c>
      <c r="H257" s="62">
        <v>9950.32</v>
      </c>
      <c r="I257" s="61">
        <v>10006.281999999999</v>
      </c>
      <c r="J257" s="62">
        <v>9113.81</v>
      </c>
      <c r="K257" s="61">
        <v>9214.6749999999993</v>
      </c>
      <c r="L257" s="62">
        <v>9065.42</v>
      </c>
      <c r="M257" s="62">
        <v>7545.62</v>
      </c>
      <c r="N257" s="61">
        <v>7667.4790000000003</v>
      </c>
      <c r="O257" s="61">
        <v>7552.8329999999996</v>
      </c>
      <c r="P257" s="61">
        <v>11136.453</v>
      </c>
      <c r="Q257" s="61">
        <v>11741.091</v>
      </c>
      <c r="R257" s="61">
        <v>11700.248</v>
      </c>
      <c r="S257" s="61">
        <v>11693.179</v>
      </c>
      <c r="T257" s="61">
        <v>11178.275</v>
      </c>
      <c r="U257" s="61">
        <v>11432.216</v>
      </c>
      <c r="V257" s="61">
        <v>11213.409</v>
      </c>
      <c r="W257" s="61">
        <v>12304.504999999999</v>
      </c>
      <c r="X257" s="61">
        <v>11159.788</v>
      </c>
      <c r="Y257" s="61">
        <v>11484.093000000001</v>
      </c>
      <c r="Z257" s="61">
        <v>11663.466</v>
      </c>
      <c r="AA257" s="61">
        <v>10468.807000000001</v>
      </c>
      <c r="AB257" s="61">
        <v>10928.656999999999</v>
      </c>
      <c r="AC257" s="61">
        <v>11207.317999999999</v>
      </c>
      <c r="AD257" s="61">
        <v>11220.288</v>
      </c>
      <c r="AE257" s="61">
        <v>11179.683999999999</v>
      </c>
      <c r="AF257" s="61">
        <v>10937.422</v>
      </c>
      <c r="AG257" s="61">
        <v>10163.705</v>
      </c>
      <c r="AH257" s="61">
        <v>11216.656999999999</v>
      </c>
      <c r="AI257" s="61">
        <v>10252.972</v>
      </c>
      <c r="AJ257" s="61">
        <v>9780.491</v>
      </c>
    </row>
    <row r="258" spans="1:36" x14ac:dyDescent="0.25">
      <c r="A258" s="60" t="s">
        <v>128</v>
      </c>
      <c r="B258" s="60" t="s">
        <v>124</v>
      </c>
      <c r="C258" s="63">
        <v>10709.444</v>
      </c>
      <c r="D258" s="63">
        <v>10276.846</v>
      </c>
      <c r="E258" s="63">
        <v>9669.2219999999998</v>
      </c>
      <c r="F258" s="64">
        <v>9700.01</v>
      </c>
      <c r="G258" s="63">
        <v>9412.893</v>
      </c>
      <c r="H258" s="64">
        <v>8040.15</v>
      </c>
      <c r="I258" s="63">
        <v>8677.7009999999991</v>
      </c>
      <c r="J258" s="63">
        <v>8038.3829999999998</v>
      </c>
      <c r="K258" s="64">
        <v>8142.83</v>
      </c>
      <c r="L258" s="63">
        <v>8000.0240000000003</v>
      </c>
      <c r="M258" s="63">
        <v>6480.3190000000004</v>
      </c>
      <c r="N258" s="63">
        <v>6598.5959999999995</v>
      </c>
      <c r="O258" s="63">
        <v>6483.3519999999999</v>
      </c>
      <c r="P258" s="63">
        <v>8013.232</v>
      </c>
      <c r="Q258" s="63">
        <v>8537.7139999999999</v>
      </c>
      <c r="R258" s="63">
        <v>8563.5810000000001</v>
      </c>
      <c r="S258" s="63">
        <v>8657.4709999999995</v>
      </c>
      <c r="T258" s="63">
        <v>8253.7260000000006</v>
      </c>
      <c r="U258" s="63">
        <v>8445.9969999999994</v>
      </c>
      <c r="V258" s="63">
        <v>8176.9369999999999</v>
      </c>
      <c r="W258" s="63">
        <v>8619.6139999999996</v>
      </c>
      <c r="X258" s="63">
        <v>7948.8630000000003</v>
      </c>
      <c r="Y258" s="63">
        <v>8191.2920000000004</v>
      </c>
      <c r="Z258" s="63">
        <v>8294.0429999999997</v>
      </c>
      <c r="AA258" s="63">
        <v>7540.174</v>
      </c>
      <c r="AB258" s="63">
        <v>7770.5649999999996</v>
      </c>
      <c r="AC258" s="63">
        <v>8066.6139999999996</v>
      </c>
      <c r="AD258" s="63">
        <v>8063.4369999999999</v>
      </c>
      <c r="AE258" s="63">
        <v>8380.9830000000002</v>
      </c>
      <c r="AF258" s="63">
        <v>8258.0969999999998</v>
      </c>
      <c r="AG258" s="63">
        <v>7609.2479999999996</v>
      </c>
      <c r="AH258" s="63">
        <v>8274.3860000000004</v>
      </c>
      <c r="AI258" s="63">
        <v>7536.9880000000003</v>
      </c>
      <c r="AJ258" s="64">
        <v>7117.86</v>
      </c>
    </row>
    <row r="259" spans="1:36" x14ac:dyDescent="0.25">
      <c r="A259" s="60" t="s">
        <v>128</v>
      </c>
      <c r="B259" s="60" t="s">
        <v>125</v>
      </c>
      <c r="C259" s="62">
        <v>0</v>
      </c>
      <c r="D259" s="62">
        <v>0</v>
      </c>
      <c r="E259" s="62">
        <v>0</v>
      </c>
      <c r="F259" s="62">
        <v>0</v>
      </c>
      <c r="G259" s="62">
        <v>0</v>
      </c>
      <c r="H259" s="62">
        <v>0</v>
      </c>
      <c r="I259" s="62">
        <v>0</v>
      </c>
      <c r="J259" s="62">
        <v>0</v>
      </c>
      <c r="K259" s="62">
        <v>0</v>
      </c>
      <c r="L259" s="62">
        <v>0</v>
      </c>
      <c r="M259" s="62">
        <v>0</v>
      </c>
      <c r="N259" s="62">
        <v>0</v>
      </c>
      <c r="O259" s="62">
        <v>0</v>
      </c>
      <c r="P259" s="62">
        <v>0</v>
      </c>
      <c r="Q259" s="62">
        <v>0</v>
      </c>
      <c r="R259" s="62">
        <v>0</v>
      </c>
      <c r="S259" s="62">
        <v>0</v>
      </c>
      <c r="T259" s="62">
        <v>0</v>
      </c>
      <c r="U259" s="62">
        <v>0</v>
      </c>
      <c r="V259" s="62">
        <v>0</v>
      </c>
      <c r="W259" s="62">
        <v>0</v>
      </c>
      <c r="X259" s="62">
        <v>0</v>
      </c>
      <c r="Y259" s="62">
        <v>0</v>
      </c>
      <c r="Z259" s="62">
        <v>0</v>
      </c>
      <c r="AA259" s="62">
        <v>0</v>
      </c>
      <c r="AB259" s="62">
        <v>0</v>
      </c>
      <c r="AC259" s="62">
        <v>0</v>
      </c>
      <c r="AD259" s="62">
        <v>0</v>
      </c>
      <c r="AE259" s="62">
        <v>0</v>
      </c>
      <c r="AF259" s="62">
        <v>0</v>
      </c>
      <c r="AG259" s="62">
        <v>0</v>
      </c>
      <c r="AH259" s="62">
        <v>0</v>
      </c>
      <c r="AI259" s="62">
        <v>0</v>
      </c>
      <c r="AJ259" s="62">
        <v>0</v>
      </c>
    </row>
    <row r="260" spans="1:36" x14ac:dyDescent="0.25">
      <c r="A260" s="60" t="s">
        <v>128</v>
      </c>
      <c r="B260" s="60" t="s">
        <v>126</v>
      </c>
      <c r="C260" s="66" t="s">
        <v>37</v>
      </c>
      <c r="D260" s="66" t="s">
        <v>37</v>
      </c>
      <c r="E260" s="66" t="s">
        <v>37</v>
      </c>
      <c r="F260" s="66" t="s">
        <v>37</v>
      </c>
      <c r="G260" s="66" t="s">
        <v>37</v>
      </c>
      <c r="H260" s="66" t="s">
        <v>37</v>
      </c>
      <c r="I260" s="66" t="s">
        <v>37</v>
      </c>
      <c r="J260" s="66" t="s">
        <v>37</v>
      </c>
      <c r="K260" s="66" t="s">
        <v>37</v>
      </c>
      <c r="L260" s="66" t="s">
        <v>37</v>
      </c>
      <c r="M260" s="66" t="s">
        <v>37</v>
      </c>
      <c r="N260" s="66" t="s">
        <v>37</v>
      </c>
      <c r="O260" s="66" t="s">
        <v>37</v>
      </c>
      <c r="P260" s="66" t="s">
        <v>37</v>
      </c>
      <c r="Q260" s="66" t="s">
        <v>37</v>
      </c>
      <c r="R260" s="66" t="s">
        <v>37</v>
      </c>
      <c r="S260" s="66" t="s">
        <v>37</v>
      </c>
      <c r="T260" s="66" t="s">
        <v>37</v>
      </c>
      <c r="U260" s="66" t="s">
        <v>37</v>
      </c>
      <c r="V260" s="66" t="s">
        <v>37</v>
      </c>
      <c r="W260" s="66" t="s">
        <v>37</v>
      </c>
      <c r="X260" s="66" t="s">
        <v>37</v>
      </c>
      <c r="Y260" s="66" t="s">
        <v>37</v>
      </c>
      <c r="Z260" s="66" t="s">
        <v>37</v>
      </c>
      <c r="AA260" s="66" t="s">
        <v>37</v>
      </c>
      <c r="AB260" s="66" t="s">
        <v>37</v>
      </c>
      <c r="AC260" s="66" t="s">
        <v>37</v>
      </c>
      <c r="AD260" s="66" t="s">
        <v>37</v>
      </c>
      <c r="AE260" s="66" t="s">
        <v>37</v>
      </c>
      <c r="AF260" s="66" t="s">
        <v>37</v>
      </c>
      <c r="AG260" s="66" t="s">
        <v>37</v>
      </c>
      <c r="AH260" s="66" t="s">
        <v>37</v>
      </c>
      <c r="AI260" s="66" t="s">
        <v>37</v>
      </c>
      <c r="AJ260" s="66" t="s">
        <v>37</v>
      </c>
    </row>
    <row r="261" spans="1:36" ht="11.4" customHeight="1" x14ac:dyDescent="0.25"/>
    <row r="262" spans="1:36" x14ac:dyDescent="0.25">
      <c r="A262" s="56" t="s">
        <v>129</v>
      </c>
    </row>
    <row r="263" spans="1:36" x14ac:dyDescent="0.25">
      <c r="A263" s="56" t="s">
        <v>37</v>
      </c>
      <c r="B263" s="55" t="s">
        <v>38</v>
      </c>
    </row>
    <row r="264" spans="1:36" ht="11.4" customHeight="1" x14ac:dyDescent="0.25"/>
    <row r="265" spans="1:36" x14ac:dyDescent="0.25">
      <c r="A265" s="55" t="s">
        <v>184</v>
      </c>
    </row>
    <row r="266" spans="1:36" x14ac:dyDescent="0.25">
      <c r="A266" s="55" t="s">
        <v>107</v>
      </c>
      <c r="B266" s="56" t="s">
        <v>180</v>
      </c>
    </row>
    <row r="267" spans="1:36" x14ac:dyDescent="0.25">
      <c r="A267" s="55" t="s">
        <v>108</v>
      </c>
      <c r="B267" s="55" t="s">
        <v>181</v>
      </c>
    </row>
    <row r="269" spans="1:36" x14ac:dyDescent="0.25">
      <c r="A269" s="56" t="s">
        <v>109</v>
      </c>
      <c r="C269" s="55" t="s">
        <v>110</v>
      </c>
    </row>
    <row r="270" spans="1:36" x14ac:dyDescent="0.25">
      <c r="A270" s="56" t="s">
        <v>130</v>
      </c>
      <c r="C270" s="55" t="s">
        <v>182</v>
      </c>
    </row>
    <row r="271" spans="1:36" x14ac:dyDescent="0.25">
      <c r="A271" s="56" t="s">
        <v>134</v>
      </c>
      <c r="C271" s="55" t="s">
        <v>141</v>
      </c>
    </row>
    <row r="273" spans="1:36" x14ac:dyDescent="0.25">
      <c r="A273" s="71" t="s">
        <v>111</v>
      </c>
      <c r="B273" s="71" t="s">
        <v>111</v>
      </c>
      <c r="C273" s="57" t="s">
        <v>1</v>
      </c>
      <c r="D273" s="57" t="s">
        <v>2</v>
      </c>
      <c r="E273" s="57" t="s">
        <v>3</v>
      </c>
      <c r="F273" s="57" t="s">
        <v>4</v>
      </c>
      <c r="G273" s="57" t="s">
        <v>5</v>
      </c>
      <c r="H273" s="57" t="s">
        <v>6</v>
      </c>
      <c r="I273" s="57" t="s">
        <v>7</v>
      </c>
      <c r="J273" s="57" t="s">
        <v>8</v>
      </c>
      <c r="K273" s="57" t="s">
        <v>9</v>
      </c>
      <c r="L273" s="57" t="s">
        <v>10</v>
      </c>
      <c r="M273" s="57" t="s">
        <v>11</v>
      </c>
      <c r="N273" s="57" t="s">
        <v>12</v>
      </c>
      <c r="O273" s="57" t="s">
        <v>13</v>
      </c>
      <c r="P273" s="57" t="s">
        <v>14</v>
      </c>
      <c r="Q273" s="57" t="s">
        <v>15</v>
      </c>
      <c r="R273" s="57" t="s">
        <v>16</v>
      </c>
      <c r="S273" s="57" t="s">
        <v>17</v>
      </c>
      <c r="T273" s="57" t="s">
        <v>18</v>
      </c>
      <c r="U273" s="57" t="s">
        <v>19</v>
      </c>
      <c r="V273" s="57" t="s">
        <v>20</v>
      </c>
      <c r="W273" s="57" t="s">
        <v>21</v>
      </c>
      <c r="X273" s="57" t="s">
        <v>32</v>
      </c>
      <c r="Y273" s="57" t="s">
        <v>33</v>
      </c>
      <c r="Z273" s="57" t="s">
        <v>35</v>
      </c>
      <c r="AA273" s="57" t="s">
        <v>36</v>
      </c>
      <c r="AB273" s="57" t="s">
        <v>39</v>
      </c>
      <c r="AC273" s="57" t="s">
        <v>40</v>
      </c>
      <c r="AD273" s="57" t="s">
        <v>97</v>
      </c>
      <c r="AE273" s="57" t="s">
        <v>103</v>
      </c>
      <c r="AF273" s="57" t="s">
        <v>105</v>
      </c>
      <c r="AG273" s="57" t="s">
        <v>106</v>
      </c>
      <c r="AH273" s="57" t="s">
        <v>112</v>
      </c>
      <c r="AI273" s="57" t="s">
        <v>176</v>
      </c>
      <c r="AJ273" s="57" t="s">
        <v>183</v>
      </c>
    </row>
    <row r="274" spans="1:36" x14ac:dyDescent="0.25">
      <c r="A274" s="58" t="s">
        <v>113</v>
      </c>
      <c r="B274" s="58" t="s">
        <v>114</v>
      </c>
      <c r="C274" s="59" t="s">
        <v>115</v>
      </c>
      <c r="D274" s="59" t="s">
        <v>115</v>
      </c>
      <c r="E274" s="59" t="s">
        <v>115</v>
      </c>
      <c r="F274" s="59" t="s">
        <v>115</v>
      </c>
      <c r="G274" s="59" t="s">
        <v>115</v>
      </c>
      <c r="H274" s="59" t="s">
        <v>115</v>
      </c>
      <c r="I274" s="59" t="s">
        <v>115</v>
      </c>
      <c r="J274" s="59" t="s">
        <v>115</v>
      </c>
      <c r="K274" s="59" t="s">
        <v>115</v>
      </c>
      <c r="L274" s="59" t="s">
        <v>115</v>
      </c>
      <c r="M274" s="59" t="s">
        <v>115</v>
      </c>
      <c r="N274" s="59" t="s">
        <v>115</v>
      </c>
      <c r="O274" s="59" t="s">
        <v>115</v>
      </c>
      <c r="P274" s="59" t="s">
        <v>115</v>
      </c>
      <c r="Q274" s="59" t="s">
        <v>115</v>
      </c>
      <c r="R274" s="59" t="s">
        <v>115</v>
      </c>
      <c r="S274" s="59" t="s">
        <v>115</v>
      </c>
      <c r="T274" s="59" t="s">
        <v>115</v>
      </c>
      <c r="U274" s="59" t="s">
        <v>115</v>
      </c>
      <c r="V274" s="59" t="s">
        <v>115</v>
      </c>
      <c r="W274" s="59" t="s">
        <v>115</v>
      </c>
      <c r="X274" s="59" t="s">
        <v>115</v>
      </c>
      <c r="Y274" s="59" t="s">
        <v>115</v>
      </c>
      <c r="Z274" s="59" t="s">
        <v>115</v>
      </c>
      <c r="AA274" s="59" t="s">
        <v>115</v>
      </c>
      <c r="AB274" s="59" t="s">
        <v>115</v>
      </c>
      <c r="AC274" s="59" t="s">
        <v>115</v>
      </c>
      <c r="AD274" s="59" t="s">
        <v>115</v>
      </c>
      <c r="AE274" s="59" t="s">
        <v>115</v>
      </c>
      <c r="AF274" s="59" t="s">
        <v>115</v>
      </c>
      <c r="AG274" s="59" t="s">
        <v>115</v>
      </c>
      <c r="AH274" s="59" t="s">
        <v>115</v>
      </c>
      <c r="AI274" s="59" t="s">
        <v>115</v>
      </c>
      <c r="AJ274" s="59" t="s">
        <v>115</v>
      </c>
    </row>
    <row r="275" spans="1:36" x14ac:dyDescent="0.25">
      <c r="A275" s="60" t="s">
        <v>116</v>
      </c>
      <c r="B275" s="60" t="s">
        <v>117</v>
      </c>
      <c r="C275" s="62">
        <v>0</v>
      </c>
      <c r="D275" s="62">
        <v>0</v>
      </c>
      <c r="E275" s="62">
        <v>0</v>
      </c>
      <c r="F275" s="62">
        <v>0</v>
      </c>
      <c r="G275" s="62">
        <v>0</v>
      </c>
      <c r="H275" s="61">
        <v>8.5999999999999993E-2</v>
      </c>
      <c r="I275" s="61">
        <v>8.5999999999999993E-2</v>
      </c>
      <c r="J275" s="61">
        <v>2154.444</v>
      </c>
      <c r="K275" s="61">
        <v>1974.912</v>
      </c>
      <c r="L275" s="61">
        <v>1943.5509999999999</v>
      </c>
      <c r="M275" s="61">
        <v>1892.6759999999999</v>
      </c>
      <c r="N275" s="61">
        <v>1819.9580000000001</v>
      </c>
      <c r="O275" s="62">
        <v>1784.13</v>
      </c>
      <c r="P275" s="61">
        <v>2222.2240000000002</v>
      </c>
      <c r="Q275" s="61">
        <v>2112.4549999999999</v>
      </c>
      <c r="R275" s="61">
        <v>2213.373</v>
      </c>
      <c r="S275" s="61">
        <v>2069.172</v>
      </c>
      <c r="T275" s="61">
        <v>2617.5169999999998</v>
      </c>
      <c r="U275" s="61">
        <v>2338.8069999999998</v>
      </c>
      <c r="V275" s="61">
        <v>1940.153</v>
      </c>
      <c r="W275" s="61">
        <v>2855.9209999999998</v>
      </c>
      <c r="X275" s="61">
        <v>2898.6129999999998</v>
      </c>
      <c r="Y275" s="61">
        <v>2571.9760000000001</v>
      </c>
      <c r="Z275" s="61">
        <v>2900.8939999999998</v>
      </c>
      <c r="AA275" s="61">
        <v>2728.1759999999999</v>
      </c>
      <c r="AB275" s="61">
        <v>2178.605</v>
      </c>
      <c r="AC275" s="61">
        <v>2497.4470000000001</v>
      </c>
      <c r="AD275" s="61">
        <v>2715.0450000000001</v>
      </c>
      <c r="AE275" s="61">
        <v>2485.569</v>
      </c>
      <c r="AF275" s="61">
        <v>1304.318</v>
      </c>
      <c r="AG275" s="61">
        <v>898.52700000000004</v>
      </c>
      <c r="AH275" s="61">
        <v>1216.5509999999999</v>
      </c>
      <c r="AI275" s="61">
        <v>1582.2750000000001</v>
      </c>
      <c r="AJ275" s="61">
        <v>955.35299999999995</v>
      </c>
    </row>
    <row r="276" spans="1:36" x14ac:dyDescent="0.25">
      <c r="A276" s="60" t="s">
        <v>116</v>
      </c>
      <c r="B276" s="60" t="s">
        <v>118</v>
      </c>
      <c r="C276" s="63">
        <v>5406.3360000000002</v>
      </c>
      <c r="D276" s="63">
        <v>4951.3050000000003</v>
      </c>
      <c r="E276" s="63">
        <v>3860.5390000000002</v>
      </c>
      <c r="F276" s="63">
        <v>2952.8440000000001</v>
      </c>
      <c r="G276" s="63">
        <v>3002.8209999999999</v>
      </c>
      <c r="H276" s="63">
        <v>2731.6489999999999</v>
      </c>
      <c r="I276" s="63">
        <v>2821.6759999999999</v>
      </c>
      <c r="J276" s="64">
        <v>609.51</v>
      </c>
      <c r="K276" s="63">
        <v>540.351</v>
      </c>
      <c r="L276" s="63">
        <v>510.19600000000003</v>
      </c>
      <c r="M276" s="63">
        <v>527.47900000000004</v>
      </c>
      <c r="N276" s="63">
        <v>524.82299999999998</v>
      </c>
      <c r="O276" s="63">
        <v>476.22300000000001</v>
      </c>
      <c r="P276" s="64">
        <v>394.79</v>
      </c>
      <c r="Q276" s="63">
        <v>575.51400000000001</v>
      </c>
      <c r="R276" s="63">
        <v>446.12200000000001</v>
      </c>
      <c r="S276" s="63">
        <v>417.19900000000001</v>
      </c>
      <c r="T276" s="63">
        <v>512.08199999999999</v>
      </c>
      <c r="U276" s="63">
        <v>348.161</v>
      </c>
      <c r="V276" s="63">
        <v>352.55500000000001</v>
      </c>
      <c r="W276" s="63">
        <v>452.50099999999998</v>
      </c>
      <c r="X276" s="63">
        <v>379.911</v>
      </c>
      <c r="Y276" s="63">
        <v>410.77499999999998</v>
      </c>
      <c r="Z276" s="63">
        <v>470.55200000000002</v>
      </c>
      <c r="AA276" s="63">
        <v>450.92899999999997</v>
      </c>
      <c r="AB276" s="63">
        <v>458.17700000000002</v>
      </c>
      <c r="AC276" s="63">
        <v>481.20400000000001</v>
      </c>
      <c r="AD276" s="63">
        <v>486.98700000000002</v>
      </c>
      <c r="AE276" s="63">
        <v>605.10500000000002</v>
      </c>
      <c r="AF276" s="64">
        <v>625.91999999999996</v>
      </c>
      <c r="AG276" s="63">
        <v>599.19600000000003</v>
      </c>
      <c r="AH276" s="64">
        <v>585.07000000000005</v>
      </c>
      <c r="AI276" s="63">
        <v>559.75599999999997</v>
      </c>
      <c r="AJ276" s="63">
        <v>504.35300000000001</v>
      </c>
    </row>
    <row r="277" spans="1:36" x14ac:dyDescent="0.25">
      <c r="A277" s="60" t="s">
        <v>116</v>
      </c>
      <c r="B277" s="60" t="s">
        <v>119</v>
      </c>
      <c r="C277" s="62">
        <v>0</v>
      </c>
      <c r="D277" s="62">
        <v>0</v>
      </c>
      <c r="E277" s="61">
        <v>8.5999999999999993E-2</v>
      </c>
      <c r="F277" s="61">
        <v>8.5999999999999993E-2</v>
      </c>
      <c r="G277" s="61">
        <v>0.25800000000000001</v>
      </c>
      <c r="H277" s="61">
        <v>8.5999999999999993E-2</v>
      </c>
      <c r="I277" s="61">
        <v>8.5999999999999993E-2</v>
      </c>
      <c r="J277" s="62">
        <v>9.98</v>
      </c>
      <c r="K277" s="61">
        <v>8.516</v>
      </c>
      <c r="L277" s="61">
        <v>2.9950000000000001</v>
      </c>
      <c r="M277" s="61">
        <v>4.8780000000000001</v>
      </c>
      <c r="N277" s="61">
        <v>5.5860000000000003</v>
      </c>
      <c r="O277" s="61">
        <v>13.117000000000001</v>
      </c>
      <c r="P277" s="61">
        <v>11.172000000000001</v>
      </c>
      <c r="Q277" s="61">
        <v>3.3029999999999999</v>
      </c>
      <c r="R277" s="61">
        <v>6.9180000000000001</v>
      </c>
      <c r="S277" s="61">
        <v>4.9690000000000003</v>
      </c>
      <c r="T277" s="61">
        <v>0.94199999999999995</v>
      </c>
      <c r="U277" s="61">
        <v>4.3120000000000003</v>
      </c>
      <c r="V277" s="61">
        <v>5.2880000000000003</v>
      </c>
      <c r="W277" s="61">
        <v>2.5190000000000001</v>
      </c>
      <c r="X277" s="61">
        <v>3.681</v>
      </c>
      <c r="Y277" s="61">
        <v>4.4640000000000004</v>
      </c>
      <c r="Z277" s="61">
        <v>3.8719999999999999</v>
      </c>
      <c r="AA277" s="61">
        <v>1.294</v>
      </c>
      <c r="AB277" s="61">
        <v>18.547000000000001</v>
      </c>
      <c r="AC277" s="61">
        <v>21.300999999999998</v>
      </c>
      <c r="AD277" s="61">
        <v>21.038</v>
      </c>
      <c r="AE277" s="61">
        <v>6.9109999999999996</v>
      </c>
      <c r="AF277" s="61">
        <v>5.4219999999999997</v>
      </c>
      <c r="AG277" s="61">
        <v>18.695</v>
      </c>
      <c r="AH277" s="61">
        <v>16.491</v>
      </c>
      <c r="AI277" s="61">
        <v>15.545999999999999</v>
      </c>
      <c r="AJ277" s="61">
        <v>18.376999999999999</v>
      </c>
    </row>
    <row r="278" spans="1:36" x14ac:dyDescent="0.25">
      <c r="A278" s="60" t="s">
        <v>116</v>
      </c>
      <c r="B278" s="60" t="s">
        <v>120</v>
      </c>
      <c r="C278" s="63">
        <v>83.584000000000003</v>
      </c>
      <c r="D278" s="63">
        <v>63.533000000000001</v>
      </c>
      <c r="E278" s="63">
        <v>28.494</v>
      </c>
      <c r="F278" s="63">
        <v>26.864999999999998</v>
      </c>
      <c r="G278" s="63">
        <v>106.738</v>
      </c>
      <c r="H278" s="63">
        <v>76.471999999999994</v>
      </c>
      <c r="I278" s="63">
        <v>71.713999999999999</v>
      </c>
      <c r="J278" s="63">
        <v>38.594000000000001</v>
      </c>
      <c r="K278" s="64">
        <v>28.46</v>
      </c>
      <c r="L278" s="63">
        <v>12.955</v>
      </c>
      <c r="M278" s="64">
        <v>23.01</v>
      </c>
      <c r="N278" s="63">
        <v>27.765000000000001</v>
      </c>
      <c r="O278" s="64">
        <v>26.46</v>
      </c>
      <c r="P278" s="63">
        <v>29.597999999999999</v>
      </c>
      <c r="Q278" s="63">
        <v>28.504999999999999</v>
      </c>
      <c r="R278" s="63">
        <v>24.382000000000001</v>
      </c>
      <c r="S278" s="63">
        <v>24.696000000000002</v>
      </c>
      <c r="T278" s="64">
        <v>29.21</v>
      </c>
      <c r="U278" s="63">
        <v>23.593</v>
      </c>
      <c r="V278" s="63">
        <v>18.747</v>
      </c>
      <c r="W278" s="63">
        <v>21.102</v>
      </c>
      <c r="X278" s="63">
        <v>20.126999999999999</v>
      </c>
      <c r="Y278" s="63">
        <v>13.436</v>
      </c>
      <c r="Z278" s="63">
        <v>13.685</v>
      </c>
      <c r="AA278" s="63">
        <v>4.7530000000000001</v>
      </c>
      <c r="AB278" s="63">
        <v>45.453000000000003</v>
      </c>
      <c r="AC278" s="63">
        <v>43.542000000000002</v>
      </c>
      <c r="AD278" s="63">
        <v>44.792999999999999</v>
      </c>
      <c r="AE278" s="63">
        <v>58.497999999999998</v>
      </c>
      <c r="AF278" s="63">
        <v>51.613</v>
      </c>
      <c r="AG278" s="63">
        <v>62.924999999999997</v>
      </c>
      <c r="AH278" s="63">
        <v>58.551000000000002</v>
      </c>
      <c r="AI278" s="63">
        <v>57.786999999999999</v>
      </c>
      <c r="AJ278" s="63">
        <v>79.832999999999998</v>
      </c>
    </row>
    <row r="279" spans="1:36" x14ac:dyDescent="0.25">
      <c r="A279" s="60" t="s">
        <v>116</v>
      </c>
      <c r="B279" s="60" t="s">
        <v>121</v>
      </c>
      <c r="C279" s="62">
        <v>0</v>
      </c>
      <c r="D279" s="62">
        <v>0</v>
      </c>
      <c r="E279" s="62">
        <v>0</v>
      </c>
      <c r="F279" s="62">
        <v>0</v>
      </c>
      <c r="G279" s="62">
        <v>0</v>
      </c>
      <c r="H279" s="62">
        <v>0</v>
      </c>
      <c r="I279" s="62">
        <v>0</v>
      </c>
      <c r="J279" s="62">
        <v>0</v>
      </c>
      <c r="K279" s="62">
        <v>0</v>
      </c>
      <c r="L279" s="62">
        <v>0</v>
      </c>
      <c r="M279" s="62">
        <v>0</v>
      </c>
      <c r="N279" s="62">
        <v>0</v>
      </c>
      <c r="O279" s="62">
        <v>0</v>
      </c>
      <c r="P279" s="62">
        <v>0</v>
      </c>
      <c r="Q279" s="62">
        <v>0</v>
      </c>
      <c r="R279" s="62">
        <v>0</v>
      </c>
      <c r="S279" s="62">
        <v>0</v>
      </c>
      <c r="T279" s="62">
        <v>0</v>
      </c>
      <c r="U279" s="62">
        <v>0</v>
      </c>
      <c r="V279" s="62">
        <v>0</v>
      </c>
      <c r="W279" s="62">
        <v>0</v>
      </c>
      <c r="X279" s="62">
        <v>0</v>
      </c>
      <c r="Y279" s="62">
        <v>0</v>
      </c>
      <c r="Z279" s="62">
        <v>0</v>
      </c>
      <c r="AA279" s="62">
        <v>0</v>
      </c>
      <c r="AB279" s="62">
        <v>0</v>
      </c>
      <c r="AC279" s="62">
        <v>0</v>
      </c>
      <c r="AD279" s="62">
        <v>0</v>
      </c>
      <c r="AE279" s="62">
        <v>0</v>
      </c>
      <c r="AF279" s="62">
        <v>0</v>
      </c>
      <c r="AG279" s="62">
        <v>0</v>
      </c>
      <c r="AH279" s="62">
        <v>0</v>
      </c>
      <c r="AI279" s="62">
        <v>0</v>
      </c>
      <c r="AJ279" s="62">
        <v>0</v>
      </c>
    </row>
    <row r="280" spans="1:36" x14ac:dyDescent="0.25">
      <c r="A280" s="60" t="s">
        <v>116</v>
      </c>
      <c r="B280" s="60" t="s">
        <v>122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64">
        <v>0</v>
      </c>
      <c r="V280" s="64">
        <v>0</v>
      </c>
      <c r="W280" s="64">
        <v>0</v>
      </c>
      <c r="X280" s="64">
        <v>0</v>
      </c>
      <c r="Y280" s="64">
        <v>0</v>
      </c>
      <c r="Z280" s="64">
        <v>0</v>
      </c>
      <c r="AA280" s="64">
        <v>0</v>
      </c>
      <c r="AB280" s="64">
        <v>0</v>
      </c>
      <c r="AC280" s="64">
        <v>0</v>
      </c>
      <c r="AD280" s="64">
        <v>0</v>
      </c>
      <c r="AE280" s="64">
        <v>0</v>
      </c>
      <c r="AF280" s="64">
        <v>0</v>
      </c>
      <c r="AG280" s="64">
        <v>0</v>
      </c>
      <c r="AH280" s="64">
        <v>0</v>
      </c>
      <c r="AI280" s="64">
        <v>0</v>
      </c>
      <c r="AJ280" s="64">
        <v>0</v>
      </c>
    </row>
    <row r="281" spans="1:36" x14ac:dyDescent="0.25">
      <c r="A281" s="60" t="s">
        <v>116</v>
      </c>
      <c r="B281" s="60" t="s">
        <v>123</v>
      </c>
      <c r="C281" s="61">
        <v>3957.1410000000001</v>
      </c>
      <c r="D281" s="61">
        <v>3714.4169999999999</v>
      </c>
      <c r="E281" s="62">
        <v>2671.41</v>
      </c>
      <c r="F281" s="61">
        <v>2026.588</v>
      </c>
      <c r="G281" s="61">
        <v>1965.9929999999999</v>
      </c>
      <c r="H281" s="61">
        <v>1479.7170000000001</v>
      </c>
      <c r="I281" s="61">
        <v>1565.511</v>
      </c>
      <c r="J281" s="61">
        <v>1595.414</v>
      </c>
      <c r="K281" s="61">
        <v>1438.645</v>
      </c>
      <c r="L281" s="62">
        <v>1408.35</v>
      </c>
      <c r="M281" s="61">
        <v>1375.912</v>
      </c>
      <c r="N281" s="62">
        <v>1375.58</v>
      </c>
      <c r="O281" s="61">
        <v>1380.4860000000001</v>
      </c>
      <c r="P281" s="61">
        <v>1491.865</v>
      </c>
      <c r="Q281" s="62">
        <v>1530.08</v>
      </c>
      <c r="R281" s="61">
        <v>1517.058</v>
      </c>
      <c r="S281" s="61">
        <v>1481.405</v>
      </c>
      <c r="T281" s="61">
        <v>1670.202</v>
      </c>
      <c r="U281" s="62">
        <v>1510.49</v>
      </c>
      <c r="V281" s="62">
        <v>1345.37</v>
      </c>
      <c r="W281" s="61">
        <v>1724.8969999999999</v>
      </c>
      <c r="X281" s="61">
        <v>1655.307</v>
      </c>
      <c r="Y281" s="61">
        <v>1613.4590000000001</v>
      </c>
      <c r="Z281" s="61">
        <v>1691.422</v>
      </c>
      <c r="AA281" s="61">
        <v>1591.1089999999999</v>
      </c>
      <c r="AB281" s="61">
        <v>1371.511</v>
      </c>
      <c r="AC281" s="61">
        <v>1623.039</v>
      </c>
      <c r="AD281" s="62">
        <v>1712.08</v>
      </c>
      <c r="AE281" s="61">
        <v>1657.595</v>
      </c>
      <c r="AF281" s="61">
        <v>1179.2570000000001</v>
      </c>
      <c r="AG281" s="61">
        <v>1022.6180000000001</v>
      </c>
      <c r="AH281" s="61">
        <v>1162.2909999999999</v>
      </c>
      <c r="AI281" s="61">
        <v>1336.5239999999999</v>
      </c>
      <c r="AJ281" s="61">
        <v>1065.3340000000001</v>
      </c>
    </row>
    <row r="282" spans="1:36" x14ac:dyDescent="0.25">
      <c r="A282" s="60" t="s">
        <v>116</v>
      </c>
      <c r="B282" s="60" t="s">
        <v>124</v>
      </c>
      <c r="C282" s="63">
        <v>2597.096</v>
      </c>
      <c r="D282" s="63">
        <v>2519.6709999999998</v>
      </c>
      <c r="E282" s="63">
        <v>2024.864</v>
      </c>
      <c r="F282" s="63">
        <v>1556.8979999999999</v>
      </c>
      <c r="G282" s="63">
        <v>1225.6420000000001</v>
      </c>
      <c r="H282" s="63">
        <v>1002.5890000000001</v>
      </c>
      <c r="I282" s="63">
        <v>1046.7280000000001</v>
      </c>
      <c r="J282" s="63">
        <v>360.12700000000001</v>
      </c>
      <c r="K282" s="63">
        <v>311.87099999999998</v>
      </c>
      <c r="L282" s="63">
        <v>312.92599999999999</v>
      </c>
      <c r="M282" s="63">
        <v>351.57600000000002</v>
      </c>
      <c r="N282" s="63">
        <v>353.80700000000002</v>
      </c>
      <c r="O282" s="63">
        <v>319.62400000000002</v>
      </c>
      <c r="P282" s="63">
        <v>322.53300000000002</v>
      </c>
      <c r="Q282" s="63">
        <v>305.15899999999999</v>
      </c>
      <c r="R282" s="63">
        <v>301.14600000000002</v>
      </c>
      <c r="S282" s="63">
        <v>296.79500000000002</v>
      </c>
      <c r="T282" s="63">
        <v>248.626</v>
      </c>
      <c r="U282" s="63">
        <v>243.529</v>
      </c>
      <c r="V282" s="63">
        <v>293.529</v>
      </c>
      <c r="W282" s="63">
        <v>355.30500000000001</v>
      </c>
      <c r="X282" s="63">
        <v>303.81200000000001</v>
      </c>
      <c r="Y282" s="63">
        <v>325.82499999999999</v>
      </c>
      <c r="Z282" s="63">
        <v>359.27199999999999</v>
      </c>
      <c r="AA282" s="63">
        <v>375.48500000000001</v>
      </c>
      <c r="AB282" s="63">
        <v>359.88900000000001</v>
      </c>
      <c r="AC282" s="64">
        <v>376.59</v>
      </c>
      <c r="AD282" s="63">
        <v>370.03699999999998</v>
      </c>
      <c r="AE282" s="64">
        <v>430.41</v>
      </c>
      <c r="AF282" s="63">
        <v>423.09300000000002</v>
      </c>
      <c r="AG282" s="63">
        <v>428.94400000000002</v>
      </c>
      <c r="AH282" s="63">
        <v>441.072</v>
      </c>
      <c r="AI282" s="63">
        <v>418.642</v>
      </c>
      <c r="AJ282" s="63">
        <v>374.875</v>
      </c>
    </row>
    <row r="283" spans="1:36" x14ac:dyDescent="0.25">
      <c r="A283" s="60" t="s">
        <v>116</v>
      </c>
      <c r="B283" s="60" t="s">
        <v>125</v>
      </c>
      <c r="C283" s="61">
        <v>58.981000000000002</v>
      </c>
      <c r="D283" s="61">
        <v>45.228000000000002</v>
      </c>
      <c r="E283" s="61">
        <v>19.968</v>
      </c>
      <c r="F283" s="62">
        <v>18.64</v>
      </c>
      <c r="G283" s="62">
        <v>62.32</v>
      </c>
      <c r="H283" s="61">
        <v>39.924999999999997</v>
      </c>
      <c r="I283" s="61">
        <v>39.137</v>
      </c>
      <c r="J283" s="61">
        <v>20.331</v>
      </c>
      <c r="K283" s="61">
        <v>18.452999999999999</v>
      </c>
      <c r="L283" s="61">
        <v>8.8610000000000007</v>
      </c>
      <c r="M283" s="61">
        <v>16.495000000000001</v>
      </c>
      <c r="N283" s="61">
        <v>19.294</v>
      </c>
      <c r="O283" s="61">
        <v>19.312999999999999</v>
      </c>
      <c r="P283" s="62">
        <v>19.059999999999999</v>
      </c>
      <c r="Q283" s="61">
        <v>17.751000000000001</v>
      </c>
      <c r="R283" s="61">
        <v>15.621</v>
      </c>
      <c r="S283" s="61">
        <v>14.465</v>
      </c>
      <c r="T283" s="61">
        <v>15.831</v>
      </c>
      <c r="U283" s="61">
        <v>12.259</v>
      </c>
      <c r="V283" s="61">
        <v>10.057</v>
      </c>
      <c r="W283" s="61">
        <v>11.832000000000001</v>
      </c>
      <c r="X283" s="61">
        <v>10.824</v>
      </c>
      <c r="Y283" s="61">
        <v>7.6989999999999998</v>
      </c>
      <c r="Z283" s="61">
        <v>7.165</v>
      </c>
      <c r="AA283" s="61">
        <v>3.6110000000000002</v>
      </c>
      <c r="AB283" s="61">
        <v>15.273</v>
      </c>
      <c r="AC283" s="62">
        <v>17.600000000000001</v>
      </c>
      <c r="AD283" s="61">
        <v>19.931000000000001</v>
      </c>
      <c r="AE283" s="61">
        <v>24.521999999999998</v>
      </c>
      <c r="AF283" s="61">
        <v>23.193999999999999</v>
      </c>
      <c r="AG283" s="62">
        <v>27.07</v>
      </c>
      <c r="AH283" s="61">
        <v>32.393999999999998</v>
      </c>
      <c r="AI283" s="61">
        <v>34.911000000000001</v>
      </c>
      <c r="AJ283" s="62">
        <v>49.72</v>
      </c>
    </row>
    <row r="284" spans="1:36" x14ac:dyDescent="0.25">
      <c r="A284" s="60" t="s">
        <v>116</v>
      </c>
      <c r="B284" s="60" t="s">
        <v>126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64">
        <v>0</v>
      </c>
      <c r="V284" s="64">
        <v>0</v>
      </c>
      <c r="W284" s="64">
        <v>0</v>
      </c>
      <c r="X284" s="64">
        <v>0</v>
      </c>
      <c r="Y284" s="64">
        <v>0</v>
      </c>
      <c r="Z284" s="64">
        <v>0</v>
      </c>
      <c r="AA284" s="64">
        <v>0</v>
      </c>
      <c r="AB284" s="64">
        <v>0</v>
      </c>
      <c r="AC284" s="64">
        <v>0</v>
      </c>
      <c r="AD284" s="64">
        <v>0</v>
      </c>
      <c r="AE284" s="64">
        <v>0</v>
      </c>
      <c r="AF284" s="64">
        <v>0</v>
      </c>
      <c r="AG284" s="64">
        <v>0</v>
      </c>
      <c r="AH284" s="64">
        <v>0</v>
      </c>
      <c r="AI284" s="64">
        <v>0</v>
      </c>
      <c r="AJ284" s="64">
        <v>0</v>
      </c>
    </row>
    <row r="285" spans="1:36" x14ac:dyDescent="0.25">
      <c r="A285" s="60" t="s">
        <v>127</v>
      </c>
      <c r="B285" s="60" t="s">
        <v>117</v>
      </c>
      <c r="C285" s="65" t="s">
        <v>37</v>
      </c>
      <c r="D285" s="65" t="s">
        <v>37</v>
      </c>
      <c r="E285" s="65" t="s">
        <v>37</v>
      </c>
      <c r="F285" s="65" t="s">
        <v>37</v>
      </c>
      <c r="G285" s="65" t="s">
        <v>37</v>
      </c>
      <c r="H285" s="65" t="s">
        <v>37</v>
      </c>
      <c r="I285" s="65" t="s">
        <v>37</v>
      </c>
      <c r="J285" s="65" t="s">
        <v>37</v>
      </c>
      <c r="K285" s="65" t="s">
        <v>37</v>
      </c>
      <c r="L285" s="65" t="s">
        <v>37</v>
      </c>
      <c r="M285" s="65" t="s">
        <v>37</v>
      </c>
      <c r="N285" s="65" t="s">
        <v>37</v>
      </c>
      <c r="O285" s="65" t="s">
        <v>37</v>
      </c>
      <c r="P285" s="65" t="s">
        <v>37</v>
      </c>
      <c r="Q285" s="65" t="s">
        <v>37</v>
      </c>
      <c r="R285" s="65" t="s">
        <v>37</v>
      </c>
      <c r="S285" s="65" t="s">
        <v>37</v>
      </c>
      <c r="T285" s="65" t="s">
        <v>37</v>
      </c>
      <c r="U285" s="65" t="s">
        <v>37</v>
      </c>
      <c r="V285" s="65" t="s">
        <v>37</v>
      </c>
      <c r="W285" s="65" t="s">
        <v>37</v>
      </c>
      <c r="X285" s="65" t="s">
        <v>37</v>
      </c>
      <c r="Y285" s="65" t="s">
        <v>37</v>
      </c>
      <c r="Z285" s="65" t="s">
        <v>37</v>
      </c>
      <c r="AA285" s="65" t="s">
        <v>37</v>
      </c>
      <c r="AB285" s="65" t="s">
        <v>37</v>
      </c>
      <c r="AC285" s="65" t="s">
        <v>37</v>
      </c>
      <c r="AD285" s="65" t="s">
        <v>37</v>
      </c>
      <c r="AE285" s="65" t="s">
        <v>37</v>
      </c>
      <c r="AF285" s="65" t="s">
        <v>37</v>
      </c>
      <c r="AG285" s="65" t="s">
        <v>37</v>
      </c>
      <c r="AH285" s="65" t="s">
        <v>37</v>
      </c>
      <c r="AI285" s="65" t="s">
        <v>37</v>
      </c>
      <c r="AJ285" s="65" t="s">
        <v>37</v>
      </c>
    </row>
    <row r="286" spans="1:36" x14ac:dyDescent="0.25">
      <c r="A286" s="60" t="s">
        <v>127</v>
      </c>
      <c r="B286" s="60" t="s">
        <v>118</v>
      </c>
      <c r="C286" s="66" t="s">
        <v>37</v>
      </c>
      <c r="D286" s="66" t="s">
        <v>37</v>
      </c>
      <c r="E286" s="66" t="s">
        <v>37</v>
      </c>
      <c r="F286" s="66" t="s">
        <v>37</v>
      </c>
      <c r="G286" s="66" t="s">
        <v>37</v>
      </c>
      <c r="H286" s="66" t="s">
        <v>37</v>
      </c>
      <c r="I286" s="66" t="s">
        <v>37</v>
      </c>
      <c r="J286" s="66" t="s">
        <v>37</v>
      </c>
      <c r="K286" s="66" t="s">
        <v>37</v>
      </c>
      <c r="L286" s="66" t="s">
        <v>37</v>
      </c>
      <c r="M286" s="66" t="s">
        <v>37</v>
      </c>
      <c r="N286" s="66" t="s">
        <v>37</v>
      </c>
      <c r="O286" s="66" t="s">
        <v>37</v>
      </c>
      <c r="P286" s="66" t="s">
        <v>37</v>
      </c>
      <c r="Q286" s="66" t="s">
        <v>37</v>
      </c>
      <c r="R286" s="66" t="s">
        <v>37</v>
      </c>
      <c r="S286" s="66" t="s">
        <v>37</v>
      </c>
      <c r="T286" s="66" t="s">
        <v>37</v>
      </c>
      <c r="U286" s="66" t="s">
        <v>37</v>
      </c>
      <c r="V286" s="66" t="s">
        <v>37</v>
      </c>
      <c r="W286" s="66" t="s">
        <v>37</v>
      </c>
      <c r="X286" s="66" t="s">
        <v>37</v>
      </c>
      <c r="Y286" s="66" t="s">
        <v>37</v>
      </c>
      <c r="Z286" s="66" t="s">
        <v>37</v>
      </c>
      <c r="AA286" s="66" t="s">
        <v>37</v>
      </c>
      <c r="AB286" s="66" t="s">
        <v>37</v>
      </c>
      <c r="AC286" s="66" t="s">
        <v>37</v>
      </c>
      <c r="AD286" s="66" t="s">
        <v>37</v>
      </c>
      <c r="AE286" s="66" t="s">
        <v>37</v>
      </c>
      <c r="AF286" s="66" t="s">
        <v>37</v>
      </c>
      <c r="AG286" s="66" t="s">
        <v>37</v>
      </c>
      <c r="AH286" s="66" t="s">
        <v>37</v>
      </c>
      <c r="AI286" s="66" t="s">
        <v>37</v>
      </c>
      <c r="AJ286" s="66" t="s">
        <v>37</v>
      </c>
    </row>
    <row r="287" spans="1:36" x14ac:dyDescent="0.25">
      <c r="A287" s="60" t="s">
        <v>127</v>
      </c>
      <c r="B287" s="60" t="s">
        <v>119</v>
      </c>
      <c r="C287" s="65" t="s">
        <v>37</v>
      </c>
      <c r="D287" s="65" t="s">
        <v>37</v>
      </c>
      <c r="E287" s="65" t="s">
        <v>37</v>
      </c>
      <c r="F287" s="65" t="s">
        <v>37</v>
      </c>
      <c r="G287" s="65" t="s">
        <v>37</v>
      </c>
      <c r="H287" s="65" t="s">
        <v>37</v>
      </c>
      <c r="I287" s="65" t="s">
        <v>37</v>
      </c>
      <c r="J287" s="65" t="s">
        <v>37</v>
      </c>
      <c r="K287" s="65" t="s">
        <v>37</v>
      </c>
      <c r="L287" s="65" t="s">
        <v>37</v>
      </c>
      <c r="M287" s="65" t="s">
        <v>37</v>
      </c>
      <c r="N287" s="65" t="s">
        <v>37</v>
      </c>
      <c r="O287" s="65" t="s">
        <v>37</v>
      </c>
      <c r="P287" s="65" t="s">
        <v>37</v>
      </c>
      <c r="Q287" s="65" t="s">
        <v>37</v>
      </c>
      <c r="R287" s="65" t="s">
        <v>37</v>
      </c>
      <c r="S287" s="65" t="s">
        <v>37</v>
      </c>
      <c r="T287" s="65" t="s">
        <v>37</v>
      </c>
      <c r="U287" s="65" t="s">
        <v>37</v>
      </c>
      <c r="V287" s="65" t="s">
        <v>37</v>
      </c>
      <c r="W287" s="65" t="s">
        <v>37</v>
      </c>
      <c r="X287" s="65" t="s">
        <v>37</v>
      </c>
      <c r="Y287" s="65" t="s">
        <v>37</v>
      </c>
      <c r="Z287" s="65" t="s">
        <v>37</v>
      </c>
      <c r="AA287" s="65" t="s">
        <v>37</v>
      </c>
      <c r="AB287" s="65" t="s">
        <v>37</v>
      </c>
      <c r="AC287" s="65" t="s">
        <v>37</v>
      </c>
      <c r="AD287" s="65" t="s">
        <v>37</v>
      </c>
      <c r="AE287" s="65" t="s">
        <v>37</v>
      </c>
      <c r="AF287" s="65" t="s">
        <v>37</v>
      </c>
      <c r="AG287" s="65" t="s">
        <v>37</v>
      </c>
      <c r="AH287" s="65" t="s">
        <v>37</v>
      </c>
      <c r="AI287" s="65" t="s">
        <v>37</v>
      </c>
      <c r="AJ287" s="65" t="s">
        <v>37</v>
      </c>
    </row>
    <row r="288" spans="1:36" x14ac:dyDescent="0.25">
      <c r="A288" s="60" t="s">
        <v>127</v>
      </c>
      <c r="B288" s="60" t="s">
        <v>120</v>
      </c>
      <c r="C288" s="66" t="s">
        <v>37</v>
      </c>
      <c r="D288" s="66" t="s">
        <v>37</v>
      </c>
      <c r="E288" s="66" t="s">
        <v>37</v>
      </c>
      <c r="F288" s="66" t="s">
        <v>37</v>
      </c>
      <c r="G288" s="66" t="s">
        <v>37</v>
      </c>
      <c r="H288" s="66" t="s">
        <v>37</v>
      </c>
      <c r="I288" s="66" t="s">
        <v>37</v>
      </c>
      <c r="J288" s="66" t="s">
        <v>37</v>
      </c>
      <c r="K288" s="66" t="s">
        <v>37</v>
      </c>
      <c r="L288" s="66" t="s">
        <v>37</v>
      </c>
      <c r="M288" s="66" t="s">
        <v>37</v>
      </c>
      <c r="N288" s="66" t="s">
        <v>37</v>
      </c>
      <c r="O288" s="66" t="s">
        <v>37</v>
      </c>
      <c r="P288" s="66" t="s">
        <v>37</v>
      </c>
      <c r="Q288" s="66" t="s">
        <v>37</v>
      </c>
      <c r="R288" s="66" t="s">
        <v>37</v>
      </c>
      <c r="S288" s="66" t="s">
        <v>37</v>
      </c>
      <c r="T288" s="66" t="s">
        <v>37</v>
      </c>
      <c r="U288" s="66" t="s">
        <v>37</v>
      </c>
      <c r="V288" s="66" t="s">
        <v>37</v>
      </c>
      <c r="W288" s="66" t="s">
        <v>37</v>
      </c>
      <c r="X288" s="66" t="s">
        <v>37</v>
      </c>
      <c r="Y288" s="66" t="s">
        <v>37</v>
      </c>
      <c r="Z288" s="66" t="s">
        <v>37</v>
      </c>
      <c r="AA288" s="66" t="s">
        <v>37</v>
      </c>
      <c r="AB288" s="66" t="s">
        <v>37</v>
      </c>
      <c r="AC288" s="66" t="s">
        <v>37</v>
      </c>
      <c r="AD288" s="66" t="s">
        <v>37</v>
      </c>
      <c r="AE288" s="66" t="s">
        <v>37</v>
      </c>
      <c r="AF288" s="66" t="s">
        <v>37</v>
      </c>
      <c r="AG288" s="66" t="s">
        <v>37</v>
      </c>
      <c r="AH288" s="66" t="s">
        <v>37</v>
      </c>
      <c r="AI288" s="66" t="s">
        <v>37</v>
      </c>
      <c r="AJ288" s="66" t="s">
        <v>37</v>
      </c>
    </row>
    <row r="289" spans="1:36" x14ac:dyDescent="0.25">
      <c r="A289" s="60" t="s">
        <v>127</v>
      </c>
      <c r="B289" s="60" t="s">
        <v>121</v>
      </c>
      <c r="C289" s="62">
        <v>0</v>
      </c>
      <c r="D289" s="62">
        <v>0</v>
      </c>
      <c r="E289" s="62">
        <v>0</v>
      </c>
      <c r="F289" s="62">
        <v>0</v>
      </c>
      <c r="G289" s="62">
        <v>0</v>
      </c>
      <c r="H289" s="62">
        <v>0</v>
      </c>
      <c r="I289" s="62">
        <v>0</v>
      </c>
      <c r="J289" s="62">
        <v>0</v>
      </c>
      <c r="K289" s="62">
        <v>0</v>
      </c>
      <c r="L289" s="62">
        <v>0</v>
      </c>
      <c r="M289" s="62">
        <v>0</v>
      </c>
      <c r="N289" s="62">
        <v>0</v>
      </c>
      <c r="O289" s="62">
        <v>0</v>
      </c>
      <c r="P289" s="62">
        <v>0</v>
      </c>
      <c r="Q289" s="62">
        <v>0</v>
      </c>
      <c r="R289" s="62">
        <v>0</v>
      </c>
      <c r="S289" s="62">
        <v>0</v>
      </c>
      <c r="T289" s="62">
        <v>0</v>
      </c>
      <c r="U289" s="62">
        <v>0</v>
      </c>
      <c r="V289" s="62">
        <v>0</v>
      </c>
      <c r="W289" s="62">
        <v>0</v>
      </c>
      <c r="X289" s="62">
        <v>0</v>
      </c>
      <c r="Y289" s="62">
        <v>0</v>
      </c>
      <c r="Z289" s="62">
        <v>0</v>
      </c>
      <c r="AA289" s="62">
        <v>0</v>
      </c>
      <c r="AB289" s="62">
        <v>0</v>
      </c>
      <c r="AC289" s="62">
        <v>0</v>
      </c>
      <c r="AD289" s="62">
        <v>0</v>
      </c>
      <c r="AE289" s="62">
        <v>0</v>
      </c>
      <c r="AF289" s="62">
        <v>0</v>
      </c>
      <c r="AG289" s="62">
        <v>0</v>
      </c>
      <c r="AH289" s="62">
        <v>0</v>
      </c>
      <c r="AI289" s="62">
        <v>0</v>
      </c>
      <c r="AJ289" s="62">
        <v>0</v>
      </c>
    </row>
    <row r="290" spans="1:36" x14ac:dyDescent="0.25">
      <c r="A290" s="60" t="s">
        <v>127</v>
      </c>
      <c r="B290" s="60" t="s">
        <v>122</v>
      </c>
      <c r="C290" s="66" t="s">
        <v>37</v>
      </c>
      <c r="D290" s="66" t="s">
        <v>37</v>
      </c>
      <c r="E290" s="66" t="s">
        <v>37</v>
      </c>
      <c r="F290" s="66" t="s">
        <v>37</v>
      </c>
      <c r="G290" s="66" t="s">
        <v>37</v>
      </c>
      <c r="H290" s="66" t="s">
        <v>37</v>
      </c>
      <c r="I290" s="66" t="s">
        <v>37</v>
      </c>
      <c r="J290" s="66" t="s">
        <v>37</v>
      </c>
      <c r="K290" s="66" t="s">
        <v>37</v>
      </c>
      <c r="L290" s="66" t="s">
        <v>37</v>
      </c>
      <c r="M290" s="66" t="s">
        <v>37</v>
      </c>
      <c r="N290" s="66" t="s">
        <v>37</v>
      </c>
      <c r="O290" s="66" t="s">
        <v>37</v>
      </c>
      <c r="P290" s="66" t="s">
        <v>37</v>
      </c>
      <c r="Q290" s="66" t="s">
        <v>37</v>
      </c>
      <c r="R290" s="66" t="s">
        <v>37</v>
      </c>
      <c r="S290" s="66" t="s">
        <v>37</v>
      </c>
      <c r="T290" s="66" t="s">
        <v>37</v>
      </c>
      <c r="U290" s="66" t="s">
        <v>37</v>
      </c>
      <c r="V290" s="66" t="s">
        <v>37</v>
      </c>
      <c r="W290" s="66" t="s">
        <v>37</v>
      </c>
      <c r="X290" s="66" t="s">
        <v>37</v>
      </c>
      <c r="Y290" s="66" t="s">
        <v>37</v>
      </c>
      <c r="Z290" s="66" t="s">
        <v>37</v>
      </c>
      <c r="AA290" s="66" t="s">
        <v>37</v>
      </c>
      <c r="AB290" s="66" t="s">
        <v>37</v>
      </c>
      <c r="AC290" s="66" t="s">
        <v>37</v>
      </c>
      <c r="AD290" s="66" t="s">
        <v>37</v>
      </c>
      <c r="AE290" s="66" t="s">
        <v>37</v>
      </c>
      <c r="AF290" s="66" t="s">
        <v>37</v>
      </c>
      <c r="AG290" s="66" t="s">
        <v>37</v>
      </c>
      <c r="AH290" s="66" t="s">
        <v>37</v>
      </c>
      <c r="AI290" s="66" t="s">
        <v>37</v>
      </c>
      <c r="AJ290" s="66" t="s">
        <v>37</v>
      </c>
    </row>
    <row r="291" spans="1:36" x14ac:dyDescent="0.25">
      <c r="A291" s="60" t="s">
        <v>127</v>
      </c>
      <c r="B291" s="60" t="s">
        <v>123</v>
      </c>
      <c r="C291" s="62">
        <v>1477.3</v>
      </c>
      <c r="D291" s="61">
        <v>1257.6959999999999</v>
      </c>
      <c r="E291" s="61">
        <v>1017.283</v>
      </c>
      <c r="F291" s="61">
        <v>783.92100000000005</v>
      </c>
      <c r="G291" s="62">
        <v>786.93</v>
      </c>
      <c r="H291" s="61">
        <v>747.46299999999997</v>
      </c>
      <c r="I291" s="61">
        <v>782.71699999999998</v>
      </c>
      <c r="J291" s="61">
        <v>792.60500000000002</v>
      </c>
      <c r="K291" s="62">
        <v>735.77</v>
      </c>
      <c r="L291" s="62">
        <v>711.78</v>
      </c>
      <c r="M291" s="61">
        <v>732.00800000000004</v>
      </c>
      <c r="N291" s="61">
        <v>729.40700000000004</v>
      </c>
      <c r="O291" s="62">
        <v>733.19</v>
      </c>
      <c r="P291" s="61">
        <v>873.51700000000005</v>
      </c>
      <c r="Q291" s="61">
        <v>885.98500000000001</v>
      </c>
      <c r="R291" s="61">
        <v>877.50099999999998</v>
      </c>
      <c r="S291" s="61">
        <v>836.78399999999999</v>
      </c>
      <c r="T291" s="61">
        <v>1048.1990000000001</v>
      </c>
      <c r="U291" s="61">
        <v>909.88800000000003</v>
      </c>
      <c r="V291" s="62">
        <v>754.8</v>
      </c>
      <c r="W291" s="61">
        <v>1114.693</v>
      </c>
      <c r="X291" s="62">
        <v>1108.6600000000001</v>
      </c>
      <c r="Y291" s="61">
        <v>1028.932</v>
      </c>
      <c r="Z291" s="61">
        <v>1141.4079999999999</v>
      </c>
      <c r="AA291" s="61">
        <v>1070.1389999999999</v>
      </c>
      <c r="AB291" s="61">
        <v>872.60799999999995</v>
      </c>
      <c r="AC291" s="61">
        <v>1046.425</v>
      </c>
      <c r="AD291" s="61">
        <v>1131.596</v>
      </c>
      <c r="AE291" s="61">
        <v>1063.127</v>
      </c>
      <c r="AF291" s="61">
        <v>654.79499999999996</v>
      </c>
      <c r="AG291" s="61">
        <v>522.65300000000002</v>
      </c>
      <c r="AH291" s="61">
        <v>619.47199999999998</v>
      </c>
      <c r="AI291" s="61">
        <v>768.43100000000004</v>
      </c>
      <c r="AJ291" s="61">
        <v>493.98500000000001</v>
      </c>
    </row>
    <row r="292" spans="1:36" x14ac:dyDescent="0.25">
      <c r="A292" s="60" t="s">
        <v>127</v>
      </c>
      <c r="B292" s="60" t="s">
        <v>124</v>
      </c>
      <c r="C292" s="63">
        <v>1464.058</v>
      </c>
      <c r="D292" s="63">
        <v>1246.002</v>
      </c>
      <c r="E292" s="63">
        <v>1011.178</v>
      </c>
      <c r="F292" s="63">
        <v>780.48199999999997</v>
      </c>
      <c r="G292" s="63">
        <v>775.75199999999995</v>
      </c>
      <c r="H292" s="63">
        <v>733.36199999999997</v>
      </c>
      <c r="I292" s="63">
        <v>767.75599999999997</v>
      </c>
      <c r="J292" s="63">
        <v>80.653000000000006</v>
      </c>
      <c r="K292" s="63">
        <v>87.188000000000002</v>
      </c>
      <c r="L292" s="63">
        <v>83.061000000000007</v>
      </c>
      <c r="M292" s="63">
        <v>94.411000000000001</v>
      </c>
      <c r="N292" s="63">
        <v>91.316000000000003</v>
      </c>
      <c r="O292" s="63">
        <v>76.956000000000003</v>
      </c>
      <c r="P292" s="63">
        <v>84.093000000000004</v>
      </c>
      <c r="Q292" s="64">
        <v>76.44</v>
      </c>
      <c r="R292" s="64">
        <v>79.45</v>
      </c>
      <c r="S292" s="63">
        <v>80.138000000000005</v>
      </c>
      <c r="T292" s="63">
        <v>64.953000000000003</v>
      </c>
      <c r="U292" s="63">
        <v>70.533000000000001</v>
      </c>
      <c r="V292" s="63">
        <v>62.994999999999997</v>
      </c>
      <c r="W292" s="63">
        <v>107.16800000000001</v>
      </c>
      <c r="X292" s="63">
        <v>89.853999999999999</v>
      </c>
      <c r="Y292" s="63">
        <v>93.715000000000003</v>
      </c>
      <c r="Z292" s="63">
        <v>101.892</v>
      </c>
      <c r="AA292" s="63">
        <v>103.009</v>
      </c>
      <c r="AB292" s="63">
        <v>101.379</v>
      </c>
      <c r="AC292" s="63">
        <v>102.649</v>
      </c>
      <c r="AD292" s="64">
        <v>121.36</v>
      </c>
      <c r="AE292" s="63">
        <v>121.339</v>
      </c>
      <c r="AF292" s="63">
        <v>120.25700000000001</v>
      </c>
      <c r="AG292" s="63">
        <v>138.78100000000001</v>
      </c>
      <c r="AH292" s="64">
        <v>116.79</v>
      </c>
      <c r="AI292" s="63">
        <v>109.226</v>
      </c>
      <c r="AJ292" s="63">
        <v>91.807000000000002</v>
      </c>
    </row>
    <row r="293" spans="1:36" x14ac:dyDescent="0.25">
      <c r="A293" s="60" t="s">
        <v>127</v>
      </c>
      <c r="B293" s="60" t="s">
        <v>125</v>
      </c>
      <c r="C293" s="61">
        <v>13.242000000000001</v>
      </c>
      <c r="D293" s="61">
        <v>11.694000000000001</v>
      </c>
      <c r="E293" s="61">
        <v>6.0190000000000001</v>
      </c>
      <c r="F293" s="61">
        <v>3.3530000000000002</v>
      </c>
      <c r="G293" s="62">
        <v>10.92</v>
      </c>
      <c r="H293" s="61">
        <v>13.843999999999999</v>
      </c>
      <c r="I293" s="61">
        <v>14.702999999999999</v>
      </c>
      <c r="J293" s="62">
        <v>10.06</v>
      </c>
      <c r="K293" s="61">
        <v>10.834</v>
      </c>
      <c r="L293" s="61">
        <v>6.0190000000000001</v>
      </c>
      <c r="M293" s="61">
        <v>9.1140000000000008</v>
      </c>
      <c r="N293" s="61">
        <v>10.576000000000001</v>
      </c>
      <c r="O293" s="61">
        <v>14.702999999999999</v>
      </c>
      <c r="P293" s="61">
        <v>12.898</v>
      </c>
      <c r="Q293" s="62">
        <v>11.35</v>
      </c>
      <c r="R293" s="61">
        <v>9.8879999999999999</v>
      </c>
      <c r="S293" s="61">
        <v>9.5440000000000005</v>
      </c>
      <c r="T293" s="61">
        <v>11.006</v>
      </c>
      <c r="U293" s="61">
        <v>8.1739999999999995</v>
      </c>
      <c r="V293" s="61">
        <v>6.3310000000000004</v>
      </c>
      <c r="W293" s="61">
        <v>7.6529999999999996</v>
      </c>
      <c r="X293" s="62">
        <v>7.6</v>
      </c>
      <c r="Y293" s="62">
        <v>6.6</v>
      </c>
      <c r="Z293" s="61">
        <v>6.0190000000000001</v>
      </c>
      <c r="AA293" s="61">
        <v>3.6110000000000002</v>
      </c>
      <c r="AB293" s="61">
        <v>5.5819999999999999</v>
      </c>
      <c r="AC293" s="61">
        <v>6.3029999999999999</v>
      </c>
      <c r="AD293" s="61">
        <v>6.3739999999999997</v>
      </c>
      <c r="AE293" s="61">
        <v>8.0419999999999998</v>
      </c>
      <c r="AF293" s="62">
        <v>5.93</v>
      </c>
      <c r="AG293" s="61">
        <v>8.8529999999999998</v>
      </c>
      <c r="AH293" s="61">
        <v>8.7059999999999995</v>
      </c>
      <c r="AI293" s="61">
        <v>8.9480000000000004</v>
      </c>
      <c r="AJ293" s="61">
        <v>5.2629999999999999</v>
      </c>
    </row>
    <row r="294" spans="1:36" x14ac:dyDescent="0.25">
      <c r="A294" s="60" t="s">
        <v>127</v>
      </c>
      <c r="B294" s="60" t="s">
        <v>126</v>
      </c>
      <c r="C294" s="64">
        <v>0</v>
      </c>
      <c r="D294" s="64">
        <v>0</v>
      </c>
      <c r="E294" s="64">
        <v>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64">
        <v>0</v>
      </c>
      <c r="V294" s="64">
        <v>0</v>
      </c>
      <c r="W294" s="64">
        <v>0</v>
      </c>
      <c r="X294" s="64">
        <v>0</v>
      </c>
      <c r="Y294" s="64">
        <v>0</v>
      </c>
      <c r="Z294" s="64">
        <v>0</v>
      </c>
      <c r="AA294" s="64">
        <v>0</v>
      </c>
      <c r="AB294" s="64">
        <v>0</v>
      </c>
      <c r="AC294" s="64">
        <v>0</v>
      </c>
      <c r="AD294" s="64">
        <v>0</v>
      </c>
      <c r="AE294" s="64">
        <v>0</v>
      </c>
      <c r="AF294" s="64">
        <v>0</v>
      </c>
      <c r="AG294" s="64">
        <v>0</v>
      </c>
      <c r="AH294" s="64">
        <v>0</v>
      </c>
      <c r="AI294" s="64">
        <v>0</v>
      </c>
      <c r="AJ294" s="64">
        <v>0</v>
      </c>
    </row>
    <row r="295" spans="1:36" x14ac:dyDescent="0.25">
      <c r="A295" s="60" t="s">
        <v>128</v>
      </c>
      <c r="B295" s="60" t="s">
        <v>117</v>
      </c>
      <c r="C295" s="62">
        <v>0</v>
      </c>
      <c r="D295" s="62">
        <v>0</v>
      </c>
      <c r="E295" s="62">
        <v>0</v>
      </c>
      <c r="F295" s="62">
        <v>0</v>
      </c>
      <c r="G295" s="62">
        <v>0</v>
      </c>
      <c r="H295" s="62">
        <v>0</v>
      </c>
      <c r="I295" s="62">
        <v>0</v>
      </c>
      <c r="J295" s="62">
        <v>0</v>
      </c>
      <c r="K295" s="62">
        <v>0</v>
      </c>
      <c r="L295" s="62">
        <v>0</v>
      </c>
      <c r="M295" s="62">
        <v>0</v>
      </c>
      <c r="N295" s="62">
        <v>0</v>
      </c>
      <c r="O295" s="62">
        <v>0</v>
      </c>
      <c r="P295" s="62">
        <v>0</v>
      </c>
      <c r="Q295" s="62">
        <v>0</v>
      </c>
      <c r="R295" s="62">
        <v>0</v>
      </c>
      <c r="S295" s="62">
        <v>0</v>
      </c>
      <c r="T295" s="62">
        <v>0</v>
      </c>
      <c r="U295" s="62">
        <v>0</v>
      </c>
      <c r="V295" s="62">
        <v>0</v>
      </c>
      <c r="W295" s="62">
        <v>0</v>
      </c>
      <c r="X295" s="62">
        <v>0</v>
      </c>
      <c r="Y295" s="62">
        <v>0</v>
      </c>
      <c r="Z295" s="62">
        <v>0</v>
      </c>
      <c r="AA295" s="62">
        <v>0</v>
      </c>
      <c r="AB295" s="62">
        <v>0</v>
      </c>
      <c r="AC295" s="62">
        <v>0</v>
      </c>
      <c r="AD295" s="62">
        <v>0</v>
      </c>
      <c r="AE295" s="62">
        <v>0</v>
      </c>
      <c r="AF295" s="62">
        <v>0</v>
      </c>
      <c r="AG295" s="62">
        <v>0</v>
      </c>
      <c r="AH295" s="62">
        <v>0</v>
      </c>
      <c r="AI295" s="62">
        <v>0</v>
      </c>
      <c r="AJ295" s="62">
        <v>0</v>
      </c>
    </row>
    <row r="296" spans="1:36" x14ac:dyDescent="0.25">
      <c r="A296" s="60" t="s">
        <v>128</v>
      </c>
      <c r="B296" s="60" t="s">
        <v>118</v>
      </c>
      <c r="C296" s="64">
        <v>0</v>
      </c>
      <c r="D296" s="64">
        <v>0</v>
      </c>
      <c r="E296" s="64">
        <v>0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0</v>
      </c>
      <c r="U296" s="64">
        <v>0</v>
      </c>
      <c r="V296" s="64">
        <v>0</v>
      </c>
      <c r="W296" s="64">
        <v>0</v>
      </c>
      <c r="X296" s="64">
        <v>0</v>
      </c>
      <c r="Y296" s="64">
        <v>0</v>
      </c>
      <c r="Z296" s="64">
        <v>0</v>
      </c>
      <c r="AA296" s="64">
        <v>0</v>
      </c>
      <c r="AB296" s="64">
        <v>0</v>
      </c>
      <c r="AC296" s="64">
        <v>0</v>
      </c>
      <c r="AD296" s="64">
        <v>0</v>
      </c>
      <c r="AE296" s="64">
        <v>0</v>
      </c>
      <c r="AF296" s="64">
        <v>0</v>
      </c>
      <c r="AG296" s="64">
        <v>0</v>
      </c>
      <c r="AH296" s="64">
        <v>0</v>
      </c>
      <c r="AI296" s="64">
        <v>0</v>
      </c>
      <c r="AJ296" s="64">
        <v>0</v>
      </c>
    </row>
    <row r="297" spans="1:36" x14ac:dyDescent="0.25">
      <c r="A297" s="60" t="s">
        <v>128</v>
      </c>
      <c r="B297" s="60" t="s">
        <v>119</v>
      </c>
      <c r="C297" s="62">
        <v>0</v>
      </c>
      <c r="D297" s="62">
        <v>0</v>
      </c>
      <c r="E297" s="62">
        <v>0</v>
      </c>
      <c r="F297" s="62">
        <v>0</v>
      </c>
      <c r="G297" s="62">
        <v>0</v>
      </c>
      <c r="H297" s="62">
        <v>0</v>
      </c>
      <c r="I297" s="62">
        <v>0</v>
      </c>
      <c r="J297" s="62">
        <v>0</v>
      </c>
      <c r="K297" s="62">
        <v>0</v>
      </c>
      <c r="L297" s="62">
        <v>0</v>
      </c>
      <c r="M297" s="62">
        <v>0</v>
      </c>
      <c r="N297" s="62">
        <v>0</v>
      </c>
      <c r="O297" s="62">
        <v>0</v>
      </c>
      <c r="P297" s="62">
        <v>0</v>
      </c>
      <c r="Q297" s="62">
        <v>0</v>
      </c>
      <c r="R297" s="62">
        <v>0</v>
      </c>
      <c r="S297" s="62">
        <v>0</v>
      </c>
      <c r="T297" s="62">
        <v>0</v>
      </c>
      <c r="U297" s="62">
        <v>0</v>
      </c>
      <c r="V297" s="62">
        <v>0</v>
      </c>
      <c r="W297" s="62">
        <v>0</v>
      </c>
      <c r="X297" s="62">
        <v>0</v>
      </c>
      <c r="Y297" s="62">
        <v>0</v>
      </c>
      <c r="Z297" s="62">
        <v>0</v>
      </c>
      <c r="AA297" s="62">
        <v>0</v>
      </c>
      <c r="AB297" s="62">
        <v>0</v>
      </c>
      <c r="AC297" s="62">
        <v>0</v>
      </c>
      <c r="AD297" s="62">
        <v>0</v>
      </c>
      <c r="AE297" s="62">
        <v>0</v>
      </c>
      <c r="AF297" s="62">
        <v>0</v>
      </c>
      <c r="AG297" s="62">
        <v>0</v>
      </c>
      <c r="AH297" s="62">
        <v>0</v>
      </c>
      <c r="AI297" s="62">
        <v>0</v>
      </c>
      <c r="AJ297" s="62">
        <v>0</v>
      </c>
    </row>
    <row r="298" spans="1:36" x14ac:dyDescent="0.25">
      <c r="A298" s="60" t="s">
        <v>128</v>
      </c>
      <c r="B298" s="60" t="s">
        <v>120</v>
      </c>
      <c r="C298" s="64">
        <v>0</v>
      </c>
      <c r="D298" s="64">
        <v>0</v>
      </c>
      <c r="E298" s="64">
        <v>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64">
        <v>0</v>
      </c>
      <c r="V298" s="64">
        <v>0</v>
      </c>
      <c r="W298" s="64">
        <v>0</v>
      </c>
      <c r="X298" s="64">
        <v>0</v>
      </c>
      <c r="Y298" s="64">
        <v>0</v>
      </c>
      <c r="Z298" s="64">
        <v>0</v>
      </c>
      <c r="AA298" s="64">
        <v>0</v>
      </c>
      <c r="AB298" s="64">
        <v>0</v>
      </c>
      <c r="AC298" s="64">
        <v>0</v>
      </c>
      <c r="AD298" s="64">
        <v>0</v>
      </c>
      <c r="AE298" s="64">
        <v>0</v>
      </c>
      <c r="AF298" s="64">
        <v>0</v>
      </c>
      <c r="AG298" s="64">
        <v>0</v>
      </c>
      <c r="AH298" s="64">
        <v>0</v>
      </c>
      <c r="AI298" s="64">
        <v>0</v>
      </c>
      <c r="AJ298" s="64">
        <v>0</v>
      </c>
    </row>
    <row r="299" spans="1:36" x14ac:dyDescent="0.25">
      <c r="A299" s="60" t="s">
        <v>128</v>
      </c>
      <c r="B299" s="60" t="s">
        <v>121</v>
      </c>
      <c r="C299" s="65" t="s">
        <v>37</v>
      </c>
      <c r="D299" s="65" t="s">
        <v>37</v>
      </c>
      <c r="E299" s="65" t="s">
        <v>37</v>
      </c>
      <c r="F299" s="65" t="s">
        <v>37</v>
      </c>
      <c r="G299" s="65" t="s">
        <v>37</v>
      </c>
      <c r="H299" s="65" t="s">
        <v>37</v>
      </c>
      <c r="I299" s="65" t="s">
        <v>37</v>
      </c>
      <c r="J299" s="65" t="s">
        <v>37</v>
      </c>
      <c r="K299" s="65" t="s">
        <v>37</v>
      </c>
      <c r="L299" s="65" t="s">
        <v>37</v>
      </c>
      <c r="M299" s="65" t="s">
        <v>37</v>
      </c>
      <c r="N299" s="65" t="s">
        <v>37</v>
      </c>
      <c r="O299" s="65" t="s">
        <v>37</v>
      </c>
      <c r="P299" s="65" t="s">
        <v>37</v>
      </c>
      <c r="Q299" s="65" t="s">
        <v>37</v>
      </c>
      <c r="R299" s="65" t="s">
        <v>37</v>
      </c>
      <c r="S299" s="65" t="s">
        <v>37</v>
      </c>
      <c r="T299" s="65" t="s">
        <v>37</v>
      </c>
      <c r="U299" s="65" t="s">
        <v>37</v>
      </c>
      <c r="V299" s="65" t="s">
        <v>37</v>
      </c>
      <c r="W299" s="65" t="s">
        <v>37</v>
      </c>
      <c r="X299" s="65" t="s">
        <v>37</v>
      </c>
      <c r="Y299" s="65" t="s">
        <v>37</v>
      </c>
      <c r="Z299" s="65" t="s">
        <v>37</v>
      </c>
      <c r="AA299" s="65" t="s">
        <v>37</v>
      </c>
      <c r="AB299" s="65" t="s">
        <v>37</v>
      </c>
      <c r="AC299" s="65" t="s">
        <v>37</v>
      </c>
      <c r="AD299" s="65" t="s">
        <v>37</v>
      </c>
      <c r="AE299" s="65" t="s">
        <v>37</v>
      </c>
      <c r="AF299" s="65" t="s">
        <v>37</v>
      </c>
      <c r="AG299" s="65" t="s">
        <v>37</v>
      </c>
      <c r="AH299" s="65" t="s">
        <v>37</v>
      </c>
      <c r="AI299" s="65" t="s">
        <v>37</v>
      </c>
      <c r="AJ299" s="65" t="s">
        <v>37</v>
      </c>
    </row>
    <row r="300" spans="1:36" x14ac:dyDescent="0.25">
      <c r="A300" s="60" t="s">
        <v>128</v>
      </c>
      <c r="B300" s="60" t="s">
        <v>122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64">
        <v>0</v>
      </c>
      <c r="V300" s="64">
        <v>0</v>
      </c>
      <c r="W300" s="64">
        <v>0</v>
      </c>
      <c r="X300" s="64">
        <v>0</v>
      </c>
      <c r="Y300" s="64">
        <v>0</v>
      </c>
      <c r="Z300" s="64">
        <v>0</v>
      </c>
      <c r="AA300" s="64">
        <v>0</v>
      </c>
      <c r="AB300" s="64">
        <v>0</v>
      </c>
      <c r="AC300" s="64">
        <v>0</v>
      </c>
      <c r="AD300" s="64">
        <v>0</v>
      </c>
      <c r="AE300" s="64">
        <v>0</v>
      </c>
      <c r="AF300" s="64">
        <v>0</v>
      </c>
      <c r="AG300" s="64">
        <v>0</v>
      </c>
      <c r="AH300" s="64">
        <v>0</v>
      </c>
      <c r="AI300" s="64">
        <v>0</v>
      </c>
      <c r="AJ300" s="64">
        <v>0</v>
      </c>
    </row>
    <row r="301" spans="1:36" x14ac:dyDescent="0.25">
      <c r="A301" s="60" t="s">
        <v>128</v>
      </c>
      <c r="B301" s="60" t="s">
        <v>123</v>
      </c>
      <c r="C301" s="61">
        <v>2479.8409999999999</v>
      </c>
      <c r="D301" s="61">
        <v>2456.721</v>
      </c>
      <c r="E301" s="61">
        <v>1654.127</v>
      </c>
      <c r="F301" s="61">
        <v>1242.6669999999999</v>
      </c>
      <c r="G301" s="61">
        <v>1179.0630000000001</v>
      </c>
      <c r="H301" s="61">
        <v>732.25400000000002</v>
      </c>
      <c r="I301" s="61">
        <v>782.79399999999998</v>
      </c>
      <c r="J301" s="61">
        <v>802.80899999999997</v>
      </c>
      <c r="K301" s="61">
        <v>702.87599999999998</v>
      </c>
      <c r="L301" s="62">
        <v>696.57</v>
      </c>
      <c r="M301" s="61">
        <v>643.90499999999997</v>
      </c>
      <c r="N301" s="61">
        <v>646.17399999999998</v>
      </c>
      <c r="O301" s="61">
        <v>647.29600000000005</v>
      </c>
      <c r="P301" s="61">
        <v>618.34799999999996</v>
      </c>
      <c r="Q301" s="61">
        <v>644.096</v>
      </c>
      <c r="R301" s="61">
        <v>639.55799999999999</v>
      </c>
      <c r="S301" s="61">
        <v>644.62099999999998</v>
      </c>
      <c r="T301" s="61">
        <v>622.00199999999995</v>
      </c>
      <c r="U301" s="61">
        <v>600.60199999999998</v>
      </c>
      <c r="V301" s="62">
        <v>590.57000000000005</v>
      </c>
      <c r="W301" s="61">
        <v>610.20299999999997</v>
      </c>
      <c r="X301" s="61">
        <v>546.64700000000005</v>
      </c>
      <c r="Y301" s="61">
        <v>584.52800000000002</v>
      </c>
      <c r="Z301" s="61">
        <v>550.01400000000001</v>
      </c>
      <c r="AA301" s="61">
        <v>520.971</v>
      </c>
      <c r="AB301" s="61">
        <v>498.90300000000002</v>
      </c>
      <c r="AC301" s="61">
        <v>576.61400000000003</v>
      </c>
      <c r="AD301" s="61">
        <v>580.48400000000004</v>
      </c>
      <c r="AE301" s="61">
        <v>594.46799999999996</v>
      </c>
      <c r="AF301" s="61">
        <v>524.46199999999999</v>
      </c>
      <c r="AG301" s="61">
        <v>499.964</v>
      </c>
      <c r="AH301" s="61">
        <v>542.81899999999996</v>
      </c>
      <c r="AI301" s="61">
        <v>568.09299999999996</v>
      </c>
      <c r="AJ301" s="61">
        <v>571.34900000000005</v>
      </c>
    </row>
    <row r="302" spans="1:36" x14ac:dyDescent="0.25">
      <c r="A302" s="60" t="s">
        <v>128</v>
      </c>
      <c r="B302" s="60" t="s">
        <v>124</v>
      </c>
      <c r="C302" s="63">
        <v>1133.037</v>
      </c>
      <c r="D302" s="64">
        <v>1273.67</v>
      </c>
      <c r="E302" s="63">
        <v>1013.686</v>
      </c>
      <c r="F302" s="63">
        <v>776.41600000000005</v>
      </c>
      <c r="G302" s="64">
        <v>449.89</v>
      </c>
      <c r="H302" s="63">
        <v>269.22699999999998</v>
      </c>
      <c r="I302" s="63">
        <v>278.97199999999998</v>
      </c>
      <c r="J302" s="63">
        <v>279.47399999999999</v>
      </c>
      <c r="K302" s="63">
        <v>224.68199999999999</v>
      </c>
      <c r="L302" s="63">
        <v>229.86500000000001</v>
      </c>
      <c r="M302" s="63">
        <v>257.16500000000002</v>
      </c>
      <c r="N302" s="63">
        <v>262.49200000000002</v>
      </c>
      <c r="O302" s="63">
        <v>242.667</v>
      </c>
      <c r="P302" s="64">
        <v>238.44</v>
      </c>
      <c r="Q302" s="63">
        <v>228.71899999999999</v>
      </c>
      <c r="R302" s="63">
        <v>221.697</v>
      </c>
      <c r="S302" s="63">
        <v>216.65700000000001</v>
      </c>
      <c r="T302" s="63">
        <v>183.672</v>
      </c>
      <c r="U302" s="63">
        <v>172.99600000000001</v>
      </c>
      <c r="V302" s="63">
        <v>230.53399999999999</v>
      </c>
      <c r="W302" s="63">
        <v>248.137</v>
      </c>
      <c r="X302" s="63">
        <v>213.958</v>
      </c>
      <c r="Y302" s="64">
        <v>232.11</v>
      </c>
      <c r="Z302" s="64">
        <v>257.38</v>
      </c>
      <c r="AA302" s="63">
        <v>272.47500000000002</v>
      </c>
      <c r="AB302" s="64">
        <v>258.51</v>
      </c>
      <c r="AC302" s="64">
        <v>273.94</v>
      </c>
      <c r="AD302" s="63">
        <v>248.67699999999999</v>
      </c>
      <c r="AE302" s="63">
        <v>309.07100000000003</v>
      </c>
      <c r="AF302" s="63">
        <v>302.83600000000001</v>
      </c>
      <c r="AG302" s="63">
        <v>290.16300000000001</v>
      </c>
      <c r="AH302" s="63">
        <v>324.28300000000002</v>
      </c>
      <c r="AI302" s="63">
        <v>309.41699999999997</v>
      </c>
      <c r="AJ302" s="63">
        <v>283.06900000000002</v>
      </c>
    </row>
    <row r="303" spans="1:36" x14ac:dyDescent="0.25">
      <c r="A303" s="60" t="s">
        <v>128</v>
      </c>
      <c r="B303" s="60" t="s">
        <v>125</v>
      </c>
      <c r="C303" s="61">
        <v>45.738999999999997</v>
      </c>
      <c r="D303" s="61">
        <v>33.533999999999999</v>
      </c>
      <c r="E303" s="61">
        <v>13.949</v>
      </c>
      <c r="F303" s="61">
        <v>15.286</v>
      </c>
      <c r="G303" s="62">
        <v>51.4</v>
      </c>
      <c r="H303" s="61">
        <v>26.082000000000001</v>
      </c>
      <c r="I303" s="61">
        <v>24.434000000000001</v>
      </c>
      <c r="J303" s="62">
        <v>10.27</v>
      </c>
      <c r="K303" s="61">
        <v>7.6189999999999998</v>
      </c>
      <c r="L303" s="61">
        <v>2.8420000000000001</v>
      </c>
      <c r="M303" s="62">
        <v>7.38</v>
      </c>
      <c r="N303" s="61">
        <v>8.718</v>
      </c>
      <c r="O303" s="62">
        <v>4.6100000000000003</v>
      </c>
      <c r="P303" s="61">
        <v>6.1619999999999999</v>
      </c>
      <c r="Q303" s="61">
        <v>6.4009999999999998</v>
      </c>
      <c r="R303" s="61">
        <v>5.7320000000000002</v>
      </c>
      <c r="S303" s="62">
        <v>4.92</v>
      </c>
      <c r="T303" s="61">
        <v>4.8250000000000002</v>
      </c>
      <c r="U303" s="61">
        <v>4.0839999999999996</v>
      </c>
      <c r="V303" s="61">
        <v>3.726</v>
      </c>
      <c r="W303" s="62">
        <v>4.18</v>
      </c>
      <c r="X303" s="61">
        <v>3.2240000000000002</v>
      </c>
      <c r="Y303" s="61">
        <v>1.099</v>
      </c>
      <c r="Z303" s="61">
        <v>1.1459999999999999</v>
      </c>
      <c r="AA303" s="62">
        <v>0</v>
      </c>
      <c r="AB303" s="61">
        <v>9.6910000000000007</v>
      </c>
      <c r="AC303" s="61">
        <v>11.297000000000001</v>
      </c>
      <c r="AD303" s="61">
        <v>13.557</v>
      </c>
      <c r="AE303" s="62">
        <v>16.48</v>
      </c>
      <c r="AF303" s="61">
        <v>17.263999999999999</v>
      </c>
      <c r="AG303" s="61">
        <v>18.216999999999999</v>
      </c>
      <c r="AH303" s="61">
        <v>23.687999999999999</v>
      </c>
      <c r="AI303" s="61">
        <v>25.963000000000001</v>
      </c>
      <c r="AJ303" s="61">
        <v>44.456000000000003</v>
      </c>
    </row>
    <row r="304" spans="1:36" x14ac:dyDescent="0.25">
      <c r="A304" s="60" t="s">
        <v>128</v>
      </c>
      <c r="B304" s="60" t="s">
        <v>126</v>
      </c>
      <c r="C304" s="66" t="s">
        <v>37</v>
      </c>
      <c r="D304" s="66" t="s">
        <v>37</v>
      </c>
      <c r="E304" s="66" t="s">
        <v>37</v>
      </c>
      <c r="F304" s="66" t="s">
        <v>37</v>
      </c>
      <c r="G304" s="66" t="s">
        <v>37</v>
      </c>
      <c r="H304" s="66" t="s">
        <v>37</v>
      </c>
      <c r="I304" s="66" t="s">
        <v>37</v>
      </c>
      <c r="J304" s="66" t="s">
        <v>37</v>
      </c>
      <c r="K304" s="66" t="s">
        <v>37</v>
      </c>
      <c r="L304" s="66" t="s">
        <v>37</v>
      </c>
      <c r="M304" s="66" t="s">
        <v>37</v>
      </c>
      <c r="N304" s="66" t="s">
        <v>37</v>
      </c>
      <c r="O304" s="66" t="s">
        <v>37</v>
      </c>
      <c r="P304" s="66" t="s">
        <v>37</v>
      </c>
      <c r="Q304" s="66" t="s">
        <v>37</v>
      </c>
      <c r="R304" s="66" t="s">
        <v>37</v>
      </c>
      <c r="S304" s="66" t="s">
        <v>37</v>
      </c>
      <c r="T304" s="66" t="s">
        <v>37</v>
      </c>
      <c r="U304" s="66" t="s">
        <v>37</v>
      </c>
      <c r="V304" s="66" t="s">
        <v>37</v>
      </c>
      <c r="W304" s="66" t="s">
        <v>37</v>
      </c>
      <c r="X304" s="66" t="s">
        <v>37</v>
      </c>
      <c r="Y304" s="66" t="s">
        <v>37</v>
      </c>
      <c r="Z304" s="66" t="s">
        <v>37</v>
      </c>
      <c r="AA304" s="66" t="s">
        <v>37</v>
      </c>
      <c r="AB304" s="66" t="s">
        <v>37</v>
      </c>
      <c r="AC304" s="66" t="s">
        <v>37</v>
      </c>
      <c r="AD304" s="66" t="s">
        <v>37</v>
      </c>
      <c r="AE304" s="66" t="s">
        <v>37</v>
      </c>
      <c r="AF304" s="66" t="s">
        <v>37</v>
      </c>
      <c r="AG304" s="66" t="s">
        <v>37</v>
      </c>
      <c r="AH304" s="66" t="s">
        <v>37</v>
      </c>
      <c r="AI304" s="66" t="s">
        <v>37</v>
      </c>
      <c r="AJ304" s="66" t="s">
        <v>37</v>
      </c>
    </row>
    <row r="305" spans="1:36" ht="11.4" customHeight="1" x14ac:dyDescent="0.25"/>
    <row r="306" spans="1:36" x14ac:dyDescent="0.25">
      <c r="A306" s="56" t="s">
        <v>129</v>
      </c>
    </row>
    <row r="307" spans="1:36" x14ac:dyDescent="0.25">
      <c r="A307" s="56" t="s">
        <v>37</v>
      </c>
      <c r="B307" s="55" t="s">
        <v>38</v>
      </c>
    </row>
    <row r="308" spans="1:36" ht="11.4" customHeight="1" x14ac:dyDescent="0.25"/>
    <row r="309" spans="1:36" x14ac:dyDescent="0.25">
      <c r="A309" s="55" t="s">
        <v>184</v>
      </c>
    </row>
    <row r="310" spans="1:36" x14ac:dyDescent="0.25">
      <c r="A310" s="55" t="s">
        <v>107</v>
      </c>
      <c r="B310" s="56" t="s">
        <v>180</v>
      </c>
    </row>
    <row r="311" spans="1:36" x14ac:dyDescent="0.25">
      <c r="A311" s="55" t="s">
        <v>108</v>
      </c>
      <c r="B311" s="55" t="s">
        <v>181</v>
      </c>
    </row>
    <row r="313" spans="1:36" x14ac:dyDescent="0.25">
      <c r="A313" s="56" t="s">
        <v>109</v>
      </c>
      <c r="C313" s="55" t="s">
        <v>110</v>
      </c>
    </row>
    <row r="314" spans="1:36" x14ac:dyDescent="0.25">
      <c r="A314" s="56" t="s">
        <v>130</v>
      </c>
      <c r="C314" s="55" t="s">
        <v>182</v>
      </c>
    </row>
    <row r="315" spans="1:36" x14ac:dyDescent="0.25">
      <c r="A315" s="56" t="s">
        <v>134</v>
      </c>
      <c r="C315" s="55" t="s">
        <v>142</v>
      </c>
    </row>
    <row r="317" spans="1:36" x14ac:dyDescent="0.25">
      <c r="A317" s="71" t="s">
        <v>111</v>
      </c>
      <c r="B317" s="71" t="s">
        <v>111</v>
      </c>
      <c r="C317" s="57" t="s">
        <v>1</v>
      </c>
      <c r="D317" s="57" t="s">
        <v>2</v>
      </c>
      <c r="E317" s="57" t="s">
        <v>3</v>
      </c>
      <c r="F317" s="57" t="s">
        <v>4</v>
      </c>
      <c r="G317" s="57" t="s">
        <v>5</v>
      </c>
      <c r="H317" s="57" t="s">
        <v>6</v>
      </c>
      <c r="I317" s="57" t="s">
        <v>7</v>
      </c>
      <c r="J317" s="57" t="s">
        <v>8</v>
      </c>
      <c r="K317" s="57" t="s">
        <v>9</v>
      </c>
      <c r="L317" s="57" t="s">
        <v>10</v>
      </c>
      <c r="M317" s="57" t="s">
        <v>11</v>
      </c>
      <c r="N317" s="57" t="s">
        <v>12</v>
      </c>
      <c r="O317" s="57" t="s">
        <v>13</v>
      </c>
      <c r="P317" s="57" t="s">
        <v>14</v>
      </c>
      <c r="Q317" s="57" t="s">
        <v>15</v>
      </c>
      <c r="R317" s="57" t="s">
        <v>16</v>
      </c>
      <c r="S317" s="57" t="s">
        <v>17</v>
      </c>
      <c r="T317" s="57" t="s">
        <v>18</v>
      </c>
      <c r="U317" s="57" t="s">
        <v>19</v>
      </c>
      <c r="V317" s="57" t="s">
        <v>20</v>
      </c>
      <c r="W317" s="57" t="s">
        <v>21</v>
      </c>
      <c r="X317" s="57" t="s">
        <v>32</v>
      </c>
      <c r="Y317" s="57" t="s">
        <v>33</v>
      </c>
      <c r="Z317" s="57" t="s">
        <v>35</v>
      </c>
      <c r="AA317" s="57" t="s">
        <v>36</v>
      </c>
      <c r="AB317" s="57" t="s">
        <v>39</v>
      </c>
      <c r="AC317" s="57" t="s">
        <v>40</v>
      </c>
      <c r="AD317" s="57" t="s">
        <v>97</v>
      </c>
      <c r="AE317" s="57" t="s">
        <v>103</v>
      </c>
      <c r="AF317" s="57" t="s">
        <v>105</v>
      </c>
      <c r="AG317" s="57" t="s">
        <v>106</v>
      </c>
      <c r="AH317" s="57" t="s">
        <v>112</v>
      </c>
      <c r="AI317" s="57" t="s">
        <v>176</v>
      </c>
      <c r="AJ317" s="57" t="s">
        <v>183</v>
      </c>
    </row>
    <row r="318" spans="1:36" x14ac:dyDescent="0.25">
      <c r="A318" s="58" t="s">
        <v>113</v>
      </c>
      <c r="B318" s="58" t="s">
        <v>114</v>
      </c>
      <c r="C318" s="59" t="s">
        <v>115</v>
      </c>
      <c r="D318" s="59" t="s">
        <v>115</v>
      </c>
      <c r="E318" s="59" t="s">
        <v>115</v>
      </c>
      <c r="F318" s="59" t="s">
        <v>115</v>
      </c>
      <c r="G318" s="59" t="s">
        <v>115</v>
      </c>
      <c r="H318" s="59" t="s">
        <v>115</v>
      </c>
      <c r="I318" s="59" t="s">
        <v>115</v>
      </c>
      <c r="J318" s="59" t="s">
        <v>115</v>
      </c>
      <c r="K318" s="59" t="s">
        <v>115</v>
      </c>
      <c r="L318" s="59" t="s">
        <v>115</v>
      </c>
      <c r="M318" s="59" t="s">
        <v>115</v>
      </c>
      <c r="N318" s="59" t="s">
        <v>115</v>
      </c>
      <c r="O318" s="59" t="s">
        <v>115</v>
      </c>
      <c r="P318" s="59" t="s">
        <v>115</v>
      </c>
      <c r="Q318" s="59" t="s">
        <v>115</v>
      </c>
      <c r="R318" s="59" t="s">
        <v>115</v>
      </c>
      <c r="S318" s="59" t="s">
        <v>115</v>
      </c>
      <c r="T318" s="59" t="s">
        <v>115</v>
      </c>
      <c r="U318" s="59" t="s">
        <v>115</v>
      </c>
      <c r="V318" s="59" t="s">
        <v>115</v>
      </c>
      <c r="W318" s="59" t="s">
        <v>115</v>
      </c>
      <c r="X318" s="59" t="s">
        <v>115</v>
      </c>
      <c r="Y318" s="59" t="s">
        <v>115</v>
      </c>
      <c r="Z318" s="59" t="s">
        <v>115</v>
      </c>
      <c r="AA318" s="59" t="s">
        <v>115</v>
      </c>
      <c r="AB318" s="59" t="s">
        <v>115</v>
      </c>
      <c r="AC318" s="59" t="s">
        <v>115</v>
      </c>
      <c r="AD318" s="59" t="s">
        <v>115</v>
      </c>
      <c r="AE318" s="59" t="s">
        <v>115</v>
      </c>
      <c r="AF318" s="59" t="s">
        <v>115</v>
      </c>
      <c r="AG318" s="59" t="s">
        <v>115</v>
      </c>
      <c r="AH318" s="59" t="s">
        <v>115</v>
      </c>
      <c r="AI318" s="59" t="s">
        <v>115</v>
      </c>
      <c r="AJ318" s="59" t="s">
        <v>115</v>
      </c>
    </row>
    <row r="319" spans="1:36" x14ac:dyDescent="0.25">
      <c r="A319" s="60" t="s">
        <v>116</v>
      </c>
      <c r="B319" s="60" t="s">
        <v>117</v>
      </c>
      <c r="C319" s="62">
        <v>3051.27</v>
      </c>
      <c r="D319" s="61">
        <v>3222.518</v>
      </c>
      <c r="E319" s="61">
        <v>3402.9589999999998</v>
      </c>
      <c r="F319" s="61">
        <v>3485.3069999999998</v>
      </c>
      <c r="G319" s="61">
        <v>3618.6689999999999</v>
      </c>
      <c r="H319" s="61">
        <v>3770.5549999999998</v>
      </c>
      <c r="I319" s="61">
        <v>4035.4180000000001</v>
      </c>
      <c r="J319" s="61">
        <v>4231.8720000000003</v>
      </c>
      <c r="K319" s="61">
        <v>4484.973</v>
      </c>
      <c r="L319" s="61">
        <v>4727.9639999999999</v>
      </c>
      <c r="M319" s="61">
        <v>4788.4970000000003</v>
      </c>
      <c r="N319" s="61">
        <v>5136.5129999999999</v>
      </c>
      <c r="O319" s="61">
        <v>5003.7910000000002</v>
      </c>
      <c r="P319" s="62">
        <v>4814.01</v>
      </c>
      <c r="Q319" s="61">
        <v>4760.5379999999996</v>
      </c>
      <c r="R319" s="61">
        <v>4827.2969999999996</v>
      </c>
      <c r="S319" s="61">
        <v>4808.0339999999997</v>
      </c>
      <c r="T319" s="61">
        <v>4777.8639999999996</v>
      </c>
      <c r="U319" s="61">
        <v>4824.143</v>
      </c>
      <c r="V319" s="61">
        <v>4439.7370000000001</v>
      </c>
      <c r="W319" s="61">
        <v>4605.4669999999996</v>
      </c>
      <c r="X319" s="61">
        <v>4198.482</v>
      </c>
      <c r="Y319" s="62">
        <v>4288.6899999999996</v>
      </c>
      <c r="Z319" s="61">
        <v>3913.8490000000002</v>
      </c>
      <c r="AA319" s="61">
        <v>3901.482</v>
      </c>
      <c r="AB319" s="61">
        <v>4141.2650000000003</v>
      </c>
      <c r="AC319" s="61">
        <v>4512.4380000000001</v>
      </c>
      <c r="AD319" s="61">
        <v>4457.7370000000001</v>
      </c>
      <c r="AE319" s="61">
        <v>4281.692</v>
      </c>
      <c r="AF319" s="61">
        <v>4152.4530000000004</v>
      </c>
      <c r="AG319" s="61">
        <v>4200.232</v>
      </c>
      <c r="AH319" s="62">
        <v>4414.3999999999996</v>
      </c>
      <c r="AI319" s="61">
        <v>4570.9859999999999</v>
      </c>
      <c r="AJ319" s="61">
        <v>4002.6210000000001</v>
      </c>
    </row>
    <row r="320" spans="1:36" x14ac:dyDescent="0.25">
      <c r="A320" s="60" t="s">
        <v>116</v>
      </c>
      <c r="B320" s="60" t="s">
        <v>118</v>
      </c>
      <c r="C320" s="64">
        <v>0</v>
      </c>
      <c r="D320" s="64">
        <v>0</v>
      </c>
      <c r="E320" s="64">
        <v>0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0</v>
      </c>
      <c r="U320" s="64">
        <v>0</v>
      </c>
      <c r="V320" s="64">
        <v>0</v>
      </c>
      <c r="W320" s="64">
        <v>0</v>
      </c>
      <c r="X320" s="64">
        <v>0</v>
      </c>
      <c r="Y320" s="64">
        <v>0</v>
      </c>
      <c r="Z320" s="64">
        <v>0</v>
      </c>
      <c r="AA320" s="64">
        <v>0</v>
      </c>
      <c r="AB320" s="64">
        <v>0</v>
      </c>
      <c r="AC320" s="64">
        <v>0</v>
      </c>
      <c r="AD320" s="64">
        <v>0</v>
      </c>
      <c r="AE320" s="64">
        <v>0</v>
      </c>
      <c r="AF320" s="64">
        <v>0</v>
      </c>
      <c r="AG320" s="64">
        <v>0</v>
      </c>
      <c r="AH320" s="64">
        <v>0</v>
      </c>
      <c r="AI320" s="64">
        <v>0</v>
      </c>
      <c r="AJ320" s="64">
        <v>0</v>
      </c>
    </row>
    <row r="321" spans="1:36" x14ac:dyDescent="0.25">
      <c r="A321" s="60" t="s">
        <v>116</v>
      </c>
      <c r="B321" s="60" t="s">
        <v>119</v>
      </c>
      <c r="C321" s="61">
        <v>4.5049999999999999</v>
      </c>
      <c r="D321" s="61">
        <v>3.379</v>
      </c>
      <c r="E321" s="61">
        <v>4.5049999999999999</v>
      </c>
      <c r="F321" s="61">
        <v>4.5049999999999999</v>
      </c>
      <c r="G321" s="61">
        <v>5.6319999999999997</v>
      </c>
      <c r="H321" s="61">
        <v>5.6319999999999997</v>
      </c>
      <c r="I321" s="61">
        <v>6.758</v>
      </c>
      <c r="J321" s="62">
        <v>0</v>
      </c>
      <c r="K321" s="62">
        <v>0</v>
      </c>
      <c r="L321" s="62">
        <v>0</v>
      </c>
      <c r="M321" s="62">
        <v>0</v>
      </c>
      <c r="N321" s="62">
        <v>0</v>
      </c>
      <c r="O321" s="62">
        <v>0</v>
      </c>
      <c r="P321" s="62">
        <v>0</v>
      </c>
      <c r="Q321" s="62">
        <v>0</v>
      </c>
      <c r="R321" s="62">
        <v>0</v>
      </c>
      <c r="S321" s="62">
        <v>0</v>
      </c>
      <c r="T321" s="62">
        <v>0</v>
      </c>
      <c r="U321" s="62">
        <v>0</v>
      </c>
      <c r="V321" s="61">
        <v>3.5999999999999997E-2</v>
      </c>
      <c r="W321" s="61">
        <v>4.1000000000000002E-2</v>
      </c>
      <c r="X321" s="61">
        <v>4.7E-2</v>
      </c>
      <c r="Y321" s="61">
        <v>1.006</v>
      </c>
      <c r="Z321" s="61">
        <v>1.089</v>
      </c>
      <c r="AA321" s="62">
        <v>2.19</v>
      </c>
      <c r="AB321" s="61">
        <v>3.3010000000000002</v>
      </c>
      <c r="AC321" s="61">
        <v>3.1680000000000001</v>
      </c>
      <c r="AD321" s="61">
        <v>3.9849999999999999</v>
      </c>
      <c r="AE321" s="62">
        <v>4.9800000000000004</v>
      </c>
      <c r="AF321" s="61">
        <v>7.3789999999999996</v>
      </c>
      <c r="AG321" s="61">
        <v>9.3339999999999996</v>
      </c>
      <c r="AH321" s="62">
        <v>12.44</v>
      </c>
      <c r="AI321" s="61">
        <v>16.568000000000001</v>
      </c>
      <c r="AJ321" s="61">
        <v>25.239000000000001</v>
      </c>
    </row>
    <row r="322" spans="1:36" x14ac:dyDescent="0.25">
      <c r="A322" s="60" t="s">
        <v>116</v>
      </c>
      <c r="B322" s="60" t="s">
        <v>120</v>
      </c>
      <c r="C322" s="63">
        <v>49.820999999999998</v>
      </c>
      <c r="D322" s="64">
        <v>47.52</v>
      </c>
      <c r="E322" s="63">
        <v>47.588999999999999</v>
      </c>
      <c r="F322" s="63">
        <v>50.948</v>
      </c>
      <c r="G322" s="63">
        <v>55.337000000000003</v>
      </c>
      <c r="H322" s="63">
        <v>57.393999999999998</v>
      </c>
      <c r="I322" s="63">
        <v>58.094000000000001</v>
      </c>
      <c r="J322" s="63">
        <v>70.515000000000001</v>
      </c>
      <c r="K322" s="63">
        <v>95.388999999999996</v>
      </c>
      <c r="L322" s="63">
        <v>97.346000000000004</v>
      </c>
      <c r="M322" s="63">
        <v>123.24299999999999</v>
      </c>
      <c r="N322" s="63">
        <v>127.77500000000001</v>
      </c>
      <c r="O322" s="63">
        <v>136.59100000000001</v>
      </c>
      <c r="P322" s="63">
        <v>117.256</v>
      </c>
      <c r="Q322" s="63">
        <v>121.306</v>
      </c>
      <c r="R322" s="63">
        <v>116.685</v>
      </c>
      <c r="S322" s="64">
        <v>210.08</v>
      </c>
      <c r="T322" s="63">
        <v>262.553</v>
      </c>
      <c r="U322" s="63">
        <v>258.91899999999998</v>
      </c>
      <c r="V322" s="63">
        <v>274.22199999999998</v>
      </c>
      <c r="W322" s="63">
        <v>289.09199999999998</v>
      </c>
      <c r="X322" s="63">
        <v>272.43799999999999</v>
      </c>
      <c r="Y322" s="63">
        <v>307.839</v>
      </c>
      <c r="Z322" s="63">
        <v>299.00099999999998</v>
      </c>
      <c r="AA322" s="63">
        <v>286.05099999999999</v>
      </c>
      <c r="AB322" s="63">
        <v>307.048</v>
      </c>
      <c r="AC322" s="63">
        <v>305.30399999999997</v>
      </c>
      <c r="AD322" s="63">
        <v>306.839</v>
      </c>
      <c r="AE322" s="63">
        <v>297.24900000000002</v>
      </c>
      <c r="AF322" s="63">
        <v>282.39299999999997</v>
      </c>
      <c r="AG322" s="63">
        <v>300.89100000000002</v>
      </c>
      <c r="AH322" s="63">
        <v>280.81200000000001</v>
      </c>
      <c r="AI322" s="63">
        <v>270.053</v>
      </c>
      <c r="AJ322" s="63">
        <v>258.03199999999998</v>
      </c>
    </row>
    <row r="323" spans="1:36" x14ac:dyDescent="0.25">
      <c r="A323" s="60" t="s">
        <v>116</v>
      </c>
      <c r="B323" s="60" t="s">
        <v>121</v>
      </c>
      <c r="C323" s="62">
        <v>0</v>
      </c>
      <c r="D323" s="62">
        <v>0</v>
      </c>
      <c r="E323" s="62">
        <v>0</v>
      </c>
      <c r="F323" s="62">
        <v>0</v>
      </c>
      <c r="G323" s="62">
        <v>0</v>
      </c>
      <c r="H323" s="62">
        <v>0</v>
      </c>
      <c r="I323" s="62">
        <v>0</v>
      </c>
      <c r="J323" s="62">
        <v>0</v>
      </c>
      <c r="K323" s="62">
        <v>0</v>
      </c>
      <c r="L323" s="62">
        <v>0</v>
      </c>
      <c r="M323" s="62">
        <v>0</v>
      </c>
      <c r="N323" s="62">
        <v>0</v>
      </c>
      <c r="O323" s="62">
        <v>0</v>
      </c>
      <c r="P323" s="62">
        <v>0</v>
      </c>
      <c r="Q323" s="62">
        <v>0</v>
      </c>
      <c r="R323" s="62">
        <v>0</v>
      </c>
      <c r="S323" s="62">
        <v>0</v>
      </c>
      <c r="T323" s="62">
        <v>0</v>
      </c>
      <c r="U323" s="62">
        <v>0</v>
      </c>
      <c r="V323" s="62">
        <v>0</v>
      </c>
      <c r="W323" s="62">
        <v>0</v>
      </c>
      <c r="X323" s="62">
        <v>0</v>
      </c>
      <c r="Y323" s="62">
        <v>0</v>
      </c>
      <c r="Z323" s="62">
        <v>0</v>
      </c>
      <c r="AA323" s="62">
        <v>0</v>
      </c>
      <c r="AB323" s="62">
        <v>0</v>
      </c>
      <c r="AC323" s="62">
        <v>0</v>
      </c>
      <c r="AD323" s="62">
        <v>0</v>
      </c>
      <c r="AE323" s="62">
        <v>0</v>
      </c>
      <c r="AF323" s="62">
        <v>0</v>
      </c>
      <c r="AG323" s="62">
        <v>0</v>
      </c>
      <c r="AH323" s="62">
        <v>0</v>
      </c>
      <c r="AI323" s="62">
        <v>0</v>
      </c>
      <c r="AJ323" s="62">
        <v>0</v>
      </c>
    </row>
    <row r="324" spans="1:36" x14ac:dyDescent="0.25">
      <c r="A324" s="60" t="s">
        <v>116</v>
      </c>
      <c r="B324" s="60" t="s">
        <v>122</v>
      </c>
      <c r="C324" s="64">
        <v>0</v>
      </c>
      <c r="D324" s="64">
        <v>0</v>
      </c>
      <c r="E324" s="64">
        <v>0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64">
        <v>0</v>
      </c>
      <c r="V324" s="64">
        <v>0</v>
      </c>
      <c r="W324" s="64">
        <v>0</v>
      </c>
      <c r="X324" s="64">
        <v>0</v>
      </c>
      <c r="Y324" s="64">
        <v>0</v>
      </c>
      <c r="Z324" s="64">
        <v>0</v>
      </c>
      <c r="AA324" s="64">
        <v>0</v>
      </c>
      <c r="AB324" s="64">
        <v>0</v>
      </c>
      <c r="AC324" s="64">
        <v>0</v>
      </c>
      <c r="AD324" s="64">
        <v>0</v>
      </c>
      <c r="AE324" s="64">
        <v>0</v>
      </c>
      <c r="AF324" s="64">
        <v>0</v>
      </c>
      <c r="AG324" s="64">
        <v>0</v>
      </c>
      <c r="AH324" s="64">
        <v>0</v>
      </c>
      <c r="AI324" s="64">
        <v>0</v>
      </c>
      <c r="AJ324" s="64">
        <v>0</v>
      </c>
    </row>
    <row r="325" spans="1:36" x14ac:dyDescent="0.25">
      <c r="A325" s="60" t="s">
        <v>116</v>
      </c>
      <c r="B325" s="60" t="s">
        <v>123</v>
      </c>
      <c r="C325" s="61">
        <v>1248.0650000000001</v>
      </c>
      <c r="D325" s="61">
        <v>1302.4939999999999</v>
      </c>
      <c r="E325" s="61">
        <v>1376.877</v>
      </c>
      <c r="F325" s="61">
        <v>1409.8240000000001</v>
      </c>
      <c r="G325" s="61">
        <v>1470.8779999999999</v>
      </c>
      <c r="H325" s="62">
        <v>1535.62</v>
      </c>
      <c r="I325" s="61">
        <v>1649.203</v>
      </c>
      <c r="J325" s="61">
        <v>1715.721</v>
      </c>
      <c r="K325" s="62">
        <v>1818.9</v>
      </c>
      <c r="L325" s="61">
        <v>1892.7860000000001</v>
      </c>
      <c r="M325" s="61">
        <v>2062.085</v>
      </c>
      <c r="N325" s="61">
        <v>2146.306</v>
      </c>
      <c r="O325" s="61">
        <v>2166.9340000000002</v>
      </c>
      <c r="P325" s="61">
        <v>2169.0920000000001</v>
      </c>
      <c r="Q325" s="61">
        <v>2199.473</v>
      </c>
      <c r="R325" s="61">
        <v>2234.6350000000002</v>
      </c>
      <c r="S325" s="61">
        <v>2365.1329999999998</v>
      </c>
      <c r="T325" s="61">
        <v>2471.143</v>
      </c>
      <c r="U325" s="61">
        <v>2604.2139999999999</v>
      </c>
      <c r="V325" s="61">
        <v>2439.491</v>
      </c>
      <c r="W325" s="61">
        <v>2441.9589999999998</v>
      </c>
      <c r="X325" s="61">
        <v>2341.9380000000001</v>
      </c>
      <c r="Y325" s="61">
        <v>2357.8180000000002</v>
      </c>
      <c r="Z325" s="61">
        <v>2235.2310000000002</v>
      </c>
      <c r="AA325" s="61">
        <v>2250.2719999999999</v>
      </c>
      <c r="AB325" s="61">
        <v>2450.3679999999999</v>
      </c>
      <c r="AC325" s="61">
        <v>2632.248</v>
      </c>
      <c r="AD325" s="61">
        <v>2665.2829999999999</v>
      </c>
      <c r="AE325" s="61">
        <v>2689.4279999999999</v>
      </c>
      <c r="AF325" s="61">
        <v>2675.9720000000002</v>
      </c>
      <c r="AG325" s="62">
        <v>2791.04</v>
      </c>
      <c r="AH325" s="61">
        <v>2753.9229999999998</v>
      </c>
      <c r="AI325" s="61">
        <v>2927.3620000000001</v>
      </c>
      <c r="AJ325" s="61">
        <v>2738.8629999999998</v>
      </c>
    </row>
    <row r="326" spans="1:36" x14ac:dyDescent="0.25">
      <c r="A326" s="60" t="s">
        <v>116</v>
      </c>
      <c r="B326" s="60" t="s">
        <v>124</v>
      </c>
      <c r="C326" s="64">
        <v>0</v>
      </c>
      <c r="D326" s="64">
        <v>0</v>
      </c>
      <c r="E326" s="64">
        <v>0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64">
        <v>0</v>
      </c>
      <c r="V326" s="64">
        <v>0</v>
      </c>
      <c r="W326" s="64">
        <v>0</v>
      </c>
      <c r="X326" s="64">
        <v>0</v>
      </c>
      <c r="Y326" s="64">
        <v>0</v>
      </c>
      <c r="Z326" s="64">
        <v>0</v>
      </c>
      <c r="AA326" s="64">
        <v>0</v>
      </c>
      <c r="AB326" s="64">
        <v>0</v>
      </c>
      <c r="AC326" s="64">
        <v>0</v>
      </c>
      <c r="AD326" s="64">
        <v>0</v>
      </c>
      <c r="AE326" s="64">
        <v>0</v>
      </c>
      <c r="AF326" s="64">
        <v>0</v>
      </c>
      <c r="AG326" s="64">
        <v>0</v>
      </c>
      <c r="AH326" s="64">
        <v>0</v>
      </c>
      <c r="AI326" s="64">
        <v>0</v>
      </c>
      <c r="AJ326" s="64">
        <v>0</v>
      </c>
    </row>
    <row r="327" spans="1:36" x14ac:dyDescent="0.25">
      <c r="A327" s="60" t="s">
        <v>116</v>
      </c>
      <c r="B327" s="60" t="s">
        <v>125</v>
      </c>
      <c r="C327" s="61">
        <v>16.766999999999999</v>
      </c>
      <c r="D327" s="61">
        <v>16.079000000000001</v>
      </c>
      <c r="E327" s="61">
        <v>16.853000000000002</v>
      </c>
      <c r="F327" s="61">
        <v>17.626999999999999</v>
      </c>
      <c r="G327" s="61">
        <v>19.088999999999999</v>
      </c>
      <c r="H327" s="61">
        <v>20.378</v>
      </c>
      <c r="I327" s="61">
        <v>20.206</v>
      </c>
      <c r="J327" s="61">
        <v>24.936</v>
      </c>
      <c r="K327" s="61">
        <v>35.426000000000002</v>
      </c>
      <c r="L327" s="62">
        <v>32.76</v>
      </c>
      <c r="M327" s="61">
        <v>49.784999999999997</v>
      </c>
      <c r="N327" s="61">
        <v>49.784999999999997</v>
      </c>
      <c r="O327" s="61">
        <v>54.084000000000003</v>
      </c>
      <c r="P327" s="61">
        <v>54.514000000000003</v>
      </c>
      <c r="Q327" s="61">
        <v>57.438000000000002</v>
      </c>
      <c r="R327" s="61">
        <v>54.161000000000001</v>
      </c>
      <c r="S327" s="61">
        <v>136.71899999999999</v>
      </c>
      <c r="T327" s="61">
        <v>156.71100000000001</v>
      </c>
      <c r="U327" s="61">
        <v>161.553</v>
      </c>
      <c r="V327" s="61">
        <v>157.57499999999999</v>
      </c>
      <c r="W327" s="61">
        <v>167.357</v>
      </c>
      <c r="X327" s="61">
        <v>168.79900000000001</v>
      </c>
      <c r="Y327" s="61">
        <v>182.833</v>
      </c>
      <c r="Z327" s="61">
        <v>176.84100000000001</v>
      </c>
      <c r="AA327" s="61">
        <v>178.13200000000001</v>
      </c>
      <c r="AB327" s="61">
        <v>185.511</v>
      </c>
      <c r="AC327" s="61">
        <v>189.05799999999999</v>
      </c>
      <c r="AD327" s="61">
        <v>188.42500000000001</v>
      </c>
      <c r="AE327" s="61">
        <v>185.11099999999999</v>
      </c>
      <c r="AF327" s="62">
        <v>179.21</v>
      </c>
      <c r="AG327" s="61">
        <v>179.52600000000001</v>
      </c>
      <c r="AH327" s="62">
        <v>177.48</v>
      </c>
      <c r="AI327" s="61">
        <v>178.185</v>
      </c>
      <c r="AJ327" s="61">
        <v>164.34200000000001</v>
      </c>
    </row>
    <row r="328" spans="1:36" x14ac:dyDescent="0.25">
      <c r="A328" s="60" t="s">
        <v>116</v>
      </c>
      <c r="B328" s="60" t="s">
        <v>126</v>
      </c>
      <c r="C328" s="63">
        <v>24.591999999999999</v>
      </c>
      <c r="D328" s="63">
        <v>18.745000000000001</v>
      </c>
      <c r="E328" s="63">
        <v>20.033999999999999</v>
      </c>
      <c r="F328" s="63">
        <v>21.238</v>
      </c>
      <c r="G328" s="63">
        <v>23.904</v>
      </c>
      <c r="H328" s="63">
        <v>21.925999999999998</v>
      </c>
      <c r="I328" s="63">
        <v>22.356000000000002</v>
      </c>
      <c r="J328" s="64">
        <v>22.7</v>
      </c>
      <c r="K328" s="63">
        <v>23.474</v>
      </c>
      <c r="L328" s="64">
        <v>20.98</v>
      </c>
      <c r="M328" s="63">
        <v>26.138999999999999</v>
      </c>
      <c r="N328" s="63">
        <v>27.859000000000002</v>
      </c>
      <c r="O328" s="63">
        <v>30.266999999999999</v>
      </c>
      <c r="P328" s="63">
        <v>30.782</v>
      </c>
      <c r="Q328" s="63">
        <v>30.439</v>
      </c>
      <c r="R328" s="63">
        <v>29.571000000000002</v>
      </c>
      <c r="S328" s="63">
        <v>31.283000000000001</v>
      </c>
      <c r="T328" s="63">
        <v>30.035</v>
      </c>
      <c r="U328" s="63">
        <v>28.484000000000002</v>
      </c>
      <c r="V328" s="63">
        <v>30.547999999999998</v>
      </c>
      <c r="W328" s="63">
        <v>15.207000000000001</v>
      </c>
      <c r="X328" s="64">
        <v>0</v>
      </c>
      <c r="Y328" s="63">
        <v>18.209</v>
      </c>
      <c r="Z328" s="63">
        <v>29.640999999999998</v>
      </c>
      <c r="AA328" s="63">
        <v>23.995999999999999</v>
      </c>
      <c r="AB328" s="63">
        <v>24.773</v>
      </c>
      <c r="AC328" s="63">
        <v>25.103000000000002</v>
      </c>
      <c r="AD328" s="63">
        <v>17.495000000000001</v>
      </c>
      <c r="AE328" s="63">
        <v>20.427</v>
      </c>
      <c r="AF328" s="63">
        <v>21.094000000000001</v>
      </c>
      <c r="AG328" s="64">
        <v>25.07</v>
      </c>
      <c r="AH328" s="63">
        <v>24.614999999999998</v>
      </c>
      <c r="AI328" s="63">
        <v>21.239000000000001</v>
      </c>
      <c r="AJ328" s="63">
        <v>25.353999999999999</v>
      </c>
    </row>
    <row r="329" spans="1:36" x14ac:dyDescent="0.25">
      <c r="A329" s="60" t="s">
        <v>127</v>
      </c>
      <c r="B329" s="60" t="s">
        <v>117</v>
      </c>
      <c r="C329" s="65" t="s">
        <v>37</v>
      </c>
      <c r="D329" s="65" t="s">
        <v>37</v>
      </c>
      <c r="E329" s="65" t="s">
        <v>37</v>
      </c>
      <c r="F329" s="65" t="s">
        <v>37</v>
      </c>
      <c r="G329" s="65" t="s">
        <v>37</v>
      </c>
      <c r="H329" s="65" t="s">
        <v>37</v>
      </c>
      <c r="I329" s="65" t="s">
        <v>37</v>
      </c>
      <c r="J329" s="65" t="s">
        <v>37</v>
      </c>
      <c r="K329" s="65" t="s">
        <v>37</v>
      </c>
      <c r="L329" s="65" t="s">
        <v>37</v>
      </c>
      <c r="M329" s="65" t="s">
        <v>37</v>
      </c>
      <c r="N329" s="65" t="s">
        <v>37</v>
      </c>
      <c r="O329" s="65" t="s">
        <v>37</v>
      </c>
      <c r="P329" s="65" t="s">
        <v>37</v>
      </c>
      <c r="Q329" s="65" t="s">
        <v>37</v>
      </c>
      <c r="R329" s="65" t="s">
        <v>37</v>
      </c>
      <c r="S329" s="65" t="s">
        <v>37</v>
      </c>
      <c r="T329" s="65" t="s">
        <v>37</v>
      </c>
      <c r="U329" s="65" t="s">
        <v>37</v>
      </c>
      <c r="V329" s="65" t="s">
        <v>37</v>
      </c>
      <c r="W329" s="65" t="s">
        <v>37</v>
      </c>
      <c r="X329" s="65" t="s">
        <v>37</v>
      </c>
      <c r="Y329" s="65" t="s">
        <v>37</v>
      </c>
      <c r="Z329" s="65" t="s">
        <v>37</v>
      </c>
      <c r="AA329" s="65" t="s">
        <v>37</v>
      </c>
      <c r="AB329" s="65" t="s">
        <v>37</v>
      </c>
      <c r="AC329" s="65" t="s">
        <v>37</v>
      </c>
      <c r="AD329" s="65" t="s">
        <v>37</v>
      </c>
      <c r="AE329" s="65" t="s">
        <v>37</v>
      </c>
      <c r="AF329" s="65" t="s">
        <v>37</v>
      </c>
      <c r="AG329" s="65" t="s">
        <v>37</v>
      </c>
      <c r="AH329" s="65" t="s">
        <v>37</v>
      </c>
      <c r="AI329" s="65" t="s">
        <v>37</v>
      </c>
      <c r="AJ329" s="65" t="s">
        <v>37</v>
      </c>
    </row>
    <row r="330" spans="1:36" x14ac:dyDescent="0.25">
      <c r="A330" s="60" t="s">
        <v>127</v>
      </c>
      <c r="B330" s="60" t="s">
        <v>118</v>
      </c>
      <c r="C330" s="66" t="s">
        <v>37</v>
      </c>
      <c r="D330" s="66" t="s">
        <v>37</v>
      </c>
      <c r="E330" s="66" t="s">
        <v>37</v>
      </c>
      <c r="F330" s="66" t="s">
        <v>37</v>
      </c>
      <c r="G330" s="66" t="s">
        <v>37</v>
      </c>
      <c r="H330" s="66" t="s">
        <v>37</v>
      </c>
      <c r="I330" s="66" t="s">
        <v>37</v>
      </c>
      <c r="J330" s="66" t="s">
        <v>37</v>
      </c>
      <c r="K330" s="66" t="s">
        <v>37</v>
      </c>
      <c r="L330" s="66" t="s">
        <v>37</v>
      </c>
      <c r="M330" s="66" t="s">
        <v>37</v>
      </c>
      <c r="N330" s="66" t="s">
        <v>37</v>
      </c>
      <c r="O330" s="66" t="s">
        <v>37</v>
      </c>
      <c r="P330" s="66" t="s">
        <v>37</v>
      </c>
      <c r="Q330" s="66" t="s">
        <v>37</v>
      </c>
      <c r="R330" s="66" t="s">
        <v>37</v>
      </c>
      <c r="S330" s="66" t="s">
        <v>37</v>
      </c>
      <c r="T330" s="66" t="s">
        <v>37</v>
      </c>
      <c r="U330" s="66" t="s">
        <v>37</v>
      </c>
      <c r="V330" s="66" t="s">
        <v>37</v>
      </c>
      <c r="W330" s="66" t="s">
        <v>37</v>
      </c>
      <c r="X330" s="66" t="s">
        <v>37</v>
      </c>
      <c r="Y330" s="66" t="s">
        <v>37</v>
      </c>
      <c r="Z330" s="66" t="s">
        <v>37</v>
      </c>
      <c r="AA330" s="66" t="s">
        <v>37</v>
      </c>
      <c r="AB330" s="66" t="s">
        <v>37</v>
      </c>
      <c r="AC330" s="66" t="s">
        <v>37</v>
      </c>
      <c r="AD330" s="66" t="s">
        <v>37</v>
      </c>
      <c r="AE330" s="66" t="s">
        <v>37</v>
      </c>
      <c r="AF330" s="66" t="s">
        <v>37</v>
      </c>
      <c r="AG330" s="66" t="s">
        <v>37</v>
      </c>
      <c r="AH330" s="66" t="s">
        <v>37</v>
      </c>
      <c r="AI330" s="66" t="s">
        <v>37</v>
      </c>
      <c r="AJ330" s="66" t="s">
        <v>37</v>
      </c>
    </row>
    <row r="331" spans="1:36" x14ac:dyDescent="0.25">
      <c r="A331" s="60" t="s">
        <v>127</v>
      </c>
      <c r="B331" s="60" t="s">
        <v>119</v>
      </c>
      <c r="C331" s="65" t="s">
        <v>37</v>
      </c>
      <c r="D331" s="65" t="s">
        <v>37</v>
      </c>
      <c r="E331" s="65" t="s">
        <v>37</v>
      </c>
      <c r="F331" s="65" t="s">
        <v>37</v>
      </c>
      <c r="G331" s="65" t="s">
        <v>37</v>
      </c>
      <c r="H331" s="65" t="s">
        <v>37</v>
      </c>
      <c r="I331" s="65" t="s">
        <v>37</v>
      </c>
      <c r="J331" s="65" t="s">
        <v>37</v>
      </c>
      <c r="K331" s="65" t="s">
        <v>37</v>
      </c>
      <c r="L331" s="65" t="s">
        <v>37</v>
      </c>
      <c r="M331" s="65" t="s">
        <v>37</v>
      </c>
      <c r="N331" s="65" t="s">
        <v>37</v>
      </c>
      <c r="O331" s="65" t="s">
        <v>37</v>
      </c>
      <c r="P331" s="65" t="s">
        <v>37</v>
      </c>
      <c r="Q331" s="65" t="s">
        <v>37</v>
      </c>
      <c r="R331" s="65" t="s">
        <v>37</v>
      </c>
      <c r="S331" s="65" t="s">
        <v>37</v>
      </c>
      <c r="T331" s="65" t="s">
        <v>37</v>
      </c>
      <c r="U331" s="65" t="s">
        <v>37</v>
      </c>
      <c r="V331" s="65" t="s">
        <v>37</v>
      </c>
      <c r="W331" s="65" t="s">
        <v>37</v>
      </c>
      <c r="X331" s="65" t="s">
        <v>37</v>
      </c>
      <c r="Y331" s="65" t="s">
        <v>37</v>
      </c>
      <c r="Z331" s="65" t="s">
        <v>37</v>
      </c>
      <c r="AA331" s="65" t="s">
        <v>37</v>
      </c>
      <c r="AB331" s="65" t="s">
        <v>37</v>
      </c>
      <c r="AC331" s="65" t="s">
        <v>37</v>
      </c>
      <c r="AD331" s="65" t="s">
        <v>37</v>
      </c>
      <c r="AE331" s="65" t="s">
        <v>37</v>
      </c>
      <c r="AF331" s="65" t="s">
        <v>37</v>
      </c>
      <c r="AG331" s="65" t="s">
        <v>37</v>
      </c>
      <c r="AH331" s="65" t="s">
        <v>37</v>
      </c>
      <c r="AI331" s="65" t="s">
        <v>37</v>
      </c>
      <c r="AJ331" s="65" t="s">
        <v>37</v>
      </c>
    </row>
    <row r="332" spans="1:36" x14ac:dyDescent="0.25">
      <c r="A332" s="60" t="s">
        <v>127</v>
      </c>
      <c r="B332" s="60" t="s">
        <v>120</v>
      </c>
      <c r="C332" s="66" t="s">
        <v>37</v>
      </c>
      <c r="D332" s="66" t="s">
        <v>37</v>
      </c>
      <c r="E332" s="66" t="s">
        <v>37</v>
      </c>
      <c r="F332" s="66" t="s">
        <v>37</v>
      </c>
      <c r="G332" s="66" t="s">
        <v>37</v>
      </c>
      <c r="H332" s="66" t="s">
        <v>37</v>
      </c>
      <c r="I332" s="66" t="s">
        <v>37</v>
      </c>
      <c r="J332" s="66" t="s">
        <v>37</v>
      </c>
      <c r="K332" s="66" t="s">
        <v>37</v>
      </c>
      <c r="L332" s="66" t="s">
        <v>37</v>
      </c>
      <c r="M332" s="66" t="s">
        <v>37</v>
      </c>
      <c r="N332" s="66" t="s">
        <v>37</v>
      </c>
      <c r="O332" s="66" t="s">
        <v>37</v>
      </c>
      <c r="P332" s="66" t="s">
        <v>37</v>
      </c>
      <c r="Q332" s="66" t="s">
        <v>37</v>
      </c>
      <c r="R332" s="66" t="s">
        <v>37</v>
      </c>
      <c r="S332" s="66" t="s">
        <v>37</v>
      </c>
      <c r="T332" s="66" t="s">
        <v>37</v>
      </c>
      <c r="U332" s="66" t="s">
        <v>37</v>
      </c>
      <c r="V332" s="66" t="s">
        <v>37</v>
      </c>
      <c r="W332" s="66" t="s">
        <v>37</v>
      </c>
      <c r="X332" s="66" t="s">
        <v>37</v>
      </c>
      <c r="Y332" s="66" t="s">
        <v>37</v>
      </c>
      <c r="Z332" s="66" t="s">
        <v>37</v>
      </c>
      <c r="AA332" s="66" t="s">
        <v>37</v>
      </c>
      <c r="AB332" s="66" t="s">
        <v>37</v>
      </c>
      <c r="AC332" s="66" t="s">
        <v>37</v>
      </c>
      <c r="AD332" s="66" t="s">
        <v>37</v>
      </c>
      <c r="AE332" s="66" t="s">
        <v>37</v>
      </c>
      <c r="AF332" s="66" t="s">
        <v>37</v>
      </c>
      <c r="AG332" s="66" t="s">
        <v>37</v>
      </c>
      <c r="AH332" s="66" t="s">
        <v>37</v>
      </c>
      <c r="AI332" s="66" t="s">
        <v>37</v>
      </c>
      <c r="AJ332" s="66" t="s">
        <v>37</v>
      </c>
    </row>
    <row r="333" spans="1:36" x14ac:dyDescent="0.25">
      <c r="A333" s="60" t="s">
        <v>127</v>
      </c>
      <c r="B333" s="60" t="s">
        <v>121</v>
      </c>
      <c r="C333" s="62">
        <v>0</v>
      </c>
      <c r="D333" s="62">
        <v>0</v>
      </c>
      <c r="E333" s="62">
        <v>0</v>
      </c>
      <c r="F333" s="62">
        <v>0</v>
      </c>
      <c r="G333" s="62">
        <v>0</v>
      </c>
      <c r="H333" s="62">
        <v>0</v>
      </c>
      <c r="I333" s="62">
        <v>0</v>
      </c>
      <c r="J333" s="62">
        <v>0</v>
      </c>
      <c r="K333" s="62">
        <v>0</v>
      </c>
      <c r="L333" s="62">
        <v>0</v>
      </c>
      <c r="M333" s="62">
        <v>0</v>
      </c>
      <c r="N333" s="62">
        <v>0</v>
      </c>
      <c r="O333" s="62">
        <v>0</v>
      </c>
      <c r="P333" s="62">
        <v>0</v>
      </c>
      <c r="Q333" s="62">
        <v>0</v>
      </c>
      <c r="R333" s="62">
        <v>0</v>
      </c>
      <c r="S333" s="62">
        <v>0</v>
      </c>
      <c r="T333" s="62">
        <v>0</v>
      </c>
      <c r="U333" s="62">
        <v>0</v>
      </c>
      <c r="V333" s="62">
        <v>0</v>
      </c>
      <c r="W333" s="62">
        <v>0</v>
      </c>
      <c r="X333" s="62">
        <v>0</v>
      </c>
      <c r="Y333" s="62">
        <v>0</v>
      </c>
      <c r="Z333" s="62">
        <v>0</v>
      </c>
      <c r="AA333" s="62">
        <v>0</v>
      </c>
      <c r="AB333" s="62">
        <v>0</v>
      </c>
      <c r="AC333" s="62">
        <v>0</v>
      </c>
      <c r="AD333" s="62">
        <v>0</v>
      </c>
      <c r="AE333" s="62">
        <v>0</v>
      </c>
      <c r="AF333" s="62">
        <v>0</v>
      </c>
      <c r="AG333" s="62">
        <v>0</v>
      </c>
      <c r="AH333" s="62">
        <v>0</v>
      </c>
      <c r="AI333" s="62">
        <v>0</v>
      </c>
      <c r="AJ333" s="62">
        <v>0</v>
      </c>
    </row>
    <row r="334" spans="1:36" x14ac:dyDescent="0.25">
      <c r="A334" s="60" t="s">
        <v>127</v>
      </c>
      <c r="B334" s="60" t="s">
        <v>122</v>
      </c>
      <c r="C334" s="66" t="s">
        <v>37</v>
      </c>
      <c r="D334" s="66" t="s">
        <v>37</v>
      </c>
      <c r="E334" s="66" t="s">
        <v>37</v>
      </c>
      <c r="F334" s="66" t="s">
        <v>37</v>
      </c>
      <c r="G334" s="66" t="s">
        <v>37</v>
      </c>
      <c r="H334" s="66" t="s">
        <v>37</v>
      </c>
      <c r="I334" s="66" t="s">
        <v>37</v>
      </c>
      <c r="J334" s="66" t="s">
        <v>37</v>
      </c>
      <c r="K334" s="66" t="s">
        <v>37</v>
      </c>
      <c r="L334" s="66" t="s">
        <v>37</v>
      </c>
      <c r="M334" s="66" t="s">
        <v>37</v>
      </c>
      <c r="N334" s="66" t="s">
        <v>37</v>
      </c>
      <c r="O334" s="66" t="s">
        <v>37</v>
      </c>
      <c r="P334" s="66" t="s">
        <v>37</v>
      </c>
      <c r="Q334" s="66" t="s">
        <v>37</v>
      </c>
      <c r="R334" s="66" t="s">
        <v>37</v>
      </c>
      <c r="S334" s="66" t="s">
        <v>37</v>
      </c>
      <c r="T334" s="66" t="s">
        <v>37</v>
      </c>
      <c r="U334" s="66" t="s">
        <v>37</v>
      </c>
      <c r="V334" s="66" t="s">
        <v>37</v>
      </c>
      <c r="W334" s="66" t="s">
        <v>37</v>
      </c>
      <c r="X334" s="66" t="s">
        <v>37</v>
      </c>
      <c r="Y334" s="66" t="s">
        <v>37</v>
      </c>
      <c r="Z334" s="66" t="s">
        <v>37</v>
      </c>
      <c r="AA334" s="66" t="s">
        <v>37</v>
      </c>
      <c r="AB334" s="66" t="s">
        <v>37</v>
      </c>
      <c r="AC334" s="66" t="s">
        <v>37</v>
      </c>
      <c r="AD334" s="66" t="s">
        <v>37</v>
      </c>
      <c r="AE334" s="66" t="s">
        <v>37</v>
      </c>
      <c r="AF334" s="66" t="s">
        <v>37</v>
      </c>
      <c r="AG334" s="66" t="s">
        <v>37</v>
      </c>
      <c r="AH334" s="66" t="s">
        <v>37</v>
      </c>
      <c r="AI334" s="66" t="s">
        <v>37</v>
      </c>
      <c r="AJ334" s="66" t="s">
        <v>37</v>
      </c>
    </row>
    <row r="335" spans="1:36" x14ac:dyDescent="0.25">
      <c r="A335" s="60" t="s">
        <v>127</v>
      </c>
      <c r="B335" s="60" t="s">
        <v>123</v>
      </c>
      <c r="C335" s="61">
        <v>1248.0650000000001</v>
      </c>
      <c r="D335" s="61">
        <v>1302.4939999999999</v>
      </c>
      <c r="E335" s="61">
        <v>1376.877</v>
      </c>
      <c r="F335" s="61">
        <v>1409.8240000000001</v>
      </c>
      <c r="G335" s="61">
        <v>1470.8779999999999</v>
      </c>
      <c r="H335" s="62">
        <v>1535.62</v>
      </c>
      <c r="I335" s="61">
        <v>1649.203</v>
      </c>
      <c r="J335" s="61">
        <v>1715.721</v>
      </c>
      <c r="K335" s="62">
        <v>1818.9</v>
      </c>
      <c r="L335" s="61">
        <v>1892.7860000000001</v>
      </c>
      <c r="M335" s="61">
        <v>2062.085</v>
      </c>
      <c r="N335" s="61">
        <v>2146.306</v>
      </c>
      <c r="O335" s="61">
        <v>2166.9340000000002</v>
      </c>
      <c r="P335" s="61">
        <v>2169.0920000000001</v>
      </c>
      <c r="Q335" s="61">
        <v>2199.473</v>
      </c>
      <c r="R335" s="61">
        <v>2234.6350000000002</v>
      </c>
      <c r="S335" s="61">
        <v>2365.1329999999998</v>
      </c>
      <c r="T335" s="61">
        <v>2471.143</v>
      </c>
      <c r="U335" s="61">
        <v>2604.2139999999999</v>
      </c>
      <c r="V335" s="61">
        <v>2439.491</v>
      </c>
      <c r="W335" s="61">
        <v>2441.9589999999998</v>
      </c>
      <c r="X335" s="61">
        <v>2341.9380000000001</v>
      </c>
      <c r="Y335" s="61">
        <v>2357.8180000000002</v>
      </c>
      <c r="Z335" s="61">
        <v>2235.2310000000002</v>
      </c>
      <c r="AA335" s="61">
        <v>2250.2719999999999</v>
      </c>
      <c r="AB335" s="61">
        <v>2450.3679999999999</v>
      </c>
      <c r="AC335" s="61">
        <v>2632.248</v>
      </c>
      <c r="AD335" s="61">
        <v>2665.2829999999999</v>
      </c>
      <c r="AE335" s="61">
        <v>2689.4279999999999</v>
      </c>
      <c r="AF335" s="61">
        <v>2675.9720000000002</v>
      </c>
      <c r="AG335" s="62">
        <v>2791.04</v>
      </c>
      <c r="AH335" s="61">
        <v>2753.9229999999998</v>
      </c>
      <c r="AI335" s="61">
        <v>2927.3620000000001</v>
      </c>
      <c r="AJ335" s="61">
        <v>2738.8629999999998</v>
      </c>
    </row>
    <row r="336" spans="1:36" x14ac:dyDescent="0.25">
      <c r="A336" s="60" t="s">
        <v>127</v>
      </c>
      <c r="B336" s="60" t="s">
        <v>124</v>
      </c>
      <c r="C336" s="64">
        <v>0</v>
      </c>
      <c r="D336" s="64">
        <v>0</v>
      </c>
      <c r="E336" s="64">
        <v>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64">
        <v>0</v>
      </c>
      <c r="V336" s="64">
        <v>0</v>
      </c>
      <c r="W336" s="64">
        <v>0</v>
      </c>
      <c r="X336" s="64">
        <v>0</v>
      </c>
      <c r="Y336" s="64">
        <v>0</v>
      </c>
      <c r="Z336" s="64">
        <v>0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0</v>
      </c>
      <c r="AI336" s="64">
        <v>0</v>
      </c>
      <c r="AJ336" s="64">
        <v>0</v>
      </c>
    </row>
    <row r="337" spans="1:36" x14ac:dyDescent="0.25">
      <c r="A337" s="60" t="s">
        <v>127</v>
      </c>
      <c r="B337" s="60" t="s">
        <v>125</v>
      </c>
      <c r="C337" s="61">
        <v>16.766999999999999</v>
      </c>
      <c r="D337" s="61">
        <v>16.079000000000001</v>
      </c>
      <c r="E337" s="61">
        <v>16.853000000000002</v>
      </c>
      <c r="F337" s="61">
        <v>17.626999999999999</v>
      </c>
      <c r="G337" s="61">
        <v>19.088999999999999</v>
      </c>
      <c r="H337" s="61">
        <v>20.378</v>
      </c>
      <c r="I337" s="61">
        <v>20.206</v>
      </c>
      <c r="J337" s="61">
        <v>24.936</v>
      </c>
      <c r="K337" s="61">
        <v>35.426000000000002</v>
      </c>
      <c r="L337" s="62">
        <v>32.76</v>
      </c>
      <c r="M337" s="61">
        <v>49.784999999999997</v>
      </c>
      <c r="N337" s="61">
        <v>49.784999999999997</v>
      </c>
      <c r="O337" s="61">
        <v>54.084000000000003</v>
      </c>
      <c r="P337" s="61">
        <v>54.514000000000003</v>
      </c>
      <c r="Q337" s="61">
        <v>57.438000000000002</v>
      </c>
      <c r="R337" s="61">
        <v>54.161000000000001</v>
      </c>
      <c r="S337" s="61">
        <v>136.71899999999999</v>
      </c>
      <c r="T337" s="61">
        <v>156.71100000000001</v>
      </c>
      <c r="U337" s="61">
        <v>161.553</v>
      </c>
      <c r="V337" s="61">
        <v>157.57499999999999</v>
      </c>
      <c r="W337" s="61">
        <v>167.357</v>
      </c>
      <c r="X337" s="61">
        <v>168.79900000000001</v>
      </c>
      <c r="Y337" s="61">
        <v>182.833</v>
      </c>
      <c r="Z337" s="61">
        <v>176.84100000000001</v>
      </c>
      <c r="AA337" s="61">
        <v>178.13200000000001</v>
      </c>
      <c r="AB337" s="61">
        <v>185.511</v>
      </c>
      <c r="AC337" s="61">
        <v>189.05799999999999</v>
      </c>
      <c r="AD337" s="61">
        <v>188.42500000000001</v>
      </c>
      <c r="AE337" s="61">
        <v>185.11099999999999</v>
      </c>
      <c r="AF337" s="62">
        <v>179.21</v>
      </c>
      <c r="AG337" s="61">
        <v>179.52600000000001</v>
      </c>
      <c r="AH337" s="62">
        <v>177.48</v>
      </c>
      <c r="AI337" s="61">
        <v>178.185</v>
      </c>
      <c r="AJ337" s="61">
        <v>164.34200000000001</v>
      </c>
    </row>
    <row r="338" spans="1:36" x14ac:dyDescent="0.25">
      <c r="A338" s="60" t="s">
        <v>127</v>
      </c>
      <c r="B338" s="60" t="s">
        <v>126</v>
      </c>
      <c r="C338" s="63">
        <v>24.591999999999999</v>
      </c>
      <c r="D338" s="63">
        <v>18.745000000000001</v>
      </c>
      <c r="E338" s="63">
        <v>20.033999999999999</v>
      </c>
      <c r="F338" s="63">
        <v>21.238</v>
      </c>
      <c r="G338" s="63">
        <v>23.904</v>
      </c>
      <c r="H338" s="63">
        <v>21.925999999999998</v>
      </c>
      <c r="I338" s="63">
        <v>22.356000000000002</v>
      </c>
      <c r="J338" s="64">
        <v>22.7</v>
      </c>
      <c r="K338" s="63">
        <v>23.474</v>
      </c>
      <c r="L338" s="64">
        <v>20.98</v>
      </c>
      <c r="M338" s="63">
        <v>26.138999999999999</v>
      </c>
      <c r="N338" s="63">
        <v>27.859000000000002</v>
      </c>
      <c r="O338" s="63">
        <v>30.266999999999999</v>
      </c>
      <c r="P338" s="63">
        <v>30.782</v>
      </c>
      <c r="Q338" s="63">
        <v>30.439</v>
      </c>
      <c r="R338" s="63">
        <v>29.571000000000002</v>
      </c>
      <c r="S338" s="63">
        <v>31.283000000000001</v>
      </c>
      <c r="T338" s="63">
        <v>30.035</v>
      </c>
      <c r="U338" s="63">
        <v>28.484000000000002</v>
      </c>
      <c r="V338" s="63">
        <v>30.547999999999998</v>
      </c>
      <c r="W338" s="63">
        <v>15.207000000000001</v>
      </c>
      <c r="X338" s="64">
        <v>0</v>
      </c>
      <c r="Y338" s="63">
        <v>18.209</v>
      </c>
      <c r="Z338" s="63">
        <v>29.640999999999998</v>
      </c>
      <c r="AA338" s="63">
        <v>23.995999999999999</v>
      </c>
      <c r="AB338" s="63">
        <v>24.773</v>
      </c>
      <c r="AC338" s="63">
        <v>25.103000000000002</v>
      </c>
      <c r="AD338" s="63">
        <v>17.495000000000001</v>
      </c>
      <c r="AE338" s="63">
        <v>20.427</v>
      </c>
      <c r="AF338" s="63">
        <v>21.094000000000001</v>
      </c>
      <c r="AG338" s="64">
        <v>25.07</v>
      </c>
      <c r="AH338" s="63">
        <v>24.614999999999998</v>
      </c>
      <c r="AI338" s="63">
        <v>21.239000000000001</v>
      </c>
      <c r="AJ338" s="63">
        <v>25.353999999999999</v>
      </c>
    </row>
    <row r="339" spans="1:36" x14ac:dyDescent="0.25">
      <c r="A339" s="60" t="s">
        <v>128</v>
      </c>
      <c r="B339" s="60" t="s">
        <v>117</v>
      </c>
      <c r="C339" s="62">
        <v>0</v>
      </c>
      <c r="D339" s="62">
        <v>0</v>
      </c>
      <c r="E339" s="62">
        <v>0</v>
      </c>
      <c r="F339" s="62">
        <v>0</v>
      </c>
      <c r="G339" s="62">
        <v>0</v>
      </c>
      <c r="H339" s="62">
        <v>0</v>
      </c>
      <c r="I339" s="62">
        <v>0</v>
      </c>
      <c r="J339" s="62">
        <v>0</v>
      </c>
      <c r="K339" s="62">
        <v>0</v>
      </c>
      <c r="L339" s="62">
        <v>0</v>
      </c>
      <c r="M339" s="62">
        <v>0</v>
      </c>
      <c r="N339" s="62">
        <v>0</v>
      </c>
      <c r="O339" s="62">
        <v>0</v>
      </c>
      <c r="P339" s="62">
        <v>0</v>
      </c>
      <c r="Q339" s="62">
        <v>0</v>
      </c>
      <c r="R339" s="62">
        <v>0</v>
      </c>
      <c r="S339" s="62">
        <v>0</v>
      </c>
      <c r="T339" s="62">
        <v>0</v>
      </c>
      <c r="U339" s="62">
        <v>0</v>
      </c>
      <c r="V339" s="62">
        <v>0</v>
      </c>
      <c r="W339" s="62">
        <v>0</v>
      </c>
      <c r="X339" s="62">
        <v>0</v>
      </c>
      <c r="Y339" s="62">
        <v>0</v>
      </c>
      <c r="Z339" s="62">
        <v>0</v>
      </c>
      <c r="AA339" s="62">
        <v>0</v>
      </c>
      <c r="AB339" s="62">
        <v>0</v>
      </c>
      <c r="AC339" s="62">
        <v>0</v>
      </c>
      <c r="AD339" s="62">
        <v>0</v>
      </c>
      <c r="AE339" s="62">
        <v>0</v>
      </c>
      <c r="AF339" s="62">
        <v>0</v>
      </c>
      <c r="AG339" s="62">
        <v>0</v>
      </c>
      <c r="AH339" s="62">
        <v>0</v>
      </c>
      <c r="AI339" s="62">
        <v>0</v>
      </c>
      <c r="AJ339" s="62">
        <v>0</v>
      </c>
    </row>
    <row r="340" spans="1:36" x14ac:dyDescent="0.25">
      <c r="A340" s="60" t="s">
        <v>128</v>
      </c>
      <c r="B340" s="60" t="s">
        <v>118</v>
      </c>
      <c r="C340" s="64">
        <v>0</v>
      </c>
      <c r="D340" s="64">
        <v>0</v>
      </c>
      <c r="E340" s="64">
        <v>0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64">
        <v>0</v>
      </c>
      <c r="V340" s="64">
        <v>0</v>
      </c>
      <c r="W340" s="64">
        <v>0</v>
      </c>
      <c r="X340" s="64">
        <v>0</v>
      </c>
      <c r="Y340" s="64">
        <v>0</v>
      </c>
      <c r="Z340" s="64">
        <v>0</v>
      </c>
      <c r="AA340" s="64">
        <v>0</v>
      </c>
      <c r="AB340" s="64">
        <v>0</v>
      </c>
      <c r="AC340" s="64">
        <v>0</v>
      </c>
      <c r="AD340" s="64">
        <v>0</v>
      </c>
      <c r="AE340" s="64">
        <v>0</v>
      </c>
      <c r="AF340" s="64">
        <v>0</v>
      </c>
      <c r="AG340" s="64">
        <v>0</v>
      </c>
      <c r="AH340" s="64">
        <v>0</v>
      </c>
      <c r="AI340" s="64">
        <v>0</v>
      </c>
      <c r="AJ340" s="64">
        <v>0</v>
      </c>
    </row>
    <row r="341" spans="1:36" x14ac:dyDescent="0.25">
      <c r="A341" s="60" t="s">
        <v>128</v>
      </c>
      <c r="B341" s="60" t="s">
        <v>119</v>
      </c>
      <c r="C341" s="62">
        <v>0</v>
      </c>
      <c r="D341" s="62">
        <v>0</v>
      </c>
      <c r="E341" s="62">
        <v>0</v>
      </c>
      <c r="F341" s="62">
        <v>0</v>
      </c>
      <c r="G341" s="62">
        <v>0</v>
      </c>
      <c r="H341" s="62">
        <v>0</v>
      </c>
      <c r="I341" s="62">
        <v>0</v>
      </c>
      <c r="J341" s="62">
        <v>0</v>
      </c>
      <c r="K341" s="62">
        <v>0</v>
      </c>
      <c r="L341" s="62">
        <v>0</v>
      </c>
      <c r="M341" s="62">
        <v>0</v>
      </c>
      <c r="N341" s="62">
        <v>0</v>
      </c>
      <c r="O341" s="62">
        <v>0</v>
      </c>
      <c r="P341" s="62">
        <v>0</v>
      </c>
      <c r="Q341" s="62">
        <v>0</v>
      </c>
      <c r="R341" s="62">
        <v>0</v>
      </c>
      <c r="S341" s="62">
        <v>0</v>
      </c>
      <c r="T341" s="62">
        <v>0</v>
      </c>
      <c r="U341" s="62">
        <v>0</v>
      </c>
      <c r="V341" s="62">
        <v>0</v>
      </c>
      <c r="W341" s="62">
        <v>0</v>
      </c>
      <c r="X341" s="62">
        <v>0</v>
      </c>
      <c r="Y341" s="62">
        <v>0</v>
      </c>
      <c r="Z341" s="62">
        <v>0</v>
      </c>
      <c r="AA341" s="62">
        <v>0</v>
      </c>
      <c r="AB341" s="62">
        <v>0</v>
      </c>
      <c r="AC341" s="62">
        <v>0</v>
      </c>
      <c r="AD341" s="62">
        <v>0</v>
      </c>
      <c r="AE341" s="62">
        <v>0</v>
      </c>
      <c r="AF341" s="62">
        <v>0</v>
      </c>
      <c r="AG341" s="62">
        <v>0</v>
      </c>
      <c r="AH341" s="62">
        <v>0</v>
      </c>
      <c r="AI341" s="62">
        <v>0</v>
      </c>
      <c r="AJ341" s="62">
        <v>0</v>
      </c>
    </row>
    <row r="342" spans="1:36" x14ac:dyDescent="0.25">
      <c r="A342" s="60" t="s">
        <v>128</v>
      </c>
      <c r="B342" s="60" t="s">
        <v>120</v>
      </c>
      <c r="C342" s="64">
        <v>0</v>
      </c>
      <c r="D342" s="64">
        <v>0</v>
      </c>
      <c r="E342" s="64">
        <v>0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64">
        <v>0</v>
      </c>
      <c r="V342" s="64">
        <v>0</v>
      </c>
      <c r="W342" s="64">
        <v>0</v>
      </c>
      <c r="X342" s="64">
        <v>0</v>
      </c>
      <c r="Y342" s="64">
        <v>0</v>
      </c>
      <c r="Z342" s="64">
        <v>0</v>
      </c>
      <c r="AA342" s="64">
        <v>0</v>
      </c>
      <c r="AB342" s="64">
        <v>0</v>
      </c>
      <c r="AC342" s="64">
        <v>0</v>
      </c>
      <c r="AD342" s="64">
        <v>0</v>
      </c>
      <c r="AE342" s="64">
        <v>0</v>
      </c>
      <c r="AF342" s="64">
        <v>0</v>
      </c>
      <c r="AG342" s="64">
        <v>0</v>
      </c>
      <c r="AH342" s="64">
        <v>0</v>
      </c>
      <c r="AI342" s="64">
        <v>0</v>
      </c>
      <c r="AJ342" s="64">
        <v>0</v>
      </c>
    </row>
    <row r="343" spans="1:36" x14ac:dyDescent="0.25">
      <c r="A343" s="60" t="s">
        <v>128</v>
      </c>
      <c r="B343" s="60" t="s">
        <v>121</v>
      </c>
      <c r="C343" s="65" t="s">
        <v>37</v>
      </c>
      <c r="D343" s="65" t="s">
        <v>37</v>
      </c>
      <c r="E343" s="65" t="s">
        <v>37</v>
      </c>
      <c r="F343" s="65" t="s">
        <v>37</v>
      </c>
      <c r="G343" s="65" t="s">
        <v>37</v>
      </c>
      <c r="H343" s="65" t="s">
        <v>37</v>
      </c>
      <c r="I343" s="65" t="s">
        <v>37</v>
      </c>
      <c r="J343" s="65" t="s">
        <v>37</v>
      </c>
      <c r="K343" s="65" t="s">
        <v>37</v>
      </c>
      <c r="L343" s="65" t="s">
        <v>37</v>
      </c>
      <c r="M343" s="65" t="s">
        <v>37</v>
      </c>
      <c r="N343" s="65" t="s">
        <v>37</v>
      </c>
      <c r="O343" s="65" t="s">
        <v>37</v>
      </c>
      <c r="P343" s="65" t="s">
        <v>37</v>
      </c>
      <c r="Q343" s="65" t="s">
        <v>37</v>
      </c>
      <c r="R343" s="65" t="s">
        <v>37</v>
      </c>
      <c r="S343" s="65" t="s">
        <v>37</v>
      </c>
      <c r="T343" s="65" t="s">
        <v>37</v>
      </c>
      <c r="U343" s="65" t="s">
        <v>37</v>
      </c>
      <c r="V343" s="65" t="s">
        <v>37</v>
      </c>
      <c r="W343" s="65" t="s">
        <v>37</v>
      </c>
      <c r="X343" s="65" t="s">
        <v>37</v>
      </c>
      <c r="Y343" s="65" t="s">
        <v>37</v>
      </c>
      <c r="Z343" s="65" t="s">
        <v>37</v>
      </c>
      <c r="AA343" s="65" t="s">
        <v>37</v>
      </c>
      <c r="AB343" s="65" t="s">
        <v>37</v>
      </c>
      <c r="AC343" s="65" t="s">
        <v>37</v>
      </c>
      <c r="AD343" s="65" t="s">
        <v>37</v>
      </c>
      <c r="AE343" s="65" t="s">
        <v>37</v>
      </c>
      <c r="AF343" s="65" t="s">
        <v>37</v>
      </c>
      <c r="AG343" s="65" t="s">
        <v>37</v>
      </c>
      <c r="AH343" s="65" t="s">
        <v>37</v>
      </c>
      <c r="AI343" s="65" t="s">
        <v>37</v>
      </c>
      <c r="AJ343" s="65" t="s">
        <v>37</v>
      </c>
    </row>
    <row r="344" spans="1:36" x14ac:dyDescent="0.25">
      <c r="A344" s="60" t="s">
        <v>128</v>
      </c>
      <c r="B344" s="60" t="s">
        <v>122</v>
      </c>
      <c r="C344" s="64">
        <v>0</v>
      </c>
      <c r="D344" s="64">
        <v>0</v>
      </c>
      <c r="E344" s="64">
        <v>0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0</v>
      </c>
      <c r="U344" s="64">
        <v>0</v>
      </c>
      <c r="V344" s="64">
        <v>0</v>
      </c>
      <c r="W344" s="64">
        <v>0</v>
      </c>
      <c r="X344" s="64">
        <v>0</v>
      </c>
      <c r="Y344" s="64">
        <v>0</v>
      </c>
      <c r="Z344" s="64">
        <v>0</v>
      </c>
      <c r="AA344" s="64">
        <v>0</v>
      </c>
      <c r="AB344" s="64">
        <v>0</v>
      </c>
      <c r="AC344" s="64">
        <v>0</v>
      </c>
      <c r="AD344" s="64">
        <v>0</v>
      </c>
      <c r="AE344" s="64">
        <v>0</v>
      </c>
      <c r="AF344" s="64">
        <v>0</v>
      </c>
      <c r="AG344" s="64">
        <v>0</v>
      </c>
      <c r="AH344" s="64">
        <v>0</v>
      </c>
      <c r="AI344" s="64">
        <v>0</v>
      </c>
      <c r="AJ344" s="64">
        <v>0</v>
      </c>
    </row>
    <row r="345" spans="1:36" x14ac:dyDescent="0.25">
      <c r="A345" s="60" t="s">
        <v>128</v>
      </c>
      <c r="B345" s="60" t="s">
        <v>123</v>
      </c>
      <c r="C345" s="62">
        <v>0</v>
      </c>
      <c r="D345" s="62">
        <v>0</v>
      </c>
      <c r="E345" s="62">
        <v>0</v>
      </c>
      <c r="F345" s="62">
        <v>0</v>
      </c>
      <c r="G345" s="62">
        <v>0</v>
      </c>
      <c r="H345" s="62">
        <v>0</v>
      </c>
      <c r="I345" s="62">
        <v>0</v>
      </c>
      <c r="J345" s="62">
        <v>0</v>
      </c>
      <c r="K345" s="62">
        <v>0</v>
      </c>
      <c r="L345" s="62">
        <v>0</v>
      </c>
      <c r="M345" s="62">
        <v>0</v>
      </c>
      <c r="N345" s="62">
        <v>0</v>
      </c>
      <c r="O345" s="62">
        <v>0</v>
      </c>
      <c r="P345" s="62">
        <v>0</v>
      </c>
      <c r="Q345" s="62">
        <v>0</v>
      </c>
      <c r="R345" s="62">
        <v>0</v>
      </c>
      <c r="S345" s="62">
        <v>0</v>
      </c>
      <c r="T345" s="62">
        <v>0</v>
      </c>
      <c r="U345" s="62">
        <v>0</v>
      </c>
      <c r="V345" s="62">
        <v>0</v>
      </c>
      <c r="W345" s="62">
        <v>0</v>
      </c>
      <c r="X345" s="62">
        <v>0</v>
      </c>
      <c r="Y345" s="62">
        <v>0</v>
      </c>
      <c r="Z345" s="62">
        <v>0</v>
      </c>
      <c r="AA345" s="62">
        <v>0</v>
      </c>
      <c r="AB345" s="62">
        <v>0</v>
      </c>
      <c r="AC345" s="62">
        <v>0</v>
      </c>
      <c r="AD345" s="62">
        <v>0</v>
      </c>
      <c r="AE345" s="62">
        <v>0</v>
      </c>
      <c r="AF345" s="62">
        <v>0</v>
      </c>
      <c r="AG345" s="62">
        <v>0</v>
      </c>
      <c r="AH345" s="62">
        <v>0</v>
      </c>
      <c r="AI345" s="62">
        <v>0</v>
      </c>
      <c r="AJ345" s="62">
        <v>0</v>
      </c>
    </row>
    <row r="346" spans="1:36" x14ac:dyDescent="0.25">
      <c r="A346" s="60" t="s">
        <v>128</v>
      </c>
      <c r="B346" s="60" t="s">
        <v>124</v>
      </c>
      <c r="C346" s="64">
        <v>0</v>
      </c>
      <c r="D346" s="64">
        <v>0</v>
      </c>
      <c r="E346" s="64">
        <v>0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64">
        <v>0</v>
      </c>
      <c r="V346" s="64">
        <v>0</v>
      </c>
      <c r="W346" s="64">
        <v>0</v>
      </c>
      <c r="X346" s="64">
        <v>0</v>
      </c>
      <c r="Y346" s="64">
        <v>0</v>
      </c>
      <c r="Z346" s="64">
        <v>0</v>
      </c>
      <c r="AA346" s="64">
        <v>0</v>
      </c>
      <c r="AB346" s="64">
        <v>0</v>
      </c>
      <c r="AC346" s="64">
        <v>0</v>
      </c>
      <c r="AD346" s="64">
        <v>0</v>
      </c>
      <c r="AE346" s="64">
        <v>0</v>
      </c>
      <c r="AF346" s="64">
        <v>0</v>
      </c>
      <c r="AG346" s="64">
        <v>0</v>
      </c>
      <c r="AH346" s="64">
        <v>0</v>
      </c>
      <c r="AI346" s="64">
        <v>0</v>
      </c>
      <c r="AJ346" s="64">
        <v>0</v>
      </c>
    </row>
    <row r="347" spans="1:36" x14ac:dyDescent="0.25">
      <c r="A347" s="60" t="s">
        <v>128</v>
      </c>
      <c r="B347" s="60" t="s">
        <v>125</v>
      </c>
      <c r="C347" s="62">
        <v>0</v>
      </c>
      <c r="D347" s="62">
        <v>0</v>
      </c>
      <c r="E347" s="62">
        <v>0</v>
      </c>
      <c r="F347" s="62">
        <v>0</v>
      </c>
      <c r="G347" s="62">
        <v>0</v>
      </c>
      <c r="H347" s="62">
        <v>0</v>
      </c>
      <c r="I347" s="62">
        <v>0</v>
      </c>
      <c r="J347" s="62">
        <v>0</v>
      </c>
      <c r="K347" s="62">
        <v>0</v>
      </c>
      <c r="L347" s="62">
        <v>0</v>
      </c>
      <c r="M347" s="62">
        <v>0</v>
      </c>
      <c r="N347" s="62">
        <v>0</v>
      </c>
      <c r="O347" s="62">
        <v>0</v>
      </c>
      <c r="P347" s="62">
        <v>0</v>
      </c>
      <c r="Q347" s="62">
        <v>0</v>
      </c>
      <c r="R347" s="62">
        <v>0</v>
      </c>
      <c r="S347" s="62">
        <v>0</v>
      </c>
      <c r="T347" s="62">
        <v>0</v>
      </c>
      <c r="U347" s="62">
        <v>0</v>
      </c>
      <c r="V347" s="62">
        <v>0</v>
      </c>
      <c r="W347" s="62">
        <v>0</v>
      </c>
      <c r="X347" s="62">
        <v>0</v>
      </c>
      <c r="Y347" s="62">
        <v>0</v>
      </c>
      <c r="Z347" s="62">
        <v>0</v>
      </c>
      <c r="AA347" s="62">
        <v>0</v>
      </c>
      <c r="AB347" s="62">
        <v>0</v>
      </c>
      <c r="AC347" s="62">
        <v>0</v>
      </c>
      <c r="AD347" s="62">
        <v>0</v>
      </c>
      <c r="AE347" s="62">
        <v>0</v>
      </c>
      <c r="AF347" s="62">
        <v>0</v>
      </c>
      <c r="AG347" s="62">
        <v>0</v>
      </c>
      <c r="AH347" s="62">
        <v>0</v>
      </c>
      <c r="AI347" s="62">
        <v>0</v>
      </c>
      <c r="AJ347" s="62">
        <v>0</v>
      </c>
    </row>
    <row r="348" spans="1:36" x14ac:dyDescent="0.25">
      <c r="A348" s="60" t="s">
        <v>128</v>
      </c>
      <c r="B348" s="60" t="s">
        <v>126</v>
      </c>
      <c r="C348" s="66" t="s">
        <v>37</v>
      </c>
      <c r="D348" s="66" t="s">
        <v>37</v>
      </c>
      <c r="E348" s="66" t="s">
        <v>37</v>
      </c>
      <c r="F348" s="66" t="s">
        <v>37</v>
      </c>
      <c r="G348" s="66" t="s">
        <v>37</v>
      </c>
      <c r="H348" s="66" t="s">
        <v>37</v>
      </c>
      <c r="I348" s="66" t="s">
        <v>37</v>
      </c>
      <c r="J348" s="66" t="s">
        <v>37</v>
      </c>
      <c r="K348" s="66" t="s">
        <v>37</v>
      </c>
      <c r="L348" s="66" t="s">
        <v>37</v>
      </c>
      <c r="M348" s="66" t="s">
        <v>37</v>
      </c>
      <c r="N348" s="66" t="s">
        <v>37</v>
      </c>
      <c r="O348" s="66" t="s">
        <v>37</v>
      </c>
      <c r="P348" s="66" t="s">
        <v>37</v>
      </c>
      <c r="Q348" s="66" t="s">
        <v>37</v>
      </c>
      <c r="R348" s="66" t="s">
        <v>37</v>
      </c>
      <c r="S348" s="66" t="s">
        <v>37</v>
      </c>
      <c r="T348" s="66" t="s">
        <v>37</v>
      </c>
      <c r="U348" s="66" t="s">
        <v>37</v>
      </c>
      <c r="V348" s="66" t="s">
        <v>37</v>
      </c>
      <c r="W348" s="66" t="s">
        <v>37</v>
      </c>
      <c r="X348" s="66" t="s">
        <v>37</v>
      </c>
      <c r="Y348" s="66" t="s">
        <v>37</v>
      </c>
      <c r="Z348" s="66" t="s">
        <v>37</v>
      </c>
      <c r="AA348" s="66" t="s">
        <v>37</v>
      </c>
      <c r="AB348" s="66" t="s">
        <v>37</v>
      </c>
      <c r="AC348" s="66" t="s">
        <v>37</v>
      </c>
      <c r="AD348" s="66" t="s">
        <v>37</v>
      </c>
      <c r="AE348" s="66" t="s">
        <v>37</v>
      </c>
      <c r="AF348" s="66" t="s">
        <v>37</v>
      </c>
      <c r="AG348" s="66" t="s">
        <v>37</v>
      </c>
      <c r="AH348" s="66" t="s">
        <v>37</v>
      </c>
      <c r="AI348" s="66" t="s">
        <v>37</v>
      </c>
      <c r="AJ348" s="66" t="s">
        <v>37</v>
      </c>
    </row>
    <row r="349" spans="1:36" ht="11.4" customHeight="1" x14ac:dyDescent="0.25"/>
    <row r="350" spans="1:36" x14ac:dyDescent="0.25">
      <c r="A350" s="56" t="s">
        <v>129</v>
      </c>
    </row>
    <row r="351" spans="1:36" x14ac:dyDescent="0.25">
      <c r="A351" s="56" t="s">
        <v>37</v>
      </c>
      <c r="B351" s="55" t="s">
        <v>38</v>
      </c>
    </row>
    <row r="352" spans="1:36" ht="11.4" customHeight="1" x14ac:dyDescent="0.25"/>
    <row r="353" spans="1:36" x14ac:dyDescent="0.25">
      <c r="A353" s="55" t="s">
        <v>184</v>
      </c>
    </row>
    <row r="354" spans="1:36" x14ac:dyDescent="0.25">
      <c r="A354" s="55" t="s">
        <v>107</v>
      </c>
      <c r="B354" s="56" t="s">
        <v>180</v>
      </c>
    </row>
    <row r="355" spans="1:36" x14ac:dyDescent="0.25">
      <c r="A355" s="55" t="s">
        <v>108</v>
      </c>
      <c r="B355" s="55" t="s">
        <v>181</v>
      </c>
    </row>
    <row r="357" spans="1:36" x14ac:dyDescent="0.25">
      <c r="A357" s="56" t="s">
        <v>109</v>
      </c>
      <c r="C357" s="55" t="s">
        <v>110</v>
      </c>
    </row>
    <row r="358" spans="1:36" x14ac:dyDescent="0.25">
      <c r="A358" s="56" t="s">
        <v>130</v>
      </c>
      <c r="C358" s="55" t="s">
        <v>182</v>
      </c>
    </row>
    <row r="359" spans="1:36" x14ac:dyDescent="0.25">
      <c r="A359" s="56" t="s">
        <v>134</v>
      </c>
      <c r="C359" s="55" t="s">
        <v>143</v>
      </c>
    </row>
    <row r="361" spans="1:36" x14ac:dyDescent="0.25">
      <c r="A361" s="71" t="s">
        <v>111</v>
      </c>
      <c r="B361" s="71" t="s">
        <v>111</v>
      </c>
      <c r="C361" s="57" t="s">
        <v>1</v>
      </c>
      <c r="D361" s="57" t="s">
        <v>2</v>
      </c>
      <c r="E361" s="57" t="s">
        <v>3</v>
      </c>
      <c r="F361" s="57" t="s">
        <v>4</v>
      </c>
      <c r="G361" s="57" t="s">
        <v>5</v>
      </c>
      <c r="H361" s="57" t="s">
        <v>6</v>
      </c>
      <c r="I361" s="57" t="s">
        <v>7</v>
      </c>
      <c r="J361" s="57" t="s">
        <v>8</v>
      </c>
      <c r="K361" s="57" t="s">
        <v>9</v>
      </c>
      <c r="L361" s="57" t="s">
        <v>10</v>
      </c>
      <c r="M361" s="57" t="s">
        <v>11</v>
      </c>
      <c r="N361" s="57" t="s">
        <v>12</v>
      </c>
      <c r="O361" s="57" t="s">
        <v>13</v>
      </c>
      <c r="P361" s="57" t="s">
        <v>14</v>
      </c>
      <c r="Q361" s="57" t="s">
        <v>15</v>
      </c>
      <c r="R361" s="57" t="s">
        <v>16</v>
      </c>
      <c r="S361" s="57" t="s">
        <v>17</v>
      </c>
      <c r="T361" s="57" t="s">
        <v>18</v>
      </c>
      <c r="U361" s="57" t="s">
        <v>19</v>
      </c>
      <c r="V361" s="57" t="s">
        <v>20</v>
      </c>
      <c r="W361" s="57" t="s">
        <v>21</v>
      </c>
      <c r="X361" s="57" t="s">
        <v>32</v>
      </c>
      <c r="Y361" s="57" t="s">
        <v>33</v>
      </c>
      <c r="Z361" s="57" t="s">
        <v>35</v>
      </c>
      <c r="AA361" s="57" t="s">
        <v>36</v>
      </c>
      <c r="AB361" s="57" t="s">
        <v>39</v>
      </c>
      <c r="AC361" s="57" t="s">
        <v>40</v>
      </c>
      <c r="AD361" s="57" t="s">
        <v>97</v>
      </c>
      <c r="AE361" s="57" t="s">
        <v>103</v>
      </c>
      <c r="AF361" s="57" t="s">
        <v>105</v>
      </c>
      <c r="AG361" s="57" t="s">
        <v>106</v>
      </c>
      <c r="AH361" s="57" t="s">
        <v>112</v>
      </c>
      <c r="AI361" s="57" t="s">
        <v>176</v>
      </c>
      <c r="AJ361" s="57" t="s">
        <v>183</v>
      </c>
    </row>
    <row r="362" spans="1:36" x14ac:dyDescent="0.25">
      <c r="A362" s="58" t="s">
        <v>113</v>
      </c>
      <c r="B362" s="58" t="s">
        <v>114</v>
      </c>
      <c r="C362" s="59" t="s">
        <v>115</v>
      </c>
      <c r="D362" s="59" t="s">
        <v>115</v>
      </c>
      <c r="E362" s="59" t="s">
        <v>115</v>
      </c>
      <c r="F362" s="59" t="s">
        <v>115</v>
      </c>
      <c r="G362" s="59" t="s">
        <v>115</v>
      </c>
      <c r="H362" s="59" t="s">
        <v>115</v>
      </c>
      <c r="I362" s="59" t="s">
        <v>115</v>
      </c>
      <c r="J362" s="59" t="s">
        <v>115</v>
      </c>
      <c r="K362" s="59" t="s">
        <v>115</v>
      </c>
      <c r="L362" s="59" t="s">
        <v>115</v>
      </c>
      <c r="M362" s="59" t="s">
        <v>115</v>
      </c>
      <c r="N362" s="59" t="s">
        <v>115</v>
      </c>
      <c r="O362" s="59" t="s">
        <v>115</v>
      </c>
      <c r="P362" s="59" t="s">
        <v>115</v>
      </c>
      <c r="Q362" s="59" t="s">
        <v>115</v>
      </c>
      <c r="R362" s="59" t="s">
        <v>115</v>
      </c>
      <c r="S362" s="59" t="s">
        <v>115</v>
      </c>
      <c r="T362" s="59" t="s">
        <v>115</v>
      </c>
      <c r="U362" s="59" t="s">
        <v>115</v>
      </c>
      <c r="V362" s="59" t="s">
        <v>115</v>
      </c>
      <c r="W362" s="59" t="s">
        <v>115</v>
      </c>
      <c r="X362" s="59" t="s">
        <v>115</v>
      </c>
      <c r="Y362" s="59" t="s">
        <v>115</v>
      </c>
      <c r="Z362" s="59" t="s">
        <v>115</v>
      </c>
      <c r="AA362" s="59" t="s">
        <v>115</v>
      </c>
      <c r="AB362" s="59" t="s">
        <v>115</v>
      </c>
      <c r="AC362" s="59" t="s">
        <v>115</v>
      </c>
      <c r="AD362" s="59" t="s">
        <v>115</v>
      </c>
      <c r="AE362" s="59" t="s">
        <v>115</v>
      </c>
      <c r="AF362" s="59" t="s">
        <v>115</v>
      </c>
      <c r="AG362" s="59" t="s">
        <v>115</v>
      </c>
      <c r="AH362" s="59" t="s">
        <v>115</v>
      </c>
      <c r="AI362" s="59" t="s">
        <v>115</v>
      </c>
      <c r="AJ362" s="59" t="s">
        <v>115</v>
      </c>
    </row>
    <row r="363" spans="1:36" x14ac:dyDescent="0.25">
      <c r="A363" s="60" t="s">
        <v>116</v>
      </c>
      <c r="B363" s="60" t="s">
        <v>117</v>
      </c>
      <c r="C363" s="61">
        <v>8737.4130000000005</v>
      </c>
      <c r="D363" s="61">
        <v>8669.0990000000002</v>
      </c>
      <c r="E363" s="61">
        <v>9045.7749999999996</v>
      </c>
      <c r="F363" s="62">
        <v>9045.4500000000007</v>
      </c>
      <c r="G363" s="61">
        <v>9085.4470000000001</v>
      </c>
      <c r="H363" s="61">
        <v>9307.0789999999997</v>
      </c>
      <c r="I363" s="61">
        <v>9163.3449999999993</v>
      </c>
      <c r="J363" s="61">
        <v>9161.6219999999994</v>
      </c>
      <c r="K363" s="61">
        <v>9760.8889999999992</v>
      </c>
      <c r="L363" s="62">
        <v>10258.299999999999</v>
      </c>
      <c r="M363" s="61">
        <v>11224.857</v>
      </c>
      <c r="N363" s="61">
        <v>11304.227999999999</v>
      </c>
      <c r="O363" s="61">
        <v>11370.579</v>
      </c>
      <c r="P363" s="61">
        <v>11167.519</v>
      </c>
      <c r="Q363" s="62">
        <v>11426.41</v>
      </c>
      <c r="R363" s="61">
        <v>11127.099</v>
      </c>
      <c r="S363" s="62">
        <v>10664.7</v>
      </c>
      <c r="T363" s="61">
        <v>11559.859</v>
      </c>
      <c r="U363" s="61">
        <v>10979.447</v>
      </c>
      <c r="V363" s="61">
        <v>10473.616</v>
      </c>
      <c r="W363" s="61">
        <v>9544.3119999999999</v>
      </c>
      <c r="X363" s="61">
        <v>9575.7960000000003</v>
      </c>
      <c r="Y363" s="61">
        <v>9610.4179999999997</v>
      </c>
      <c r="Z363" s="62">
        <v>8473.27</v>
      </c>
      <c r="AA363" s="61">
        <v>6885.3710000000001</v>
      </c>
      <c r="AB363" s="61">
        <v>6936.3919999999998</v>
      </c>
      <c r="AC363" s="61">
        <v>6505.8360000000002</v>
      </c>
      <c r="AD363" s="61">
        <v>7723.0280000000002</v>
      </c>
      <c r="AE363" s="61">
        <v>7618.134</v>
      </c>
      <c r="AF363" s="61">
        <v>6564.308</v>
      </c>
      <c r="AG363" s="61">
        <v>5816.116</v>
      </c>
      <c r="AH363" s="61">
        <v>6886.8609999999999</v>
      </c>
      <c r="AI363" s="61">
        <v>6388.3580000000002</v>
      </c>
      <c r="AJ363" s="61">
        <v>5950.8429999999998</v>
      </c>
    </row>
    <row r="364" spans="1:36" x14ac:dyDescent="0.25">
      <c r="A364" s="60" t="s">
        <v>116</v>
      </c>
      <c r="B364" s="60" t="s">
        <v>118</v>
      </c>
      <c r="C364" s="64">
        <v>0</v>
      </c>
      <c r="D364" s="64">
        <v>0</v>
      </c>
      <c r="E364" s="64">
        <v>0</v>
      </c>
      <c r="F364" s="64">
        <v>0</v>
      </c>
      <c r="G364" s="64">
        <v>0</v>
      </c>
      <c r="H364" s="64">
        <v>0</v>
      </c>
      <c r="I364" s="64">
        <v>0</v>
      </c>
      <c r="J364" s="64">
        <v>617.14</v>
      </c>
      <c r="K364" s="63">
        <v>633.64099999999996</v>
      </c>
      <c r="L364" s="63">
        <v>651.58900000000006</v>
      </c>
      <c r="M364" s="63">
        <v>517.51499999999999</v>
      </c>
      <c r="N364" s="63">
        <v>531.14300000000003</v>
      </c>
      <c r="O364" s="63">
        <v>510.06099999999998</v>
      </c>
      <c r="P364" s="63">
        <v>1233.838</v>
      </c>
      <c r="Q364" s="63">
        <v>1196.4690000000001</v>
      </c>
      <c r="R364" s="63">
        <v>1692.075</v>
      </c>
      <c r="S364" s="63">
        <v>1900.3910000000001</v>
      </c>
      <c r="T364" s="63">
        <v>1671.2629999999999</v>
      </c>
      <c r="U364" s="63">
        <v>1996.4939999999999</v>
      </c>
      <c r="V364" s="63">
        <v>1748.5840000000001</v>
      </c>
      <c r="W364" s="63">
        <v>2094.5929999999998</v>
      </c>
      <c r="X364" s="63">
        <v>2243.6109999999999</v>
      </c>
      <c r="Y364" s="63">
        <v>2445.7649999999999</v>
      </c>
      <c r="Z364" s="63">
        <v>2401.6550000000002</v>
      </c>
      <c r="AA364" s="63">
        <v>2858.732</v>
      </c>
      <c r="AB364" s="63">
        <v>2005.5940000000001</v>
      </c>
      <c r="AC364" s="63">
        <v>1939.8430000000001</v>
      </c>
      <c r="AD364" s="63">
        <v>1947.174</v>
      </c>
      <c r="AE364" s="63">
        <v>1835.6980000000001</v>
      </c>
      <c r="AF364" s="63">
        <v>1620.761</v>
      </c>
      <c r="AG364" s="63">
        <v>1175.731</v>
      </c>
      <c r="AH364" s="63">
        <v>910.197</v>
      </c>
      <c r="AI364" s="63">
        <v>955.97699999999998</v>
      </c>
      <c r="AJ364" s="63">
        <v>643.99099999999999</v>
      </c>
    </row>
    <row r="365" spans="1:36" x14ac:dyDescent="0.25">
      <c r="A365" s="60" t="s">
        <v>116</v>
      </c>
      <c r="B365" s="60" t="s">
        <v>119</v>
      </c>
      <c r="C365" s="62">
        <v>0</v>
      </c>
      <c r="D365" s="62">
        <v>0</v>
      </c>
      <c r="E365" s="61">
        <v>1.099</v>
      </c>
      <c r="F365" s="61">
        <v>1.099</v>
      </c>
      <c r="G365" s="62">
        <v>0.86</v>
      </c>
      <c r="H365" s="61">
        <v>0.57299999999999995</v>
      </c>
      <c r="I365" s="62">
        <v>0</v>
      </c>
      <c r="J365" s="62">
        <v>0</v>
      </c>
      <c r="K365" s="62">
        <v>0</v>
      </c>
      <c r="L365" s="62">
        <v>0</v>
      </c>
      <c r="M365" s="62">
        <v>0</v>
      </c>
      <c r="N365" s="62">
        <v>0</v>
      </c>
      <c r="O365" s="62">
        <v>0</v>
      </c>
      <c r="P365" s="62">
        <v>0</v>
      </c>
      <c r="Q365" s="62">
        <v>0</v>
      </c>
      <c r="R365" s="61">
        <v>5.0949999999999998</v>
      </c>
      <c r="S365" s="61">
        <v>4.5359999999999996</v>
      </c>
      <c r="T365" s="62">
        <v>0</v>
      </c>
      <c r="U365" s="62">
        <v>0</v>
      </c>
      <c r="V365" s="62">
        <v>0</v>
      </c>
      <c r="W365" s="62">
        <v>0</v>
      </c>
      <c r="X365" s="62">
        <v>0</v>
      </c>
      <c r="Y365" s="61">
        <v>1.099</v>
      </c>
      <c r="Z365" s="61">
        <v>0.69299999999999995</v>
      </c>
      <c r="AA365" s="61">
        <v>0.14299999999999999</v>
      </c>
      <c r="AB365" s="61">
        <v>0.23899999999999999</v>
      </c>
      <c r="AC365" s="61">
        <v>0.28699999999999998</v>
      </c>
      <c r="AD365" s="61">
        <v>5.5819999999999999</v>
      </c>
      <c r="AE365" s="61">
        <v>10.672000000000001</v>
      </c>
      <c r="AF365" s="61">
        <v>5.5049999999999999</v>
      </c>
      <c r="AG365" s="61">
        <v>5.9690000000000003</v>
      </c>
      <c r="AH365" s="61">
        <v>7.2560000000000002</v>
      </c>
      <c r="AI365" s="61">
        <v>5.7229999999999999</v>
      </c>
      <c r="AJ365" s="61">
        <v>5.4160000000000004</v>
      </c>
    </row>
    <row r="366" spans="1:36" x14ac:dyDescent="0.25">
      <c r="A366" s="60" t="s">
        <v>116</v>
      </c>
      <c r="B366" s="60" t="s">
        <v>120</v>
      </c>
      <c r="C366" s="63">
        <v>173.48599999999999</v>
      </c>
      <c r="D366" s="64">
        <v>192.82</v>
      </c>
      <c r="E366" s="63">
        <v>244.452</v>
      </c>
      <c r="F366" s="63">
        <v>221.80699999999999</v>
      </c>
      <c r="G366" s="63">
        <v>206.56800000000001</v>
      </c>
      <c r="H366" s="63">
        <v>180.47900000000001</v>
      </c>
      <c r="I366" s="63">
        <v>173.29499999999999</v>
      </c>
      <c r="J366" s="63">
        <v>186.83699999999999</v>
      </c>
      <c r="K366" s="63">
        <v>171.91399999999999</v>
      </c>
      <c r="L366" s="63">
        <v>181.434</v>
      </c>
      <c r="M366" s="63">
        <v>197.648</v>
      </c>
      <c r="N366" s="63">
        <v>172.52799999999999</v>
      </c>
      <c r="O366" s="63">
        <v>200.48699999999999</v>
      </c>
      <c r="P366" s="63">
        <v>175.084</v>
      </c>
      <c r="Q366" s="63">
        <v>175.68600000000001</v>
      </c>
      <c r="R366" s="63">
        <v>145.739</v>
      </c>
      <c r="S366" s="63">
        <v>116.149</v>
      </c>
      <c r="T366" s="63">
        <v>223.48599999999999</v>
      </c>
      <c r="U366" s="63">
        <v>369.94900000000001</v>
      </c>
      <c r="V366" s="63">
        <v>410.32400000000001</v>
      </c>
      <c r="W366" s="63">
        <v>441.404</v>
      </c>
      <c r="X366" s="63">
        <v>467.36200000000002</v>
      </c>
      <c r="Y366" s="63">
        <v>466.06599999999997</v>
      </c>
      <c r="Z366" s="63">
        <v>462.15800000000002</v>
      </c>
      <c r="AA366" s="64">
        <v>505.47</v>
      </c>
      <c r="AB366" s="63">
        <v>640.03899999999999</v>
      </c>
      <c r="AC366" s="63">
        <v>620.96600000000001</v>
      </c>
      <c r="AD366" s="63">
        <v>389.07299999999998</v>
      </c>
      <c r="AE366" s="63">
        <v>451.10300000000001</v>
      </c>
      <c r="AF366" s="63">
        <v>619.88300000000004</v>
      </c>
      <c r="AG366" s="63">
        <v>622.75900000000001</v>
      </c>
      <c r="AH366" s="64">
        <v>560.05999999999995</v>
      </c>
      <c r="AI366" s="63">
        <v>658.53800000000001</v>
      </c>
      <c r="AJ366" s="63">
        <v>639.70500000000004</v>
      </c>
    </row>
    <row r="367" spans="1:36" x14ac:dyDescent="0.25">
      <c r="A367" s="60" t="s">
        <v>116</v>
      </c>
      <c r="B367" s="60" t="s">
        <v>121</v>
      </c>
      <c r="C367" s="62">
        <v>0</v>
      </c>
      <c r="D367" s="62">
        <v>0</v>
      </c>
      <c r="E367" s="62">
        <v>0</v>
      </c>
      <c r="F367" s="62">
        <v>0</v>
      </c>
      <c r="G367" s="62">
        <v>0</v>
      </c>
      <c r="H367" s="62">
        <v>0</v>
      </c>
      <c r="I367" s="62">
        <v>0</v>
      </c>
      <c r="J367" s="62">
        <v>0</v>
      </c>
      <c r="K367" s="62">
        <v>0</v>
      </c>
      <c r="L367" s="62">
        <v>0</v>
      </c>
      <c r="M367" s="62">
        <v>0</v>
      </c>
      <c r="N367" s="62">
        <v>0</v>
      </c>
      <c r="O367" s="62">
        <v>0</v>
      </c>
      <c r="P367" s="62">
        <v>0</v>
      </c>
      <c r="Q367" s="62">
        <v>0</v>
      </c>
      <c r="R367" s="62">
        <v>0</v>
      </c>
      <c r="S367" s="62">
        <v>0</v>
      </c>
      <c r="T367" s="62">
        <v>0</v>
      </c>
      <c r="U367" s="62">
        <v>0</v>
      </c>
      <c r="V367" s="62">
        <v>0</v>
      </c>
      <c r="W367" s="62">
        <v>0</v>
      </c>
      <c r="X367" s="62">
        <v>0</v>
      </c>
      <c r="Y367" s="62">
        <v>0</v>
      </c>
      <c r="Z367" s="62">
        <v>0</v>
      </c>
      <c r="AA367" s="62">
        <v>0</v>
      </c>
      <c r="AB367" s="62">
        <v>0</v>
      </c>
      <c r="AC367" s="62">
        <v>0</v>
      </c>
      <c r="AD367" s="62">
        <v>0</v>
      </c>
      <c r="AE367" s="62">
        <v>0</v>
      </c>
      <c r="AF367" s="62">
        <v>0</v>
      </c>
      <c r="AG367" s="62">
        <v>0</v>
      </c>
      <c r="AH367" s="62">
        <v>0</v>
      </c>
      <c r="AI367" s="62">
        <v>0</v>
      </c>
      <c r="AJ367" s="62">
        <v>0</v>
      </c>
    </row>
    <row r="368" spans="1:36" x14ac:dyDescent="0.25">
      <c r="A368" s="60" t="s">
        <v>116</v>
      </c>
      <c r="B368" s="60" t="s">
        <v>122</v>
      </c>
      <c r="C368" s="64">
        <v>0</v>
      </c>
      <c r="D368" s="64">
        <v>0</v>
      </c>
      <c r="E368" s="64">
        <v>0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64">
        <v>0</v>
      </c>
      <c r="V368" s="64">
        <v>0</v>
      </c>
      <c r="W368" s="64">
        <v>0</v>
      </c>
      <c r="X368" s="64">
        <v>0</v>
      </c>
      <c r="Y368" s="64">
        <v>0</v>
      </c>
      <c r="Z368" s="64">
        <v>0</v>
      </c>
      <c r="AA368" s="64">
        <v>0</v>
      </c>
      <c r="AB368" s="64">
        <v>0</v>
      </c>
      <c r="AC368" s="64">
        <v>0</v>
      </c>
      <c r="AD368" s="64">
        <v>0</v>
      </c>
      <c r="AE368" s="64">
        <v>0</v>
      </c>
      <c r="AF368" s="64">
        <v>0</v>
      </c>
      <c r="AG368" s="64">
        <v>0</v>
      </c>
      <c r="AH368" s="64">
        <v>0</v>
      </c>
      <c r="AI368" s="64">
        <v>0</v>
      </c>
      <c r="AJ368" s="64">
        <v>0</v>
      </c>
    </row>
    <row r="369" spans="1:36" x14ac:dyDescent="0.25">
      <c r="A369" s="60" t="s">
        <v>116</v>
      </c>
      <c r="B369" s="60" t="s">
        <v>123</v>
      </c>
      <c r="C369" s="61">
        <v>3009.7159999999999</v>
      </c>
      <c r="D369" s="61">
        <v>3079.5360000000001</v>
      </c>
      <c r="E369" s="61">
        <v>3216.7669999999998</v>
      </c>
      <c r="F369" s="61">
        <v>3301.462</v>
      </c>
      <c r="G369" s="61">
        <v>3493.0349999999999</v>
      </c>
      <c r="H369" s="61">
        <v>3572.8290000000002</v>
      </c>
      <c r="I369" s="61">
        <v>3660.1030000000001</v>
      </c>
      <c r="J369" s="61">
        <v>3765.4920000000002</v>
      </c>
      <c r="K369" s="61">
        <v>4008.6320000000001</v>
      </c>
      <c r="L369" s="61">
        <v>4293.9290000000001</v>
      </c>
      <c r="M369" s="61">
        <v>4657.7049999999999</v>
      </c>
      <c r="N369" s="61">
        <v>4645.8010000000004</v>
      </c>
      <c r="O369" s="61">
        <v>4722.982</v>
      </c>
      <c r="P369" s="61">
        <v>5073.6980000000003</v>
      </c>
      <c r="Q369" s="61">
        <v>5146.2169999999996</v>
      </c>
      <c r="R369" s="61">
        <v>5209.7420000000002</v>
      </c>
      <c r="S369" s="61">
        <v>5283.0789999999997</v>
      </c>
      <c r="T369" s="61">
        <v>5501.2330000000002</v>
      </c>
      <c r="U369" s="61">
        <v>5525.3789999999999</v>
      </c>
      <c r="V369" s="61">
        <v>5323.2839999999997</v>
      </c>
      <c r="W369" s="61">
        <v>4982.2939999999999</v>
      </c>
      <c r="X369" s="61">
        <v>5164.509</v>
      </c>
      <c r="Y369" s="61">
        <v>5286.6559999999999</v>
      </c>
      <c r="Z369" s="61">
        <v>4955.7449999999999</v>
      </c>
      <c r="AA369" s="61">
        <v>4389.4350000000004</v>
      </c>
      <c r="AB369" s="61">
        <v>4510.3860000000004</v>
      </c>
      <c r="AC369" s="62">
        <v>4731.79</v>
      </c>
      <c r="AD369" s="61">
        <v>4803.0810000000001</v>
      </c>
      <c r="AE369" s="61">
        <v>4631.5370000000003</v>
      </c>
      <c r="AF369" s="61">
        <v>4233.6980000000003</v>
      </c>
      <c r="AG369" s="61">
        <v>4201.4459999999999</v>
      </c>
      <c r="AH369" s="61">
        <v>4751.7280000000001</v>
      </c>
      <c r="AI369" s="61">
        <v>4564.8149999999996</v>
      </c>
      <c r="AJ369" s="61">
        <v>4325.2529999999997</v>
      </c>
    </row>
    <row r="370" spans="1:36" x14ac:dyDescent="0.25">
      <c r="A370" s="60" t="s">
        <v>116</v>
      </c>
      <c r="B370" s="60" t="s">
        <v>124</v>
      </c>
      <c r="C370" s="64">
        <v>0</v>
      </c>
      <c r="D370" s="64">
        <v>0</v>
      </c>
      <c r="E370" s="64">
        <v>0</v>
      </c>
      <c r="F370" s="64">
        <v>0</v>
      </c>
      <c r="G370" s="64">
        <v>0</v>
      </c>
      <c r="H370" s="64">
        <v>0</v>
      </c>
      <c r="I370" s="64">
        <v>0</v>
      </c>
      <c r="J370" s="63">
        <v>260.24599999999998</v>
      </c>
      <c r="K370" s="63">
        <v>264.952</v>
      </c>
      <c r="L370" s="63">
        <v>276.64600000000002</v>
      </c>
      <c r="M370" s="63">
        <v>229.416</v>
      </c>
      <c r="N370" s="63">
        <v>232.64500000000001</v>
      </c>
      <c r="O370" s="63">
        <v>214.81299999999999</v>
      </c>
      <c r="P370" s="63">
        <v>503.62099999999998</v>
      </c>
      <c r="Q370" s="63">
        <v>468.59199999999998</v>
      </c>
      <c r="R370" s="63">
        <v>657.53800000000001</v>
      </c>
      <c r="S370" s="63">
        <v>721.36699999999996</v>
      </c>
      <c r="T370" s="63">
        <v>651.11800000000005</v>
      </c>
      <c r="U370" s="63">
        <v>785.32100000000003</v>
      </c>
      <c r="V370" s="63">
        <v>683.78700000000003</v>
      </c>
      <c r="W370" s="63">
        <v>766.73800000000006</v>
      </c>
      <c r="X370" s="63">
        <v>822.173</v>
      </c>
      <c r="Y370" s="63">
        <v>840.03599999999994</v>
      </c>
      <c r="Z370" s="63">
        <v>823.125</v>
      </c>
      <c r="AA370" s="63">
        <v>916.81399999999996</v>
      </c>
      <c r="AB370" s="63">
        <v>715.10400000000004</v>
      </c>
      <c r="AC370" s="63">
        <v>697.86900000000003</v>
      </c>
      <c r="AD370" s="63">
        <v>707.72500000000002</v>
      </c>
      <c r="AE370" s="63">
        <v>644.61199999999997</v>
      </c>
      <c r="AF370" s="63">
        <v>583.26700000000005</v>
      </c>
      <c r="AG370" s="63">
        <v>422.91800000000001</v>
      </c>
      <c r="AH370" s="63">
        <v>298.50700000000001</v>
      </c>
      <c r="AI370" s="63">
        <v>325.798</v>
      </c>
      <c r="AJ370" s="63">
        <v>215.928</v>
      </c>
    </row>
    <row r="371" spans="1:36" x14ac:dyDescent="0.25">
      <c r="A371" s="60" t="s">
        <v>116</v>
      </c>
      <c r="B371" s="60" t="s">
        <v>125</v>
      </c>
      <c r="C371" s="61">
        <v>75.236000000000004</v>
      </c>
      <c r="D371" s="62">
        <v>80.31</v>
      </c>
      <c r="E371" s="61">
        <v>79.707999999999998</v>
      </c>
      <c r="F371" s="61">
        <v>72.656999999999996</v>
      </c>
      <c r="G371" s="61">
        <v>70.421000000000006</v>
      </c>
      <c r="H371" s="62">
        <v>75.150000000000006</v>
      </c>
      <c r="I371" s="61">
        <v>77.042000000000002</v>
      </c>
      <c r="J371" s="61">
        <v>83.319000000000003</v>
      </c>
      <c r="K371" s="61">
        <v>78.073999999999998</v>
      </c>
      <c r="L371" s="61">
        <v>79.536000000000001</v>
      </c>
      <c r="M371" s="61">
        <v>87.188000000000002</v>
      </c>
      <c r="N371" s="61">
        <v>78.504000000000005</v>
      </c>
      <c r="O371" s="61">
        <v>88.736000000000004</v>
      </c>
      <c r="P371" s="61">
        <v>88.391999999999996</v>
      </c>
      <c r="Q371" s="61">
        <v>84.671000000000006</v>
      </c>
      <c r="R371" s="61">
        <v>91.266000000000005</v>
      </c>
      <c r="S371" s="61">
        <v>86.242000000000004</v>
      </c>
      <c r="T371" s="61">
        <v>77.213999999999999</v>
      </c>
      <c r="U371" s="61">
        <v>112.756</v>
      </c>
      <c r="V371" s="61">
        <v>168.36199999999999</v>
      </c>
      <c r="W371" s="61">
        <v>214.273</v>
      </c>
      <c r="X371" s="61">
        <v>219.518</v>
      </c>
      <c r="Y371" s="61">
        <v>202.01400000000001</v>
      </c>
      <c r="Z371" s="61">
        <v>161.99700000000001</v>
      </c>
      <c r="AA371" s="61">
        <v>154.066</v>
      </c>
      <c r="AB371" s="61">
        <v>201.15600000000001</v>
      </c>
      <c r="AC371" s="61">
        <v>167.36199999999999</v>
      </c>
      <c r="AD371" s="61">
        <v>164.21700000000001</v>
      </c>
      <c r="AE371" s="61">
        <v>187.74100000000001</v>
      </c>
      <c r="AF371" s="61">
        <v>211.17500000000001</v>
      </c>
      <c r="AG371" s="61">
        <v>236.49299999999999</v>
      </c>
      <c r="AH371" s="61">
        <v>244.441</v>
      </c>
      <c r="AI371" s="61">
        <v>257.22699999999998</v>
      </c>
      <c r="AJ371" s="61">
        <v>249.506</v>
      </c>
    </row>
    <row r="372" spans="1:36" x14ac:dyDescent="0.25">
      <c r="A372" s="60" t="s">
        <v>116</v>
      </c>
      <c r="B372" s="60" t="s">
        <v>126</v>
      </c>
      <c r="C372" s="63">
        <v>19.603999999999999</v>
      </c>
      <c r="D372" s="63">
        <v>6.1909999999999998</v>
      </c>
      <c r="E372" s="63">
        <v>15.993</v>
      </c>
      <c r="F372" s="64">
        <v>22.27</v>
      </c>
      <c r="G372" s="63">
        <v>20.893999999999998</v>
      </c>
      <c r="H372" s="63">
        <v>21.754000000000001</v>
      </c>
      <c r="I372" s="63">
        <v>13.414</v>
      </c>
      <c r="J372" s="63">
        <v>18.401</v>
      </c>
      <c r="K372" s="63">
        <v>12.811999999999999</v>
      </c>
      <c r="L372" s="63">
        <v>20.378</v>
      </c>
      <c r="M372" s="63">
        <v>35.942</v>
      </c>
      <c r="N372" s="63">
        <v>53.997999999999998</v>
      </c>
      <c r="O372" s="63">
        <v>57.008000000000003</v>
      </c>
      <c r="P372" s="63">
        <v>48.667000000000002</v>
      </c>
      <c r="Q372" s="63">
        <v>45.835999999999999</v>
      </c>
      <c r="R372" s="63">
        <v>51.008000000000003</v>
      </c>
      <c r="S372" s="63">
        <v>52.451000000000001</v>
      </c>
      <c r="T372" s="63">
        <v>67.498000000000005</v>
      </c>
      <c r="U372" s="63">
        <v>71.968999999999994</v>
      </c>
      <c r="V372" s="63">
        <v>23.062999999999999</v>
      </c>
      <c r="W372" s="63">
        <v>2.0190000000000001</v>
      </c>
      <c r="X372" s="63">
        <v>22.704000000000001</v>
      </c>
      <c r="Y372" s="63">
        <v>17.036000000000001</v>
      </c>
      <c r="Z372" s="63">
        <v>3.1789999999999998</v>
      </c>
      <c r="AA372" s="63">
        <v>11.079000000000001</v>
      </c>
      <c r="AB372" s="63">
        <v>4.4820000000000002</v>
      </c>
      <c r="AC372" s="63">
        <v>1.931</v>
      </c>
      <c r="AD372" s="63">
        <v>6.6429999999999998</v>
      </c>
      <c r="AE372" s="63">
        <v>1.415</v>
      </c>
      <c r="AF372" s="63">
        <v>4.4109999999999996</v>
      </c>
      <c r="AG372" s="63">
        <v>8.3070000000000004</v>
      </c>
      <c r="AH372" s="63">
        <v>4.9870000000000001</v>
      </c>
      <c r="AI372" s="63">
        <v>12.433999999999999</v>
      </c>
      <c r="AJ372" s="63">
        <v>19.702999999999999</v>
      </c>
    </row>
    <row r="373" spans="1:36" x14ac:dyDescent="0.25">
      <c r="A373" s="60" t="s">
        <v>127</v>
      </c>
      <c r="B373" s="60" t="s">
        <v>117</v>
      </c>
      <c r="C373" s="65" t="s">
        <v>37</v>
      </c>
      <c r="D373" s="65" t="s">
        <v>37</v>
      </c>
      <c r="E373" s="65" t="s">
        <v>37</v>
      </c>
      <c r="F373" s="65" t="s">
        <v>37</v>
      </c>
      <c r="G373" s="65" t="s">
        <v>37</v>
      </c>
      <c r="H373" s="65" t="s">
        <v>37</v>
      </c>
      <c r="I373" s="65" t="s">
        <v>37</v>
      </c>
      <c r="J373" s="65" t="s">
        <v>37</v>
      </c>
      <c r="K373" s="65" t="s">
        <v>37</v>
      </c>
      <c r="L373" s="65" t="s">
        <v>37</v>
      </c>
      <c r="M373" s="65" t="s">
        <v>37</v>
      </c>
      <c r="N373" s="65" t="s">
        <v>37</v>
      </c>
      <c r="O373" s="65" t="s">
        <v>37</v>
      </c>
      <c r="P373" s="65" t="s">
        <v>37</v>
      </c>
      <c r="Q373" s="65" t="s">
        <v>37</v>
      </c>
      <c r="R373" s="65" t="s">
        <v>37</v>
      </c>
      <c r="S373" s="65" t="s">
        <v>37</v>
      </c>
      <c r="T373" s="65" t="s">
        <v>37</v>
      </c>
      <c r="U373" s="65" t="s">
        <v>37</v>
      </c>
      <c r="V373" s="65" t="s">
        <v>37</v>
      </c>
      <c r="W373" s="65" t="s">
        <v>37</v>
      </c>
      <c r="X373" s="65" t="s">
        <v>37</v>
      </c>
      <c r="Y373" s="65" t="s">
        <v>37</v>
      </c>
      <c r="Z373" s="65" t="s">
        <v>37</v>
      </c>
      <c r="AA373" s="65" t="s">
        <v>37</v>
      </c>
      <c r="AB373" s="65" t="s">
        <v>37</v>
      </c>
      <c r="AC373" s="65" t="s">
        <v>37</v>
      </c>
      <c r="AD373" s="65" t="s">
        <v>37</v>
      </c>
      <c r="AE373" s="65" t="s">
        <v>37</v>
      </c>
      <c r="AF373" s="65" t="s">
        <v>37</v>
      </c>
      <c r="AG373" s="65" t="s">
        <v>37</v>
      </c>
      <c r="AH373" s="65" t="s">
        <v>37</v>
      </c>
      <c r="AI373" s="65" t="s">
        <v>37</v>
      </c>
      <c r="AJ373" s="65" t="s">
        <v>37</v>
      </c>
    </row>
    <row r="374" spans="1:36" x14ac:dyDescent="0.25">
      <c r="A374" s="60" t="s">
        <v>127</v>
      </c>
      <c r="B374" s="60" t="s">
        <v>118</v>
      </c>
      <c r="C374" s="66" t="s">
        <v>37</v>
      </c>
      <c r="D374" s="66" t="s">
        <v>37</v>
      </c>
      <c r="E374" s="66" t="s">
        <v>37</v>
      </c>
      <c r="F374" s="66" t="s">
        <v>37</v>
      </c>
      <c r="G374" s="66" t="s">
        <v>37</v>
      </c>
      <c r="H374" s="66" t="s">
        <v>37</v>
      </c>
      <c r="I374" s="66" t="s">
        <v>37</v>
      </c>
      <c r="J374" s="66" t="s">
        <v>37</v>
      </c>
      <c r="K374" s="66" t="s">
        <v>37</v>
      </c>
      <c r="L374" s="66" t="s">
        <v>37</v>
      </c>
      <c r="M374" s="66" t="s">
        <v>37</v>
      </c>
      <c r="N374" s="66" t="s">
        <v>37</v>
      </c>
      <c r="O374" s="66" t="s">
        <v>37</v>
      </c>
      <c r="P374" s="66" t="s">
        <v>37</v>
      </c>
      <c r="Q374" s="66" t="s">
        <v>37</v>
      </c>
      <c r="R374" s="66" t="s">
        <v>37</v>
      </c>
      <c r="S374" s="66" t="s">
        <v>37</v>
      </c>
      <c r="T374" s="66" t="s">
        <v>37</v>
      </c>
      <c r="U374" s="66" t="s">
        <v>37</v>
      </c>
      <c r="V374" s="66" t="s">
        <v>37</v>
      </c>
      <c r="W374" s="66" t="s">
        <v>37</v>
      </c>
      <c r="X374" s="66" t="s">
        <v>37</v>
      </c>
      <c r="Y374" s="66" t="s">
        <v>37</v>
      </c>
      <c r="Z374" s="66" t="s">
        <v>37</v>
      </c>
      <c r="AA374" s="66" t="s">
        <v>37</v>
      </c>
      <c r="AB374" s="66" t="s">
        <v>37</v>
      </c>
      <c r="AC374" s="66" t="s">
        <v>37</v>
      </c>
      <c r="AD374" s="66" t="s">
        <v>37</v>
      </c>
      <c r="AE374" s="66" t="s">
        <v>37</v>
      </c>
      <c r="AF374" s="66" t="s">
        <v>37</v>
      </c>
      <c r="AG374" s="66" t="s">
        <v>37</v>
      </c>
      <c r="AH374" s="66" t="s">
        <v>37</v>
      </c>
      <c r="AI374" s="66" t="s">
        <v>37</v>
      </c>
      <c r="AJ374" s="66" t="s">
        <v>37</v>
      </c>
    </row>
    <row r="375" spans="1:36" x14ac:dyDescent="0.25">
      <c r="A375" s="60" t="s">
        <v>127</v>
      </c>
      <c r="B375" s="60" t="s">
        <v>119</v>
      </c>
      <c r="C375" s="65" t="s">
        <v>37</v>
      </c>
      <c r="D375" s="65" t="s">
        <v>37</v>
      </c>
      <c r="E375" s="65" t="s">
        <v>37</v>
      </c>
      <c r="F375" s="65" t="s">
        <v>37</v>
      </c>
      <c r="G375" s="65" t="s">
        <v>37</v>
      </c>
      <c r="H375" s="65" t="s">
        <v>37</v>
      </c>
      <c r="I375" s="65" t="s">
        <v>37</v>
      </c>
      <c r="J375" s="65" t="s">
        <v>37</v>
      </c>
      <c r="K375" s="65" t="s">
        <v>37</v>
      </c>
      <c r="L375" s="65" t="s">
        <v>37</v>
      </c>
      <c r="M375" s="65" t="s">
        <v>37</v>
      </c>
      <c r="N375" s="65" t="s">
        <v>37</v>
      </c>
      <c r="O375" s="65" t="s">
        <v>37</v>
      </c>
      <c r="P375" s="65" t="s">
        <v>37</v>
      </c>
      <c r="Q375" s="65" t="s">
        <v>37</v>
      </c>
      <c r="R375" s="65" t="s">
        <v>37</v>
      </c>
      <c r="S375" s="65" t="s">
        <v>37</v>
      </c>
      <c r="T375" s="65" t="s">
        <v>37</v>
      </c>
      <c r="U375" s="65" t="s">
        <v>37</v>
      </c>
      <c r="V375" s="65" t="s">
        <v>37</v>
      </c>
      <c r="W375" s="65" t="s">
        <v>37</v>
      </c>
      <c r="X375" s="65" t="s">
        <v>37</v>
      </c>
      <c r="Y375" s="65" t="s">
        <v>37</v>
      </c>
      <c r="Z375" s="65" t="s">
        <v>37</v>
      </c>
      <c r="AA375" s="65" t="s">
        <v>37</v>
      </c>
      <c r="AB375" s="65" t="s">
        <v>37</v>
      </c>
      <c r="AC375" s="65" t="s">
        <v>37</v>
      </c>
      <c r="AD375" s="65" t="s">
        <v>37</v>
      </c>
      <c r="AE375" s="65" t="s">
        <v>37</v>
      </c>
      <c r="AF375" s="65" t="s">
        <v>37</v>
      </c>
      <c r="AG375" s="65" t="s">
        <v>37</v>
      </c>
      <c r="AH375" s="65" t="s">
        <v>37</v>
      </c>
      <c r="AI375" s="65" t="s">
        <v>37</v>
      </c>
      <c r="AJ375" s="65" t="s">
        <v>37</v>
      </c>
    </row>
    <row r="376" spans="1:36" x14ac:dyDescent="0.25">
      <c r="A376" s="60" t="s">
        <v>127</v>
      </c>
      <c r="B376" s="60" t="s">
        <v>120</v>
      </c>
      <c r="C376" s="66" t="s">
        <v>37</v>
      </c>
      <c r="D376" s="66" t="s">
        <v>37</v>
      </c>
      <c r="E376" s="66" t="s">
        <v>37</v>
      </c>
      <c r="F376" s="66" t="s">
        <v>37</v>
      </c>
      <c r="G376" s="66" t="s">
        <v>37</v>
      </c>
      <c r="H376" s="66" t="s">
        <v>37</v>
      </c>
      <c r="I376" s="66" t="s">
        <v>37</v>
      </c>
      <c r="J376" s="66" t="s">
        <v>37</v>
      </c>
      <c r="K376" s="66" t="s">
        <v>37</v>
      </c>
      <c r="L376" s="66" t="s">
        <v>37</v>
      </c>
      <c r="M376" s="66" t="s">
        <v>37</v>
      </c>
      <c r="N376" s="66" t="s">
        <v>37</v>
      </c>
      <c r="O376" s="66" t="s">
        <v>37</v>
      </c>
      <c r="P376" s="66" t="s">
        <v>37</v>
      </c>
      <c r="Q376" s="66" t="s">
        <v>37</v>
      </c>
      <c r="R376" s="66" t="s">
        <v>37</v>
      </c>
      <c r="S376" s="66" t="s">
        <v>37</v>
      </c>
      <c r="T376" s="66" t="s">
        <v>37</v>
      </c>
      <c r="U376" s="66" t="s">
        <v>37</v>
      </c>
      <c r="V376" s="66" t="s">
        <v>37</v>
      </c>
      <c r="W376" s="66" t="s">
        <v>37</v>
      </c>
      <c r="X376" s="66" t="s">
        <v>37</v>
      </c>
      <c r="Y376" s="66" t="s">
        <v>37</v>
      </c>
      <c r="Z376" s="66" t="s">
        <v>37</v>
      </c>
      <c r="AA376" s="66" t="s">
        <v>37</v>
      </c>
      <c r="AB376" s="66" t="s">
        <v>37</v>
      </c>
      <c r="AC376" s="66" t="s">
        <v>37</v>
      </c>
      <c r="AD376" s="66" t="s">
        <v>37</v>
      </c>
      <c r="AE376" s="66" t="s">
        <v>37</v>
      </c>
      <c r="AF376" s="66" t="s">
        <v>37</v>
      </c>
      <c r="AG376" s="66" t="s">
        <v>37</v>
      </c>
      <c r="AH376" s="66" t="s">
        <v>37</v>
      </c>
      <c r="AI376" s="66" t="s">
        <v>37</v>
      </c>
      <c r="AJ376" s="66" t="s">
        <v>37</v>
      </c>
    </row>
    <row r="377" spans="1:36" x14ac:dyDescent="0.25">
      <c r="A377" s="60" t="s">
        <v>127</v>
      </c>
      <c r="B377" s="60" t="s">
        <v>121</v>
      </c>
      <c r="C377" s="62">
        <v>0</v>
      </c>
      <c r="D377" s="62">
        <v>0</v>
      </c>
      <c r="E377" s="62">
        <v>0</v>
      </c>
      <c r="F377" s="62">
        <v>0</v>
      </c>
      <c r="G377" s="62">
        <v>0</v>
      </c>
      <c r="H377" s="62">
        <v>0</v>
      </c>
      <c r="I377" s="62">
        <v>0</v>
      </c>
      <c r="J377" s="62">
        <v>0</v>
      </c>
      <c r="K377" s="62">
        <v>0</v>
      </c>
      <c r="L377" s="62">
        <v>0</v>
      </c>
      <c r="M377" s="62">
        <v>0</v>
      </c>
      <c r="N377" s="62">
        <v>0</v>
      </c>
      <c r="O377" s="62">
        <v>0</v>
      </c>
      <c r="P377" s="62">
        <v>0</v>
      </c>
      <c r="Q377" s="62">
        <v>0</v>
      </c>
      <c r="R377" s="62">
        <v>0</v>
      </c>
      <c r="S377" s="62">
        <v>0</v>
      </c>
      <c r="T377" s="62">
        <v>0</v>
      </c>
      <c r="U377" s="62">
        <v>0</v>
      </c>
      <c r="V377" s="62">
        <v>0</v>
      </c>
      <c r="W377" s="62">
        <v>0</v>
      </c>
      <c r="X377" s="62">
        <v>0</v>
      </c>
      <c r="Y377" s="62">
        <v>0</v>
      </c>
      <c r="Z377" s="62">
        <v>0</v>
      </c>
      <c r="AA377" s="62">
        <v>0</v>
      </c>
      <c r="AB377" s="62">
        <v>0</v>
      </c>
      <c r="AC377" s="62">
        <v>0</v>
      </c>
      <c r="AD377" s="62">
        <v>0</v>
      </c>
      <c r="AE377" s="62">
        <v>0</v>
      </c>
      <c r="AF377" s="62">
        <v>0</v>
      </c>
      <c r="AG377" s="62">
        <v>0</v>
      </c>
      <c r="AH377" s="62">
        <v>0</v>
      </c>
      <c r="AI377" s="62">
        <v>0</v>
      </c>
      <c r="AJ377" s="62">
        <v>0</v>
      </c>
    </row>
    <row r="378" spans="1:36" x14ac:dyDescent="0.25">
      <c r="A378" s="60" t="s">
        <v>127</v>
      </c>
      <c r="B378" s="60" t="s">
        <v>122</v>
      </c>
      <c r="C378" s="66" t="s">
        <v>37</v>
      </c>
      <c r="D378" s="66" t="s">
        <v>37</v>
      </c>
      <c r="E378" s="66" t="s">
        <v>37</v>
      </c>
      <c r="F378" s="66" t="s">
        <v>37</v>
      </c>
      <c r="G378" s="66" t="s">
        <v>37</v>
      </c>
      <c r="H378" s="66" t="s">
        <v>37</v>
      </c>
      <c r="I378" s="66" t="s">
        <v>37</v>
      </c>
      <c r="J378" s="66" t="s">
        <v>37</v>
      </c>
      <c r="K378" s="66" t="s">
        <v>37</v>
      </c>
      <c r="L378" s="66" t="s">
        <v>37</v>
      </c>
      <c r="M378" s="66" t="s">
        <v>37</v>
      </c>
      <c r="N378" s="66" t="s">
        <v>37</v>
      </c>
      <c r="O378" s="66" t="s">
        <v>37</v>
      </c>
      <c r="P378" s="66" t="s">
        <v>37</v>
      </c>
      <c r="Q378" s="66" t="s">
        <v>37</v>
      </c>
      <c r="R378" s="66" t="s">
        <v>37</v>
      </c>
      <c r="S378" s="66" t="s">
        <v>37</v>
      </c>
      <c r="T378" s="66" t="s">
        <v>37</v>
      </c>
      <c r="U378" s="66" t="s">
        <v>37</v>
      </c>
      <c r="V378" s="66" t="s">
        <v>37</v>
      </c>
      <c r="W378" s="66" t="s">
        <v>37</v>
      </c>
      <c r="X378" s="66" t="s">
        <v>37</v>
      </c>
      <c r="Y378" s="66" t="s">
        <v>37</v>
      </c>
      <c r="Z378" s="66" t="s">
        <v>37</v>
      </c>
      <c r="AA378" s="66" t="s">
        <v>37</v>
      </c>
      <c r="AB378" s="66" t="s">
        <v>37</v>
      </c>
      <c r="AC378" s="66" t="s">
        <v>37</v>
      </c>
      <c r="AD378" s="66" t="s">
        <v>37</v>
      </c>
      <c r="AE378" s="66" t="s">
        <v>37</v>
      </c>
      <c r="AF378" s="66" t="s">
        <v>37</v>
      </c>
      <c r="AG378" s="66" t="s">
        <v>37</v>
      </c>
      <c r="AH378" s="66" t="s">
        <v>37</v>
      </c>
      <c r="AI378" s="66" t="s">
        <v>37</v>
      </c>
      <c r="AJ378" s="66" t="s">
        <v>37</v>
      </c>
    </row>
    <row r="379" spans="1:36" x14ac:dyDescent="0.25">
      <c r="A379" s="60" t="s">
        <v>127</v>
      </c>
      <c r="B379" s="60" t="s">
        <v>123</v>
      </c>
      <c r="C379" s="61">
        <v>3009.7159999999999</v>
      </c>
      <c r="D379" s="61">
        <v>3079.5360000000001</v>
      </c>
      <c r="E379" s="61">
        <v>3216.7669999999998</v>
      </c>
      <c r="F379" s="61">
        <v>3301.462</v>
      </c>
      <c r="G379" s="61">
        <v>3493.0349999999999</v>
      </c>
      <c r="H379" s="61">
        <v>3572.8290000000002</v>
      </c>
      <c r="I379" s="61">
        <v>3660.1030000000001</v>
      </c>
      <c r="J379" s="61">
        <v>3740.8429999999998</v>
      </c>
      <c r="K379" s="61">
        <v>3983.5770000000002</v>
      </c>
      <c r="L379" s="61">
        <v>4267.5839999999998</v>
      </c>
      <c r="M379" s="61">
        <v>4629.665</v>
      </c>
      <c r="N379" s="61">
        <v>4617.7129999999997</v>
      </c>
      <c r="O379" s="61">
        <v>4695.4430000000002</v>
      </c>
      <c r="P379" s="61">
        <v>5027.6009999999997</v>
      </c>
      <c r="Q379" s="61">
        <v>5102.8190000000004</v>
      </c>
      <c r="R379" s="61">
        <v>5160.8029999999999</v>
      </c>
      <c r="S379" s="61">
        <v>5226.9740000000002</v>
      </c>
      <c r="T379" s="61">
        <v>5459.7460000000001</v>
      </c>
      <c r="U379" s="61">
        <v>5481.5029999999997</v>
      </c>
      <c r="V379" s="61">
        <v>5274.3209999999999</v>
      </c>
      <c r="W379" s="61">
        <v>4935.9340000000002</v>
      </c>
      <c r="X379" s="61">
        <v>5110.625</v>
      </c>
      <c r="Y379" s="61">
        <v>5241.5379999999996</v>
      </c>
      <c r="Z379" s="61">
        <v>4914.2330000000002</v>
      </c>
      <c r="AA379" s="61">
        <v>4339.9219999999996</v>
      </c>
      <c r="AB379" s="61">
        <v>4460.3959999999997</v>
      </c>
      <c r="AC379" s="62">
        <v>4680.82</v>
      </c>
      <c r="AD379" s="61">
        <v>4752.0280000000002</v>
      </c>
      <c r="AE379" s="61">
        <v>4579.7749999999996</v>
      </c>
      <c r="AF379" s="61">
        <v>4181.0829999999996</v>
      </c>
      <c r="AG379" s="61">
        <v>4148.915</v>
      </c>
      <c r="AH379" s="61">
        <v>4704.6540000000005</v>
      </c>
      <c r="AI379" s="62">
        <v>4528.8100000000004</v>
      </c>
      <c r="AJ379" s="61">
        <v>4292.058</v>
      </c>
    </row>
    <row r="380" spans="1:36" x14ac:dyDescent="0.25">
      <c r="A380" s="60" t="s">
        <v>127</v>
      </c>
      <c r="B380" s="60" t="s">
        <v>124</v>
      </c>
      <c r="C380" s="64">
        <v>0</v>
      </c>
      <c r="D380" s="64">
        <v>0</v>
      </c>
      <c r="E380" s="64">
        <v>0</v>
      </c>
      <c r="F380" s="64">
        <v>0</v>
      </c>
      <c r="G380" s="64">
        <v>0</v>
      </c>
      <c r="H380" s="64">
        <v>0</v>
      </c>
      <c r="I380" s="64">
        <v>0</v>
      </c>
      <c r="J380" s="63">
        <v>235.59800000000001</v>
      </c>
      <c r="K380" s="63">
        <v>239.89699999999999</v>
      </c>
      <c r="L380" s="63">
        <v>250.30099999999999</v>
      </c>
      <c r="M380" s="63">
        <v>201.376</v>
      </c>
      <c r="N380" s="63">
        <v>204.55699999999999</v>
      </c>
      <c r="O380" s="63">
        <v>187.274</v>
      </c>
      <c r="P380" s="63">
        <v>457.524</v>
      </c>
      <c r="Q380" s="63">
        <v>425.19299999999998</v>
      </c>
      <c r="R380" s="63">
        <v>608.59799999999996</v>
      </c>
      <c r="S380" s="63">
        <v>665.26199999999994</v>
      </c>
      <c r="T380" s="64">
        <v>609.63</v>
      </c>
      <c r="U380" s="63">
        <v>741.44500000000005</v>
      </c>
      <c r="V380" s="63">
        <v>634.82399999999996</v>
      </c>
      <c r="W380" s="63">
        <v>720.37800000000004</v>
      </c>
      <c r="X380" s="63">
        <v>768.28899999999999</v>
      </c>
      <c r="Y380" s="63">
        <v>794.91800000000001</v>
      </c>
      <c r="Z380" s="63">
        <v>781.61300000000006</v>
      </c>
      <c r="AA380" s="63">
        <v>867.30100000000004</v>
      </c>
      <c r="AB380" s="63">
        <v>665.11400000000003</v>
      </c>
      <c r="AC380" s="63">
        <v>646.899</v>
      </c>
      <c r="AD380" s="63">
        <v>656.67200000000003</v>
      </c>
      <c r="AE380" s="63">
        <v>592.851</v>
      </c>
      <c r="AF380" s="63">
        <v>530.65300000000002</v>
      </c>
      <c r="AG380" s="63">
        <v>375.80900000000003</v>
      </c>
      <c r="AH380" s="63">
        <v>258.49599999999998</v>
      </c>
      <c r="AI380" s="63">
        <v>297.53100000000001</v>
      </c>
      <c r="AJ380" s="63">
        <v>189.899</v>
      </c>
    </row>
    <row r="381" spans="1:36" x14ac:dyDescent="0.25">
      <c r="A381" s="60" t="s">
        <v>127</v>
      </c>
      <c r="B381" s="60" t="s">
        <v>125</v>
      </c>
      <c r="C381" s="61">
        <v>75.236000000000004</v>
      </c>
      <c r="D381" s="62">
        <v>80.31</v>
      </c>
      <c r="E381" s="61">
        <v>79.707999999999998</v>
      </c>
      <c r="F381" s="61">
        <v>72.656999999999996</v>
      </c>
      <c r="G381" s="61">
        <v>70.421000000000006</v>
      </c>
      <c r="H381" s="62">
        <v>75.150000000000006</v>
      </c>
      <c r="I381" s="61">
        <v>77.042000000000002</v>
      </c>
      <c r="J381" s="61">
        <v>83.319000000000003</v>
      </c>
      <c r="K381" s="61">
        <v>78.073999999999998</v>
      </c>
      <c r="L381" s="61">
        <v>79.536000000000001</v>
      </c>
      <c r="M381" s="61">
        <v>87.188000000000002</v>
      </c>
      <c r="N381" s="61">
        <v>78.504000000000005</v>
      </c>
      <c r="O381" s="61">
        <v>88.736000000000004</v>
      </c>
      <c r="P381" s="61">
        <v>88.391999999999996</v>
      </c>
      <c r="Q381" s="61">
        <v>84.671000000000006</v>
      </c>
      <c r="R381" s="61">
        <v>91.266000000000005</v>
      </c>
      <c r="S381" s="61">
        <v>86.242000000000004</v>
      </c>
      <c r="T381" s="61">
        <v>77.213999999999999</v>
      </c>
      <c r="U381" s="61">
        <v>112.756</v>
      </c>
      <c r="V381" s="61">
        <v>168.36199999999999</v>
      </c>
      <c r="W381" s="61">
        <v>214.273</v>
      </c>
      <c r="X381" s="61">
        <v>219.518</v>
      </c>
      <c r="Y381" s="61">
        <v>202.01400000000001</v>
      </c>
      <c r="Z381" s="61">
        <v>161.99700000000001</v>
      </c>
      <c r="AA381" s="61">
        <v>154.066</v>
      </c>
      <c r="AB381" s="61">
        <v>201.15600000000001</v>
      </c>
      <c r="AC381" s="61">
        <v>167.36199999999999</v>
      </c>
      <c r="AD381" s="61">
        <v>164.21700000000001</v>
      </c>
      <c r="AE381" s="61">
        <v>187.74100000000001</v>
      </c>
      <c r="AF381" s="61">
        <v>211.17500000000001</v>
      </c>
      <c r="AG381" s="61">
        <v>231.071</v>
      </c>
      <c r="AH381" s="61">
        <v>237.37899999999999</v>
      </c>
      <c r="AI381" s="61">
        <v>249.488</v>
      </c>
      <c r="AJ381" s="61">
        <v>242.34100000000001</v>
      </c>
    </row>
    <row r="382" spans="1:36" x14ac:dyDescent="0.25">
      <c r="A382" s="60" t="s">
        <v>127</v>
      </c>
      <c r="B382" s="60" t="s">
        <v>126</v>
      </c>
      <c r="C382" s="63">
        <v>19.603999999999999</v>
      </c>
      <c r="D382" s="63">
        <v>6.1909999999999998</v>
      </c>
      <c r="E382" s="63">
        <v>15.993</v>
      </c>
      <c r="F382" s="64">
        <v>22.27</v>
      </c>
      <c r="G382" s="63">
        <v>20.893999999999998</v>
      </c>
      <c r="H382" s="63">
        <v>21.754000000000001</v>
      </c>
      <c r="I382" s="63">
        <v>13.414</v>
      </c>
      <c r="J382" s="63">
        <v>18.401</v>
      </c>
      <c r="K382" s="63">
        <v>12.811999999999999</v>
      </c>
      <c r="L382" s="63">
        <v>20.378</v>
      </c>
      <c r="M382" s="63">
        <v>35.942</v>
      </c>
      <c r="N382" s="63">
        <v>53.997999999999998</v>
      </c>
      <c r="O382" s="63">
        <v>57.008000000000003</v>
      </c>
      <c r="P382" s="63">
        <v>48.667000000000002</v>
      </c>
      <c r="Q382" s="63">
        <v>45.835999999999999</v>
      </c>
      <c r="R382" s="63">
        <v>51.008000000000003</v>
      </c>
      <c r="S382" s="63">
        <v>52.451000000000001</v>
      </c>
      <c r="T382" s="63">
        <v>67.498000000000005</v>
      </c>
      <c r="U382" s="63">
        <v>71.968999999999994</v>
      </c>
      <c r="V382" s="63">
        <v>23.062999999999999</v>
      </c>
      <c r="W382" s="63">
        <v>2.0190000000000001</v>
      </c>
      <c r="X382" s="63">
        <v>22.704000000000001</v>
      </c>
      <c r="Y382" s="63">
        <v>17.036000000000001</v>
      </c>
      <c r="Z382" s="63">
        <v>3.1789999999999998</v>
      </c>
      <c r="AA382" s="63">
        <v>11.079000000000001</v>
      </c>
      <c r="AB382" s="63">
        <v>4.4820000000000002</v>
      </c>
      <c r="AC382" s="63">
        <v>1.931</v>
      </c>
      <c r="AD382" s="63">
        <v>6.6429999999999998</v>
      </c>
      <c r="AE382" s="63">
        <v>1.415</v>
      </c>
      <c r="AF382" s="63">
        <v>4.4109999999999996</v>
      </c>
      <c r="AG382" s="63">
        <v>8.3070000000000004</v>
      </c>
      <c r="AH382" s="63">
        <v>4.9870000000000001</v>
      </c>
      <c r="AI382" s="63">
        <v>12.433999999999999</v>
      </c>
      <c r="AJ382" s="63">
        <v>19.702999999999999</v>
      </c>
    </row>
    <row r="383" spans="1:36" x14ac:dyDescent="0.25">
      <c r="A383" s="60" t="s">
        <v>128</v>
      </c>
      <c r="B383" s="60" t="s">
        <v>117</v>
      </c>
      <c r="C383" s="62">
        <v>0</v>
      </c>
      <c r="D383" s="62">
        <v>0</v>
      </c>
      <c r="E383" s="62">
        <v>0</v>
      </c>
      <c r="F383" s="62">
        <v>0</v>
      </c>
      <c r="G383" s="62">
        <v>0</v>
      </c>
      <c r="H383" s="62">
        <v>0</v>
      </c>
      <c r="I383" s="62">
        <v>0</v>
      </c>
      <c r="J383" s="62">
        <v>0</v>
      </c>
      <c r="K383" s="62">
        <v>0</v>
      </c>
      <c r="L383" s="62">
        <v>0</v>
      </c>
      <c r="M383" s="62">
        <v>0</v>
      </c>
      <c r="N383" s="62">
        <v>0</v>
      </c>
      <c r="O383" s="62">
        <v>0</v>
      </c>
      <c r="P383" s="62">
        <v>0</v>
      </c>
      <c r="Q383" s="62">
        <v>0</v>
      </c>
      <c r="R383" s="62">
        <v>0</v>
      </c>
      <c r="S383" s="62">
        <v>0</v>
      </c>
      <c r="T383" s="62">
        <v>0</v>
      </c>
      <c r="U383" s="62">
        <v>0</v>
      </c>
      <c r="V383" s="62">
        <v>0</v>
      </c>
      <c r="W383" s="62">
        <v>0</v>
      </c>
      <c r="X383" s="62">
        <v>0</v>
      </c>
      <c r="Y383" s="62">
        <v>0</v>
      </c>
      <c r="Z383" s="62">
        <v>0</v>
      </c>
      <c r="AA383" s="62">
        <v>0</v>
      </c>
      <c r="AB383" s="62">
        <v>0</v>
      </c>
      <c r="AC383" s="62">
        <v>0</v>
      </c>
      <c r="AD383" s="62">
        <v>0</v>
      </c>
      <c r="AE383" s="62">
        <v>0</v>
      </c>
      <c r="AF383" s="62">
        <v>0</v>
      </c>
      <c r="AG383" s="62">
        <v>0</v>
      </c>
      <c r="AH383" s="62">
        <v>0</v>
      </c>
      <c r="AI383" s="62">
        <v>0</v>
      </c>
      <c r="AJ383" s="62">
        <v>0</v>
      </c>
    </row>
    <row r="384" spans="1:36" x14ac:dyDescent="0.25">
      <c r="A384" s="60" t="s">
        <v>128</v>
      </c>
      <c r="B384" s="60" t="s">
        <v>118</v>
      </c>
      <c r="C384" s="64">
        <v>0</v>
      </c>
      <c r="D384" s="64">
        <v>0</v>
      </c>
      <c r="E384" s="64">
        <v>0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0</v>
      </c>
      <c r="U384" s="64">
        <v>0</v>
      </c>
      <c r="V384" s="64">
        <v>0</v>
      </c>
      <c r="W384" s="64">
        <v>0</v>
      </c>
      <c r="X384" s="64">
        <v>0</v>
      </c>
      <c r="Y384" s="64">
        <v>0</v>
      </c>
      <c r="Z384" s="64">
        <v>0</v>
      </c>
      <c r="AA384" s="64">
        <v>0</v>
      </c>
      <c r="AB384" s="64">
        <v>0</v>
      </c>
      <c r="AC384" s="64">
        <v>0</v>
      </c>
      <c r="AD384" s="64">
        <v>0</v>
      </c>
      <c r="AE384" s="64">
        <v>0</v>
      </c>
      <c r="AF384" s="64">
        <v>0</v>
      </c>
      <c r="AG384" s="64">
        <v>0</v>
      </c>
      <c r="AH384" s="64">
        <v>0</v>
      </c>
      <c r="AI384" s="64">
        <v>0</v>
      </c>
      <c r="AJ384" s="64">
        <v>0</v>
      </c>
    </row>
    <row r="385" spans="1:36" x14ac:dyDescent="0.25">
      <c r="A385" s="60" t="s">
        <v>128</v>
      </c>
      <c r="B385" s="60" t="s">
        <v>119</v>
      </c>
      <c r="C385" s="62">
        <v>0</v>
      </c>
      <c r="D385" s="62">
        <v>0</v>
      </c>
      <c r="E385" s="62">
        <v>0</v>
      </c>
      <c r="F385" s="62">
        <v>0</v>
      </c>
      <c r="G385" s="62">
        <v>0</v>
      </c>
      <c r="H385" s="62">
        <v>0</v>
      </c>
      <c r="I385" s="62">
        <v>0</v>
      </c>
      <c r="J385" s="62">
        <v>0</v>
      </c>
      <c r="K385" s="62">
        <v>0</v>
      </c>
      <c r="L385" s="62">
        <v>0</v>
      </c>
      <c r="M385" s="62">
        <v>0</v>
      </c>
      <c r="N385" s="62">
        <v>0</v>
      </c>
      <c r="O385" s="62">
        <v>0</v>
      </c>
      <c r="P385" s="62">
        <v>0</v>
      </c>
      <c r="Q385" s="62">
        <v>0</v>
      </c>
      <c r="R385" s="62">
        <v>0</v>
      </c>
      <c r="S385" s="62">
        <v>0</v>
      </c>
      <c r="T385" s="62">
        <v>0</v>
      </c>
      <c r="U385" s="62">
        <v>0</v>
      </c>
      <c r="V385" s="62">
        <v>0</v>
      </c>
      <c r="W385" s="62">
        <v>0</v>
      </c>
      <c r="X385" s="62">
        <v>0</v>
      </c>
      <c r="Y385" s="62">
        <v>0</v>
      </c>
      <c r="Z385" s="62">
        <v>0</v>
      </c>
      <c r="AA385" s="62">
        <v>0</v>
      </c>
      <c r="AB385" s="62">
        <v>0</v>
      </c>
      <c r="AC385" s="62">
        <v>0</v>
      </c>
      <c r="AD385" s="62">
        <v>0</v>
      </c>
      <c r="AE385" s="62">
        <v>0</v>
      </c>
      <c r="AF385" s="62">
        <v>0</v>
      </c>
      <c r="AG385" s="62">
        <v>0</v>
      </c>
      <c r="AH385" s="62">
        <v>0</v>
      </c>
      <c r="AI385" s="62">
        <v>0</v>
      </c>
      <c r="AJ385" s="62">
        <v>0</v>
      </c>
    </row>
    <row r="386" spans="1:36" x14ac:dyDescent="0.25">
      <c r="A386" s="60" t="s">
        <v>128</v>
      </c>
      <c r="B386" s="60" t="s">
        <v>120</v>
      </c>
      <c r="C386" s="64">
        <v>0</v>
      </c>
      <c r="D386" s="64">
        <v>0</v>
      </c>
      <c r="E386" s="64">
        <v>0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64">
        <v>0</v>
      </c>
      <c r="V386" s="64">
        <v>0</v>
      </c>
      <c r="W386" s="64">
        <v>0</v>
      </c>
      <c r="X386" s="64">
        <v>0</v>
      </c>
      <c r="Y386" s="64">
        <v>0</v>
      </c>
      <c r="Z386" s="64">
        <v>0</v>
      </c>
      <c r="AA386" s="64">
        <v>0</v>
      </c>
      <c r="AB386" s="64">
        <v>0</v>
      </c>
      <c r="AC386" s="64">
        <v>0</v>
      </c>
      <c r="AD386" s="64">
        <v>0</v>
      </c>
      <c r="AE386" s="64">
        <v>0</v>
      </c>
      <c r="AF386" s="64">
        <v>0</v>
      </c>
      <c r="AG386" s="64">
        <v>0</v>
      </c>
      <c r="AH386" s="64">
        <v>0</v>
      </c>
      <c r="AI386" s="64">
        <v>0</v>
      </c>
      <c r="AJ386" s="64">
        <v>0</v>
      </c>
    </row>
    <row r="387" spans="1:36" x14ac:dyDescent="0.25">
      <c r="A387" s="60" t="s">
        <v>128</v>
      </c>
      <c r="B387" s="60" t="s">
        <v>121</v>
      </c>
      <c r="C387" s="65" t="s">
        <v>37</v>
      </c>
      <c r="D387" s="65" t="s">
        <v>37</v>
      </c>
      <c r="E387" s="65" t="s">
        <v>37</v>
      </c>
      <c r="F387" s="65" t="s">
        <v>37</v>
      </c>
      <c r="G387" s="65" t="s">
        <v>37</v>
      </c>
      <c r="H387" s="65" t="s">
        <v>37</v>
      </c>
      <c r="I387" s="65" t="s">
        <v>37</v>
      </c>
      <c r="J387" s="65" t="s">
        <v>37</v>
      </c>
      <c r="K387" s="65" t="s">
        <v>37</v>
      </c>
      <c r="L387" s="65" t="s">
        <v>37</v>
      </c>
      <c r="M387" s="65" t="s">
        <v>37</v>
      </c>
      <c r="N387" s="65" t="s">
        <v>37</v>
      </c>
      <c r="O387" s="65" t="s">
        <v>37</v>
      </c>
      <c r="P387" s="65" t="s">
        <v>37</v>
      </c>
      <c r="Q387" s="65" t="s">
        <v>37</v>
      </c>
      <c r="R387" s="65" t="s">
        <v>37</v>
      </c>
      <c r="S387" s="65" t="s">
        <v>37</v>
      </c>
      <c r="T387" s="65" t="s">
        <v>37</v>
      </c>
      <c r="U387" s="65" t="s">
        <v>37</v>
      </c>
      <c r="V387" s="65" t="s">
        <v>37</v>
      </c>
      <c r="W387" s="65" t="s">
        <v>37</v>
      </c>
      <c r="X387" s="65" t="s">
        <v>37</v>
      </c>
      <c r="Y387" s="65" t="s">
        <v>37</v>
      </c>
      <c r="Z387" s="65" t="s">
        <v>37</v>
      </c>
      <c r="AA387" s="65" t="s">
        <v>37</v>
      </c>
      <c r="AB387" s="65" t="s">
        <v>37</v>
      </c>
      <c r="AC387" s="65" t="s">
        <v>37</v>
      </c>
      <c r="AD387" s="65" t="s">
        <v>37</v>
      </c>
      <c r="AE387" s="65" t="s">
        <v>37</v>
      </c>
      <c r="AF387" s="65" t="s">
        <v>37</v>
      </c>
      <c r="AG387" s="65" t="s">
        <v>37</v>
      </c>
      <c r="AH387" s="65" t="s">
        <v>37</v>
      </c>
      <c r="AI387" s="65" t="s">
        <v>37</v>
      </c>
      <c r="AJ387" s="65" t="s">
        <v>37</v>
      </c>
    </row>
    <row r="388" spans="1:36" x14ac:dyDescent="0.25">
      <c r="A388" s="60" t="s">
        <v>128</v>
      </c>
      <c r="B388" s="60" t="s">
        <v>122</v>
      </c>
      <c r="C388" s="64">
        <v>0</v>
      </c>
      <c r="D388" s="64">
        <v>0</v>
      </c>
      <c r="E388" s="64">
        <v>0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64">
        <v>0</v>
      </c>
      <c r="V388" s="64">
        <v>0</v>
      </c>
      <c r="W388" s="64">
        <v>0</v>
      </c>
      <c r="X388" s="64">
        <v>0</v>
      </c>
      <c r="Y388" s="64">
        <v>0</v>
      </c>
      <c r="Z388" s="64">
        <v>0</v>
      </c>
      <c r="AA388" s="64">
        <v>0</v>
      </c>
      <c r="AB388" s="64">
        <v>0</v>
      </c>
      <c r="AC388" s="64">
        <v>0</v>
      </c>
      <c r="AD388" s="64">
        <v>0</v>
      </c>
      <c r="AE388" s="64">
        <v>0</v>
      </c>
      <c r="AF388" s="64">
        <v>0</v>
      </c>
      <c r="AG388" s="64">
        <v>0</v>
      </c>
      <c r="AH388" s="64">
        <v>0</v>
      </c>
      <c r="AI388" s="64">
        <v>0</v>
      </c>
      <c r="AJ388" s="64">
        <v>0</v>
      </c>
    </row>
    <row r="389" spans="1:36" x14ac:dyDescent="0.25">
      <c r="A389" s="60" t="s">
        <v>128</v>
      </c>
      <c r="B389" s="60" t="s">
        <v>123</v>
      </c>
      <c r="C389" s="62">
        <v>0</v>
      </c>
      <c r="D389" s="62">
        <v>0</v>
      </c>
      <c r="E389" s="62">
        <v>0</v>
      </c>
      <c r="F389" s="62">
        <v>0</v>
      </c>
      <c r="G389" s="62">
        <v>0</v>
      </c>
      <c r="H389" s="62">
        <v>0</v>
      </c>
      <c r="I389" s="62">
        <v>0</v>
      </c>
      <c r="J389" s="61">
        <v>24.649000000000001</v>
      </c>
      <c r="K389" s="61">
        <v>25.055</v>
      </c>
      <c r="L389" s="61">
        <v>26.344999999999999</v>
      </c>
      <c r="M389" s="61">
        <v>28.041</v>
      </c>
      <c r="N389" s="61">
        <v>28.088000000000001</v>
      </c>
      <c r="O389" s="61">
        <v>27.539000000000001</v>
      </c>
      <c r="P389" s="61">
        <v>46.097000000000001</v>
      </c>
      <c r="Q389" s="61">
        <v>43.398000000000003</v>
      </c>
      <c r="R389" s="62">
        <v>48.94</v>
      </c>
      <c r="S389" s="61">
        <v>56.104999999999997</v>
      </c>
      <c r="T389" s="61">
        <v>41.488</v>
      </c>
      <c r="U389" s="61">
        <v>43.875999999999998</v>
      </c>
      <c r="V389" s="61">
        <v>48.963000000000001</v>
      </c>
      <c r="W389" s="62">
        <v>46.36</v>
      </c>
      <c r="X389" s="61">
        <v>53.884</v>
      </c>
      <c r="Y389" s="61">
        <v>45.118000000000002</v>
      </c>
      <c r="Z389" s="61">
        <v>41.511000000000003</v>
      </c>
      <c r="AA389" s="61">
        <v>49.512999999999998</v>
      </c>
      <c r="AB389" s="62">
        <v>49.99</v>
      </c>
      <c r="AC389" s="62">
        <v>50.97</v>
      </c>
      <c r="AD389" s="61">
        <v>51.052999999999997</v>
      </c>
      <c r="AE389" s="61">
        <v>51.762</v>
      </c>
      <c r="AF389" s="61">
        <v>52.615000000000002</v>
      </c>
      <c r="AG389" s="61">
        <v>52.530999999999999</v>
      </c>
      <c r="AH389" s="61">
        <v>47.073999999999998</v>
      </c>
      <c r="AI389" s="61">
        <v>36.005000000000003</v>
      </c>
      <c r="AJ389" s="61">
        <v>33.195</v>
      </c>
    </row>
    <row r="390" spans="1:36" x14ac:dyDescent="0.25">
      <c r="A390" s="60" t="s">
        <v>128</v>
      </c>
      <c r="B390" s="60" t="s">
        <v>124</v>
      </c>
      <c r="C390" s="64">
        <v>0</v>
      </c>
      <c r="D390" s="64">
        <v>0</v>
      </c>
      <c r="E390" s="64">
        <v>0</v>
      </c>
      <c r="F390" s="64">
        <v>0</v>
      </c>
      <c r="G390" s="64">
        <v>0</v>
      </c>
      <c r="H390" s="64">
        <v>0</v>
      </c>
      <c r="I390" s="64">
        <v>0</v>
      </c>
      <c r="J390" s="63">
        <v>24.649000000000001</v>
      </c>
      <c r="K390" s="63">
        <v>25.055</v>
      </c>
      <c r="L390" s="63">
        <v>26.344999999999999</v>
      </c>
      <c r="M390" s="63">
        <v>28.041</v>
      </c>
      <c r="N390" s="63">
        <v>28.088000000000001</v>
      </c>
      <c r="O390" s="63">
        <v>27.539000000000001</v>
      </c>
      <c r="P390" s="63">
        <v>46.097000000000001</v>
      </c>
      <c r="Q390" s="63">
        <v>43.398000000000003</v>
      </c>
      <c r="R390" s="64">
        <v>48.94</v>
      </c>
      <c r="S390" s="63">
        <v>56.104999999999997</v>
      </c>
      <c r="T390" s="63">
        <v>41.488</v>
      </c>
      <c r="U390" s="63">
        <v>43.875999999999998</v>
      </c>
      <c r="V390" s="63">
        <v>48.963000000000001</v>
      </c>
      <c r="W390" s="64">
        <v>46.36</v>
      </c>
      <c r="X390" s="63">
        <v>53.884</v>
      </c>
      <c r="Y390" s="63">
        <v>45.118000000000002</v>
      </c>
      <c r="Z390" s="63">
        <v>41.511000000000003</v>
      </c>
      <c r="AA390" s="63">
        <v>49.512999999999998</v>
      </c>
      <c r="AB390" s="64">
        <v>49.99</v>
      </c>
      <c r="AC390" s="64">
        <v>50.97</v>
      </c>
      <c r="AD390" s="63">
        <v>51.052999999999997</v>
      </c>
      <c r="AE390" s="63">
        <v>51.762</v>
      </c>
      <c r="AF390" s="63">
        <v>52.615000000000002</v>
      </c>
      <c r="AG390" s="63">
        <v>47.109000000000002</v>
      </c>
      <c r="AH390" s="63">
        <v>40.012</v>
      </c>
      <c r="AI390" s="63">
        <v>28.266999999999999</v>
      </c>
      <c r="AJ390" s="64">
        <v>26.03</v>
      </c>
    </row>
    <row r="391" spans="1:36" x14ac:dyDescent="0.25">
      <c r="A391" s="60" t="s">
        <v>128</v>
      </c>
      <c r="B391" s="60" t="s">
        <v>125</v>
      </c>
      <c r="C391" s="62">
        <v>0</v>
      </c>
      <c r="D391" s="62">
        <v>0</v>
      </c>
      <c r="E391" s="62">
        <v>0</v>
      </c>
      <c r="F391" s="62">
        <v>0</v>
      </c>
      <c r="G391" s="62">
        <v>0</v>
      </c>
      <c r="H391" s="62">
        <v>0</v>
      </c>
      <c r="I391" s="62">
        <v>0</v>
      </c>
      <c r="J391" s="62">
        <v>0</v>
      </c>
      <c r="K391" s="62">
        <v>0</v>
      </c>
      <c r="L391" s="62">
        <v>0</v>
      </c>
      <c r="M391" s="62">
        <v>0</v>
      </c>
      <c r="N391" s="62">
        <v>0</v>
      </c>
      <c r="O391" s="62">
        <v>0</v>
      </c>
      <c r="P391" s="62">
        <v>0</v>
      </c>
      <c r="Q391" s="62">
        <v>0</v>
      </c>
      <c r="R391" s="62">
        <v>0</v>
      </c>
      <c r="S391" s="62">
        <v>0</v>
      </c>
      <c r="T391" s="62">
        <v>0</v>
      </c>
      <c r="U391" s="62">
        <v>0</v>
      </c>
      <c r="V391" s="62">
        <v>0</v>
      </c>
      <c r="W391" s="62">
        <v>0</v>
      </c>
      <c r="X391" s="62">
        <v>0</v>
      </c>
      <c r="Y391" s="62">
        <v>0</v>
      </c>
      <c r="Z391" s="62">
        <v>0</v>
      </c>
      <c r="AA391" s="62">
        <v>0</v>
      </c>
      <c r="AB391" s="62">
        <v>0</v>
      </c>
      <c r="AC391" s="62">
        <v>0</v>
      </c>
      <c r="AD391" s="62">
        <v>0</v>
      </c>
      <c r="AE391" s="62">
        <v>0</v>
      </c>
      <c r="AF391" s="62">
        <v>0</v>
      </c>
      <c r="AG391" s="61">
        <v>5.4219999999999997</v>
      </c>
      <c r="AH391" s="61">
        <v>7.0620000000000003</v>
      </c>
      <c r="AI391" s="61">
        <v>7.7389999999999999</v>
      </c>
      <c r="AJ391" s="61">
        <v>7.165</v>
      </c>
    </row>
    <row r="392" spans="1:36" x14ac:dyDescent="0.25">
      <c r="A392" s="60" t="s">
        <v>128</v>
      </c>
      <c r="B392" s="60" t="s">
        <v>126</v>
      </c>
      <c r="C392" s="66" t="s">
        <v>37</v>
      </c>
      <c r="D392" s="66" t="s">
        <v>37</v>
      </c>
      <c r="E392" s="66" t="s">
        <v>37</v>
      </c>
      <c r="F392" s="66" t="s">
        <v>37</v>
      </c>
      <c r="G392" s="66" t="s">
        <v>37</v>
      </c>
      <c r="H392" s="66" t="s">
        <v>37</v>
      </c>
      <c r="I392" s="66" t="s">
        <v>37</v>
      </c>
      <c r="J392" s="66" t="s">
        <v>37</v>
      </c>
      <c r="K392" s="66" t="s">
        <v>37</v>
      </c>
      <c r="L392" s="66" t="s">
        <v>37</v>
      </c>
      <c r="M392" s="66" t="s">
        <v>37</v>
      </c>
      <c r="N392" s="66" t="s">
        <v>37</v>
      </c>
      <c r="O392" s="66" t="s">
        <v>37</v>
      </c>
      <c r="P392" s="66" t="s">
        <v>37</v>
      </c>
      <c r="Q392" s="66" t="s">
        <v>37</v>
      </c>
      <c r="R392" s="66" t="s">
        <v>37</v>
      </c>
      <c r="S392" s="66" t="s">
        <v>37</v>
      </c>
      <c r="T392" s="66" t="s">
        <v>37</v>
      </c>
      <c r="U392" s="66" t="s">
        <v>37</v>
      </c>
      <c r="V392" s="66" t="s">
        <v>37</v>
      </c>
      <c r="W392" s="66" t="s">
        <v>37</v>
      </c>
      <c r="X392" s="66" t="s">
        <v>37</v>
      </c>
      <c r="Y392" s="66" t="s">
        <v>37</v>
      </c>
      <c r="Z392" s="66" t="s">
        <v>37</v>
      </c>
      <c r="AA392" s="66" t="s">
        <v>37</v>
      </c>
      <c r="AB392" s="66" t="s">
        <v>37</v>
      </c>
      <c r="AC392" s="66" t="s">
        <v>37</v>
      </c>
      <c r="AD392" s="66" t="s">
        <v>37</v>
      </c>
      <c r="AE392" s="66" t="s">
        <v>37</v>
      </c>
      <c r="AF392" s="66" t="s">
        <v>37</v>
      </c>
      <c r="AG392" s="66" t="s">
        <v>37</v>
      </c>
      <c r="AH392" s="66" t="s">
        <v>37</v>
      </c>
      <c r="AI392" s="66" t="s">
        <v>37</v>
      </c>
      <c r="AJ392" s="66" t="s">
        <v>37</v>
      </c>
    </row>
    <row r="393" spans="1:36" ht="11.4" customHeight="1" x14ac:dyDescent="0.25"/>
    <row r="394" spans="1:36" x14ac:dyDescent="0.25">
      <c r="A394" s="56" t="s">
        <v>129</v>
      </c>
    </row>
    <row r="395" spans="1:36" x14ac:dyDescent="0.25">
      <c r="A395" s="56" t="s">
        <v>37</v>
      </c>
      <c r="B395" s="55" t="s">
        <v>38</v>
      </c>
    </row>
    <row r="396" spans="1:36" ht="11.4" customHeight="1" x14ac:dyDescent="0.25"/>
    <row r="397" spans="1:36" x14ac:dyDescent="0.25">
      <c r="A397" s="55" t="s">
        <v>184</v>
      </c>
    </row>
    <row r="398" spans="1:36" x14ac:dyDescent="0.25">
      <c r="A398" s="55" t="s">
        <v>107</v>
      </c>
      <c r="B398" s="56" t="s">
        <v>180</v>
      </c>
    </row>
    <row r="399" spans="1:36" x14ac:dyDescent="0.25">
      <c r="A399" s="55" t="s">
        <v>108</v>
      </c>
      <c r="B399" s="55" t="s">
        <v>181</v>
      </c>
    </row>
    <row r="401" spans="1:36" x14ac:dyDescent="0.25">
      <c r="A401" s="56" t="s">
        <v>109</v>
      </c>
      <c r="C401" s="55" t="s">
        <v>110</v>
      </c>
    </row>
    <row r="402" spans="1:36" x14ac:dyDescent="0.25">
      <c r="A402" s="56" t="s">
        <v>130</v>
      </c>
      <c r="C402" s="55" t="s">
        <v>182</v>
      </c>
    </row>
    <row r="403" spans="1:36" x14ac:dyDescent="0.25">
      <c r="A403" s="56" t="s">
        <v>134</v>
      </c>
      <c r="C403" s="55" t="s">
        <v>144</v>
      </c>
    </row>
    <row r="405" spans="1:36" x14ac:dyDescent="0.25">
      <c r="A405" s="71" t="s">
        <v>111</v>
      </c>
      <c r="B405" s="71" t="s">
        <v>111</v>
      </c>
      <c r="C405" s="57" t="s">
        <v>1</v>
      </c>
      <c r="D405" s="57" t="s">
        <v>2</v>
      </c>
      <c r="E405" s="57" t="s">
        <v>3</v>
      </c>
      <c r="F405" s="57" t="s">
        <v>4</v>
      </c>
      <c r="G405" s="57" t="s">
        <v>5</v>
      </c>
      <c r="H405" s="57" t="s">
        <v>6</v>
      </c>
      <c r="I405" s="57" t="s">
        <v>7</v>
      </c>
      <c r="J405" s="57" t="s">
        <v>8</v>
      </c>
      <c r="K405" s="57" t="s">
        <v>9</v>
      </c>
      <c r="L405" s="57" t="s">
        <v>10</v>
      </c>
      <c r="M405" s="57" t="s">
        <v>11</v>
      </c>
      <c r="N405" s="57" t="s">
        <v>12</v>
      </c>
      <c r="O405" s="57" t="s">
        <v>13</v>
      </c>
      <c r="P405" s="57" t="s">
        <v>14</v>
      </c>
      <c r="Q405" s="57" t="s">
        <v>15</v>
      </c>
      <c r="R405" s="57" t="s">
        <v>16</v>
      </c>
      <c r="S405" s="57" t="s">
        <v>17</v>
      </c>
      <c r="T405" s="57" t="s">
        <v>18</v>
      </c>
      <c r="U405" s="57" t="s">
        <v>19</v>
      </c>
      <c r="V405" s="57" t="s">
        <v>20</v>
      </c>
      <c r="W405" s="57" t="s">
        <v>21</v>
      </c>
      <c r="X405" s="57" t="s">
        <v>32</v>
      </c>
      <c r="Y405" s="57" t="s">
        <v>33</v>
      </c>
      <c r="Z405" s="57" t="s">
        <v>35</v>
      </c>
      <c r="AA405" s="57" t="s">
        <v>36</v>
      </c>
      <c r="AB405" s="57" t="s">
        <v>39</v>
      </c>
      <c r="AC405" s="57" t="s">
        <v>40</v>
      </c>
      <c r="AD405" s="57" t="s">
        <v>97</v>
      </c>
      <c r="AE405" s="57" t="s">
        <v>103</v>
      </c>
      <c r="AF405" s="57" t="s">
        <v>105</v>
      </c>
      <c r="AG405" s="57" t="s">
        <v>106</v>
      </c>
      <c r="AH405" s="57" t="s">
        <v>112</v>
      </c>
      <c r="AI405" s="57" t="s">
        <v>176</v>
      </c>
      <c r="AJ405" s="57" t="s">
        <v>183</v>
      </c>
    </row>
    <row r="406" spans="1:36" x14ac:dyDescent="0.25">
      <c r="A406" s="58" t="s">
        <v>113</v>
      </c>
      <c r="B406" s="58" t="s">
        <v>114</v>
      </c>
      <c r="C406" s="59" t="s">
        <v>115</v>
      </c>
      <c r="D406" s="59" t="s">
        <v>115</v>
      </c>
      <c r="E406" s="59" t="s">
        <v>115</v>
      </c>
      <c r="F406" s="59" t="s">
        <v>115</v>
      </c>
      <c r="G406" s="59" t="s">
        <v>115</v>
      </c>
      <c r="H406" s="59" t="s">
        <v>115</v>
      </c>
      <c r="I406" s="59" t="s">
        <v>115</v>
      </c>
      <c r="J406" s="59" t="s">
        <v>115</v>
      </c>
      <c r="K406" s="59" t="s">
        <v>115</v>
      </c>
      <c r="L406" s="59" t="s">
        <v>115</v>
      </c>
      <c r="M406" s="59" t="s">
        <v>115</v>
      </c>
      <c r="N406" s="59" t="s">
        <v>115</v>
      </c>
      <c r="O406" s="59" t="s">
        <v>115</v>
      </c>
      <c r="P406" s="59" t="s">
        <v>115</v>
      </c>
      <c r="Q406" s="59" t="s">
        <v>115</v>
      </c>
      <c r="R406" s="59" t="s">
        <v>115</v>
      </c>
      <c r="S406" s="59" t="s">
        <v>115</v>
      </c>
      <c r="T406" s="59" t="s">
        <v>115</v>
      </c>
      <c r="U406" s="59" t="s">
        <v>115</v>
      </c>
      <c r="V406" s="59" t="s">
        <v>115</v>
      </c>
      <c r="W406" s="59" t="s">
        <v>115</v>
      </c>
      <c r="X406" s="59" t="s">
        <v>115</v>
      </c>
      <c r="Y406" s="59" t="s">
        <v>115</v>
      </c>
      <c r="Z406" s="59" t="s">
        <v>115</v>
      </c>
      <c r="AA406" s="59" t="s">
        <v>115</v>
      </c>
      <c r="AB406" s="59" t="s">
        <v>115</v>
      </c>
      <c r="AC406" s="59" t="s">
        <v>115</v>
      </c>
      <c r="AD406" s="59" t="s">
        <v>115</v>
      </c>
      <c r="AE406" s="59" t="s">
        <v>115</v>
      </c>
      <c r="AF406" s="59" t="s">
        <v>115</v>
      </c>
      <c r="AG406" s="59" t="s">
        <v>115</v>
      </c>
      <c r="AH406" s="59" t="s">
        <v>115</v>
      </c>
      <c r="AI406" s="59" t="s">
        <v>115</v>
      </c>
      <c r="AJ406" s="59" t="s">
        <v>115</v>
      </c>
    </row>
    <row r="407" spans="1:36" x14ac:dyDescent="0.25">
      <c r="A407" s="60" t="s">
        <v>116</v>
      </c>
      <c r="B407" s="60" t="s">
        <v>117</v>
      </c>
      <c r="C407" s="61">
        <v>31799.401999999998</v>
      </c>
      <c r="D407" s="61">
        <v>32559.917000000001</v>
      </c>
      <c r="E407" s="62">
        <v>34956.050000000003</v>
      </c>
      <c r="F407" s="61">
        <v>32541.758999999998</v>
      </c>
      <c r="G407" s="61">
        <v>32753.804</v>
      </c>
      <c r="H407" s="61">
        <v>33902.625</v>
      </c>
      <c r="I407" s="61">
        <v>32619.687000000002</v>
      </c>
      <c r="J407" s="61">
        <v>35422.891000000003</v>
      </c>
      <c r="K407" s="61">
        <v>35639.023000000001</v>
      </c>
      <c r="L407" s="61">
        <v>38522.375</v>
      </c>
      <c r="M407" s="62">
        <v>41658.730000000003</v>
      </c>
      <c r="N407" s="61">
        <v>42167.718999999997</v>
      </c>
      <c r="O407" s="61">
        <v>45041.347999999998</v>
      </c>
      <c r="P407" s="61">
        <v>45039.928</v>
      </c>
      <c r="Q407" s="61">
        <v>47712.235999999997</v>
      </c>
      <c r="R407" s="61">
        <v>49121.847000000002</v>
      </c>
      <c r="S407" s="61">
        <v>49896.938000000002</v>
      </c>
      <c r="T407" s="61">
        <v>50143.493000000002</v>
      </c>
      <c r="U407" s="61">
        <v>49041.567000000003</v>
      </c>
      <c r="V407" s="61">
        <v>43894.885000000002</v>
      </c>
      <c r="W407" s="61">
        <v>43307.123</v>
      </c>
      <c r="X407" s="61">
        <v>43800.184000000001</v>
      </c>
      <c r="Y407" s="61">
        <v>46240.951000000001</v>
      </c>
      <c r="Z407" s="61">
        <v>42289.186000000002</v>
      </c>
      <c r="AA407" s="61">
        <v>43274.457999999999</v>
      </c>
      <c r="AB407" s="61">
        <v>45387.065000000002</v>
      </c>
      <c r="AC407" s="61">
        <v>42943.366999999998</v>
      </c>
      <c r="AD407" s="61">
        <v>44982.019</v>
      </c>
      <c r="AE407" s="61">
        <v>42493.089</v>
      </c>
      <c r="AF407" s="61">
        <v>40458.745999999999</v>
      </c>
      <c r="AG407" s="61">
        <v>37282.203999999998</v>
      </c>
      <c r="AH407" s="61">
        <v>37118.182999999997</v>
      </c>
      <c r="AI407" s="61">
        <v>41680.459000000003</v>
      </c>
      <c r="AJ407" s="61">
        <v>38301.294999999998</v>
      </c>
    </row>
    <row r="408" spans="1:36" x14ac:dyDescent="0.25">
      <c r="A408" s="60" t="s">
        <v>116</v>
      </c>
      <c r="B408" s="60" t="s">
        <v>118</v>
      </c>
      <c r="C408" s="63">
        <v>434.22199999999998</v>
      </c>
      <c r="D408" s="63">
        <v>366.67599999999999</v>
      </c>
      <c r="E408" s="64">
        <v>0</v>
      </c>
      <c r="F408" s="64">
        <v>0</v>
      </c>
      <c r="G408" s="64">
        <v>0</v>
      </c>
      <c r="H408" s="63">
        <v>2.2589999999999999</v>
      </c>
      <c r="I408" s="64">
        <v>1.1299999999999999</v>
      </c>
      <c r="J408" s="63">
        <v>2.2589999999999999</v>
      </c>
      <c r="K408" s="63">
        <v>4.5190000000000001</v>
      </c>
      <c r="L408" s="63">
        <v>5.649</v>
      </c>
      <c r="M408" s="63">
        <v>7.9080000000000004</v>
      </c>
      <c r="N408" s="63">
        <v>5.649</v>
      </c>
      <c r="O408" s="63">
        <v>5.649</v>
      </c>
      <c r="P408" s="63">
        <v>5.649</v>
      </c>
      <c r="Q408" s="64">
        <v>0</v>
      </c>
      <c r="R408" s="64">
        <v>0</v>
      </c>
      <c r="S408" s="64">
        <v>0</v>
      </c>
      <c r="T408" s="64">
        <v>0</v>
      </c>
      <c r="U408" s="64">
        <v>0</v>
      </c>
      <c r="V408" s="64">
        <v>0</v>
      </c>
      <c r="W408" s="64">
        <v>0</v>
      </c>
      <c r="X408" s="64">
        <v>0</v>
      </c>
      <c r="Y408" s="64">
        <v>0</v>
      </c>
      <c r="Z408" s="64">
        <v>0</v>
      </c>
      <c r="AA408" s="64">
        <v>0</v>
      </c>
      <c r="AB408" s="64">
        <v>0</v>
      </c>
      <c r="AC408" s="64">
        <v>0</v>
      </c>
      <c r="AD408" s="64">
        <v>0</v>
      </c>
      <c r="AE408" s="64">
        <v>0</v>
      </c>
      <c r="AF408" s="64">
        <v>0</v>
      </c>
      <c r="AG408" s="64">
        <v>0</v>
      </c>
      <c r="AH408" s="64">
        <v>0</v>
      </c>
      <c r="AI408" s="64">
        <v>0</v>
      </c>
      <c r="AJ408" s="64">
        <v>0</v>
      </c>
    </row>
    <row r="409" spans="1:36" x14ac:dyDescent="0.25">
      <c r="A409" s="60" t="s">
        <v>116</v>
      </c>
      <c r="B409" s="60" t="s">
        <v>119</v>
      </c>
      <c r="C409" s="61">
        <v>186.67699999999999</v>
      </c>
      <c r="D409" s="62">
        <v>171.62</v>
      </c>
      <c r="E409" s="61">
        <v>188.739</v>
      </c>
      <c r="F409" s="61">
        <v>200.065</v>
      </c>
      <c r="G409" s="61">
        <v>317.53899999999999</v>
      </c>
      <c r="H409" s="61">
        <v>247.745</v>
      </c>
      <c r="I409" s="61">
        <v>269.90800000000002</v>
      </c>
      <c r="J409" s="62">
        <v>262.89999999999998</v>
      </c>
      <c r="K409" s="61">
        <v>279.029</v>
      </c>
      <c r="L409" s="61">
        <v>321.95499999999998</v>
      </c>
      <c r="M409" s="61">
        <v>417.64499999999998</v>
      </c>
      <c r="N409" s="61">
        <v>290.33199999999999</v>
      </c>
      <c r="O409" s="61">
        <v>306.68599999999998</v>
      </c>
      <c r="P409" s="61">
        <v>443.51600000000002</v>
      </c>
      <c r="Q409" s="61">
        <v>424.84500000000003</v>
      </c>
      <c r="R409" s="61">
        <v>466.745</v>
      </c>
      <c r="S409" s="61">
        <v>705.44899999999996</v>
      </c>
      <c r="T409" s="61">
        <v>819.58900000000006</v>
      </c>
      <c r="U409" s="61">
        <v>1481.9059999999999</v>
      </c>
      <c r="V409" s="61">
        <v>1574.3219999999999</v>
      </c>
      <c r="W409" s="61">
        <v>2051.4679999999998</v>
      </c>
      <c r="X409" s="61">
        <v>2149.4070000000002</v>
      </c>
      <c r="Y409" s="62">
        <v>2126.5100000000002</v>
      </c>
      <c r="Z409" s="61">
        <v>1038.9839999999999</v>
      </c>
      <c r="AA409" s="61">
        <v>1019.178</v>
      </c>
      <c r="AB409" s="62">
        <v>989.42</v>
      </c>
      <c r="AC409" s="61">
        <v>1041.528</v>
      </c>
      <c r="AD409" s="61">
        <v>1093.6690000000001</v>
      </c>
      <c r="AE409" s="61">
        <v>1148.742</v>
      </c>
      <c r="AF409" s="61">
        <v>1127.3530000000001</v>
      </c>
      <c r="AG409" s="61">
        <v>1083.3589999999999</v>
      </c>
      <c r="AH409" s="61">
        <v>1229.8050000000001</v>
      </c>
      <c r="AI409" s="61">
        <v>1412.943</v>
      </c>
      <c r="AJ409" s="61">
        <v>1654.223</v>
      </c>
    </row>
    <row r="410" spans="1:36" x14ac:dyDescent="0.25">
      <c r="A410" s="60" t="s">
        <v>116</v>
      </c>
      <c r="B410" s="60" t="s">
        <v>120</v>
      </c>
      <c r="C410" s="63">
        <v>598.73800000000006</v>
      </c>
      <c r="D410" s="63">
        <v>665.99900000000002</v>
      </c>
      <c r="E410" s="63">
        <v>725.21400000000006</v>
      </c>
      <c r="F410" s="63">
        <v>786.42499999999995</v>
      </c>
      <c r="G410" s="63">
        <v>1266.2760000000001</v>
      </c>
      <c r="H410" s="63">
        <v>2407.5830000000001</v>
      </c>
      <c r="I410" s="63">
        <v>1983.8779999999999</v>
      </c>
      <c r="J410" s="63">
        <v>2354.3530000000001</v>
      </c>
      <c r="K410" s="63">
        <v>2686.7919999999999</v>
      </c>
      <c r="L410" s="63">
        <v>4207.4620000000004</v>
      </c>
      <c r="M410" s="63">
        <v>3296.6190000000001</v>
      </c>
      <c r="N410" s="63">
        <v>3234.6219999999998</v>
      </c>
      <c r="O410" s="63">
        <v>3786.308</v>
      </c>
      <c r="P410" s="63">
        <v>3912.8339999999998</v>
      </c>
      <c r="Q410" s="63">
        <v>4104.2120000000004</v>
      </c>
      <c r="R410" s="63">
        <v>4115.9809999999998</v>
      </c>
      <c r="S410" s="63">
        <v>4514.9610000000002</v>
      </c>
      <c r="T410" s="64">
        <v>4317.22</v>
      </c>
      <c r="U410" s="63">
        <v>4233.683</v>
      </c>
      <c r="V410" s="63">
        <v>4333.1310000000003</v>
      </c>
      <c r="W410" s="63">
        <v>4190.0940000000001</v>
      </c>
      <c r="X410" s="63">
        <v>4480.0730000000003</v>
      </c>
      <c r="Y410" s="63">
        <v>4558.116</v>
      </c>
      <c r="Z410" s="63">
        <v>4767.7169999999996</v>
      </c>
      <c r="AA410" s="63">
        <v>3757.7049999999999</v>
      </c>
      <c r="AB410" s="63">
        <v>3988.1950000000002</v>
      </c>
      <c r="AC410" s="63">
        <v>3817.1509999999998</v>
      </c>
      <c r="AD410" s="63">
        <v>4167.7910000000002</v>
      </c>
      <c r="AE410" s="63">
        <v>4323.9930000000004</v>
      </c>
      <c r="AF410" s="63">
        <v>4416.1620000000003</v>
      </c>
      <c r="AG410" s="63">
        <v>4154.567</v>
      </c>
      <c r="AH410" s="63">
        <v>4218.6959999999999</v>
      </c>
      <c r="AI410" s="63">
        <v>2980.4279999999999</v>
      </c>
      <c r="AJ410" s="63">
        <v>3004.5709999999999</v>
      </c>
    </row>
    <row r="411" spans="1:36" x14ac:dyDescent="0.25">
      <c r="A411" s="60" t="s">
        <v>116</v>
      </c>
      <c r="B411" s="60" t="s">
        <v>121</v>
      </c>
      <c r="C411" s="62">
        <v>0</v>
      </c>
      <c r="D411" s="62">
        <v>0</v>
      </c>
      <c r="E411" s="62">
        <v>0</v>
      </c>
      <c r="F411" s="62">
        <v>0</v>
      </c>
      <c r="G411" s="62">
        <v>0</v>
      </c>
      <c r="H411" s="62">
        <v>0</v>
      </c>
      <c r="I411" s="62">
        <v>0</v>
      </c>
      <c r="J411" s="62">
        <v>0</v>
      </c>
      <c r="K411" s="62">
        <v>0</v>
      </c>
      <c r="L411" s="62">
        <v>0</v>
      </c>
      <c r="M411" s="62">
        <v>0</v>
      </c>
      <c r="N411" s="62">
        <v>0</v>
      </c>
      <c r="O411" s="62">
        <v>0</v>
      </c>
      <c r="P411" s="62">
        <v>0</v>
      </c>
      <c r="Q411" s="62">
        <v>0</v>
      </c>
      <c r="R411" s="62">
        <v>0</v>
      </c>
      <c r="S411" s="62">
        <v>0</v>
      </c>
      <c r="T411" s="62">
        <v>0</v>
      </c>
      <c r="U411" s="62">
        <v>0</v>
      </c>
      <c r="V411" s="62">
        <v>0</v>
      </c>
      <c r="W411" s="62">
        <v>0</v>
      </c>
      <c r="X411" s="62">
        <v>0</v>
      </c>
      <c r="Y411" s="62">
        <v>0</v>
      </c>
      <c r="Z411" s="62">
        <v>0</v>
      </c>
      <c r="AA411" s="62">
        <v>0</v>
      </c>
      <c r="AB411" s="62">
        <v>0</v>
      </c>
      <c r="AC411" s="62">
        <v>0</v>
      </c>
      <c r="AD411" s="62">
        <v>0</v>
      </c>
      <c r="AE411" s="62">
        <v>0</v>
      </c>
      <c r="AF411" s="62">
        <v>0</v>
      </c>
      <c r="AG411" s="62">
        <v>0</v>
      </c>
      <c r="AH411" s="62">
        <v>0</v>
      </c>
      <c r="AI411" s="62">
        <v>0</v>
      </c>
      <c r="AJ411" s="62">
        <v>0</v>
      </c>
    </row>
    <row r="412" spans="1:36" x14ac:dyDescent="0.25">
      <c r="A412" s="60" t="s">
        <v>116</v>
      </c>
      <c r="B412" s="60" t="s">
        <v>122</v>
      </c>
      <c r="C412" s="64">
        <v>0</v>
      </c>
      <c r="D412" s="64">
        <v>0</v>
      </c>
      <c r="E412" s="64">
        <v>0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64">
        <v>0</v>
      </c>
      <c r="V412" s="64">
        <v>0</v>
      </c>
      <c r="W412" s="64">
        <v>0</v>
      </c>
      <c r="X412" s="64">
        <v>0</v>
      </c>
      <c r="Y412" s="64">
        <v>0</v>
      </c>
      <c r="Z412" s="64">
        <v>0</v>
      </c>
      <c r="AA412" s="64">
        <v>0</v>
      </c>
      <c r="AB412" s="64">
        <v>0</v>
      </c>
      <c r="AC412" s="64">
        <v>0</v>
      </c>
      <c r="AD412" s="64">
        <v>0</v>
      </c>
      <c r="AE412" s="64">
        <v>0</v>
      </c>
      <c r="AF412" s="64">
        <v>0</v>
      </c>
      <c r="AG412" s="64">
        <v>0</v>
      </c>
      <c r="AH412" s="64">
        <v>0</v>
      </c>
      <c r="AI412" s="64">
        <v>0</v>
      </c>
      <c r="AJ412" s="64">
        <v>0</v>
      </c>
    </row>
    <row r="413" spans="1:36" x14ac:dyDescent="0.25">
      <c r="A413" s="60" t="s">
        <v>116</v>
      </c>
      <c r="B413" s="60" t="s">
        <v>123</v>
      </c>
      <c r="C413" s="62">
        <v>13067.35</v>
      </c>
      <c r="D413" s="61">
        <v>13400.296</v>
      </c>
      <c r="E413" s="61">
        <v>13647.635</v>
      </c>
      <c r="F413" s="61">
        <v>13482.545</v>
      </c>
      <c r="G413" s="61">
        <v>13916.852999999999</v>
      </c>
      <c r="H413" s="61">
        <v>14367.154</v>
      </c>
      <c r="I413" s="61">
        <v>15000.773999999999</v>
      </c>
      <c r="J413" s="61">
        <v>16371.625</v>
      </c>
      <c r="K413" s="61">
        <v>16785.571</v>
      </c>
      <c r="L413" s="61">
        <v>17906.019</v>
      </c>
      <c r="M413" s="61">
        <v>19300.774000000001</v>
      </c>
      <c r="N413" s="61">
        <v>20295.442999999999</v>
      </c>
      <c r="O413" s="61">
        <v>21061.994999999999</v>
      </c>
      <c r="P413" s="61">
        <v>22416.681</v>
      </c>
      <c r="Q413" s="61">
        <v>24073.463</v>
      </c>
      <c r="R413" s="61">
        <v>25286.655999999999</v>
      </c>
      <c r="S413" s="61">
        <v>25748.921999999999</v>
      </c>
      <c r="T413" s="62">
        <v>26230.37</v>
      </c>
      <c r="U413" s="61">
        <v>26978.345000000001</v>
      </c>
      <c r="V413" s="62">
        <v>25332.76</v>
      </c>
      <c r="W413" s="61">
        <v>25926.671999999999</v>
      </c>
      <c r="X413" s="61">
        <v>25266.294000000002</v>
      </c>
      <c r="Y413" s="61">
        <v>25585.436000000002</v>
      </c>
      <c r="Z413" s="61">
        <v>24559.856</v>
      </c>
      <c r="AA413" s="61">
        <v>23968.124</v>
      </c>
      <c r="AB413" s="61">
        <v>24154.037</v>
      </c>
      <c r="AC413" s="61">
        <v>23626.118999999999</v>
      </c>
      <c r="AD413" s="61">
        <v>23708.169000000002</v>
      </c>
      <c r="AE413" s="61">
        <v>23598.624</v>
      </c>
      <c r="AF413" s="61">
        <v>23495.873</v>
      </c>
      <c r="AG413" s="61">
        <v>22646.002</v>
      </c>
      <c r="AH413" s="61">
        <v>23586.585999999999</v>
      </c>
      <c r="AI413" s="61">
        <v>25146.518</v>
      </c>
      <c r="AJ413" s="62">
        <v>24581.32</v>
      </c>
    </row>
    <row r="414" spans="1:36" x14ac:dyDescent="0.25">
      <c r="A414" s="60" t="s">
        <v>116</v>
      </c>
      <c r="B414" s="60" t="s">
        <v>124</v>
      </c>
      <c r="C414" s="63">
        <v>136.48099999999999</v>
      </c>
      <c r="D414" s="63">
        <v>141.39699999999999</v>
      </c>
      <c r="E414" s="64">
        <v>0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64">
        <v>0</v>
      </c>
      <c r="V414" s="64">
        <v>0</v>
      </c>
      <c r="W414" s="64">
        <v>0</v>
      </c>
      <c r="X414" s="64">
        <v>0</v>
      </c>
      <c r="Y414" s="64">
        <v>0</v>
      </c>
      <c r="Z414" s="64">
        <v>0</v>
      </c>
      <c r="AA414" s="64">
        <v>0</v>
      </c>
      <c r="AB414" s="64">
        <v>0</v>
      </c>
      <c r="AC414" s="64">
        <v>0</v>
      </c>
      <c r="AD414" s="64">
        <v>0</v>
      </c>
      <c r="AE414" s="64">
        <v>0</v>
      </c>
      <c r="AF414" s="64">
        <v>0</v>
      </c>
      <c r="AG414" s="64">
        <v>0</v>
      </c>
      <c r="AH414" s="64">
        <v>0</v>
      </c>
      <c r="AI414" s="64">
        <v>0</v>
      </c>
      <c r="AJ414" s="64">
        <v>0</v>
      </c>
    </row>
    <row r="415" spans="1:36" x14ac:dyDescent="0.25">
      <c r="A415" s="60" t="s">
        <v>116</v>
      </c>
      <c r="B415" s="60" t="s">
        <v>125</v>
      </c>
      <c r="C415" s="61">
        <v>248.15100000000001</v>
      </c>
      <c r="D415" s="61">
        <v>228.977</v>
      </c>
      <c r="E415" s="61">
        <v>283.74900000000002</v>
      </c>
      <c r="F415" s="61">
        <v>333.27600000000001</v>
      </c>
      <c r="G415" s="61">
        <v>631.81399999999996</v>
      </c>
      <c r="H415" s="61">
        <v>791.40200000000004</v>
      </c>
      <c r="I415" s="61">
        <v>1126.3969999999999</v>
      </c>
      <c r="J415" s="61">
        <v>1645.2280000000001</v>
      </c>
      <c r="K415" s="61">
        <v>1912.3820000000001</v>
      </c>
      <c r="L415" s="61">
        <v>2388.134</v>
      </c>
      <c r="M415" s="61">
        <v>2248.0650000000001</v>
      </c>
      <c r="N415" s="61">
        <v>2426.9989999999998</v>
      </c>
      <c r="O415" s="61">
        <v>2712.038</v>
      </c>
      <c r="P415" s="61">
        <v>2722.1840000000002</v>
      </c>
      <c r="Q415" s="61">
        <v>2880.6529999999998</v>
      </c>
      <c r="R415" s="62">
        <v>2898.28</v>
      </c>
      <c r="S415" s="61">
        <v>2729.4070000000002</v>
      </c>
      <c r="T415" s="61">
        <v>2671.5390000000002</v>
      </c>
      <c r="U415" s="62">
        <v>2720.55</v>
      </c>
      <c r="V415" s="61">
        <v>2711.2640000000001</v>
      </c>
      <c r="W415" s="62">
        <v>2498.2800000000002</v>
      </c>
      <c r="X415" s="62">
        <v>2676.01</v>
      </c>
      <c r="Y415" s="61">
        <v>2769.0459999999998</v>
      </c>
      <c r="Z415" s="61">
        <v>2983.5770000000002</v>
      </c>
      <c r="AA415" s="62">
        <v>2401.29</v>
      </c>
      <c r="AB415" s="61">
        <v>2535.0819999999999</v>
      </c>
      <c r="AC415" s="61">
        <v>2563.1129999999998</v>
      </c>
      <c r="AD415" s="61">
        <v>2753.0520000000001</v>
      </c>
      <c r="AE415" s="61">
        <v>2828.4609999999998</v>
      </c>
      <c r="AF415" s="61">
        <v>2894.4110000000001</v>
      </c>
      <c r="AG415" s="61">
        <v>2674.9789999999998</v>
      </c>
      <c r="AH415" s="61">
        <v>2752.5369999999998</v>
      </c>
      <c r="AI415" s="61">
        <v>1926.8440000000001</v>
      </c>
      <c r="AJ415" s="61">
        <v>1877.9949999999999</v>
      </c>
    </row>
    <row r="416" spans="1:36" x14ac:dyDescent="0.25">
      <c r="A416" s="60" t="s">
        <v>116</v>
      </c>
      <c r="B416" s="60" t="s">
        <v>126</v>
      </c>
      <c r="C416" s="63">
        <v>61.393000000000001</v>
      </c>
      <c r="D416" s="63">
        <v>90.111999999999995</v>
      </c>
      <c r="E416" s="63">
        <v>173.517</v>
      </c>
      <c r="F416" s="63">
        <v>116.85299999999999</v>
      </c>
      <c r="G416" s="63">
        <v>81.340999999999994</v>
      </c>
      <c r="H416" s="63">
        <v>128.03100000000001</v>
      </c>
      <c r="I416" s="63">
        <v>93.551000000000002</v>
      </c>
      <c r="J416" s="63">
        <v>107.395</v>
      </c>
      <c r="K416" s="63">
        <v>156.23400000000001</v>
      </c>
      <c r="L416" s="63">
        <v>224.76400000000001</v>
      </c>
      <c r="M416" s="63">
        <v>305.33100000000002</v>
      </c>
      <c r="N416" s="64">
        <v>255.89</v>
      </c>
      <c r="O416" s="63">
        <v>433.87799999999999</v>
      </c>
      <c r="P416" s="63">
        <v>293.55099999999999</v>
      </c>
      <c r="Q416" s="63">
        <v>288.47800000000001</v>
      </c>
      <c r="R416" s="64">
        <v>398.28</v>
      </c>
      <c r="S416" s="63">
        <v>332.93200000000002</v>
      </c>
      <c r="T416" s="63">
        <v>276.26799999999997</v>
      </c>
      <c r="U416" s="63">
        <v>239.03700000000001</v>
      </c>
      <c r="V416" s="63">
        <v>236.54300000000001</v>
      </c>
      <c r="W416" s="63">
        <v>275.75200000000001</v>
      </c>
      <c r="X416" s="63">
        <v>199.054</v>
      </c>
      <c r="Y416" s="63">
        <v>311.00599999999997</v>
      </c>
      <c r="Z416" s="63">
        <v>360.03899999999999</v>
      </c>
      <c r="AA416" s="63">
        <v>326.85700000000003</v>
      </c>
      <c r="AB416" s="63">
        <v>277.55799999999999</v>
      </c>
      <c r="AC416" s="63">
        <v>298.339</v>
      </c>
      <c r="AD416" s="63">
        <v>236.285</v>
      </c>
      <c r="AE416" s="63">
        <v>212.29599999999999</v>
      </c>
      <c r="AF416" s="63">
        <v>191.57400000000001</v>
      </c>
      <c r="AG416" s="63">
        <v>300.17200000000003</v>
      </c>
      <c r="AH416" s="63">
        <v>276.95600000000002</v>
      </c>
      <c r="AI416" s="63">
        <v>387.96199999999999</v>
      </c>
      <c r="AJ416" s="63">
        <v>525.279</v>
      </c>
    </row>
    <row r="417" spans="1:36" x14ac:dyDescent="0.25">
      <c r="A417" s="60" t="s">
        <v>127</v>
      </c>
      <c r="B417" s="60" t="s">
        <v>117</v>
      </c>
      <c r="C417" s="65" t="s">
        <v>37</v>
      </c>
      <c r="D417" s="65" t="s">
        <v>37</v>
      </c>
      <c r="E417" s="65" t="s">
        <v>37</v>
      </c>
      <c r="F417" s="65" t="s">
        <v>37</v>
      </c>
      <c r="G417" s="65" t="s">
        <v>37</v>
      </c>
      <c r="H417" s="65" t="s">
        <v>37</v>
      </c>
      <c r="I417" s="65" t="s">
        <v>37</v>
      </c>
      <c r="J417" s="65" t="s">
        <v>37</v>
      </c>
      <c r="K417" s="65" t="s">
        <v>37</v>
      </c>
      <c r="L417" s="65" t="s">
        <v>37</v>
      </c>
      <c r="M417" s="65" t="s">
        <v>37</v>
      </c>
      <c r="N417" s="65" t="s">
        <v>37</v>
      </c>
      <c r="O417" s="65" t="s">
        <v>37</v>
      </c>
      <c r="P417" s="65" t="s">
        <v>37</v>
      </c>
      <c r="Q417" s="65" t="s">
        <v>37</v>
      </c>
      <c r="R417" s="65" t="s">
        <v>37</v>
      </c>
      <c r="S417" s="65" t="s">
        <v>37</v>
      </c>
      <c r="T417" s="65" t="s">
        <v>37</v>
      </c>
      <c r="U417" s="65" t="s">
        <v>37</v>
      </c>
      <c r="V417" s="65" t="s">
        <v>37</v>
      </c>
      <c r="W417" s="65" t="s">
        <v>37</v>
      </c>
      <c r="X417" s="65" t="s">
        <v>37</v>
      </c>
      <c r="Y417" s="65" t="s">
        <v>37</v>
      </c>
      <c r="Z417" s="65" t="s">
        <v>37</v>
      </c>
      <c r="AA417" s="65" t="s">
        <v>37</v>
      </c>
      <c r="AB417" s="65" t="s">
        <v>37</v>
      </c>
      <c r="AC417" s="65" t="s">
        <v>37</v>
      </c>
      <c r="AD417" s="65" t="s">
        <v>37</v>
      </c>
      <c r="AE417" s="65" t="s">
        <v>37</v>
      </c>
      <c r="AF417" s="65" t="s">
        <v>37</v>
      </c>
      <c r="AG417" s="65" t="s">
        <v>37</v>
      </c>
      <c r="AH417" s="65" t="s">
        <v>37</v>
      </c>
      <c r="AI417" s="65" t="s">
        <v>37</v>
      </c>
      <c r="AJ417" s="65" t="s">
        <v>37</v>
      </c>
    </row>
    <row r="418" spans="1:36" x14ac:dyDescent="0.25">
      <c r="A418" s="60" t="s">
        <v>127</v>
      </c>
      <c r="B418" s="60" t="s">
        <v>118</v>
      </c>
      <c r="C418" s="66" t="s">
        <v>37</v>
      </c>
      <c r="D418" s="66" t="s">
        <v>37</v>
      </c>
      <c r="E418" s="66" t="s">
        <v>37</v>
      </c>
      <c r="F418" s="66" t="s">
        <v>37</v>
      </c>
      <c r="G418" s="66" t="s">
        <v>37</v>
      </c>
      <c r="H418" s="66" t="s">
        <v>37</v>
      </c>
      <c r="I418" s="66" t="s">
        <v>37</v>
      </c>
      <c r="J418" s="66" t="s">
        <v>37</v>
      </c>
      <c r="K418" s="66" t="s">
        <v>37</v>
      </c>
      <c r="L418" s="66" t="s">
        <v>37</v>
      </c>
      <c r="M418" s="66" t="s">
        <v>37</v>
      </c>
      <c r="N418" s="66" t="s">
        <v>37</v>
      </c>
      <c r="O418" s="66" t="s">
        <v>37</v>
      </c>
      <c r="P418" s="66" t="s">
        <v>37</v>
      </c>
      <c r="Q418" s="66" t="s">
        <v>37</v>
      </c>
      <c r="R418" s="66" t="s">
        <v>37</v>
      </c>
      <c r="S418" s="66" t="s">
        <v>37</v>
      </c>
      <c r="T418" s="66" t="s">
        <v>37</v>
      </c>
      <c r="U418" s="66" t="s">
        <v>37</v>
      </c>
      <c r="V418" s="66" t="s">
        <v>37</v>
      </c>
      <c r="W418" s="66" t="s">
        <v>37</v>
      </c>
      <c r="X418" s="66" t="s">
        <v>37</v>
      </c>
      <c r="Y418" s="66" t="s">
        <v>37</v>
      </c>
      <c r="Z418" s="66" t="s">
        <v>37</v>
      </c>
      <c r="AA418" s="66" t="s">
        <v>37</v>
      </c>
      <c r="AB418" s="66" t="s">
        <v>37</v>
      </c>
      <c r="AC418" s="66" t="s">
        <v>37</v>
      </c>
      <c r="AD418" s="66" t="s">
        <v>37</v>
      </c>
      <c r="AE418" s="66" t="s">
        <v>37</v>
      </c>
      <c r="AF418" s="66" t="s">
        <v>37</v>
      </c>
      <c r="AG418" s="66" t="s">
        <v>37</v>
      </c>
      <c r="AH418" s="66" t="s">
        <v>37</v>
      </c>
      <c r="AI418" s="66" t="s">
        <v>37</v>
      </c>
      <c r="AJ418" s="66" t="s">
        <v>37</v>
      </c>
    </row>
    <row r="419" spans="1:36" x14ac:dyDescent="0.25">
      <c r="A419" s="60" t="s">
        <v>127</v>
      </c>
      <c r="B419" s="60" t="s">
        <v>119</v>
      </c>
      <c r="C419" s="65" t="s">
        <v>37</v>
      </c>
      <c r="D419" s="65" t="s">
        <v>37</v>
      </c>
      <c r="E419" s="65" t="s">
        <v>37</v>
      </c>
      <c r="F419" s="65" t="s">
        <v>37</v>
      </c>
      <c r="G419" s="65" t="s">
        <v>37</v>
      </c>
      <c r="H419" s="65" t="s">
        <v>37</v>
      </c>
      <c r="I419" s="65" t="s">
        <v>37</v>
      </c>
      <c r="J419" s="65" t="s">
        <v>37</v>
      </c>
      <c r="K419" s="65" t="s">
        <v>37</v>
      </c>
      <c r="L419" s="65" t="s">
        <v>37</v>
      </c>
      <c r="M419" s="65" t="s">
        <v>37</v>
      </c>
      <c r="N419" s="65" t="s">
        <v>37</v>
      </c>
      <c r="O419" s="65" t="s">
        <v>37</v>
      </c>
      <c r="P419" s="65" t="s">
        <v>37</v>
      </c>
      <c r="Q419" s="65" t="s">
        <v>37</v>
      </c>
      <c r="R419" s="65" t="s">
        <v>37</v>
      </c>
      <c r="S419" s="65" t="s">
        <v>37</v>
      </c>
      <c r="T419" s="65" t="s">
        <v>37</v>
      </c>
      <c r="U419" s="65" t="s">
        <v>37</v>
      </c>
      <c r="V419" s="65" t="s">
        <v>37</v>
      </c>
      <c r="W419" s="65" t="s">
        <v>37</v>
      </c>
      <c r="X419" s="65" t="s">
        <v>37</v>
      </c>
      <c r="Y419" s="65" t="s">
        <v>37</v>
      </c>
      <c r="Z419" s="65" t="s">
        <v>37</v>
      </c>
      <c r="AA419" s="65" t="s">
        <v>37</v>
      </c>
      <c r="AB419" s="65" t="s">
        <v>37</v>
      </c>
      <c r="AC419" s="65" t="s">
        <v>37</v>
      </c>
      <c r="AD419" s="65" t="s">
        <v>37</v>
      </c>
      <c r="AE419" s="65" t="s">
        <v>37</v>
      </c>
      <c r="AF419" s="65" t="s">
        <v>37</v>
      </c>
      <c r="AG419" s="65" t="s">
        <v>37</v>
      </c>
      <c r="AH419" s="65" t="s">
        <v>37</v>
      </c>
      <c r="AI419" s="65" t="s">
        <v>37</v>
      </c>
      <c r="AJ419" s="65" t="s">
        <v>37</v>
      </c>
    </row>
    <row r="420" spans="1:36" x14ac:dyDescent="0.25">
      <c r="A420" s="60" t="s">
        <v>127</v>
      </c>
      <c r="B420" s="60" t="s">
        <v>120</v>
      </c>
      <c r="C420" s="66" t="s">
        <v>37</v>
      </c>
      <c r="D420" s="66" t="s">
        <v>37</v>
      </c>
      <c r="E420" s="66" t="s">
        <v>37</v>
      </c>
      <c r="F420" s="66" t="s">
        <v>37</v>
      </c>
      <c r="G420" s="66" t="s">
        <v>37</v>
      </c>
      <c r="H420" s="66" t="s">
        <v>37</v>
      </c>
      <c r="I420" s="66" t="s">
        <v>37</v>
      </c>
      <c r="J420" s="66" t="s">
        <v>37</v>
      </c>
      <c r="K420" s="66" t="s">
        <v>37</v>
      </c>
      <c r="L420" s="66" t="s">
        <v>37</v>
      </c>
      <c r="M420" s="66" t="s">
        <v>37</v>
      </c>
      <c r="N420" s="66" t="s">
        <v>37</v>
      </c>
      <c r="O420" s="66" t="s">
        <v>37</v>
      </c>
      <c r="P420" s="66" t="s">
        <v>37</v>
      </c>
      <c r="Q420" s="66" t="s">
        <v>37</v>
      </c>
      <c r="R420" s="66" t="s">
        <v>37</v>
      </c>
      <c r="S420" s="66" t="s">
        <v>37</v>
      </c>
      <c r="T420" s="66" t="s">
        <v>37</v>
      </c>
      <c r="U420" s="66" t="s">
        <v>37</v>
      </c>
      <c r="V420" s="66" t="s">
        <v>37</v>
      </c>
      <c r="W420" s="66" t="s">
        <v>37</v>
      </c>
      <c r="X420" s="66" t="s">
        <v>37</v>
      </c>
      <c r="Y420" s="66" t="s">
        <v>37</v>
      </c>
      <c r="Z420" s="66" t="s">
        <v>37</v>
      </c>
      <c r="AA420" s="66" t="s">
        <v>37</v>
      </c>
      <c r="AB420" s="66" t="s">
        <v>37</v>
      </c>
      <c r="AC420" s="66" t="s">
        <v>37</v>
      </c>
      <c r="AD420" s="66" t="s">
        <v>37</v>
      </c>
      <c r="AE420" s="66" t="s">
        <v>37</v>
      </c>
      <c r="AF420" s="66" t="s">
        <v>37</v>
      </c>
      <c r="AG420" s="66" t="s">
        <v>37</v>
      </c>
      <c r="AH420" s="66" t="s">
        <v>37</v>
      </c>
      <c r="AI420" s="66" t="s">
        <v>37</v>
      </c>
      <c r="AJ420" s="66" t="s">
        <v>37</v>
      </c>
    </row>
    <row r="421" spans="1:36" x14ac:dyDescent="0.25">
      <c r="A421" s="60" t="s">
        <v>127</v>
      </c>
      <c r="B421" s="60" t="s">
        <v>121</v>
      </c>
      <c r="C421" s="62">
        <v>0</v>
      </c>
      <c r="D421" s="62">
        <v>0</v>
      </c>
      <c r="E421" s="62">
        <v>0</v>
      </c>
      <c r="F421" s="62">
        <v>0</v>
      </c>
      <c r="G421" s="62">
        <v>0</v>
      </c>
      <c r="H421" s="62">
        <v>0</v>
      </c>
      <c r="I421" s="62">
        <v>0</v>
      </c>
      <c r="J421" s="62">
        <v>0</v>
      </c>
      <c r="K421" s="62">
        <v>0</v>
      </c>
      <c r="L421" s="62">
        <v>0</v>
      </c>
      <c r="M421" s="62">
        <v>0</v>
      </c>
      <c r="N421" s="62">
        <v>0</v>
      </c>
      <c r="O421" s="62">
        <v>0</v>
      </c>
      <c r="P421" s="62">
        <v>0</v>
      </c>
      <c r="Q421" s="62">
        <v>0</v>
      </c>
      <c r="R421" s="62">
        <v>0</v>
      </c>
      <c r="S421" s="62">
        <v>0</v>
      </c>
      <c r="T421" s="62">
        <v>0</v>
      </c>
      <c r="U421" s="62">
        <v>0</v>
      </c>
      <c r="V421" s="62">
        <v>0</v>
      </c>
      <c r="W421" s="62">
        <v>0</v>
      </c>
      <c r="X421" s="62">
        <v>0</v>
      </c>
      <c r="Y421" s="62">
        <v>0</v>
      </c>
      <c r="Z421" s="62">
        <v>0</v>
      </c>
      <c r="AA421" s="62">
        <v>0</v>
      </c>
      <c r="AB421" s="62">
        <v>0</v>
      </c>
      <c r="AC421" s="62">
        <v>0</v>
      </c>
      <c r="AD421" s="62">
        <v>0</v>
      </c>
      <c r="AE421" s="62">
        <v>0</v>
      </c>
      <c r="AF421" s="62">
        <v>0</v>
      </c>
      <c r="AG421" s="62">
        <v>0</v>
      </c>
      <c r="AH421" s="62">
        <v>0</v>
      </c>
      <c r="AI421" s="62">
        <v>0</v>
      </c>
      <c r="AJ421" s="62">
        <v>0</v>
      </c>
    </row>
    <row r="422" spans="1:36" x14ac:dyDescent="0.25">
      <c r="A422" s="60" t="s">
        <v>127</v>
      </c>
      <c r="B422" s="60" t="s">
        <v>122</v>
      </c>
      <c r="C422" s="66" t="s">
        <v>37</v>
      </c>
      <c r="D422" s="66" t="s">
        <v>37</v>
      </c>
      <c r="E422" s="66" t="s">
        <v>37</v>
      </c>
      <c r="F422" s="66" t="s">
        <v>37</v>
      </c>
      <c r="G422" s="66" t="s">
        <v>37</v>
      </c>
      <c r="H422" s="66" t="s">
        <v>37</v>
      </c>
      <c r="I422" s="66" t="s">
        <v>37</v>
      </c>
      <c r="J422" s="66" t="s">
        <v>37</v>
      </c>
      <c r="K422" s="66" t="s">
        <v>37</v>
      </c>
      <c r="L422" s="66" t="s">
        <v>37</v>
      </c>
      <c r="M422" s="66" t="s">
        <v>37</v>
      </c>
      <c r="N422" s="66" t="s">
        <v>37</v>
      </c>
      <c r="O422" s="66" t="s">
        <v>37</v>
      </c>
      <c r="P422" s="66" t="s">
        <v>37</v>
      </c>
      <c r="Q422" s="66" t="s">
        <v>37</v>
      </c>
      <c r="R422" s="66" t="s">
        <v>37</v>
      </c>
      <c r="S422" s="66" t="s">
        <v>37</v>
      </c>
      <c r="T422" s="66" t="s">
        <v>37</v>
      </c>
      <c r="U422" s="66" t="s">
        <v>37</v>
      </c>
      <c r="V422" s="66" t="s">
        <v>37</v>
      </c>
      <c r="W422" s="66" t="s">
        <v>37</v>
      </c>
      <c r="X422" s="66" t="s">
        <v>37</v>
      </c>
      <c r="Y422" s="66" t="s">
        <v>37</v>
      </c>
      <c r="Z422" s="66" t="s">
        <v>37</v>
      </c>
      <c r="AA422" s="66" t="s">
        <v>37</v>
      </c>
      <c r="AB422" s="66" t="s">
        <v>37</v>
      </c>
      <c r="AC422" s="66" t="s">
        <v>37</v>
      </c>
      <c r="AD422" s="66" t="s">
        <v>37</v>
      </c>
      <c r="AE422" s="66" t="s">
        <v>37</v>
      </c>
      <c r="AF422" s="66" t="s">
        <v>37</v>
      </c>
      <c r="AG422" s="66" t="s">
        <v>37</v>
      </c>
      <c r="AH422" s="66" t="s">
        <v>37</v>
      </c>
      <c r="AI422" s="66" t="s">
        <v>37</v>
      </c>
      <c r="AJ422" s="66" t="s">
        <v>37</v>
      </c>
    </row>
    <row r="423" spans="1:36" x14ac:dyDescent="0.25">
      <c r="A423" s="60" t="s">
        <v>127</v>
      </c>
      <c r="B423" s="60" t="s">
        <v>123</v>
      </c>
      <c r="C423" s="61">
        <v>13063.027</v>
      </c>
      <c r="D423" s="61">
        <v>13396.475</v>
      </c>
      <c r="E423" s="61">
        <v>13647.635</v>
      </c>
      <c r="F423" s="61">
        <v>13482.545</v>
      </c>
      <c r="G423" s="61">
        <v>13916.852999999999</v>
      </c>
      <c r="H423" s="61">
        <v>14367.154</v>
      </c>
      <c r="I423" s="61">
        <v>15000.773999999999</v>
      </c>
      <c r="J423" s="61">
        <v>16371.625</v>
      </c>
      <c r="K423" s="61">
        <v>16785.571</v>
      </c>
      <c r="L423" s="61">
        <v>17906.019</v>
      </c>
      <c r="M423" s="61">
        <v>19300.774000000001</v>
      </c>
      <c r="N423" s="61">
        <v>20295.442999999999</v>
      </c>
      <c r="O423" s="61">
        <v>21061.994999999999</v>
      </c>
      <c r="P423" s="61">
        <v>22416.681</v>
      </c>
      <c r="Q423" s="61">
        <v>24073.463</v>
      </c>
      <c r="R423" s="61">
        <v>25286.655999999999</v>
      </c>
      <c r="S423" s="61">
        <v>25748.921999999999</v>
      </c>
      <c r="T423" s="62">
        <v>26230.37</v>
      </c>
      <c r="U423" s="61">
        <v>26978.345000000001</v>
      </c>
      <c r="V423" s="62">
        <v>25332.76</v>
      </c>
      <c r="W423" s="61">
        <v>25926.671999999999</v>
      </c>
      <c r="X423" s="61">
        <v>25266.294000000002</v>
      </c>
      <c r="Y423" s="61">
        <v>25585.436000000002</v>
      </c>
      <c r="Z423" s="61">
        <v>24559.856</v>
      </c>
      <c r="AA423" s="61">
        <v>23968.124</v>
      </c>
      <c r="AB423" s="61">
        <v>24154.037</v>
      </c>
      <c r="AC423" s="61">
        <v>23626.118999999999</v>
      </c>
      <c r="AD423" s="61">
        <v>23708.169000000002</v>
      </c>
      <c r="AE423" s="61">
        <v>23598.624</v>
      </c>
      <c r="AF423" s="61">
        <v>23495.873</v>
      </c>
      <c r="AG423" s="61">
        <v>22646.002</v>
      </c>
      <c r="AH423" s="61">
        <v>23586.585999999999</v>
      </c>
      <c r="AI423" s="61">
        <v>25146.518</v>
      </c>
      <c r="AJ423" s="62">
        <v>24581.32</v>
      </c>
    </row>
    <row r="424" spans="1:36" x14ac:dyDescent="0.25">
      <c r="A424" s="60" t="s">
        <v>127</v>
      </c>
      <c r="B424" s="60" t="s">
        <v>124</v>
      </c>
      <c r="C424" s="63">
        <v>132.15799999999999</v>
      </c>
      <c r="D424" s="63">
        <v>137.57499999999999</v>
      </c>
      <c r="E424" s="64">
        <v>0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64">
        <v>0</v>
      </c>
      <c r="V424" s="64">
        <v>0</v>
      </c>
      <c r="W424" s="64">
        <v>0</v>
      </c>
      <c r="X424" s="64">
        <v>0</v>
      </c>
      <c r="Y424" s="64">
        <v>0</v>
      </c>
      <c r="Z424" s="64">
        <v>0</v>
      </c>
      <c r="AA424" s="64">
        <v>0</v>
      </c>
      <c r="AB424" s="64">
        <v>0</v>
      </c>
      <c r="AC424" s="64">
        <v>0</v>
      </c>
      <c r="AD424" s="64">
        <v>0</v>
      </c>
      <c r="AE424" s="64">
        <v>0</v>
      </c>
      <c r="AF424" s="64">
        <v>0</v>
      </c>
      <c r="AG424" s="64">
        <v>0</v>
      </c>
      <c r="AH424" s="64">
        <v>0</v>
      </c>
      <c r="AI424" s="64">
        <v>0</v>
      </c>
      <c r="AJ424" s="64">
        <v>0</v>
      </c>
    </row>
    <row r="425" spans="1:36" x14ac:dyDescent="0.25">
      <c r="A425" s="60" t="s">
        <v>127</v>
      </c>
      <c r="B425" s="60" t="s">
        <v>125</v>
      </c>
      <c r="C425" s="61">
        <v>248.15100000000001</v>
      </c>
      <c r="D425" s="61">
        <v>228.977</v>
      </c>
      <c r="E425" s="61">
        <v>283.74900000000002</v>
      </c>
      <c r="F425" s="61">
        <v>333.27600000000001</v>
      </c>
      <c r="G425" s="61">
        <v>631.81399999999996</v>
      </c>
      <c r="H425" s="61">
        <v>791.40200000000004</v>
      </c>
      <c r="I425" s="61">
        <v>1126.3969999999999</v>
      </c>
      <c r="J425" s="61">
        <v>1645.2280000000001</v>
      </c>
      <c r="K425" s="61">
        <v>1912.3820000000001</v>
      </c>
      <c r="L425" s="61">
        <v>2388.134</v>
      </c>
      <c r="M425" s="61">
        <v>2248.0650000000001</v>
      </c>
      <c r="N425" s="61">
        <v>2426.9989999999998</v>
      </c>
      <c r="O425" s="61">
        <v>2712.038</v>
      </c>
      <c r="P425" s="61">
        <v>2722.1840000000002</v>
      </c>
      <c r="Q425" s="61">
        <v>2880.6529999999998</v>
      </c>
      <c r="R425" s="62">
        <v>2898.28</v>
      </c>
      <c r="S425" s="61">
        <v>2729.4070000000002</v>
      </c>
      <c r="T425" s="61">
        <v>2671.5390000000002</v>
      </c>
      <c r="U425" s="62">
        <v>2720.55</v>
      </c>
      <c r="V425" s="61">
        <v>2711.2640000000001</v>
      </c>
      <c r="W425" s="62">
        <v>2498.2800000000002</v>
      </c>
      <c r="X425" s="62">
        <v>2676.01</v>
      </c>
      <c r="Y425" s="61">
        <v>2769.0459999999998</v>
      </c>
      <c r="Z425" s="61">
        <v>2983.5770000000002</v>
      </c>
      <c r="AA425" s="62">
        <v>2401.29</v>
      </c>
      <c r="AB425" s="61">
        <v>2535.0819999999999</v>
      </c>
      <c r="AC425" s="61">
        <v>2563.1129999999998</v>
      </c>
      <c r="AD425" s="61">
        <v>2753.0520000000001</v>
      </c>
      <c r="AE425" s="61">
        <v>2828.4609999999998</v>
      </c>
      <c r="AF425" s="61">
        <v>2894.4110000000001</v>
      </c>
      <c r="AG425" s="61">
        <v>2674.9789999999998</v>
      </c>
      <c r="AH425" s="61">
        <v>2752.5369999999998</v>
      </c>
      <c r="AI425" s="61">
        <v>1926.8440000000001</v>
      </c>
      <c r="AJ425" s="61">
        <v>1877.9949999999999</v>
      </c>
    </row>
    <row r="426" spans="1:36" x14ac:dyDescent="0.25">
      <c r="A426" s="60" t="s">
        <v>127</v>
      </c>
      <c r="B426" s="60" t="s">
        <v>126</v>
      </c>
      <c r="C426" s="63">
        <v>61.393000000000001</v>
      </c>
      <c r="D426" s="63">
        <v>90.111999999999995</v>
      </c>
      <c r="E426" s="63">
        <v>173.517</v>
      </c>
      <c r="F426" s="63">
        <v>116.85299999999999</v>
      </c>
      <c r="G426" s="63">
        <v>81.340999999999994</v>
      </c>
      <c r="H426" s="63">
        <v>128.03100000000001</v>
      </c>
      <c r="I426" s="63">
        <v>93.551000000000002</v>
      </c>
      <c r="J426" s="63">
        <v>107.395</v>
      </c>
      <c r="K426" s="63">
        <v>156.23400000000001</v>
      </c>
      <c r="L426" s="63">
        <v>224.76400000000001</v>
      </c>
      <c r="M426" s="63">
        <v>305.33100000000002</v>
      </c>
      <c r="N426" s="64">
        <v>255.89</v>
      </c>
      <c r="O426" s="63">
        <v>433.87799999999999</v>
      </c>
      <c r="P426" s="63">
        <v>293.55099999999999</v>
      </c>
      <c r="Q426" s="63">
        <v>288.47800000000001</v>
      </c>
      <c r="R426" s="64">
        <v>398.28</v>
      </c>
      <c r="S426" s="63">
        <v>332.93200000000002</v>
      </c>
      <c r="T426" s="63">
        <v>276.26799999999997</v>
      </c>
      <c r="U426" s="63">
        <v>239.03700000000001</v>
      </c>
      <c r="V426" s="63">
        <v>236.54300000000001</v>
      </c>
      <c r="W426" s="63">
        <v>275.75200000000001</v>
      </c>
      <c r="X426" s="63">
        <v>199.054</v>
      </c>
      <c r="Y426" s="63">
        <v>311.00599999999997</v>
      </c>
      <c r="Z426" s="63">
        <v>360.03899999999999</v>
      </c>
      <c r="AA426" s="63">
        <v>326.85700000000003</v>
      </c>
      <c r="AB426" s="63">
        <v>277.55799999999999</v>
      </c>
      <c r="AC426" s="63">
        <v>298.339</v>
      </c>
      <c r="AD426" s="63">
        <v>236.285</v>
      </c>
      <c r="AE426" s="63">
        <v>212.29599999999999</v>
      </c>
      <c r="AF426" s="63">
        <v>191.57400000000001</v>
      </c>
      <c r="AG426" s="63">
        <v>300.17200000000003</v>
      </c>
      <c r="AH426" s="63">
        <v>276.95600000000002</v>
      </c>
      <c r="AI426" s="63">
        <v>387.96199999999999</v>
      </c>
      <c r="AJ426" s="63">
        <v>525.279</v>
      </c>
    </row>
    <row r="427" spans="1:36" x14ac:dyDescent="0.25">
      <c r="A427" s="60" t="s">
        <v>128</v>
      </c>
      <c r="B427" s="60" t="s">
        <v>117</v>
      </c>
      <c r="C427" s="62">
        <v>0</v>
      </c>
      <c r="D427" s="62">
        <v>0</v>
      </c>
      <c r="E427" s="62">
        <v>0</v>
      </c>
      <c r="F427" s="62">
        <v>0</v>
      </c>
      <c r="G427" s="62">
        <v>0</v>
      </c>
      <c r="H427" s="62">
        <v>0</v>
      </c>
      <c r="I427" s="62">
        <v>0</v>
      </c>
      <c r="J427" s="62">
        <v>0</v>
      </c>
      <c r="K427" s="62">
        <v>0</v>
      </c>
      <c r="L427" s="62">
        <v>0</v>
      </c>
      <c r="M427" s="62">
        <v>0</v>
      </c>
      <c r="N427" s="62">
        <v>0</v>
      </c>
      <c r="O427" s="62">
        <v>0</v>
      </c>
      <c r="P427" s="62">
        <v>0</v>
      </c>
      <c r="Q427" s="62">
        <v>0</v>
      </c>
      <c r="R427" s="62">
        <v>0</v>
      </c>
      <c r="S427" s="62">
        <v>0</v>
      </c>
      <c r="T427" s="62">
        <v>0</v>
      </c>
      <c r="U427" s="62">
        <v>0</v>
      </c>
      <c r="V427" s="62">
        <v>0</v>
      </c>
      <c r="W427" s="62">
        <v>0</v>
      </c>
      <c r="X427" s="62">
        <v>0</v>
      </c>
      <c r="Y427" s="62">
        <v>0</v>
      </c>
      <c r="Z427" s="62">
        <v>0</v>
      </c>
      <c r="AA427" s="62">
        <v>0</v>
      </c>
      <c r="AB427" s="62">
        <v>0</v>
      </c>
      <c r="AC427" s="62">
        <v>0</v>
      </c>
      <c r="AD427" s="62">
        <v>0</v>
      </c>
      <c r="AE427" s="62">
        <v>0</v>
      </c>
      <c r="AF427" s="62">
        <v>0</v>
      </c>
      <c r="AG427" s="62">
        <v>0</v>
      </c>
      <c r="AH427" s="62">
        <v>0</v>
      </c>
      <c r="AI427" s="62">
        <v>0</v>
      </c>
      <c r="AJ427" s="62">
        <v>0</v>
      </c>
    </row>
    <row r="428" spans="1:36" x14ac:dyDescent="0.25">
      <c r="A428" s="60" t="s">
        <v>128</v>
      </c>
      <c r="B428" s="60" t="s">
        <v>118</v>
      </c>
      <c r="C428" s="64">
        <v>0</v>
      </c>
      <c r="D428" s="64">
        <v>0</v>
      </c>
      <c r="E428" s="64">
        <v>0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64">
        <v>0</v>
      </c>
      <c r="V428" s="64">
        <v>0</v>
      </c>
      <c r="W428" s="64">
        <v>0</v>
      </c>
      <c r="X428" s="64">
        <v>0</v>
      </c>
      <c r="Y428" s="64">
        <v>0</v>
      </c>
      <c r="Z428" s="64">
        <v>0</v>
      </c>
      <c r="AA428" s="64">
        <v>0</v>
      </c>
      <c r="AB428" s="64">
        <v>0</v>
      </c>
      <c r="AC428" s="64">
        <v>0</v>
      </c>
      <c r="AD428" s="64">
        <v>0</v>
      </c>
      <c r="AE428" s="64">
        <v>0</v>
      </c>
      <c r="AF428" s="64">
        <v>0</v>
      </c>
      <c r="AG428" s="64">
        <v>0</v>
      </c>
      <c r="AH428" s="64">
        <v>0</v>
      </c>
      <c r="AI428" s="64">
        <v>0</v>
      </c>
      <c r="AJ428" s="64">
        <v>0</v>
      </c>
    </row>
    <row r="429" spans="1:36" x14ac:dyDescent="0.25">
      <c r="A429" s="60" t="s">
        <v>128</v>
      </c>
      <c r="B429" s="60" t="s">
        <v>119</v>
      </c>
      <c r="C429" s="62">
        <v>0</v>
      </c>
      <c r="D429" s="62">
        <v>0</v>
      </c>
      <c r="E429" s="62">
        <v>0</v>
      </c>
      <c r="F429" s="62">
        <v>0</v>
      </c>
      <c r="G429" s="62">
        <v>0</v>
      </c>
      <c r="H429" s="62">
        <v>0</v>
      </c>
      <c r="I429" s="62">
        <v>0</v>
      </c>
      <c r="J429" s="62">
        <v>0</v>
      </c>
      <c r="K429" s="62">
        <v>0</v>
      </c>
      <c r="L429" s="62">
        <v>0</v>
      </c>
      <c r="M429" s="62">
        <v>0</v>
      </c>
      <c r="N429" s="62">
        <v>0</v>
      </c>
      <c r="O429" s="62">
        <v>0</v>
      </c>
      <c r="P429" s="62">
        <v>0</v>
      </c>
      <c r="Q429" s="62">
        <v>0</v>
      </c>
      <c r="R429" s="62">
        <v>0</v>
      </c>
      <c r="S429" s="62">
        <v>0</v>
      </c>
      <c r="T429" s="62">
        <v>0</v>
      </c>
      <c r="U429" s="62">
        <v>0</v>
      </c>
      <c r="V429" s="62">
        <v>0</v>
      </c>
      <c r="W429" s="62">
        <v>0</v>
      </c>
      <c r="X429" s="62">
        <v>0</v>
      </c>
      <c r="Y429" s="62">
        <v>0</v>
      </c>
      <c r="Z429" s="62">
        <v>0</v>
      </c>
      <c r="AA429" s="62">
        <v>0</v>
      </c>
      <c r="AB429" s="62">
        <v>0</v>
      </c>
      <c r="AC429" s="62">
        <v>0</v>
      </c>
      <c r="AD429" s="62">
        <v>0</v>
      </c>
      <c r="AE429" s="62">
        <v>0</v>
      </c>
      <c r="AF429" s="62">
        <v>0</v>
      </c>
      <c r="AG429" s="62">
        <v>0</v>
      </c>
      <c r="AH429" s="62">
        <v>0</v>
      </c>
      <c r="AI429" s="62">
        <v>0</v>
      </c>
      <c r="AJ429" s="62">
        <v>0</v>
      </c>
    </row>
    <row r="430" spans="1:36" x14ac:dyDescent="0.25">
      <c r="A430" s="60" t="s">
        <v>128</v>
      </c>
      <c r="B430" s="60" t="s">
        <v>120</v>
      </c>
      <c r="C430" s="64">
        <v>0</v>
      </c>
      <c r="D430" s="64">
        <v>0</v>
      </c>
      <c r="E430" s="64">
        <v>0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64">
        <v>0</v>
      </c>
      <c r="V430" s="64">
        <v>0</v>
      </c>
      <c r="W430" s="64">
        <v>0</v>
      </c>
      <c r="X430" s="64">
        <v>0</v>
      </c>
      <c r="Y430" s="64">
        <v>0</v>
      </c>
      <c r="Z430" s="64">
        <v>0</v>
      </c>
      <c r="AA430" s="64">
        <v>0</v>
      </c>
      <c r="AB430" s="64">
        <v>0</v>
      </c>
      <c r="AC430" s="64">
        <v>0</v>
      </c>
      <c r="AD430" s="64">
        <v>0</v>
      </c>
      <c r="AE430" s="64">
        <v>0</v>
      </c>
      <c r="AF430" s="64">
        <v>0</v>
      </c>
      <c r="AG430" s="64">
        <v>0</v>
      </c>
      <c r="AH430" s="64">
        <v>0</v>
      </c>
      <c r="AI430" s="64">
        <v>0</v>
      </c>
      <c r="AJ430" s="64">
        <v>0</v>
      </c>
    </row>
    <row r="431" spans="1:36" x14ac:dyDescent="0.25">
      <c r="A431" s="60" t="s">
        <v>128</v>
      </c>
      <c r="B431" s="60" t="s">
        <v>121</v>
      </c>
      <c r="C431" s="65" t="s">
        <v>37</v>
      </c>
      <c r="D431" s="65" t="s">
        <v>37</v>
      </c>
      <c r="E431" s="65" t="s">
        <v>37</v>
      </c>
      <c r="F431" s="65" t="s">
        <v>37</v>
      </c>
      <c r="G431" s="65" t="s">
        <v>37</v>
      </c>
      <c r="H431" s="65" t="s">
        <v>37</v>
      </c>
      <c r="I431" s="65" t="s">
        <v>37</v>
      </c>
      <c r="J431" s="65" t="s">
        <v>37</v>
      </c>
      <c r="K431" s="65" t="s">
        <v>37</v>
      </c>
      <c r="L431" s="65" t="s">
        <v>37</v>
      </c>
      <c r="M431" s="65" t="s">
        <v>37</v>
      </c>
      <c r="N431" s="65" t="s">
        <v>37</v>
      </c>
      <c r="O431" s="65" t="s">
        <v>37</v>
      </c>
      <c r="P431" s="65" t="s">
        <v>37</v>
      </c>
      <c r="Q431" s="65" t="s">
        <v>37</v>
      </c>
      <c r="R431" s="65" t="s">
        <v>37</v>
      </c>
      <c r="S431" s="65" t="s">
        <v>37</v>
      </c>
      <c r="T431" s="65" t="s">
        <v>37</v>
      </c>
      <c r="U431" s="65" t="s">
        <v>37</v>
      </c>
      <c r="V431" s="65" t="s">
        <v>37</v>
      </c>
      <c r="W431" s="65" t="s">
        <v>37</v>
      </c>
      <c r="X431" s="65" t="s">
        <v>37</v>
      </c>
      <c r="Y431" s="65" t="s">
        <v>37</v>
      </c>
      <c r="Z431" s="65" t="s">
        <v>37</v>
      </c>
      <c r="AA431" s="65" t="s">
        <v>37</v>
      </c>
      <c r="AB431" s="65" t="s">
        <v>37</v>
      </c>
      <c r="AC431" s="65" t="s">
        <v>37</v>
      </c>
      <c r="AD431" s="65" t="s">
        <v>37</v>
      </c>
      <c r="AE431" s="65" t="s">
        <v>37</v>
      </c>
      <c r="AF431" s="65" t="s">
        <v>37</v>
      </c>
      <c r="AG431" s="65" t="s">
        <v>37</v>
      </c>
      <c r="AH431" s="65" t="s">
        <v>37</v>
      </c>
      <c r="AI431" s="65" t="s">
        <v>37</v>
      </c>
      <c r="AJ431" s="65" t="s">
        <v>37</v>
      </c>
    </row>
    <row r="432" spans="1:36" x14ac:dyDescent="0.25">
      <c r="A432" s="60" t="s">
        <v>128</v>
      </c>
      <c r="B432" s="60" t="s">
        <v>122</v>
      </c>
      <c r="C432" s="64">
        <v>0</v>
      </c>
      <c r="D432" s="64">
        <v>0</v>
      </c>
      <c r="E432" s="64">
        <v>0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64">
        <v>0</v>
      </c>
      <c r="V432" s="64">
        <v>0</v>
      </c>
      <c r="W432" s="64">
        <v>0</v>
      </c>
      <c r="X432" s="64">
        <v>0</v>
      </c>
      <c r="Y432" s="64">
        <v>0</v>
      </c>
      <c r="Z432" s="64">
        <v>0</v>
      </c>
      <c r="AA432" s="64">
        <v>0</v>
      </c>
      <c r="AB432" s="64">
        <v>0</v>
      </c>
      <c r="AC432" s="64">
        <v>0</v>
      </c>
      <c r="AD432" s="64">
        <v>0</v>
      </c>
      <c r="AE432" s="64">
        <v>0</v>
      </c>
      <c r="AF432" s="64">
        <v>0</v>
      </c>
      <c r="AG432" s="64">
        <v>0</v>
      </c>
      <c r="AH432" s="64">
        <v>0</v>
      </c>
      <c r="AI432" s="64">
        <v>0</v>
      </c>
      <c r="AJ432" s="64">
        <v>0</v>
      </c>
    </row>
    <row r="433" spans="1:36" x14ac:dyDescent="0.25">
      <c r="A433" s="60" t="s">
        <v>128</v>
      </c>
      <c r="B433" s="60" t="s">
        <v>123</v>
      </c>
      <c r="C433" s="61">
        <v>4.3230000000000004</v>
      </c>
      <c r="D433" s="61">
        <v>3.8220000000000001</v>
      </c>
      <c r="E433" s="62">
        <v>0</v>
      </c>
      <c r="F433" s="62">
        <v>0</v>
      </c>
      <c r="G433" s="62">
        <v>0</v>
      </c>
      <c r="H433" s="62">
        <v>0</v>
      </c>
      <c r="I433" s="62">
        <v>0</v>
      </c>
      <c r="J433" s="62">
        <v>0</v>
      </c>
      <c r="K433" s="62">
        <v>0</v>
      </c>
      <c r="L433" s="62">
        <v>0</v>
      </c>
      <c r="M433" s="62">
        <v>0</v>
      </c>
      <c r="N433" s="62">
        <v>0</v>
      </c>
      <c r="O433" s="62">
        <v>0</v>
      </c>
      <c r="P433" s="62">
        <v>0</v>
      </c>
      <c r="Q433" s="62">
        <v>0</v>
      </c>
      <c r="R433" s="62">
        <v>0</v>
      </c>
      <c r="S433" s="62">
        <v>0</v>
      </c>
      <c r="T433" s="62">
        <v>0</v>
      </c>
      <c r="U433" s="62">
        <v>0</v>
      </c>
      <c r="V433" s="62">
        <v>0</v>
      </c>
      <c r="W433" s="62">
        <v>0</v>
      </c>
      <c r="X433" s="62">
        <v>0</v>
      </c>
      <c r="Y433" s="62">
        <v>0</v>
      </c>
      <c r="Z433" s="62">
        <v>0</v>
      </c>
      <c r="AA433" s="62">
        <v>0</v>
      </c>
      <c r="AB433" s="62">
        <v>0</v>
      </c>
      <c r="AC433" s="62">
        <v>0</v>
      </c>
      <c r="AD433" s="62">
        <v>0</v>
      </c>
      <c r="AE433" s="62">
        <v>0</v>
      </c>
      <c r="AF433" s="62">
        <v>0</v>
      </c>
      <c r="AG433" s="62">
        <v>0</v>
      </c>
      <c r="AH433" s="62">
        <v>0</v>
      </c>
      <c r="AI433" s="62">
        <v>0</v>
      </c>
      <c r="AJ433" s="62">
        <v>0</v>
      </c>
    </row>
    <row r="434" spans="1:36" x14ac:dyDescent="0.25">
      <c r="A434" s="60" t="s">
        <v>128</v>
      </c>
      <c r="B434" s="60" t="s">
        <v>124</v>
      </c>
      <c r="C434" s="63">
        <v>4.3230000000000004</v>
      </c>
      <c r="D434" s="63">
        <v>3.8220000000000001</v>
      </c>
      <c r="E434" s="64">
        <v>0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64">
        <v>0</v>
      </c>
      <c r="V434" s="64">
        <v>0</v>
      </c>
      <c r="W434" s="64">
        <v>0</v>
      </c>
      <c r="X434" s="64">
        <v>0</v>
      </c>
      <c r="Y434" s="64">
        <v>0</v>
      </c>
      <c r="Z434" s="64">
        <v>0</v>
      </c>
      <c r="AA434" s="64">
        <v>0</v>
      </c>
      <c r="AB434" s="64">
        <v>0</v>
      </c>
      <c r="AC434" s="64">
        <v>0</v>
      </c>
      <c r="AD434" s="64">
        <v>0</v>
      </c>
      <c r="AE434" s="64">
        <v>0</v>
      </c>
      <c r="AF434" s="64">
        <v>0</v>
      </c>
      <c r="AG434" s="64">
        <v>0</v>
      </c>
      <c r="AH434" s="64">
        <v>0</v>
      </c>
      <c r="AI434" s="64">
        <v>0</v>
      </c>
      <c r="AJ434" s="64">
        <v>0</v>
      </c>
    </row>
    <row r="435" spans="1:36" x14ac:dyDescent="0.25">
      <c r="A435" s="60" t="s">
        <v>128</v>
      </c>
      <c r="B435" s="60" t="s">
        <v>125</v>
      </c>
      <c r="C435" s="62">
        <v>0</v>
      </c>
      <c r="D435" s="62">
        <v>0</v>
      </c>
      <c r="E435" s="62">
        <v>0</v>
      </c>
      <c r="F435" s="62">
        <v>0</v>
      </c>
      <c r="G435" s="62">
        <v>0</v>
      </c>
      <c r="H435" s="62">
        <v>0</v>
      </c>
      <c r="I435" s="62">
        <v>0</v>
      </c>
      <c r="J435" s="62">
        <v>0</v>
      </c>
      <c r="K435" s="62">
        <v>0</v>
      </c>
      <c r="L435" s="62">
        <v>0</v>
      </c>
      <c r="M435" s="62">
        <v>0</v>
      </c>
      <c r="N435" s="62">
        <v>0</v>
      </c>
      <c r="O435" s="62">
        <v>0</v>
      </c>
      <c r="P435" s="62">
        <v>0</v>
      </c>
      <c r="Q435" s="62">
        <v>0</v>
      </c>
      <c r="R435" s="62">
        <v>0</v>
      </c>
      <c r="S435" s="62">
        <v>0</v>
      </c>
      <c r="T435" s="62">
        <v>0</v>
      </c>
      <c r="U435" s="62">
        <v>0</v>
      </c>
      <c r="V435" s="62">
        <v>0</v>
      </c>
      <c r="W435" s="62">
        <v>0</v>
      </c>
      <c r="X435" s="62">
        <v>0</v>
      </c>
      <c r="Y435" s="62">
        <v>0</v>
      </c>
      <c r="Z435" s="62">
        <v>0</v>
      </c>
      <c r="AA435" s="62">
        <v>0</v>
      </c>
      <c r="AB435" s="62">
        <v>0</v>
      </c>
      <c r="AC435" s="62">
        <v>0</v>
      </c>
      <c r="AD435" s="62">
        <v>0</v>
      </c>
      <c r="AE435" s="62">
        <v>0</v>
      </c>
      <c r="AF435" s="62">
        <v>0</v>
      </c>
      <c r="AG435" s="62">
        <v>0</v>
      </c>
      <c r="AH435" s="62">
        <v>0</v>
      </c>
      <c r="AI435" s="62">
        <v>0</v>
      </c>
      <c r="AJ435" s="62">
        <v>0</v>
      </c>
    </row>
    <row r="436" spans="1:36" x14ac:dyDescent="0.25">
      <c r="A436" s="60" t="s">
        <v>128</v>
      </c>
      <c r="B436" s="60" t="s">
        <v>126</v>
      </c>
      <c r="C436" s="66" t="s">
        <v>37</v>
      </c>
      <c r="D436" s="66" t="s">
        <v>37</v>
      </c>
      <c r="E436" s="66" t="s">
        <v>37</v>
      </c>
      <c r="F436" s="66" t="s">
        <v>37</v>
      </c>
      <c r="G436" s="66" t="s">
        <v>37</v>
      </c>
      <c r="H436" s="66" t="s">
        <v>37</v>
      </c>
      <c r="I436" s="66" t="s">
        <v>37</v>
      </c>
      <c r="J436" s="66" t="s">
        <v>37</v>
      </c>
      <c r="K436" s="66" t="s">
        <v>37</v>
      </c>
      <c r="L436" s="66" t="s">
        <v>37</v>
      </c>
      <c r="M436" s="66" t="s">
        <v>37</v>
      </c>
      <c r="N436" s="66" t="s">
        <v>37</v>
      </c>
      <c r="O436" s="66" t="s">
        <v>37</v>
      </c>
      <c r="P436" s="66" t="s">
        <v>37</v>
      </c>
      <c r="Q436" s="66" t="s">
        <v>37</v>
      </c>
      <c r="R436" s="66" t="s">
        <v>37</v>
      </c>
      <c r="S436" s="66" t="s">
        <v>37</v>
      </c>
      <c r="T436" s="66" t="s">
        <v>37</v>
      </c>
      <c r="U436" s="66" t="s">
        <v>37</v>
      </c>
      <c r="V436" s="66" t="s">
        <v>37</v>
      </c>
      <c r="W436" s="66" t="s">
        <v>37</v>
      </c>
      <c r="X436" s="66" t="s">
        <v>37</v>
      </c>
      <c r="Y436" s="66" t="s">
        <v>37</v>
      </c>
      <c r="Z436" s="66" t="s">
        <v>37</v>
      </c>
      <c r="AA436" s="66" t="s">
        <v>37</v>
      </c>
      <c r="AB436" s="66" t="s">
        <v>37</v>
      </c>
      <c r="AC436" s="66" t="s">
        <v>37</v>
      </c>
      <c r="AD436" s="66" t="s">
        <v>37</v>
      </c>
      <c r="AE436" s="66" t="s">
        <v>37</v>
      </c>
      <c r="AF436" s="66" t="s">
        <v>37</v>
      </c>
      <c r="AG436" s="66" t="s">
        <v>37</v>
      </c>
      <c r="AH436" s="66" t="s">
        <v>37</v>
      </c>
      <c r="AI436" s="66" t="s">
        <v>37</v>
      </c>
      <c r="AJ436" s="66" t="s">
        <v>37</v>
      </c>
    </row>
    <row r="437" spans="1:36" ht="11.4" customHeight="1" x14ac:dyDescent="0.25"/>
    <row r="438" spans="1:36" x14ac:dyDescent="0.25">
      <c r="A438" s="56" t="s">
        <v>129</v>
      </c>
    </row>
    <row r="439" spans="1:36" x14ac:dyDescent="0.25">
      <c r="A439" s="56" t="s">
        <v>37</v>
      </c>
      <c r="B439" s="55" t="s">
        <v>38</v>
      </c>
    </row>
    <row r="440" spans="1:36" ht="11.4" customHeight="1" x14ac:dyDescent="0.25"/>
    <row r="441" spans="1:36" x14ac:dyDescent="0.25">
      <c r="A441" s="55" t="s">
        <v>184</v>
      </c>
    </row>
    <row r="442" spans="1:36" x14ac:dyDescent="0.25">
      <c r="A442" s="55" t="s">
        <v>107</v>
      </c>
      <c r="B442" s="56" t="s">
        <v>180</v>
      </c>
    </row>
    <row r="443" spans="1:36" x14ac:dyDescent="0.25">
      <c r="A443" s="55" t="s">
        <v>108</v>
      </c>
      <c r="B443" s="55" t="s">
        <v>181</v>
      </c>
    </row>
    <row r="445" spans="1:36" x14ac:dyDescent="0.25">
      <c r="A445" s="56" t="s">
        <v>109</v>
      </c>
      <c r="C445" s="55" t="s">
        <v>110</v>
      </c>
    </row>
    <row r="446" spans="1:36" x14ac:dyDescent="0.25">
      <c r="A446" s="56" t="s">
        <v>130</v>
      </c>
      <c r="C446" s="55" t="s">
        <v>182</v>
      </c>
    </row>
    <row r="447" spans="1:36" x14ac:dyDescent="0.25">
      <c r="A447" s="56" t="s">
        <v>134</v>
      </c>
      <c r="C447" s="55" t="s">
        <v>145</v>
      </c>
    </row>
    <row r="449" spans="1:36" x14ac:dyDescent="0.25">
      <c r="A449" s="71" t="s">
        <v>111</v>
      </c>
      <c r="B449" s="71" t="s">
        <v>111</v>
      </c>
      <c r="C449" s="57" t="s">
        <v>1</v>
      </c>
      <c r="D449" s="57" t="s">
        <v>2</v>
      </c>
      <c r="E449" s="57" t="s">
        <v>3</v>
      </c>
      <c r="F449" s="57" t="s">
        <v>4</v>
      </c>
      <c r="G449" s="57" t="s">
        <v>5</v>
      </c>
      <c r="H449" s="57" t="s">
        <v>6</v>
      </c>
      <c r="I449" s="57" t="s">
        <v>7</v>
      </c>
      <c r="J449" s="57" t="s">
        <v>8</v>
      </c>
      <c r="K449" s="57" t="s">
        <v>9</v>
      </c>
      <c r="L449" s="57" t="s">
        <v>10</v>
      </c>
      <c r="M449" s="57" t="s">
        <v>11</v>
      </c>
      <c r="N449" s="57" t="s">
        <v>12</v>
      </c>
      <c r="O449" s="57" t="s">
        <v>13</v>
      </c>
      <c r="P449" s="57" t="s">
        <v>14</v>
      </c>
      <c r="Q449" s="57" t="s">
        <v>15</v>
      </c>
      <c r="R449" s="57" t="s">
        <v>16</v>
      </c>
      <c r="S449" s="57" t="s">
        <v>17</v>
      </c>
      <c r="T449" s="57" t="s">
        <v>18</v>
      </c>
      <c r="U449" s="57" t="s">
        <v>19</v>
      </c>
      <c r="V449" s="57" t="s">
        <v>20</v>
      </c>
      <c r="W449" s="57" t="s">
        <v>21</v>
      </c>
      <c r="X449" s="57" t="s">
        <v>32</v>
      </c>
      <c r="Y449" s="57" t="s">
        <v>33</v>
      </c>
      <c r="Z449" s="57" t="s">
        <v>35</v>
      </c>
      <c r="AA449" s="57" t="s">
        <v>36</v>
      </c>
      <c r="AB449" s="57" t="s">
        <v>39</v>
      </c>
      <c r="AC449" s="57" t="s">
        <v>40</v>
      </c>
      <c r="AD449" s="57" t="s">
        <v>97</v>
      </c>
      <c r="AE449" s="57" t="s">
        <v>103</v>
      </c>
      <c r="AF449" s="57" t="s">
        <v>105</v>
      </c>
      <c r="AG449" s="57" t="s">
        <v>106</v>
      </c>
      <c r="AH449" s="57" t="s">
        <v>112</v>
      </c>
      <c r="AI449" s="57" t="s">
        <v>176</v>
      </c>
      <c r="AJ449" s="57" t="s">
        <v>183</v>
      </c>
    </row>
    <row r="450" spans="1:36" x14ac:dyDescent="0.25">
      <c r="A450" s="58" t="s">
        <v>113</v>
      </c>
      <c r="B450" s="58" t="s">
        <v>114</v>
      </c>
      <c r="C450" s="59" t="s">
        <v>115</v>
      </c>
      <c r="D450" s="59" t="s">
        <v>115</v>
      </c>
      <c r="E450" s="59" t="s">
        <v>115</v>
      </c>
      <c r="F450" s="59" t="s">
        <v>115</v>
      </c>
      <c r="G450" s="59" t="s">
        <v>115</v>
      </c>
      <c r="H450" s="59" t="s">
        <v>115</v>
      </c>
      <c r="I450" s="59" t="s">
        <v>115</v>
      </c>
      <c r="J450" s="59" t="s">
        <v>115</v>
      </c>
      <c r="K450" s="59" t="s">
        <v>115</v>
      </c>
      <c r="L450" s="59" t="s">
        <v>115</v>
      </c>
      <c r="M450" s="59" t="s">
        <v>115</v>
      </c>
      <c r="N450" s="59" t="s">
        <v>115</v>
      </c>
      <c r="O450" s="59" t="s">
        <v>115</v>
      </c>
      <c r="P450" s="59" t="s">
        <v>115</v>
      </c>
      <c r="Q450" s="59" t="s">
        <v>115</v>
      </c>
      <c r="R450" s="59" t="s">
        <v>115</v>
      </c>
      <c r="S450" s="59" t="s">
        <v>115</v>
      </c>
      <c r="T450" s="59" t="s">
        <v>115</v>
      </c>
      <c r="U450" s="59" t="s">
        <v>115</v>
      </c>
      <c r="V450" s="59" t="s">
        <v>115</v>
      </c>
      <c r="W450" s="59" t="s">
        <v>115</v>
      </c>
      <c r="X450" s="59" t="s">
        <v>115</v>
      </c>
      <c r="Y450" s="59" t="s">
        <v>115</v>
      </c>
      <c r="Z450" s="59" t="s">
        <v>115</v>
      </c>
      <c r="AA450" s="59" t="s">
        <v>115</v>
      </c>
      <c r="AB450" s="59" t="s">
        <v>115</v>
      </c>
      <c r="AC450" s="59" t="s">
        <v>115</v>
      </c>
      <c r="AD450" s="59" t="s">
        <v>115</v>
      </c>
      <c r="AE450" s="59" t="s">
        <v>115</v>
      </c>
      <c r="AF450" s="59" t="s">
        <v>115</v>
      </c>
      <c r="AG450" s="59" t="s">
        <v>115</v>
      </c>
      <c r="AH450" s="59" t="s">
        <v>115</v>
      </c>
      <c r="AI450" s="59" t="s">
        <v>115</v>
      </c>
      <c r="AJ450" s="59" t="s">
        <v>115</v>
      </c>
    </row>
    <row r="451" spans="1:36" x14ac:dyDescent="0.25">
      <c r="A451" s="60" t="s">
        <v>116</v>
      </c>
      <c r="B451" s="60" t="s">
        <v>117</v>
      </c>
      <c r="C451" s="61">
        <v>91338.274999999994</v>
      </c>
      <c r="D451" s="61">
        <v>98603.380999999994</v>
      </c>
      <c r="E451" s="61">
        <v>99490.566000000006</v>
      </c>
      <c r="F451" s="61">
        <v>103756.96799999999</v>
      </c>
      <c r="G451" s="61">
        <v>102611.573</v>
      </c>
      <c r="H451" s="61">
        <v>107885.24099999999</v>
      </c>
      <c r="I451" s="61">
        <v>113126.60799999999</v>
      </c>
      <c r="J451" s="61">
        <v>111532.90300000001</v>
      </c>
      <c r="K451" s="61">
        <v>112264.497</v>
      </c>
      <c r="L451" s="61">
        <v>115313.45299999999</v>
      </c>
      <c r="M451" s="61">
        <v>119826.005</v>
      </c>
      <c r="N451" s="61">
        <v>120324.307</v>
      </c>
      <c r="O451" s="61">
        <v>123833.495</v>
      </c>
      <c r="P451" s="61">
        <v>125560.806</v>
      </c>
      <c r="Q451" s="61">
        <v>127128.99400000001</v>
      </c>
      <c r="R451" s="62">
        <v>128457.88</v>
      </c>
      <c r="S451" s="61">
        <v>127250.985</v>
      </c>
      <c r="T451" s="61">
        <v>125043.014</v>
      </c>
      <c r="U451" s="61">
        <v>125284.247</v>
      </c>
      <c r="V451" s="61">
        <v>120453.851</v>
      </c>
      <c r="W451" s="62">
        <v>126475.07</v>
      </c>
      <c r="X451" s="61">
        <v>127689.70299999999</v>
      </c>
      <c r="Y451" s="61">
        <v>125563.448</v>
      </c>
      <c r="Z451" s="61">
        <v>126118.795</v>
      </c>
      <c r="AA451" s="61">
        <v>125855.163</v>
      </c>
      <c r="AB451" s="61">
        <v>126904.99099999999</v>
      </c>
      <c r="AC451" s="61">
        <v>120107.166</v>
      </c>
      <c r="AD451" s="61">
        <v>119726.56200000001</v>
      </c>
      <c r="AE451" s="62">
        <v>121858.28</v>
      </c>
      <c r="AF451" s="61">
        <v>118100.342</v>
      </c>
      <c r="AG451" s="61">
        <v>106739.121</v>
      </c>
      <c r="AH451" s="61">
        <v>113377.50599999999</v>
      </c>
      <c r="AI451" s="61">
        <v>91522.323000000004</v>
      </c>
      <c r="AJ451" s="61">
        <v>103130.253</v>
      </c>
    </row>
    <row r="452" spans="1:36" x14ac:dyDescent="0.25">
      <c r="A452" s="60" t="s">
        <v>116</v>
      </c>
      <c r="B452" s="60" t="s">
        <v>118</v>
      </c>
      <c r="C452" s="64">
        <v>0</v>
      </c>
      <c r="D452" s="64">
        <v>0</v>
      </c>
      <c r="E452" s="64">
        <v>0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3">
        <v>1220.2249999999999</v>
      </c>
      <c r="N452" s="63">
        <v>1962.578</v>
      </c>
      <c r="O452" s="63">
        <v>2413.0659999999998</v>
      </c>
      <c r="P452" s="64">
        <v>2395.14</v>
      </c>
      <c r="Q452" s="64">
        <v>2452.7199999999998</v>
      </c>
      <c r="R452" s="63">
        <v>2684.6990000000001</v>
      </c>
      <c r="S452" s="63">
        <v>2666.7469999999998</v>
      </c>
      <c r="T452" s="63">
        <v>2989.6619999999998</v>
      </c>
      <c r="U452" s="63">
        <v>3264.8890000000001</v>
      </c>
      <c r="V452" s="63">
        <v>3671.6010000000001</v>
      </c>
      <c r="W452" s="63">
        <v>3544.1149999999998</v>
      </c>
      <c r="X452" s="63">
        <v>3765.223</v>
      </c>
      <c r="Y452" s="63">
        <v>3677.4580000000001</v>
      </c>
      <c r="Z452" s="63">
        <v>3141.5160000000001</v>
      </c>
      <c r="AA452" s="64">
        <v>2769.87</v>
      </c>
      <c r="AB452" s="63">
        <v>3121.6750000000002</v>
      </c>
      <c r="AC452" s="63">
        <v>3597.1190000000001</v>
      </c>
      <c r="AD452" s="63">
        <v>3700.6669999999999</v>
      </c>
      <c r="AE452" s="63">
        <v>3740.4560000000001</v>
      </c>
      <c r="AF452" s="63">
        <v>4026.9549999999999</v>
      </c>
      <c r="AG452" s="64">
        <v>3941.76</v>
      </c>
      <c r="AH452" s="63">
        <v>4025.7159999999999</v>
      </c>
      <c r="AI452" s="63">
        <v>4091.8319999999999</v>
      </c>
      <c r="AJ452" s="63">
        <v>3889.7280000000001</v>
      </c>
    </row>
    <row r="453" spans="1:36" x14ac:dyDescent="0.25">
      <c r="A453" s="60" t="s">
        <v>116</v>
      </c>
      <c r="B453" s="60" t="s">
        <v>119</v>
      </c>
      <c r="C453" s="62">
        <v>5094.6099999999997</v>
      </c>
      <c r="D453" s="61">
        <v>5367.3890000000001</v>
      </c>
      <c r="E453" s="61">
        <v>4499.2669999999998</v>
      </c>
      <c r="F453" s="61">
        <v>4114.3329999999996</v>
      </c>
      <c r="G453" s="61">
        <v>4321.2550000000001</v>
      </c>
      <c r="H453" s="61">
        <v>4299.7449999999999</v>
      </c>
      <c r="I453" s="61">
        <v>4200.7629999999999</v>
      </c>
      <c r="J453" s="61">
        <v>3991.895</v>
      </c>
      <c r="K453" s="61">
        <v>4888.4740000000002</v>
      </c>
      <c r="L453" s="61">
        <v>3329.0839999999998</v>
      </c>
      <c r="M453" s="61">
        <v>1777.116</v>
      </c>
      <c r="N453" s="61">
        <v>1532.481</v>
      </c>
      <c r="O453" s="61">
        <v>1482.521</v>
      </c>
      <c r="P453" s="61">
        <v>1489.6120000000001</v>
      </c>
      <c r="Q453" s="61">
        <v>1679.154</v>
      </c>
      <c r="R453" s="61">
        <v>2649.4780000000001</v>
      </c>
      <c r="S453" s="61">
        <v>3009.268</v>
      </c>
      <c r="T453" s="61">
        <v>3065.4859999999999</v>
      </c>
      <c r="U453" s="61">
        <v>2597.9319999999998</v>
      </c>
      <c r="V453" s="61">
        <v>2358.607</v>
      </c>
      <c r="W453" s="61">
        <v>2619.1570000000002</v>
      </c>
      <c r="X453" s="61">
        <v>2072.5450000000001</v>
      </c>
      <c r="Y453" s="62">
        <v>2344.34</v>
      </c>
      <c r="Z453" s="61">
        <v>2254.4430000000002</v>
      </c>
      <c r="AA453" s="61">
        <v>2281.5540000000001</v>
      </c>
      <c r="AB453" s="61">
        <v>2058.3679999999999</v>
      </c>
      <c r="AC453" s="61">
        <v>1911.9110000000001</v>
      </c>
      <c r="AD453" s="61">
        <v>1797.2080000000001</v>
      </c>
      <c r="AE453" s="61">
        <v>2369.998</v>
      </c>
      <c r="AF453" s="61">
        <v>2544.0309999999999</v>
      </c>
      <c r="AG453" s="61">
        <v>2249.3989999999999</v>
      </c>
      <c r="AH453" s="61">
        <v>2269.7370000000001</v>
      </c>
      <c r="AI453" s="61">
        <v>2290.511</v>
      </c>
      <c r="AJ453" s="61">
        <v>1970.8610000000001</v>
      </c>
    </row>
    <row r="454" spans="1:36" x14ac:dyDescent="0.25">
      <c r="A454" s="60" t="s">
        <v>116</v>
      </c>
      <c r="B454" s="60" t="s">
        <v>120</v>
      </c>
      <c r="C454" s="63">
        <v>168.88800000000001</v>
      </c>
      <c r="D454" s="63">
        <v>184.84299999999999</v>
      </c>
      <c r="E454" s="63">
        <v>212.143</v>
      </c>
      <c r="F454" s="63">
        <v>202.876</v>
      </c>
      <c r="G454" s="63">
        <v>226.80799999999999</v>
      </c>
      <c r="H454" s="63">
        <v>1019.442</v>
      </c>
      <c r="I454" s="63">
        <v>1070.627</v>
      </c>
      <c r="J454" s="63">
        <v>1149.732</v>
      </c>
      <c r="K454" s="63">
        <v>1126.278</v>
      </c>
      <c r="L454" s="63">
        <v>1049.5609999999999</v>
      </c>
      <c r="M454" s="63">
        <v>3192.8589999999999</v>
      </c>
      <c r="N454" s="64">
        <v>3612.56</v>
      </c>
      <c r="O454" s="63">
        <v>3769.4160000000002</v>
      </c>
      <c r="P454" s="63">
        <v>3848.1759999999999</v>
      </c>
      <c r="Q454" s="63">
        <v>4062.7840000000001</v>
      </c>
      <c r="R454" s="64">
        <v>5241.3100000000004</v>
      </c>
      <c r="S454" s="63">
        <v>4943.2060000000001</v>
      </c>
      <c r="T454" s="63">
        <v>4363.5209999999997</v>
      </c>
      <c r="U454" s="63">
        <v>4119.3010000000004</v>
      </c>
      <c r="V454" s="63">
        <v>2155.7049999999999</v>
      </c>
      <c r="W454" s="63">
        <v>2182.8539999999998</v>
      </c>
      <c r="X454" s="63">
        <v>2225.527</v>
      </c>
      <c r="Y454" s="63">
        <v>1929.1310000000001</v>
      </c>
      <c r="Z454" s="63">
        <v>2019.307</v>
      </c>
      <c r="AA454" s="63">
        <v>2066.7159999999999</v>
      </c>
      <c r="AB454" s="63">
        <v>2227.2269999999999</v>
      </c>
      <c r="AC454" s="63">
        <v>2208.1320000000001</v>
      </c>
      <c r="AD454" s="64">
        <v>2281.15</v>
      </c>
      <c r="AE454" s="63">
        <v>2168.6379999999999</v>
      </c>
      <c r="AF454" s="63">
        <v>2312.0509999999999</v>
      </c>
      <c r="AG454" s="63">
        <v>2304.386</v>
      </c>
      <c r="AH454" s="63">
        <v>2266.7660000000001</v>
      </c>
      <c r="AI454" s="63">
        <v>2628.5039999999999</v>
      </c>
      <c r="AJ454" s="64">
        <v>2407.11</v>
      </c>
    </row>
    <row r="455" spans="1:36" x14ac:dyDescent="0.25">
      <c r="A455" s="60" t="s">
        <v>116</v>
      </c>
      <c r="B455" s="60" t="s">
        <v>121</v>
      </c>
      <c r="C455" s="62">
        <v>0</v>
      </c>
      <c r="D455" s="62">
        <v>0</v>
      </c>
      <c r="E455" s="62">
        <v>0</v>
      </c>
      <c r="F455" s="62">
        <v>0</v>
      </c>
      <c r="G455" s="62">
        <v>0</v>
      </c>
      <c r="H455" s="62">
        <v>0</v>
      </c>
      <c r="I455" s="62">
        <v>0</v>
      </c>
      <c r="J455" s="62">
        <v>0</v>
      </c>
      <c r="K455" s="62">
        <v>0</v>
      </c>
      <c r="L455" s="62">
        <v>0</v>
      </c>
      <c r="M455" s="62">
        <v>0</v>
      </c>
      <c r="N455" s="62">
        <v>0</v>
      </c>
      <c r="O455" s="62">
        <v>0</v>
      </c>
      <c r="P455" s="62">
        <v>0</v>
      </c>
      <c r="Q455" s="62">
        <v>0</v>
      </c>
      <c r="R455" s="62">
        <v>0</v>
      </c>
      <c r="S455" s="62">
        <v>0</v>
      </c>
      <c r="T455" s="61">
        <v>0.51600000000000001</v>
      </c>
      <c r="U455" s="61">
        <v>0.60199999999999998</v>
      </c>
      <c r="V455" s="61">
        <v>0.34399999999999997</v>
      </c>
      <c r="W455" s="61">
        <v>0.34399999999999997</v>
      </c>
      <c r="X455" s="61">
        <v>0.17599999999999999</v>
      </c>
      <c r="Y455" s="61">
        <v>0.28699999999999998</v>
      </c>
      <c r="Z455" s="61">
        <v>0.438</v>
      </c>
      <c r="AA455" s="61">
        <v>1.4870000000000001</v>
      </c>
      <c r="AB455" s="61">
        <v>2.8039999999999998</v>
      </c>
      <c r="AC455" s="61">
        <v>2.161</v>
      </c>
      <c r="AD455" s="61">
        <v>3.6070000000000002</v>
      </c>
      <c r="AE455" s="61">
        <v>5.4649999999999999</v>
      </c>
      <c r="AF455" s="61">
        <v>8.7989999999999995</v>
      </c>
      <c r="AG455" s="61">
        <v>9.9260000000000002</v>
      </c>
      <c r="AH455" s="61">
        <v>10.147</v>
      </c>
      <c r="AI455" s="61">
        <v>14.912000000000001</v>
      </c>
      <c r="AJ455" s="61">
        <v>16.623999999999999</v>
      </c>
    </row>
    <row r="456" spans="1:36" x14ac:dyDescent="0.25">
      <c r="A456" s="60" t="s">
        <v>116</v>
      </c>
      <c r="B456" s="60" t="s">
        <v>122</v>
      </c>
      <c r="C456" s="64">
        <v>0</v>
      </c>
      <c r="D456" s="64">
        <v>0</v>
      </c>
      <c r="E456" s="64">
        <v>0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0</v>
      </c>
      <c r="U456" s="64">
        <v>0</v>
      </c>
      <c r="V456" s="64">
        <v>0</v>
      </c>
      <c r="W456" s="64">
        <v>0</v>
      </c>
      <c r="X456" s="64">
        <v>0</v>
      </c>
      <c r="Y456" s="64">
        <v>0</v>
      </c>
      <c r="Z456" s="64">
        <v>0</v>
      </c>
      <c r="AA456" s="64">
        <v>0</v>
      </c>
      <c r="AB456" s="64">
        <v>0</v>
      </c>
      <c r="AC456" s="64">
        <v>0</v>
      </c>
      <c r="AD456" s="64">
        <v>0</v>
      </c>
      <c r="AE456" s="64">
        <v>0</v>
      </c>
      <c r="AF456" s="64">
        <v>0</v>
      </c>
      <c r="AG456" s="64">
        <v>0</v>
      </c>
      <c r="AH456" s="64">
        <v>0</v>
      </c>
      <c r="AI456" s="64">
        <v>0</v>
      </c>
      <c r="AJ456" s="64">
        <v>0</v>
      </c>
    </row>
    <row r="457" spans="1:36" x14ac:dyDescent="0.25">
      <c r="A457" s="60" t="s">
        <v>116</v>
      </c>
      <c r="B457" s="60" t="s">
        <v>123</v>
      </c>
      <c r="C457" s="61">
        <v>36655.803</v>
      </c>
      <c r="D457" s="61">
        <v>39695.815000000002</v>
      </c>
      <c r="E457" s="61">
        <v>40389.277000000002</v>
      </c>
      <c r="F457" s="61">
        <v>41166.411</v>
      </c>
      <c r="G457" s="61">
        <v>41526.447999999997</v>
      </c>
      <c r="H457" s="61">
        <v>43050.402000000002</v>
      </c>
      <c r="I457" s="61">
        <v>44739.684999999998</v>
      </c>
      <c r="J457" s="61">
        <v>43952.241000000002</v>
      </c>
      <c r="K457" s="61">
        <v>44523.358999999997</v>
      </c>
      <c r="L457" s="61">
        <v>45779.053999999996</v>
      </c>
      <c r="M457" s="61">
        <v>49663.413</v>
      </c>
      <c r="N457" s="61">
        <v>51172.631999999998</v>
      </c>
      <c r="O457" s="61">
        <v>52155.394999999997</v>
      </c>
      <c r="P457" s="61">
        <v>52700.671000000002</v>
      </c>
      <c r="Q457" s="61">
        <v>53377.182000000001</v>
      </c>
      <c r="R457" s="61">
        <v>53790.546999999999</v>
      </c>
      <c r="S457" s="61">
        <v>53386.245000000003</v>
      </c>
      <c r="T457" s="61">
        <v>52960.521000000001</v>
      </c>
      <c r="U457" s="61">
        <v>53324.357000000004</v>
      </c>
      <c r="V457" s="61">
        <v>49692.358999999997</v>
      </c>
      <c r="W457" s="61">
        <v>52610.650999999998</v>
      </c>
      <c r="X457" s="62">
        <v>52642.21</v>
      </c>
      <c r="Y457" s="61">
        <v>52737.713000000003</v>
      </c>
      <c r="Z457" s="61">
        <v>53792.678999999996</v>
      </c>
      <c r="AA457" s="61">
        <v>52527.514000000003</v>
      </c>
      <c r="AB457" s="61">
        <v>53402.658000000003</v>
      </c>
      <c r="AC457" s="61">
        <v>52496.550999999999</v>
      </c>
      <c r="AD457" s="61">
        <v>52404.923999999999</v>
      </c>
      <c r="AE457" s="62">
        <v>53981.55</v>
      </c>
      <c r="AF457" s="61">
        <v>53275.277999999998</v>
      </c>
      <c r="AG457" s="61">
        <v>49923.497000000003</v>
      </c>
      <c r="AH457" s="61">
        <v>52291.633999999998</v>
      </c>
      <c r="AI457" s="61">
        <v>45191.307999999997</v>
      </c>
      <c r="AJ457" s="61">
        <v>49199.508999999998</v>
      </c>
    </row>
    <row r="458" spans="1:36" x14ac:dyDescent="0.25">
      <c r="A458" s="60" t="s">
        <v>116</v>
      </c>
      <c r="B458" s="60" t="s">
        <v>124</v>
      </c>
      <c r="C458" s="64">
        <v>0</v>
      </c>
      <c r="D458" s="64">
        <v>0</v>
      </c>
      <c r="E458" s="64">
        <v>0</v>
      </c>
      <c r="F458" s="64">
        <v>0</v>
      </c>
      <c r="G458" s="64">
        <v>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3">
        <v>1376.1579999999999</v>
      </c>
      <c r="N458" s="63">
        <v>2018.0329999999999</v>
      </c>
      <c r="O458" s="63">
        <v>2351.701</v>
      </c>
      <c r="P458" s="63">
        <v>2354.1030000000001</v>
      </c>
      <c r="Q458" s="63">
        <v>2416.6759999999999</v>
      </c>
      <c r="R458" s="63">
        <v>2368.625</v>
      </c>
      <c r="S458" s="63">
        <v>2217.866</v>
      </c>
      <c r="T458" s="63">
        <v>2402.828</v>
      </c>
      <c r="U458" s="64">
        <v>2651.29</v>
      </c>
      <c r="V458" s="64">
        <v>2477.7800000000002</v>
      </c>
      <c r="W458" s="63">
        <v>2689.8679999999999</v>
      </c>
      <c r="X458" s="63">
        <v>2826.1210000000001</v>
      </c>
      <c r="Y458" s="63">
        <v>2777.1060000000002</v>
      </c>
      <c r="Z458" s="63">
        <v>2402.4380000000001</v>
      </c>
      <c r="AA458" s="63">
        <v>2087.5509999999999</v>
      </c>
      <c r="AB458" s="63">
        <v>2335.3649999999998</v>
      </c>
      <c r="AC458" s="63">
        <v>2654.8359999999998</v>
      </c>
      <c r="AD458" s="63">
        <v>2759.7179999999998</v>
      </c>
      <c r="AE458" s="63">
        <v>2750.6849999999999</v>
      </c>
      <c r="AF458" s="63">
        <v>2955.076</v>
      </c>
      <c r="AG458" s="63">
        <v>2952.7820000000002</v>
      </c>
      <c r="AH458" s="63">
        <v>3049.2840000000001</v>
      </c>
      <c r="AI458" s="64">
        <v>3074.91</v>
      </c>
      <c r="AJ458" s="63">
        <v>2746.3679999999999</v>
      </c>
    </row>
    <row r="459" spans="1:36" x14ac:dyDescent="0.25">
      <c r="A459" s="60" t="s">
        <v>116</v>
      </c>
      <c r="B459" s="60" t="s">
        <v>125</v>
      </c>
      <c r="C459" s="61">
        <v>99.397999999999996</v>
      </c>
      <c r="D459" s="61">
        <v>113.84399999999999</v>
      </c>
      <c r="E459" s="61">
        <v>114.875</v>
      </c>
      <c r="F459" s="61">
        <v>101.376</v>
      </c>
      <c r="G459" s="61">
        <v>115.563</v>
      </c>
      <c r="H459" s="61">
        <v>564.85599999999999</v>
      </c>
      <c r="I459" s="61">
        <v>626.41200000000003</v>
      </c>
      <c r="J459" s="61">
        <v>624.83500000000004</v>
      </c>
      <c r="K459" s="61">
        <v>620.31100000000004</v>
      </c>
      <c r="L459" s="61">
        <v>596.04899999999998</v>
      </c>
      <c r="M459" s="61">
        <v>3060.337</v>
      </c>
      <c r="N459" s="61">
        <v>3440.346</v>
      </c>
      <c r="O459" s="61">
        <v>3553.712</v>
      </c>
      <c r="P459" s="61">
        <v>3498.2559999999999</v>
      </c>
      <c r="Q459" s="61">
        <v>3623.5650000000001</v>
      </c>
      <c r="R459" s="61">
        <v>3805.8760000000002</v>
      </c>
      <c r="S459" s="61">
        <v>3568.2049999999999</v>
      </c>
      <c r="T459" s="61">
        <v>2848.6509999999998</v>
      </c>
      <c r="U459" s="61">
        <v>2651.837</v>
      </c>
      <c r="V459" s="61">
        <v>1015.802</v>
      </c>
      <c r="W459" s="61">
        <v>943.19799999999998</v>
      </c>
      <c r="X459" s="61">
        <v>1125.374</v>
      </c>
      <c r="Y459" s="61">
        <v>1062.992</v>
      </c>
      <c r="Z459" s="61">
        <v>1112.9749999999999</v>
      </c>
      <c r="AA459" s="61">
        <v>1095.1790000000001</v>
      </c>
      <c r="AB459" s="61">
        <v>1124.713</v>
      </c>
      <c r="AC459" s="61">
        <v>1231.7190000000001</v>
      </c>
      <c r="AD459" s="61">
        <v>1308.287</v>
      </c>
      <c r="AE459" s="61">
        <v>1263.307</v>
      </c>
      <c r="AF459" s="61">
        <v>1353.0840000000001</v>
      </c>
      <c r="AG459" s="61">
        <v>1332.7260000000001</v>
      </c>
      <c r="AH459" s="61">
        <v>1347.585</v>
      </c>
      <c r="AI459" s="61">
        <v>1463.4690000000001</v>
      </c>
      <c r="AJ459" s="62">
        <v>1383.41</v>
      </c>
    </row>
    <row r="460" spans="1:36" x14ac:dyDescent="0.25">
      <c r="A460" s="60" t="s">
        <v>116</v>
      </c>
      <c r="B460" s="60" t="s">
        <v>126</v>
      </c>
      <c r="C460" s="63">
        <v>404.447</v>
      </c>
      <c r="D460" s="64">
        <v>448.82</v>
      </c>
      <c r="E460" s="63">
        <v>438.637</v>
      </c>
      <c r="F460" s="64">
        <v>399.21</v>
      </c>
      <c r="G460" s="63">
        <v>347.23399999999998</v>
      </c>
      <c r="H460" s="63">
        <v>417.899</v>
      </c>
      <c r="I460" s="63">
        <v>482.58600000000001</v>
      </c>
      <c r="J460" s="64">
        <v>468.32</v>
      </c>
      <c r="K460" s="63">
        <v>458.44499999999999</v>
      </c>
      <c r="L460" s="63">
        <v>538.43399999999997</v>
      </c>
      <c r="M460" s="63">
        <v>546.28399999999999</v>
      </c>
      <c r="N460" s="63">
        <v>506.37299999999999</v>
      </c>
      <c r="O460" s="63">
        <v>597.79700000000003</v>
      </c>
      <c r="P460" s="63">
        <v>595.57299999999998</v>
      </c>
      <c r="Q460" s="63">
        <v>589.66200000000003</v>
      </c>
      <c r="R460" s="63">
        <v>532.47900000000004</v>
      </c>
      <c r="S460" s="63">
        <v>590.17600000000004</v>
      </c>
      <c r="T460" s="63">
        <v>625.06200000000001</v>
      </c>
      <c r="U460" s="64">
        <v>533.89</v>
      </c>
      <c r="V460" s="63">
        <v>556.46199999999999</v>
      </c>
      <c r="W460" s="63">
        <v>543.71699999999998</v>
      </c>
      <c r="X460" s="63">
        <v>442.74700000000001</v>
      </c>
      <c r="Y460" s="63">
        <v>423.80700000000002</v>
      </c>
      <c r="Z460" s="63">
        <v>442.86599999999999</v>
      </c>
      <c r="AA460" s="63">
        <v>498.48500000000001</v>
      </c>
      <c r="AB460" s="63">
        <v>426.233</v>
      </c>
      <c r="AC460" s="64">
        <v>416.71</v>
      </c>
      <c r="AD460" s="63">
        <v>441.41500000000002</v>
      </c>
      <c r="AE460" s="63">
        <v>460.93599999999998</v>
      </c>
      <c r="AF460" s="63">
        <v>400.58199999999999</v>
      </c>
      <c r="AG460" s="63">
        <v>386.99400000000003</v>
      </c>
      <c r="AH460" s="63">
        <v>372.38200000000001</v>
      </c>
      <c r="AI460" s="63">
        <v>475.31900000000002</v>
      </c>
      <c r="AJ460" s="63">
        <v>360.55399999999997</v>
      </c>
    </row>
    <row r="461" spans="1:36" x14ac:dyDescent="0.25">
      <c r="A461" s="60" t="s">
        <v>127</v>
      </c>
      <c r="B461" s="60" t="s">
        <v>117</v>
      </c>
      <c r="C461" s="65" t="s">
        <v>37</v>
      </c>
      <c r="D461" s="65" t="s">
        <v>37</v>
      </c>
      <c r="E461" s="65" t="s">
        <v>37</v>
      </c>
      <c r="F461" s="65" t="s">
        <v>37</v>
      </c>
      <c r="G461" s="65" t="s">
        <v>37</v>
      </c>
      <c r="H461" s="65" t="s">
        <v>37</v>
      </c>
      <c r="I461" s="65" t="s">
        <v>37</v>
      </c>
      <c r="J461" s="65" t="s">
        <v>37</v>
      </c>
      <c r="K461" s="65" t="s">
        <v>37</v>
      </c>
      <c r="L461" s="65" t="s">
        <v>37</v>
      </c>
      <c r="M461" s="65" t="s">
        <v>37</v>
      </c>
      <c r="N461" s="65" t="s">
        <v>37</v>
      </c>
      <c r="O461" s="65" t="s">
        <v>37</v>
      </c>
      <c r="P461" s="65" t="s">
        <v>37</v>
      </c>
      <c r="Q461" s="65" t="s">
        <v>37</v>
      </c>
      <c r="R461" s="65" t="s">
        <v>37</v>
      </c>
      <c r="S461" s="65" t="s">
        <v>37</v>
      </c>
      <c r="T461" s="65" t="s">
        <v>37</v>
      </c>
      <c r="U461" s="65" t="s">
        <v>37</v>
      </c>
      <c r="V461" s="65" t="s">
        <v>37</v>
      </c>
      <c r="W461" s="65" t="s">
        <v>37</v>
      </c>
      <c r="X461" s="65" t="s">
        <v>37</v>
      </c>
      <c r="Y461" s="65" t="s">
        <v>37</v>
      </c>
      <c r="Z461" s="65" t="s">
        <v>37</v>
      </c>
      <c r="AA461" s="65" t="s">
        <v>37</v>
      </c>
      <c r="AB461" s="65" t="s">
        <v>37</v>
      </c>
      <c r="AC461" s="65" t="s">
        <v>37</v>
      </c>
      <c r="AD461" s="65" t="s">
        <v>37</v>
      </c>
      <c r="AE461" s="65" t="s">
        <v>37</v>
      </c>
      <c r="AF461" s="65" t="s">
        <v>37</v>
      </c>
      <c r="AG461" s="65" t="s">
        <v>37</v>
      </c>
      <c r="AH461" s="65" t="s">
        <v>37</v>
      </c>
      <c r="AI461" s="65" t="s">
        <v>37</v>
      </c>
      <c r="AJ461" s="65" t="s">
        <v>37</v>
      </c>
    </row>
    <row r="462" spans="1:36" x14ac:dyDescent="0.25">
      <c r="A462" s="60" t="s">
        <v>127</v>
      </c>
      <c r="B462" s="60" t="s">
        <v>118</v>
      </c>
      <c r="C462" s="66" t="s">
        <v>37</v>
      </c>
      <c r="D462" s="66" t="s">
        <v>37</v>
      </c>
      <c r="E462" s="66" t="s">
        <v>37</v>
      </c>
      <c r="F462" s="66" t="s">
        <v>37</v>
      </c>
      <c r="G462" s="66" t="s">
        <v>37</v>
      </c>
      <c r="H462" s="66" t="s">
        <v>37</v>
      </c>
      <c r="I462" s="66" t="s">
        <v>37</v>
      </c>
      <c r="J462" s="66" t="s">
        <v>37</v>
      </c>
      <c r="K462" s="66" t="s">
        <v>37</v>
      </c>
      <c r="L462" s="66" t="s">
        <v>37</v>
      </c>
      <c r="M462" s="66" t="s">
        <v>37</v>
      </c>
      <c r="N462" s="66" t="s">
        <v>37</v>
      </c>
      <c r="O462" s="66" t="s">
        <v>37</v>
      </c>
      <c r="P462" s="66" t="s">
        <v>37</v>
      </c>
      <c r="Q462" s="66" t="s">
        <v>37</v>
      </c>
      <c r="R462" s="66" t="s">
        <v>37</v>
      </c>
      <c r="S462" s="66" t="s">
        <v>37</v>
      </c>
      <c r="T462" s="66" t="s">
        <v>37</v>
      </c>
      <c r="U462" s="66" t="s">
        <v>37</v>
      </c>
      <c r="V462" s="66" t="s">
        <v>37</v>
      </c>
      <c r="W462" s="66" t="s">
        <v>37</v>
      </c>
      <c r="X462" s="66" t="s">
        <v>37</v>
      </c>
      <c r="Y462" s="66" t="s">
        <v>37</v>
      </c>
      <c r="Z462" s="66" t="s">
        <v>37</v>
      </c>
      <c r="AA462" s="66" t="s">
        <v>37</v>
      </c>
      <c r="AB462" s="66" t="s">
        <v>37</v>
      </c>
      <c r="AC462" s="66" t="s">
        <v>37</v>
      </c>
      <c r="AD462" s="66" t="s">
        <v>37</v>
      </c>
      <c r="AE462" s="66" t="s">
        <v>37</v>
      </c>
      <c r="AF462" s="66" t="s">
        <v>37</v>
      </c>
      <c r="AG462" s="66" t="s">
        <v>37</v>
      </c>
      <c r="AH462" s="66" t="s">
        <v>37</v>
      </c>
      <c r="AI462" s="66" t="s">
        <v>37</v>
      </c>
      <c r="AJ462" s="66" t="s">
        <v>37</v>
      </c>
    </row>
    <row r="463" spans="1:36" x14ac:dyDescent="0.25">
      <c r="A463" s="60" t="s">
        <v>127</v>
      </c>
      <c r="B463" s="60" t="s">
        <v>119</v>
      </c>
      <c r="C463" s="65" t="s">
        <v>37</v>
      </c>
      <c r="D463" s="65" t="s">
        <v>37</v>
      </c>
      <c r="E463" s="65" t="s">
        <v>37</v>
      </c>
      <c r="F463" s="65" t="s">
        <v>37</v>
      </c>
      <c r="G463" s="65" t="s">
        <v>37</v>
      </c>
      <c r="H463" s="65" t="s">
        <v>37</v>
      </c>
      <c r="I463" s="65" t="s">
        <v>37</v>
      </c>
      <c r="J463" s="65" t="s">
        <v>37</v>
      </c>
      <c r="K463" s="65" t="s">
        <v>37</v>
      </c>
      <c r="L463" s="65" t="s">
        <v>37</v>
      </c>
      <c r="M463" s="65" t="s">
        <v>37</v>
      </c>
      <c r="N463" s="65" t="s">
        <v>37</v>
      </c>
      <c r="O463" s="65" t="s">
        <v>37</v>
      </c>
      <c r="P463" s="65" t="s">
        <v>37</v>
      </c>
      <c r="Q463" s="65" t="s">
        <v>37</v>
      </c>
      <c r="R463" s="65" t="s">
        <v>37</v>
      </c>
      <c r="S463" s="65" t="s">
        <v>37</v>
      </c>
      <c r="T463" s="65" t="s">
        <v>37</v>
      </c>
      <c r="U463" s="65" t="s">
        <v>37</v>
      </c>
      <c r="V463" s="65" t="s">
        <v>37</v>
      </c>
      <c r="W463" s="65" t="s">
        <v>37</v>
      </c>
      <c r="X463" s="65" t="s">
        <v>37</v>
      </c>
      <c r="Y463" s="65" t="s">
        <v>37</v>
      </c>
      <c r="Z463" s="65" t="s">
        <v>37</v>
      </c>
      <c r="AA463" s="65" t="s">
        <v>37</v>
      </c>
      <c r="AB463" s="65" t="s">
        <v>37</v>
      </c>
      <c r="AC463" s="65" t="s">
        <v>37</v>
      </c>
      <c r="AD463" s="65" t="s">
        <v>37</v>
      </c>
      <c r="AE463" s="65" t="s">
        <v>37</v>
      </c>
      <c r="AF463" s="65" t="s">
        <v>37</v>
      </c>
      <c r="AG463" s="65" t="s">
        <v>37</v>
      </c>
      <c r="AH463" s="65" t="s">
        <v>37</v>
      </c>
      <c r="AI463" s="65" t="s">
        <v>37</v>
      </c>
      <c r="AJ463" s="65" t="s">
        <v>37</v>
      </c>
    </row>
    <row r="464" spans="1:36" x14ac:dyDescent="0.25">
      <c r="A464" s="60" t="s">
        <v>127</v>
      </c>
      <c r="B464" s="60" t="s">
        <v>120</v>
      </c>
      <c r="C464" s="66" t="s">
        <v>37</v>
      </c>
      <c r="D464" s="66" t="s">
        <v>37</v>
      </c>
      <c r="E464" s="66" t="s">
        <v>37</v>
      </c>
      <c r="F464" s="66" t="s">
        <v>37</v>
      </c>
      <c r="G464" s="66" t="s">
        <v>37</v>
      </c>
      <c r="H464" s="66" t="s">
        <v>37</v>
      </c>
      <c r="I464" s="66" t="s">
        <v>37</v>
      </c>
      <c r="J464" s="66" t="s">
        <v>37</v>
      </c>
      <c r="K464" s="66" t="s">
        <v>37</v>
      </c>
      <c r="L464" s="66" t="s">
        <v>37</v>
      </c>
      <c r="M464" s="66" t="s">
        <v>37</v>
      </c>
      <c r="N464" s="66" t="s">
        <v>37</v>
      </c>
      <c r="O464" s="66" t="s">
        <v>37</v>
      </c>
      <c r="P464" s="66" t="s">
        <v>37</v>
      </c>
      <c r="Q464" s="66" t="s">
        <v>37</v>
      </c>
      <c r="R464" s="66" t="s">
        <v>37</v>
      </c>
      <c r="S464" s="66" t="s">
        <v>37</v>
      </c>
      <c r="T464" s="66" t="s">
        <v>37</v>
      </c>
      <c r="U464" s="66" t="s">
        <v>37</v>
      </c>
      <c r="V464" s="66" t="s">
        <v>37</v>
      </c>
      <c r="W464" s="66" t="s">
        <v>37</v>
      </c>
      <c r="X464" s="66" t="s">
        <v>37</v>
      </c>
      <c r="Y464" s="66" t="s">
        <v>37</v>
      </c>
      <c r="Z464" s="66" t="s">
        <v>37</v>
      </c>
      <c r="AA464" s="66" t="s">
        <v>37</v>
      </c>
      <c r="AB464" s="66" t="s">
        <v>37</v>
      </c>
      <c r="AC464" s="66" t="s">
        <v>37</v>
      </c>
      <c r="AD464" s="66" t="s">
        <v>37</v>
      </c>
      <c r="AE464" s="66" t="s">
        <v>37</v>
      </c>
      <c r="AF464" s="66" t="s">
        <v>37</v>
      </c>
      <c r="AG464" s="66" t="s">
        <v>37</v>
      </c>
      <c r="AH464" s="66" t="s">
        <v>37</v>
      </c>
      <c r="AI464" s="66" t="s">
        <v>37</v>
      </c>
      <c r="AJ464" s="66" t="s">
        <v>37</v>
      </c>
    </row>
    <row r="465" spans="1:36" x14ac:dyDescent="0.25">
      <c r="A465" s="60" t="s">
        <v>127</v>
      </c>
      <c r="B465" s="60" t="s">
        <v>121</v>
      </c>
      <c r="C465" s="62">
        <v>0</v>
      </c>
      <c r="D465" s="62">
        <v>0</v>
      </c>
      <c r="E465" s="62">
        <v>0</v>
      </c>
      <c r="F465" s="62">
        <v>0</v>
      </c>
      <c r="G465" s="62">
        <v>0</v>
      </c>
      <c r="H465" s="62">
        <v>0</v>
      </c>
      <c r="I465" s="62">
        <v>0</v>
      </c>
      <c r="J465" s="62">
        <v>0</v>
      </c>
      <c r="K465" s="62">
        <v>0</v>
      </c>
      <c r="L465" s="62">
        <v>0</v>
      </c>
      <c r="M465" s="62">
        <v>0</v>
      </c>
      <c r="N465" s="62">
        <v>0</v>
      </c>
      <c r="O465" s="62">
        <v>0</v>
      </c>
      <c r="P465" s="62">
        <v>0</v>
      </c>
      <c r="Q465" s="62">
        <v>0</v>
      </c>
      <c r="R465" s="62">
        <v>0</v>
      </c>
      <c r="S465" s="62">
        <v>0</v>
      </c>
      <c r="T465" s="61">
        <v>0.51600000000000001</v>
      </c>
      <c r="U465" s="61">
        <v>0.60199999999999998</v>
      </c>
      <c r="V465" s="61">
        <v>0.34399999999999997</v>
      </c>
      <c r="W465" s="61">
        <v>0.34399999999999997</v>
      </c>
      <c r="X465" s="61">
        <v>0.17599999999999999</v>
      </c>
      <c r="Y465" s="61">
        <v>0.28699999999999998</v>
      </c>
      <c r="Z465" s="61">
        <v>0.438</v>
      </c>
      <c r="AA465" s="61">
        <v>1.4870000000000001</v>
      </c>
      <c r="AB465" s="61">
        <v>2.8039999999999998</v>
      </c>
      <c r="AC465" s="61">
        <v>2.161</v>
      </c>
      <c r="AD465" s="61">
        <v>3.6070000000000002</v>
      </c>
      <c r="AE465" s="61">
        <v>5.4649999999999999</v>
      </c>
      <c r="AF465" s="61">
        <v>8.7989999999999995</v>
      </c>
      <c r="AG465" s="61">
        <v>9.9260000000000002</v>
      </c>
      <c r="AH465" s="61">
        <v>10.147</v>
      </c>
      <c r="AI465" s="61">
        <v>14.912000000000001</v>
      </c>
      <c r="AJ465" s="61">
        <v>16.623999999999999</v>
      </c>
    </row>
    <row r="466" spans="1:36" x14ac:dyDescent="0.25">
      <c r="A466" s="60" t="s">
        <v>127</v>
      </c>
      <c r="B466" s="60" t="s">
        <v>122</v>
      </c>
      <c r="C466" s="66" t="s">
        <v>37</v>
      </c>
      <c r="D466" s="66" t="s">
        <v>37</v>
      </c>
      <c r="E466" s="66" t="s">
        <v>37</v>
      </c>
      <c r="F466" s="66" t="s">
        <v>37</v>
      </c>
      <c r="G466" s="66" t="s">
        <v>37</v>
      </c>
      <c r="H466" s="66" t="s">
        <v>37</v>
      </c>
      <c r="I466" s="66" t="s">
        <v>37</v>
      </c>
      <c r="J466" s="66" t="s">
        <v>37</v>
      </c>
      <c r="K466" s="66" t="s">
        <v>37</v>
      </c>
      <c r="L466" s="66" t="s">
        <v>37</v>
      </c>
      <c r="M466" s="66" t="s">
        <v>37</v>
      </c>
      <c r="N466" s="66" t="s">
        <v>37</v>
      </c>
      <c r="O466" s="66" t="s">
        <v>37</v>
      </c>
      <c r="P466" s="66" t="s">
        <v>37</v>
      </c>
      <c r="Q466" s="66" t="s">
        <v>37</v>
      </c>
      <c r="R466" s="66" t="s">
        <v>37</v>
      </c>
      <c r="S466" s="66" t="s">
        <v>37</v>
      </c>
      <c r="T466" s="66" t="s">
        <v>37</v>
      </c>
      <c r="U466" s="66" t="s">
        <v>37</v>
      </c>
      <c r="V466" s="66" t="s">
        <v>37</v>
      </c>
      <c r="W466" s="66" t="s">
        <v>37</v>
      </c>
      <c r="X466" s="66" t="s">
        <v>37</v>
      </c>
      <c r="Y466" s="66" t="s">
        <v>37</v>
      </c>
      <c r="Z466" s="66" t="s">
        <v>37</v>
      </c>
      <c r="AA466" s="66" t="s">
        <v>37</v>
      </c>
      <c r="AB466" s="66" t="s">
        <v>37</v>
      </c>
      <c r="AC466" s="66" t="s">
        <v>37</v>
      </c>
      <c r="AD466" s="66" t="s">
        <v>37</v>
      </c>
      <c r="AE466" s="66" t="s">
        <v>37</v>
      </c>
      <c r="AF466" s="66" t="s">
        <v>37</v>
      </c>
      <c r="AG466" s="66" t="s">
        <v>37</v>
      </c>
      <c r="AH466" s="66" t="s">
        <v>37</v>
      </c>
      <c r="AI466" s="66" t="s">
        <v>37</v>
      </c>
      <c r="AJ466" s="66" t="s">
        <v>37</v>
      </c>
    </row>
    <row r="467" spans="1:36" x14ac:dyDescent="0.25">
      <c r="A467" s="60" t="s">
        <v>127</v>
      </c>
      <c r="B467" s="60" t="s">
        <v>123</v>
      </c>
      <c r="C467" s="61">
        <v>36178.182999999997</v>
      </c>
      <c r="D467" s="61">
        <v>39170.807000000001</v>
      </c>
      <c r="E467" s="61">
        <v>39865.847000000002</v>
      </c>
      <c r="F467" s="62">
        <v>40645.56</v>
      </c>
      <c r="G467" s="61">
        <v>41003.207999999999</v>
      </c>
      <c r="H467" s="62">
        <v>42499.91</v>
      </c>
      <c r="I467" s="61">
        <v>44144.266000000003</v>
      </c>
      <c r="J467" s="62">
        <v>43402.37</v>
      </c>
      <c r="K467" s="62">
        <v>43961.88</v>
      </c>
      <c r="L467" s="61">
        <v>45211.197999999997</v>
      </c>
      <c r="M467" s="61">
        <v>46427.767999999996</v>
      </c>
      <c r="N467" s="62">
        <v>47251.14</v>
      </c>
      <c r="O467" s="61">
        <v>48070.915000000001</v>
      </c>
      <c r="P467" s="62">
        <v>48739.34</v>
      </c>
      <c r="Q467" s="61">
        <v>49359.794000000002</v>
      </c>
      <c r="R467" s="61">
        <v>49532.402999999998</v>
      </c>
      <c r="S467" s="61">
        <v>49429.978000000003</v>
      </c>
      <c r="T467" s="61">
        <v>48991.262999999999</v>
      </c>
      <c r="U467" s="61">
        <v>49338.502999999997</v>
      </c>
      <c r="V467" s="61">
        <v>46081.267</v>
      </c>
      <c r="W467" s="61">
        <v>48949.966999999997</v>
      </c>
      <c r="X467" s="62">
        <v>49299.92</v>
      </c>
      <c r="Y467" s="61">
        <v>49250.868000000002</v>
      </c>
      <c r="Z467" s="61">
        <v>50070.334000000003</v>
      </c>
      <c r="AA467" s="61">
        <v>49237.061000000002</v>
      </c>
      <c r="AB467" s="62">
        <v>49825.94</v>
      </c>
      <c r="AC467" s="61">
        <v>48503.587</v>
      </c>
      <c r="AD467" s="61">
        <v>48322.375999999997</v>
      </c>
      <c r="AE467" s="61">
        <v>50013.358</v>
      </c>
      <c r="AF467" s="61">
        <v>49073.074999999997</v>
      </c>
      <c r="AG467" s="62">
        <v>45767.63</v>
      </c>
      <c r="AH467" s="61">
        <v>47732.716999999997</v>
      </c>
      <c r="AI467" s="61">
        <v>40812.453000000001</v>
      </c>
      <c r="AJ467" s="61">
        <v>45111.826999999997</v>
      </c>
    </row>
    <row r="468" spans="1:36" x14ac:dyDescent="0.25">
      <c r="A468" s="60" t="s">
        <v>127</v>
      </c>
      <c r="B468" s="60" t="s">
        <v>124</v>
      </c>
      <c r="C468" s="64">
        <v>0</v>
      </c>
      <c r="D468" s="64">
        <v>0</v>
      </c>
      <c r="E468" s="64">
        <v>0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3">
        <v>475.06400000000002</v>
      </c>
      <c r="N468" s="63">
        <v>714.101</v>
      </c>
      <c r="O468" s="63">
        <v>921.75400000000002</v>
      </c>
      <c r="P468" s="64">
        <v>923.13</v>
      </c>
      <c r="Q468" s="63">
        <v>1005.933</v>
      </c>
      <c r="R468" s="63">
        <v>970.851</v>
      </c>
      <c r="S468" s="63">
        <v>933.87800000000004</v>
      </c>
      <c r="T468" s="63">
        <v>968.27200000000005</v>
      </c>
      <c r="U468" s="63">
        <v>1073.7840000000001</v>
      </c>
      <c r="V468" s="63">
        <v>734.755</v>
      </c>
      <c r="W468" s="63">
        <v>1078.2560000000001</v>
      </c>
      <c r="X468" s="63">
        <v>1086.921</v>
      </c>
      <c r="Y468" s="63">
        <v>1027.4469999999999</v>
      </c>
      <c r="Z468" s="63">
        <v>803.077</v>
      </c>
      <c r="AA468" s="63">
        <v>658.32299999999998</v>
      </c>
      <c r="AB468" s="63">
        <v>771.96900000000005</v>
      </c>
      <c r="AC468" s="63">
        <v>916.30200000000002</v>
      </c>
      <c r="AD468" s="63">
        <v>979.04899999999998</v>
      </c>
      <c r="AE468" s="63">
        <v>992.12300000000005</v>
      </c>
      <c r="AF468" s="63">
        <v>1078.4280000000001</v>
      </c>
      <c r="AG468" s="63">
        <v>1066.4559999999999</v>
      </c>
      <c r="AH468" s="63">
        <v>1105.4670000000001</v>
      </c>
      <c r="AI468" s="63">
        <v>1149.9169999999999</v>
      </c>
      <c r="AJ468" s="63">
        <v>1034.422</v>
      </c>
    </row>
    <row r="469" spans="1:36" x14ac:dyDescent="0.25">
      <c r="A469" s="60" t="s">
        <v>127</v>
      </c>
      <c r="B469" s="60" t="s">
        <v>125</v>
      </c>
      <c r="C469" s="61">
        <v>99.397999999999996</v>
      </c>
      <c r="D469" s="61">
        <v>113.84399999999999</v>
      </c>
      <c r="E469" s="61">
        <v>114.875</v>
      </c>
      <c r="F469" s="61">
        <v>101.376</v>
      </c>
      <c r="G469" s="61">
        <v>115.563</v>
      </c>
      <c r="H469" s="61">
        <v>177.042</v>
      </c>
      <c r="I469" s="61">
        <v>187.53200000000001</v>
      </c>
      <c r="J469" s="61">
        <v>218.48699999999999</v>
      </c>
      <c r="K469" s="61">
        <v>209.97399999999999</v>
      </c>
      <c r="L469" s="61">
        <v>198.53800000000001</v>
      </c>
      <c r="M469" s="61">
        <v>873.34500000000003</v>
      </c>
      <c r="N469" s="61">
        <v>975.40800000000002</v>
      </c>
      <c r="O469" s="61">
        <v>1056.578</v>
      </c>
      <c r="P469" s="61">
        <v>1122.528</v>
      </c>
      <c r="Q469" s="61">
        <v>1166.2940000000001</v>
      </c>
      <c r="R469" s="61">
        <v>1161.5650000000001</v>
      </c>
      <c r="S469" s="61">
        <v>1092.519</v>
      </c>
      <c r="T469" s="61">
        <v>1108.1690000000001</v>
      </c>
      <c r="U469" s="61">
        <v>1011.092</v>
      </c>
      <c r="V469" s="61">
        <v>496.90499999999997</v>
      </c>
      <c r="W469" s="62">
        <v>458.04</v>
      </c>
      <c r="X469" s="61">
        <v>735.76499999999999</v>
      </c>
      <c r="Y469" s="61">
        <v>689.39700000000005</v>
      </c>
      <c r="Z469" s="61">
        <v>730.18700000000001</v>
      </c>
      <c r="AA469" s="61">
        <v>702.61699999999996</v>
      </c>
      <c r="AB469" s="62">
        <v>772.37</v>
      </c>
      <c r="AC469" s="61">
        <v>771.88599999999997</v>
      </c>
      <c r="AD469" s="61">
        <v>811.37699999999995</v>
      </c>
      <c r="AE469" s="61">
        <v>799.62400000000002</v>
      </c>
      <c r="AF469" s="61">
        <v>842.49699999999996</v>
      </c>
      <c r="AG469" s="61">
        <v>822.899</v>
      </c>
      <c r="AH469" s="61">
        <v>828.98099999999999</v>
      </c>
      <c r="AI469" s="62">
        <v>865.02</v>
      </c>
      <c r="AJ469" s="61">
        <v>835.52499999999998</v>
      </c>
    </row>
    <row r="470" spans="1:36" x14ac:dyDescent="0.25">
      <c r="A470" s="60" t="s">
        <v>127</v>
      </c>
      <c r="B470" s="60" t="s">
        <v>126</v>
      </c>
      <c r="C470" s="63">
        <v>404.447</v>
      </c>
      <c r="D470" s="64">
        <v>448.82</v>
      </c>
      <c r="E470" s="63">
        <v>438.637</v>
      </c>
      <c r="F470" s="64">
        <v>399.21</v>
      </c>
      <c r="G470" s="63">
        <v>347.23399999999998</v>
      </c>
      <c r="H470" s="63">
        <v>417.899</v>
      </c>
      <c r="I470" s="63">
        <v>482.58600000000001</v>
      </c>
      <c r="J470" s="64">
        <v>468.32</v>
      </c>
      <c r="K470" s="63">
        <v>458.44499999999999</v>
      </c>
      <c r="L470" s="63">
        <v>538.43399999999997</v>
      </c>
      <c r="M470" s="63">
        <v>546.28399999999999</v>
      </c>
      <c r="N470" s="63">
        <v>506.37299999999999</v>
      </c>
      <c r="O470" s="63">
        <v>597.79700000000003</v>
      </c>
      <c r="P470" s="63">
        <v>595.57299999999998</v>
      </c>
      <c r="Q470" s="63">
        <v>589.66200000000003</v>
      </c>
      <c r="R470" s="63">
        <v>532.47900000000004</v>
      </c>
      <c r="S470" s="63">
        <v>590.17600000000004</v>
      </c>
      <c r="T470" s="63">
        <v>625.06200000000001</v>
      </c>
      <c r="U470" s="64">
        <v>533.89</v>
      </c>
      <c r="V470" s="63">
        <v>556.46199999999999</v>
      </c>
      <c r="W470" s="63">
        <v>543.71699999999998</v>
      </c>
      <c r="X470" s="63">
        <v>442.74700000000001</v>
      </c>
      <c r="Y470" s="63">
        <v>423.80700000000002</v>
      </c>
      <c r="Z470" s="63">
        <v>442.86599999999999</v>
      </c>
      <c r="AA470" s="63">
        <v>498.48500000000001</v>
      </c>
      <c r="AB470" s="63">
        <v>426.233</v>
      </c>
      <c r="AC470" s="64">
        <v>416.71</v>
      </c>
      <c r="AD470" s="63">
        <v>441.41500000000002</v>
      </c>
      <c r="AE470" s="63">
        <v>460.93599999999998</v>
      </c>
      <c r="AF470" s="63">
        <v>400.58199999999999</v>
      </c>
      <c r="AG470" s="63">
        <v>386.99400000000003</v>
      </c>
      <c r="AH470" s="63">
        <v>372.38200000000001</v>
      </c>
      <c r="AI470" s="63">
        <v>475.31900000000002</v>
      </c>
      <c r="AJ470" s="63">
        <v>360.55399999999997</v>
      </c>
    </row>
    <row r="471" spans="1:36" x14ac:dyDescent="0.25">
      <c r="A471" s="60" t="s">
        <v>128</v>
      </c>
      <c r="B471" s="60" t="s">
        <v>117</v>
      </c>
      <c r="C471" s="62">
        <v>0</v>
      </c>
      <c r="D471" s="62">
        <v>0</v>
      </c>
      <c r="E471" s="62">
        <v>0</v>
      </c>
      <c r="F471" s="62">
        <v>0</v>
      </c>
      <c r="G471" s="62">
        <v>0</v>
      </c>
      <c r="H471" s="62">
        <v>0</v>
      </c>
      <c r="I471" s="62">
        <v>0</v>
      </c>
      <c r="J471" s="62">
        <v>0</v>
      </c>
      <c r="K471" s="62">
        <v>0</v>
      </c>
      <c r="L471" s="62">
        <v>0</v>
      </c>
      <c r="M471" s="62">
        <v>0</v>
      </c>
      <c r="N471" s="62">
        <v>0</v>
      </c>
      <c r="O471" s="62">
        <v>0</v>
      </c>
      <c r="P471" s="62">
        <v>0</v>
      </c>
      <c r="Q471" s="62">
        <v>0</v>
      </c>
      <c r="R471" s="62">
        <v>0</v>
      </c>
      <c r="S471" s="62">
        <v>0</v>
      </c>
      <c r="T471" s="62">
        <v>0</v>
      </c>
      <c r="U471" s="62">
        <v>0</v>
      </c>
      <c r="V471" s="62">
        <v>0</v>
      </c>
      <c r="W471" s="62">
        <v>0</v>
      </c>
      <c r="X471" s="62">
        <v>0</v>
      </c>
      <c r="Y471" s="62">
        <v>0</v>
      </c>
      <c r="Z471" s="62">
        <v>0</v>
      </c>
      <c r="AA471" s="62">
        <v>0</v>
      </c>
      <c r="AB471" s="62">
        <v>0</v>
      </c>
      <c r="AC471" s="62">
        <v>0</v>
      </c>
      <c r="AD471" s="62">
        <v>0</v>
      </c>
      <c r="AE471" s="62">
        <v>0</v>
      </c>
      <c r="AF471" s="62">
        <v>0</v>
      </c>
      <c r="AG471" s="62">
        <v>0</v>
      </c>
      <c r="AH471" s="62">
        <v>0</v>
      </c>
      <c r="AI471" s="62">
        <v>0</v>
      </c>
      <c r="AJ471" s="62">
        <v>0</v>
      </c>
    </row>
    <row r="472" spans="1:36" x14ac:dyDescent="0.25">
      <c r="A472" s="60" t="s">
        <v>128</v>
      </c>
      <c r="B472" s="60" t="s">
        <v>118</v>
      </c>
      <c r="C472" s="64">
        <v>0</v>
      </c>
      <c r="D472" s="64">
        <v>0</v>
      </c>
      <c r="E472" s="64">
        <v>0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64">
        <v>0</v>
      </c>
      <c r="V472" s="64">
        <v>0</v>
      </c>
      <c r="W472" s="64">
        <v>0</v>
      </c>
      <c r="X472" s="64">
        <v>0</v>
      </c>
      <c r="Y472" s="64">
        <v>0</v>
      </c>
      <c r="Z472" s="64">
        <v>0</v>
      </c>
      <c r="AA472" s="64">
        <v>0</v>
      </c>
      <c r="AB472" s="64">
        <v>0</v>
      </c>
      <c r="AC472" s="64">
        <v>0</v>
      </c>
      <c r="AD472" s="64">
        <v>0</v>
      </c>
      <c r="AE472" s="64">
        <v>0</v>
      </c>
      <c r="AF472" s="64">
        <v>0</v>
      </c>
      <c r="AG472" s="64">
        <v>0</v>
      </c>
      <c r="AH472" s="64">
        <v>0</v>
      </c>
      <c r="AI472" s="64">
        <v>0</v>
      </c>
      <c r="AJ472" s="64">
        <v>0</v>
      </c>
    </row>
    <row r="473" spans="1:36" x14ac:dyDescent="0.25">
      <c r="A473" s="60" t="s">
        <v>128</v>
      </c>
      <c r="B473" s="60" t="s">
        <v>119</v>
      </c>
      <c r="C473" s="62">
        <v>0</v>
      </c>
      <c r="D473" s="62">
        <v>0</v>
      </c>
      <c r="E473" s="62">
        <v>0</v>
      </c>
      <c r="F473" s="62">
        <v>0</v>
      </c>
      <c r="G473" s="62">
        <v>0</v>
      </c>
      <c r="H473" s="62">
        <v>0</v>
      </c>
      <c r="I473" s="62">
        <v>0</v>
      </c>
      <c r="J473" s="62">
        <v>0</v>
      </c>
      <c r="K473" s="62">
        <v>0</v>
      </c>
      <c r="L473" s="62">
        <v>0</v>
      </c>
      <c r="M473" s="62">
        <v>0</v>
      </c>
      <c r="N473" s="62">
        <v>0</v>
      </c>
      <c r="O473" s="62">
        <v>0</v>
      </c>
      <c r="P473" s="62">
        <v>0</v>
      </c>
      <c r="Q473" s="62">
        <v>0</v>
      </c>
      <c r="R473" s="62">
        <v>0</v>
      </c>
      <c r="S473" s="62">
        <v>0</v>
      </c>
      <c r="T473" s="62">
        <v>0</v>
      </c>
      <c r="U473" s="62">
        <v>0</v>
      </c>
      <c r="V473" s="62">
        <v>0</v>
      </c>
      <c r="W473" s="62">
        <v>0</v>
      </c>
      <c r="X473" s="62">
        <v>0</v>
      </c>
      <c r="Y473" s="62">
        <v>0</v>
      </c>
      <c r="Z473" s="62">
        <v>0</v>
      </c>
      <c r="AA473" s="62">
        <v>0</v>
      </c>
      <c r="AB473" s="62">
        <v>0</v>
      </c>
      <c r="AC473" s="62">
        <v>0</v>
      </c>
      <c r="AD473" s="62">
        <v>0</v>
      </c>
      <c r="AE473" s="62">
        <v>0</v>
      </c>
      <c r="AF473" s="62">
        <v>0</v>
      </c>
      <c r="AG473" s="62">
        <v>0</v>
      </c>
      <c r="AH473" s="62">
        <v>0</v>
      </c>
      <c r="AI473" s="62">
        <v>0</v>
      </c>
      <c r="AJ473" s="62">
        <v>0</v>
      </c>
    </row>
    <row r="474" spans="1:36" x14ac:dyDescent="0.25">
      <c r="A474" s="60" t="s">
        <v>128</v>
      </c>
      <c r="B474" s="60" t="s">
        <v>120</v>
      </c>
      <c r="C474" s="64">
        <v>0</v>
      </c>
      <c r="D474" s="64">
        <v>0</v>
      </c>
      <c r="E474" s="64">
        <v>0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0</v>
      </c>
      <c r="U474" s="64">
        <v>0</v>
      </c>
      <c r="V474" s="64">
        <v>0</v>
      </c>
      <c r="W474" s="64">
        <v>0</v>
      </c>
      <c r="X474" s="64">
        <v>0</v>
      </c>
      <c r="Y474" s="64">
        <v>0</v>
      </c>
      <c r="Z474" s="64">
        <v>0</v>
      </c>
      <c r="AA474" s="64">
        <v>0</v>
      </c>
      <c r="AB474" s="64">
        <v>0</v>
      </c>
      <c r="AC474" s="64">
        <v>0</v>
      </c>
      <c r="AD474" s="64">
        <v>0</v>
      </c>
      <c r="AE474" s="64">
        <v>0</v>
      </c>
      <c r="AF474" s="64">
        <v>0</v>
      </c>
      <c r="AG474" s="64">
        <v>0</v>
      </c>
      <c r="AH474" s="64">
        <v>0</v>
      </c>
      <c r="AI474" s="64">
        <v>0</v>
      </c>
      <c r="AJ474" s="64">
        <v>0</v>
      </c>
    </row>
    <row r="475" spans="1:36" x14ac:dyDescent="0.25">
      <c r="A475" s="60" t="s">
        <v>128</v>
      </c>
      <c r="B475" s="60" t="s">
        <v>121</v>
      </c>
      <c r="C475" s="65" t="s">
        <v>37</v>
      </c>
      <c r="D475" s="65" t="s">
        <v>37</v>
      </c>
      <c r="E475" s="65" t="s">
        <v>37</v>
      </c>
      <c r="F475" s="65" t="s">
        <v>37</v>
      </c>
      <c r="G475" s="65" t="s">
        <v>37</v>
      </c>
      <c r="H475" s="65" t="s">
        <v>37</v>
      </c>
      <c r="I475" s="65" t="s">
        <v>37</v>
      </c>
      <c r="J475" s="65" t="s">
        <v>37</v>
      </c>
      <c r="K475" s="65" t="s">
        <v>37</v>
      </c>
      <c r="L475" s="65" t="s">
        <v>37</v>
      </c>
      <c r="M475" s="65" t="s">
        <v>37</v>
      </c>
      <c r="N475" s="65" t="s">
        <v>37</v>
      </c>
      <c r="O475" s="65" t="s">
        <v>37</v>
      </c>
      <c r="P475" s="65" t="s">
        <v>37</v>
      </c>
      <c r="Q475" s="65" t="s">
        <v>37</v>
      </c>
      <c r="R475" s="65" t="s">
        <v>37</v>
      </c>
      <c r="S475" s="65" t="s">
        <v>37</v>
      </c>
      <c r="T475" s="65" t="s">
        <v>37</v>
      </c>
      <c r="U475" s="65" t="s">
        <v>37</v>
      </c>
      <c r="V475" s="65" t="s">
        <v>37</v>
      </c>
      <c r="W475" s="65" t="s">
        <v>37</v>
      </c>
      <c r="X475" s="65" t="s">
        <v>37</v>
      </c>
      <c r="Y475" s="65" t="s">
        <v>37</v>
      </c>
      <c r="Z475" s="65" t="s">
        <v>37</v>
      </c>
      <c r="AA475" s="65" t="s">
        <v>37</v>
      </c>
      <c r="AB475" s="65" t="s">
        <v>37</v>
      </c>
      <c r="AC475" s="65" t="s">
        <v>37</v>
      </c>
      <c r="AD475" s="65" t="s">
        <v>37</v>
      </c>
      <c r="AE475" s="65" t="s">
        <v>37</v>
      </c>
      <c r="AF475" s="65" t="s">
        <v>37</v>
      </c>
      <c r="AG475" s="65" t="s">
        <v>37</v>
      </c>
      <c r="AH475" s="65" t="s">
        <v>37</v>
      </c>
      <c r="AI475" s="65" t="s">
        <v>37</v>
      </c>
      <c r="AJ475" s="65" t="s">
        <v>37</v>
      </c>
    </row>
    <row r="476" spans="1:36" x14ac:dyDescent="0.25">
      <c r="A476" s="60" t="s">
        <v>128</v>
      </c>
      <c r="B476" s="60" t="s">
        <v>122</v>
      </c>
      <c r="C476" s="64">
        <v>0</v>
      </c>
      <c r="D476" s="64">
        <v>0</v>
      </c>
      <c r="E476" s="64">
        <v>0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0</v>
      </c>
      <c r="U476" s="64">
        <v>0</v>
      </c>
      <c r="V476" s="64">
        <v>0</v>
      </c>
      <c r="W476" s="64">
        <v>0</v>
      </c>
      <c r="X476" s="64">
        <v>0</v>
      </c>
      <c r="Y476" s="64">
        <v>0</v>
      </c>
      <c r="Z476" s="64">
        <v>0</v>
      </c>
      <c r="AA476" s="64">
        <v>0</v>
      </c>
      <c r="AB476" s="64">
        <v>0</v>
      </c>
      <c r="AC476" s="64">
        <v>0</v>
      </c>
      <c r="AD476" s="64">
        <v>0</v>
      </c>
      <c r="AE476" s="64">
        <v>0</v>
      </c>
      <c r="AF476" s="64">
        <v>0</v>
      </c>
      <c r="AG476" s="64">
        <v>0</v>
      </c>
      <c r="AH476" s="64">
        <v>0</v>
      </c>
      <c r="AI476" s="64">
        <v>0</v>
      </c>
      <c r="AJ476" s="64">
        <v>0</v>
      </c>
    </row>
    <row r="477" spans="1:36" x14ac:dyDescent="0.25">
      <c r="A477" s="60" t="s">
        <v>128</v>
      </c>
      <c r="B477" s="60" t="s">
        <v>123</v>
      </c>
      <c r="C477" s="62">
        <v>477.62</v>
      </c>
      <c r="D477" s="61">
        <v>525.00699999999995</v>
      </c>
      <c r="E477" s="61">
        <v>523.43100000000004</v>
      </c>
      <c r="F477" s="61">
        <v>520.851</v>
      </c>
      <c r="G477" s="62">
        <v>523.24</v>
      </c>
      <c r="H477" s="61">
        <v>550.49199999999996</v>
      </c>
      <c r="I477" s="61">
        <v>595.41899999999998</v>
      </c>
      <c r="J477" s="61">
        <v>549.87099999999998</v>
      </c>
      <c r="K477" s="61">
        <v>561.47900000000004</v>
      </c>
      <c r="L477" s="61">
        <v>567.85599999999999</v>
      </c>
      <c r="M477" s="61">
        <v>3235.645</v>
      </c>
      <c r="N477" s="61">
        <v>3921.491</v>
      </c>
      <c r="O477" s="62">
        <v>4084.48</v>
      </c>
      <c r="P477" s="61">
        <v>3961.3310000000001</v>
      </c>
      <c r="Q477" s="61">
        <v>4017.3879999999999</v>
      </c>
      <c r="R477" s="61">
        <v>4258.1450000000004</v>
      </c>
      <c r="S477" s="61">
        <v>3956.2669999999998</v>
      </c>
      <c r="T477" s="61">
        <v>3969.2579999999998</v>
      </c>
      <c r="U477" s="61">
        <v>3985.8530000000001</v>
      </c>
      <c r="V477" s="61">
        <v>3611.0920000000001</v>
      </c>
      <c r="W477" s="61">
        <v>3660.6840000000002</v>
      </c>
      <c r="X477" s="62">
        <v>3342.29</v>
      </c>
      <c r="Y477" s="61">
        <v>3486.8449999999998</v>
      </c>
      <c r="Z477" s="61">
        <v>3722.3449999999998</v>
      </c>
      <c r="AA477" s="61">
        <v>3290.453</v>
      </c>
      <c r="AB477" s="61">
        <v>3576.7179999999998</v>
      </c>
      <c r="AC477" s="61">
        <v>3992.9639999999999</v>
      </c>
      <c r="AD477" s="61">
        <v>4082.547</v>
      </c>
      <c r="AE477" s="61">
        <v>3968.192</v>
      </c>
      <c r="AF477" s="61">
        <v>4202.2030000000004</v>
      </c>
      <c r="AG477" s="61">
        <v>4155.8670000000002</v>
      </c>
      <c r="AH477" s="61">
        <v>4558.9170000000004</v>
      </c>
      <c r="AI477" s="61">
        <v>4378.8549999999996</v>
      </c>
      <c r="AJ477" s="61">
        <v>4087.6819999999998</v>
      </c>
    </row>
    <row r="478" spans="1:36" x14ac:dyDescent="0.25">
      <c r="A478" s="60" t="s">
        <v>128</v>
      </c>
      <c r="B478" s="60" t="s">
        <v>124</v>
      </c>
      <c r="C478" s="64">
        <v>0</v>
      </c>
      <c r="D478" s="64">
        <v>0</v>
      </c>
      <c r="E478" s="64">
        <v>0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3">
        <v>901.09400000000005</v>
      </c>
      <c r="N478" s="63">
        <v>1303.931</v>
      </c>
      <c r="O478" s="63">
        <v>1429.9459999999999</v>
      </c>
      <c r="P478" s="63">
        <v>1430.9739999999999</v>
      </c>
      <c r="Q478" s="63">
        <v>1410.7429999999999</v>
      </c>
      <c r="R478" s="63">
        <v>1397.7739999999999</v>
      </c>
      <c r="S478" s="63">
        <v>1283.9880000000001</v>
      </c>
      <c r="T478" s="63">
        <v>1434.556</v>
      </c>
      <c r="U478" s="63">
        <v>1577.5050000000001</v>
      </c>
      <c r="V478" s="63">
        <v>1743.0260000000001</v>
      </c>
      <c r="W478" s="63">
        <v>1611.6130000000001</v>
      </c>
      <c r="X478" s="63">
        <v>1739.201</v>
      </c>
      <c r="Y478" s="63">
        <v>1749.6579999999999</v>
      </c>
      <c r="Z478" s="63">
        <v>1599.3610000000001</v>
      </c>
      <c r="AA478" s="63">
        <v>1429.2280000000001</v>
      </c>
      <c r="AB478" s="63">
        <v>1563.396</v>
      </c>
      <c r="AC478" s="63">
        <v>1738.5329999999999</v>
      </c>
      <c r="AD478" s="63">
        <v>1780.6690000000001</v>
      </c>
      <c r="AE478" s="63">
        <v>1758.5609999999999</v>
      </c>
      <c r="AF478" s="63">
        <v>1876.6479999999999</v>
      </c>
      <c r="AG478" s="63">
        <v>1886.326</v>
      </c>
      <c r="AH478" s="63">
        <v>1943.817</v>
      </c>
      <c r="AI478" s="63">
        <v>1924.9929999999999</v>
      </c>
      <c r="AJ478" s="63">
        <v>1711.9459999999999</v>
      </c>
    </row>
    <row r="479" spans="1:36" x14ac:dyDescent="0.25">
      <c r="A479" s="60" t="s">
        <v>128</v>
      </c>
      <c r="B479" s="60" t="s">
        <v>125</v>
      </c>
      <c r="C479" s="62">
        <v>0</v>
      </c>
      <c r="D479" s="62">
        <v>0</v>
      </c>
      <c r="E479" s="62">
        <v>0</v>
      </c>
      <c r="F479" s="62">
        <v>0</v>
      </c>
      <c r="G479" s="62">
        <v>0</v>
      </c>
      <c r="H479" s="61">
        <v>387.81400000000002</v>
      </c>
      <c r="I479" s="61">
        <v>438.87900000000002</v>
      </c>
      <c r="J479" s="61">
        <v>406.34899999999999</v>
      </c>
      <c r="K479" s="61">
        <v>410.33699999999999</v>
      </c>
      <c r="L479" s="61">
        <v>397.51100000000002</v>
      </c>
      <c r="M479" s="61">
        <v>2186.9920000000002</v>
      </c>
      <c r="N479" s="61">
        <v>2464.9369999999999</v>
      </c>
      <c r="O479" s="61">
        <v>2497.134</v>
      </c>
      <c r="P479" s="61">
        <v>2375.7280000000001</v>
      </c>
      <c r="Q479" s="62">
        <v>2457.27</v>
      </c>
      <c r="R479" s="61">
        <v>2644.3110000000001</v>
      </c>
      <c r="S479" s="61">
        <v>2475.6849999999999</v>
      </c>
      <c r="T479" s="61">
        <v>1740.482</v>
      </c>
      <c r="U479" s="61">
        <v>1640.7449999999999</v>
      </c>
      <c r="V479" s="61">
        <v>518.89800000000002</v>
      </c>
      <c r="W479" s="61">
        <v>485.15800000000002</v>
      </c>
      <c r="X479" s="61">
        <v>389.60899999999998</v>
      </c>
      <c r="Y479" s="61">
        <v>373.59500000000003</v>
      </c>
      <c r="Z479" s="61">
        <v>382.78800000000001</v>
      </c>
      <c r="AA479" s="61">
        <v>392.56200000000001</v>
      </c>
      <c r="AB479" s="61">
        <v>352.34300000000002</v>
      </c>
      <c r="AC479" s="61">
        <v>459.83300000000003</v>
      </c>
      <c r="AD479" s="62">
        <v>496.91</v>
      </c>
      <c r="AE479" s="61">
        <v>463.68400000000003</v>
      </c>
      <c r="AF479" s="61">
        <v>510.58600000000001</v>
      </c>
      <c r="AG479" s="61">
        <v>509.827</v>
      </c>
      <c r="AH479" s="61">
        <v>518.60400000000004</v>
      </c>
      <c r="AI479" s="61">
        <v>598.44899999999996</v>
      </c>
      <c r="AJ479" s="61">
        <v>547.88499999999999</v>
      </c>
    </row>
    <row r="480" spans="1:36" x14ac:dyDescent="0.25">
      <c r="A480" s="60" t="s">
        <v>128</v>
      </c>
      <c r="B480" s="60" t="s">
        <v>126</v>
      </c>
      <c r="C480" s="66" t="s">
        <v>37</v>
      </c>
      <c r="D480" s="66" t="s">
        <v>37</v>
      </c>
      <c r="E480" s="66" t="s">
        <v>37</v>
      </c>
      <c r="F480" s="66" t="s">
        <v>37</v>
      </c>
      <c r="G480" s="66" t="s">
        <v>37</v>
      </c>
      <c r="H480" s="66" t="s">
        <v>37</v>
      </c>
      <c r="I480" s="66" t="s">
        <v>37</v>
      </c>
      <c r="J480" s="66" t="s">
        <v>37</v>
      </c>
      <c r="K480" s="66" t="s">
        <v>37</v>
      </c>
      <c r="L480" s="66" t="s">
        <v>37</v>
      </c>
      <c r="M480" s="66" t="s">
        <v>37</v>
      </c>
      <c r="N480" s="66" t="s">
        <v>37</v>
      </c>
      <c r="O480" s="66" t="s">
        <v>37</v>
      </c>
      <c r="P480" s="66" t="s">
        <v>37</v>
      </c>
      <c r="Q480" s="66" t="s">
        <v>37</v>
      </c>
      <c r="R480" s="66" t="s">
        <v>37</v>
      </c>
      <c r="S480" s="66" t="s">
        <v>37</v>
      </c>
      <c r="T480" s="66" t="s">
        <v>37</v>
      </c>
      <c r="U480" s="66" t="s">
        <v>37</v>
      </c>
      <c r="V480" s="66" t="s">
        <v>37</v>
      </c>
      <c r="W480" s="66" t="s">
        <v>37</v>
      </c>
      <c r="X480" s="66" t="s">
        <v>37</v>
      </c>
      <c r="Y480" s="66" t="s">
        <v>37</v>
      </c>
      <c r="Z480" s="66" t="s">
        <v>37</v>
      </c>
      <c r="AA480" s="66" t="s">
        <v>37</v>
      </c>
      <c r="AB480" s="66" t="s">
        <v>37</v>
      </c>
      <c r="AC480" s="66" t="s">
        <v>37</v>
      </c>
      <c r="AD480" s="66" t="s">
        <v>37</v>
      </c>
      <c r="AE480" s="66" t="s">
        <v>37</v>
      </c>
      <c r="AF480" s="66" t="s">
        <v>37</v>
      </c>
      <c r="AG480" s="66" t="s">
        <v>37</v>
      </c>
      <c r="AH480" s="66" t="s">
        <v>37</v>
      </c>
      <c r="AI480" s="66" t="s">
        <v>37</v>
      </c>
      <c r="AJ480" s="66" t="s">
        <v>37</v>
      </c>
    </row>
    <row r="481" spans="1:36" ht="11.4" customHeight="1" x14ac:dyDescent="0.25"/>
    <row r="482" spans="1:36" x14ac:dyDescent="0.25">
      <c r="A482" s="56" t="s">
        <v>129</v>
      </c>
    </row>
    <row r="483" spans="1:36" x14ac:dyDescent="0.25">
      <c r="A483" s="56" t="s">
        <v>37</v>
      </c>
      <c r="B483" s="55" t="s">
        <v>38</v>
      </c>
    </row>
    <row r="484" spans="1:36" ht="11.4" customHeight="1" x14ac:dyDescent="0.25"/>
    <row r="485" spans="1:36" x14ac:dyDescent="0.25">
      <c r="A485" s="55" t="s">
        <v>184</v>
      </c>
    </row>
    <row r="486" spans="1:36" x14ac:dyDescent="0.25">
      <c r="A486" s="55" t="s">
        <v>107</v>
      </c>
      <c r="B486" s="56" t="s">
        <v>180</v>
      </c>
    </row>
    <row r="487" spans="1:36" x14ac:dyDescent="0.25">
      <c r="A487" s="55" t="s">
        <v>108</v>
      </c>
      <c r="B487" s="55" t="s">
        <v>181</v>
      </c>
    </row>
    <row r="489" spans="1:36" x14ac:dyDescent="0.25">
      <c r="A489" s="56" t="s">
        <v>109</v>
      </c>
      <c r="C489" s="55" t="s">
        <v>110</v>
      </c>
    </row>
    <row r="490" spans="1:36" x14ac:dyDescent="0.25">
      <c r="A490" s="56" t="s">
        <v>130</v>
      </c>
      <c r="C490" s="55" t="s">
        <v>182</v>
      </c>
    </row>
    <row r="491" spans="1:36" x14ac:dyDescent="0.25">
      <c r="A491" s="56" t="s">
        <v>134</v>
      </c>
      <c r="C491" s="55" t="s">
        <v>146</v>
      </c>
    </row>
    <row r="493" spans="1:36" x14ac:dyDescent="0.25">
      <c r="A493" s="71" t="s">
        <v>111</v>
      </c>
      <c r="B493" s="71" t="s">
        <v>111</v>
      </c>
      <c r="C493" s="57" t="s">
        <v>1</v>
      </c>
      <c r="D493" s="57" t="s">
        <v>2</v>
      </c>
      <c r="E493" s="57" t="s">
        <v>3</v>
      </c>
      <c r="F493" s="57" t="s">
        <v>4</v>
      </c>
      <c r="G493" s="57" t="s">
        <v>5</v>
      </c>
      <c r="H493" s="57" t="s">
        <v>6</v>
      </c>
      <c r="I493" s="57" t="s">
        <v>7</v>
      </c>
      <c r="J493" s="57" t="s">
        <v>8</v>
      </c>
      <c r="K493" s="57" t="s">
        <v>9</v>
      </c>
      <c r="L493" s="57" t="s">
        <v>10</v>
      </c>
      <c r="M493" s="57" t="s">
        <v>11</v>
      </c>
      <c r="N493" s="57" t="s">
        <v>12</v>
      </c>
      <c r="O493" s="57" t="s">
        <v>13</v>
      </c>
      <c r="P493" s="57" t="s">
        <v>14</v>
      </c>
      <c r="Q493" s="57" t="s">
        <v>15</v>
      </c>
      <c r="R493" s="57" t="s">
        <v>16</v>
      </c>
      <c r="S493" s="57" t="s">
        <v>17</v>
      </c>
      <c r="T493" s="57" t="s">
        <v>18</v>
      </c>
      <c r="U493" s="57" t="s">
        <v>19</v>
      </c>
      <c r="V493" s="57" t="s">
        <v>20</v>
      </c>
      <c r="W493" s="57" t="s">
        <v>21</v>
      </c>
      <c r="X493" s="57" t="s">
        <v>32</v>
      </c>
      <c r="Y493" s="57" t="s">
        <v>33</v>
      </c>
      <c r="Z493" s="57" t="s">
        <v>35</v>
      </c>
      <c r="AA493" s="57" t="s">
        <v>36</v>
      </c>
      <c r="AB493" s="57" t="s">
        <v>39</v>
      </c>
      <c r="AC493" s="57" t="s">
        <v>40</v>
      </c>
      <c r="AD493" s="57" t="s">
        <v>97</v>
      </c>
      <c r="AE493" s="57" t="s">
        <v>103</v>
      </c>
      <c r="AF493" s="57" t="s">
        <v>105</v>
      </c>
      <c r="AG493" s="57" t="s">
        <v>106</v>
      </c>
      <c r="AH493" s="57" t="s">
        <v>112</v>
      </c>
      <c r="AI493" s="57" t="s">
        <v>176</v>
      </c>
      <c r="AJ493" s="57" t="s">
        <v>183</v>
      </c>
    </row>
    <row r="494" spans="1:36" x14ac:dyDescent="0.25">
      <c r="A494" s="58" t="s">
        <v>113</v>
      </c>
      <c r="B494" s="58" t="s">
        <v>114</v>
      </c>
      <c r="C494" s="59" t="s">
        <v>115</v>
      </c>
      <c r="D494" s="59" t="s">
        <v>115</v>
      </c>
      <c r="E494" s="59" t="s">
        <v>115</v>
      </c>
      <c r="F494" s="59" t="s">
        <v>115</v>
      </c>
      <c r="G494" s="59" t="s">
        <v>115</v>
      </c>
      <c r="H494" s="59" t="s">
        <v>115</v>
      </c>
      <c r="I494" s="59" t="s">
        <v>115</v>
      </c>
      <c r="J494" s="59" t="s">
        <v>115</v>
      </c>
      <c r="K494" s="59" t="s">
        <v>115</v>
      </c>
      <c r="L494" s="59" t="s">
        <v>115</v>
      </c>
      <c r="M494" s="59" t="s">
        <v>115</v>
      </c>
      <c r="N494" s="59" t="s">
        <v>115</v>
      </c>
      <c r="O494" s="59" t="s">
        <v>115</v>
      </c>
      <c r="P494" s="59" t="s">
        <v>115</v>
      </c>
      <c r="Q494" s="59" t="s">
        <v>115</v>
      </c>
      <c r="R494" s="59" t="s">
        <v>115</v>
      </c>
      <c r="S494" s="59" t="s">
        <v>115</v>
      </c>
      <c r="T494" s="59" t="s">
        <v>115</v>
      </c>
      <c r="U494" s="59" t="s">
        <v>115</v>
      </c>
      <c r="V494" s="59" t="s">
        <v>115</v>
      </c>
      <c r="W494" s="59" t="s">
        <v>115</v>
      </c>
      <c r="X494" s="59" t="s">
        <v>115</v>
      </c>
      <c r="Y494" s="59" t="s">
        <v>115</v>
      </c>
      <c r="Z494" s="59" t="s">
        <v>115</v>
      </c>
      <c r="AA494" s="59" t="s">
        <v>115</v>
      </c>
      <c r="AB494" s="59" t="s">
        <v>115</v>
      </c>
      <c r="AC494" s="59" t="s">
        <v>115</v>
      </c>
      <c r="AD494" s="59" t="s">
        <v>115</v>
      </c>
      <c r="AE494" s="59" t="s">
        <v>115</v>
      </c>
      <c r="AF494" s="59" t="s">
        <v>115</v>
      </c>
      <c r="AG494" s="59" t="s">
        <v>115</v>
      </c>
      <c r="AH494" s="59" t="s">
        <v>115</v>
      </c>
      <c r="AI494" s="59" t="s">
        <v>115</v>
      </c>
      <c r="AJ494" s="59" t="s">
        <v>115</v>
      </c>
    </row>
    <row r="495" spans="1:36" x14ac:dyDescent="0.25">
      <c r="A495" s="60" t="s">
        <v>116</v>
      </c>
      <c r="B495" s="60" t="s">
        <v>117</v>
      </c>
      <c r="C495" s="61">
        <v>1213.5409999999999</v>
      </c>
      <c r="D495" s="61">
        <v>929.03800000000001</v>
      </c>
      <c r="E495" s="61">
        <v>1139.0920000000001</v>
      </c>
      <c r="F495" s="61">
        <v>1207.7449999999999</v>
      </c>
      <c r="G495" s="61">
        <v>949.91600000000005</v>
      </c>
      <c r="H495" s="61">
        <v>981.52300000000002</v>
      </c>
      <c r="I495" s="61">
        <v>1128.9159999999999</v>
      </c>
      <c r="J495" s="61">
        <v>1201.1389999999999</v>
      </c>
      <c r="K495" s="61">
        <v>1437.1020000000001</v>
      </c>
      <c r="L495" s="61">
        <v>1558.097</v>
      </c>
      <c r="M495" s="61">
        <v>1310.941</v>
      </c>
      <c r="N495" s="61">
        <v>1536.2059999999999</v>
      </c>
      <c r="O495" s="61">
        <v>1646.0029999999999</v>
      </c>
      <c r="P495" s="61">
        <v>1625.422</v>
      </c>
      <c r="Q495" s="61">
        <v>1500.8409999999999</v>
      </c>
      <c r="R495" s="61">
        <v>1446.8019999999999</v>
      </c>
      <c r="S495" s="61">
        <v>1465.836</v>
      </c>
      <c r="T495" s="61">
        <v>1597.828</v>
      </c>
      <c r="U495" s="61">
        <v>1494.7650000000001</v>
      </c>
      <c r="V495" s="61">
        <v>1431.018</v>
      </c>
      <c r="W495" s="61">
        <v>1359.0940000000001</v>
      </c>
      <c r="X495" s="61">
        <v>1082.7550000000001</v>
      </c>
      <c r="Y495" s="61">
        <v>1012.375</v>
      </c>
      <c r="Z495" s="61">
        <v>1367.9639999999999</v>
      </c>
      <c r="AA495" s="61">
        <v>1391.1590000000001</v>
      </c>
      <c r="AB495" s="61">
        <v>1205.5640000000001</v>
      </c>
      <c r="AC495" s="61">
        <v>1323.998</v>
      </c>
      <c r="AD495" s="61">
        <v>891.88499999999999</v>
      </c>
      <c r="AE495" s="61">
        <v>1087.184</v>
      </c>
      <c r="AF495" s="61">
        <v>1018.764</v>
      </c>
      <c r="AG495" s="62">
        <v>963.54</v>
      </c>
      <c r="AH495" s="62">
        <v>1166.6500000000001</v>
      </c>
      <c r="AI495" s="61">
        <v>1053.0350000000001</v>
      </c>
      <c r="AJ495" s="62">
        <v>1262.6600000000001</v>
      </c>
    </row>
    <row r="496" spans="1:36" x14ac:dyDescent="0.25">
      <c r="A496" s="60" t="s">
        <v>116</v>
      </c>
      <c r="B496" s="60" t="s">
        <v>118</v>
      </c>
      <c r="C496" s="63">
        <v>370.96600000000001</v>
      </c>
      <c r="D496" s="63">
        <v>384.23899999999998</v>
      </c>
      <c r="E496" s="63">
        <v>421.512</v>
      </c>
      <c r="F496" s="64">
        <v>469.54</v>
      </c>
      <c r="G496" s="63">
        <v>366.495</v>
      </c>
      <c r="H496" s="63">
        <v>408.95600000000002</v>
      </c>
      <c r="I496" s="63">
        <v>412.202</v>
      </c>
      <c r="J496" s="63">
        <v>424.762</v>
      </c>
      <c r="K496" s="63">
        <v>428.38299999999998</v>
      </c>
      <c r="L496" s="63">
        <v>447.87799999999999</v>
      </c>
      <c r="M496" s="63">
        <v>402.65199999999999</v>
      </c>
      <c r="N496" s="63">
        <v>463.113</v>
      </c>
      <c r="O496" s="63">
        <v>462.19099999999997</v>
      </c>
      <c r="P496" s="63">
        <v>589.92600000000004</v>
      </c>
      <c r="Q496" s="63">
        <v>584.11199999999997</v>
      </c>
      <c r="R496" s="63">
        <v>549.71900000000005</v>
      </c>
      <c r="S496" s="63">
        <v>525.22900000000004</v>
      </c>
      <c r="T496" s="63">
        <v>566.15800000000002</v>
      </c>
      <c r="U496" s="63">
        <v>555.19399999999996</v>
      </c>
      <c r="V496" s="63">
        <v>550.69299999999998</v>
      </c>
      <c r="W496" s="63">
        <v>635.30600000000004</v>
      </c>
      <c r="X496" s="63">
        <v>640.48699999999997</v>
      </c>
      <c r="Y496" s="63">
        <v>628.11300000000006</v>
      </c>
      <c r="Z496" s="63">
        <v>534.51800000000003</v>
      </c>
      <c r="AA496" s="63">
        <v>357.92500000000001</v>
      </c>
      <c r="AB496" s="63">
        <v>396.654</v>
      </c>
      <c r="AC496" s="63">
        <v>464.16800000000001</v>
      </c>
      <c r="AD496" s="63">
        <v>805.71100000000001</v>
      </c>
      <c r="AE496" s="63">
        <v>712.678</v>
      </c>
      <c r="AF496" s="63">
        <v>811.18499999999995</v>
      </c>
      <c r="AG496" s="64">
        <v>949.11</v>
      </c>
      <c r="AH496" s="63">
        <v>969.80700000000002</v>
      </c>
      <c r="AI496" s="63">
        <v>1104.4380000000001</v>
      </c>
      <c r="AJ496" s="63">
        <v>1154.549</v>
      </c>
    </row>
    <row r="497" spans="1:36" x14ac:dyDescent="0.25">
      <c r="A497" s="60" t="s">
        <v>116</v>
      </c>
      <c r="B497" s="60" t="s">
        <v>119</v>
      </c>
      <c r="C497" s="61">
        <v>14.252000000000001</v>
      </c>
      <c r="D497" s="61">
        <v>14.015000000000001</v>
      </c>
      <c r="E497" s="61">
        <v>15.047000000000001</v>
      </c>
      <c r="F497" s="61">
        <v>17.756</v>
      </c>
      <c r="G497" s="61">
        <v>20.850999999999999</v>
      </c>
      <c r="H497" s="61">
        <v>20.850999999999999</v>
      </c>
      <c r="I497" s="61">
        <v>20.808</v>
      </c>
      <c r="J497" s="61">
        <v>23.474</v>
      </c>
      <c r="K497" s="61">
        <v>21.667999999999999</v>
      </c>
      <c r="L497" s="61">
        <v>5.9969999999999999</v>
      </c>
      <c r="M497" s="61">
        <v>4.1920000000000002</v>
      </c>
      <c r="N497" s="61">
        <v>6.1689999999999996</v>
      </c>
      <c r="O497" s="62">
        <v>4.5999999999999996</v>
      </c>
      <c r="P497" s="61">
        <v>1.978</v>
      </c>
      <c r="Q497" s="61">
        <v>1.548</v>
      </c>
      <c r="R497" s="61">
        <v>1.3759999999999999</v>
      </c>
      <c r="S497" s="61">
        <v>1.204</v>
      </c>
      <c r="T497" s="61">
        <v>0.60199999999999998</v>
      </c>
      <c r="U497" s="61">
        <v>0.42099999999999999</v>
      </c>
      <c r="V497" s="61">
        <v>0.42099999999999999</v>
      </c>
      <c r="W497" s="61">
        <v>0.72699999999999998</v>
      </c>
      <c r="X497" s="61">
        <v>0.36899999999999999</v>
      </c>
      <c r="Y497" s="61">
        <v>0.39800000000000002</v>
      </c>
      <c r="Z497" s="61">
        <v>0.42699999999999999</v>
      </c>
      <c r="AA497" s="61">
        <v>0.56100000000000005</v>
      </c>
      <c r="AB497" s="61">
        <v>0.52800000000000002</v>
      </c>
      <c r="AC497" s="61">
        <v>0.56200000000000006</v>
      </c>
      <c r="AD497" s="61">
        <v>0.48199999999999998</v>
      </c>
      <c r="AE497" s="61">
        <v>0.50700000000000001</v>
      </c>
      <c r="AF497" s="61">
        <v>0.50700000000000001</v>
      </c>
      <c r="AG497" s="61">
        <v>0.48199999999999998</v>
      </c>
      <c r="AH497" s="61">
        <v>0.48199999999999998</v>
      </c>
      <c r="AI497" s="61">
        <v>0.20599999999999999</v>
      </c>
      <c r="AJ497" s="62">
        <v>0</v>
      </c>
    </row>
    <row r="498" spans="1:36" x14ac:dyDescent="0.25">
      <c r="A498" s="60" t="s">
        <v>116</v>
      </c>
      <c r="B498" s="60" t="s">
        <v>120</v>
      </c>
      <c r="C498" s="63">
        <v>133.119</v>
      </c>
      <c r="D498" s="63">
        <v>114.369</v>
      </c>
      <c r="E498" s="63">
        <v>104.096</v>
      </c>
      <c r="F498" s="63">
        <v>127.486</v>
      </c>
      <c r="G498" s="63">
        <v>123.733</v>
      </c>
      <c r="H498" s="64">
        <v>136.87</v>
      </c>
      <c r="I498" s="63">
        <v>127.098</v>
      </c>
      <c r="J498" s="63">
        <v>113.002</v>
      </c>
      <c r="K498" s="63">
        <v>114.526</v>
      </c>
      <c r="L498" s="63">
        <v>129.274</v>
      </c>
      <c r="M498" s="63">
        <v>134.21199999999999</v>
      </c>
      <c r="N498" s="64">
        <v>123.67</v>
      </c>
      <c r="O498" s="63">
        <v>130.57499999999999</v>
      </c>
      <c r="P498" s="63">
        <v>138.90700000000001</v>
      </c>
      <c r="Q498" s="63">
        <v>125.69199999999999</v>
      </c>
      <c r="R498" s="64">
        <v>120.18</v>
      </c>
      <c r="S498" s="63">
        <v>108.92100000000001</v>
      </c>
      <c r="T498" s="63">
        <v>118.91800000000001</v>
      </c>
      <c r="U498" s="63">
        <v>97.665999999999997</v>
      </c>
      <c r="V498" s="63">
        <v>75.183999999999997</v>
      </c>
      <c r="W498" s="63">
        <v>85.057000000000002</v>
      </c>
      <c r="X498" s="63">
        <v>99.338999999999999</v>
      </c>
      <c r="Y498" s="64">
        <v>81.7</v>
      </c>
      <c r="Z498" s="63">
        <v>69.837000000000003</v>
      </c>
      <c r="AA498" s="63">
        <v>64.486999999999995</v>
      </c>
      <c r="AB498" s="63">
        <v>57.978000000000002</v>
      </c>
      <c r="AC498" s="63">
        <v>62.963000000000001</v>
      </c>
      <c r="AD498" s="63">
        <v>80.844999999999999</v>
      </c>
      <c r="AE498" s="64">
        <v>69.290000000000006</v>
      </c>
      <c r="AF498" s="63">
        <v>70.867999999999995</v>
      </c>
      <c r="AG498" s="63">
        <v>75.932000000000002</v>
      </c>
      <c r="AH498" s="64">
        <v>64.680000000000007</v>
      </c>
      <c r="AI498" s="64">
        <v>55.98</v>
      </c>
      <c r="AJ498" s="63">
        <v>55.063000000000002</v>
      </c>
    </row>
    <row r="499" spans="1:36" x14ac:dyDescent="0.25">
      <c r="A499" s="60" t="s">
        <v>116</v>
      </c>
      <c r="B499" s="60" t="s">
        <v>121</v>
      </c>
      <c r="C499" s="62">
        <v>0</v>
      </c>
      <c r="D499" s="62">
        <v>0</v>
      </c>
      <c r="E499" s="62">
        <v>0</v>
      </c>
      <c r="F499" s="62">
        <v>0</v>
      </c>
      <c r="G499" s="62">
        <v>0</v>
      </c>
      <c r="H499" s="62">
        <v>0</v>
      </c>
      <c r="I499" s="62">
        <v>0</v>
      </c>
      <c r="J499" s="62">
        <v>0</v>
      </c>
      <c r="K499" s="62">
        <v>0</v>
      </c>
      <c r="L499" s="62">
        <v>0</v>
      </c>
      <c r="M499" s="62">
        <v>0</v>
      </c>
      <c r="N499" s="62">
        <v>0</v>
      </c>
      <c r="O499" s="62">
        <v>0</v>
      </c>
      <c r="P499" s="62">
        <v>0</v>
      </c>
      <c r="Q499" s="62">
        <v>0</v>
      </c>
      <c r="R499" s="62">
        <v>0</v>
      </c>
      <c r="S499" s="62">
        <v>0</v>
      </c>
      <c r="T499" s="62">
        <v>0</v>
      </c>
      <c r="U499" s="62">
        <v>0</v>
      </c>
      <c r="V499" s="62">
        <v>0</v>
      </c>
      <c r="W499" s="62">
        <v>0</v>
      </c>
      <c r="X499" s="62">
        <v>0</v>
      </c>
      <c r="Y499" s="62">
        <v>0</v>
      </c>
      <c r="Z499" s="62">
        <v>0</v>
      </c>
      <c r="AA499" s="62">
        <v>0</v>
      </c>
      <c r="AB499" s="62">
        <v>0</v>
      </c>
      <c r="AC499" s="62">
        <v>0</v>
      </c>
      <c r="AD499" s="62">
        <v>0</v>
      </c>
      <c r="AE499" s="62">
        <v>0</v>
      </c>
      <c r="AF499" s="62">
        <v>0</v>
      </c>
      <c r="AG499" s="62">
        <v>0</v>
      </c>
      <c r="AH499" s="62">
        <v>0</v>
      </c>
      <c r="AI499" s="62">
        <v>0</v>
      </c>
      <c r="AJ499" s="62">
        <v>0</v>
      </c>
    </row>
    <row r="500" spans="1:36" x14ac:dyDescent="0.25">
      <c r="A500" s="60" t="s">
        <v>116</v>
      </c>
      <c r="B500" s="60" t="s">
        <v>122</v>
      </c>
      <c r="C500" s="64">
        <v>0</v>
      </c>
      <c r="D500" s="64">
        <v>0</v>
      </c>
      <c r="E500" s="64">
        <v>0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64">
        <v>0</v>
      </c>
      <c r="V500" s="64">
        <v>0</v>
      </c>
      <c r="W500" s="64">
        <v>0</v>
      </c>
      <c r="X500" s="64">
        <v>0</v>
      </c>
      <c r="Y500" s="64">
        <v>0</v>
      </c>
      <c r="Z500" s="64">
        <v>0</v>
      </c>
      <c r="AA500" s="64">
        <v>0</v>
      </c>
      <c r="AB500" s="64">
        <v>0</v>
      </c>
      <c r="AC500" s="64">
        <v>0</v>
      </c>
      <c r="AD500" s="64">
        <v>0</v>
      </c>
      <c r="AE500" s="64">
        <v>0</v>
      </c>
      <c r="AF500" s="64">
        <v>0</v>
      </c>
      <c r="AG500" s="64">
        <v>0</v>
      </c>
      <c r="AH500" s="64">
        <v>0</v>
      </c>
      <c r="AI500" s="64">
        <v>0</v>
      </c>
      <c r="AJ500" s="64">
        <v>0</v>
      </c>
    </row>
    <row r="501" spans="1:36" x14ac:dyDescent="0.25">
      <c r="A501" s="60" t="s">
        <v>116</v>
      </c>
      <c r="B501" s="60" t="s">
        <v>123</v>
      </c>
      <c r="C501" s="61">
        <v>1106.538</v>
      </c>
      <c r="D501" s="61">
        <v>1077.8720000000001</v>
      </c>
      <c r="E501" s="61">
        <v>1073.9359999999999</v>
      </c>
      <c r="F501" s="61">
        <v>1125.4580000000001</v>
      </c>
      <c r="G501" s="61">
        <v>1042.549</v>
      </c>
      <c r="H501" s="61">
        <v>1113.306</v>
      </c>
      <c r="I501" s="61">
        <v>1288.7819999999999</v>
      </c>
      <c r="J501" s="61">
        <v>1199.5139999999999</v>
      </c>
      <c r="K501" s="61">
        <v>1284.069</v>
      </c>
      <c r="L501" s="61">
        <v>1427.4590000000001</v>
      </c>
      <c r="M501" s="61">
        <v>1244.4659999999999</v>
      </c>
      <c r="N501" s="61">
        <v>1405.0250000000001</v>
      </c>
      <c r="O501" s="61">
        <v>1387.328</v>
      </c>
      <c r="P501" s="61">
        <v>1452.913</v>
      </c>
      <c r="Q501" s="61">
        <v>1509.624</v>
      </c>
      <c r="R501" s="61">
        <v>1449.9469999999999</v>
      </c>
      <c r="S501" s="61">
        <v>1405.3979999999999</v>
      </c>
      <c r="T501" s="61">
        <v>1371.2550000000001</v>
      </c>
      <c r="U501" s="62">
        <v>1393.83</v>
      </c>
      <c r="V501" s="61">
        <v>1433.854</v>
      </c>
      <c r="W501" s="62">
        <v>1580.01</v>
      </c>
      <c r="X501" s="61">
        <v>1265.998</v>
      </c>
      <c r="Y501" s="61">
        <v>1202.4349999999999</v>
      </c>
      <c r="Z501" s="61">
        <v>1488.703</v>
      </c>
      <c r="AA501" s="61">
        <v>1407.2139999999999</v>
      </c>
      <c r="AB501" s="61">
        <v>1245.7159999999999</v>
      </c>
      <c r="AC501" s="61">
        <v>1374.8610000000001</v>
      </c>
      <c r="AD501" s="61">
        <v>1327.2860000000001</v>
      </c>
      <c r="AE501" s="61">
        <v>1475.4069999999999</v>
      </c>
      <c r="AF501" s="61">
        <v>1412.0250000000001</v>
      </c>
      <c r="AG501" s="61">
        <v>1481.761</v>
      </c>
      <c r="AH501" s="61">
        <v>1679.329</v>
      </c>
      <c r="AI501" s="61">
        <v>1567.0150000000001</v>
      </c>
      <c r="AJ501" s="61">
        <v>1839.8320000000001</v>
      </c>
    </row>
    <row r="502" spans="1:36" x14ac:dyDescent="0.25">
      <c r="A502" s="60" t="s">
        <v>116</v>
      </c>
      <c r="B502" s="60" t="s">
        <v>124</v>
      </c>
      <c r="C502" s="63">
        <v>328.23599999999999</v>
      </c>
      <c r="D502" s="63">
        <v>330.07499999999999</v>
      </c>
      <c r="E502" s="63">
        <v>333.36700000000002</v>
      </c>
      <c r="F502" s="63">
        <v>356.84100000000001</v>
      </c>
      <c r="G502" s="63">
        <v>317.03899999999999</v>
      </c>
      <c r="H502" s="63">
        <v>326.75599999999997</v>
      </c>
      <c r="I502" s="63">
        <v>328.65699999999998</v>
      </c>
      <c r="J502" s="63">
        <v>331.08300000000003</v>
      </c>
      <c r="K502" s="63">
        <v>329.06299999999999</v>
      </c>
      <c r="L502" s="64">
        <v>325.49</v>
      </c>
      <c r="M502" s="63">
        <v>294.04300000000001</v>
      </c>
      <c r="N502" s="64">
        <v>331.79</v>
      </c>
      <c r="O502" s="63">
        <v>327.548</v>
      </c>
      <c r="P502" s="63">
        <v>404.41899999999998</v>
      </c>
      <c r="Q502" s="63">
        <v>410.73399999999998</v>
      </c>
      <c r="R502" s="63">
        <v>396.58499999999998</v>
      </c>
      <c r="S502" s="63">
        <v>373.50700000000001</v>
      </c>
      <c r="T502" s="63">
        <v>389.166</v>
      </c>
      <c r="U502" s="63">
        <v>393.99099999999999</v>
      </c>
      <c r="V502" s="63">
        <v>386.95400000000001</v>
      </c>
      <c r="W502" s="63">
        <v>447.363</v>
      </c>
      <c r="X502" s="63">
        <v>441.33100000000002</v>
      </c>
      <c r="Y502" s="63">
        <v>431.589</v>
      </c>
      <c r="Z502" s="63">
        <v>387.07600000000002</v>
      </c>
      <c r="AA502" s="63">
        <v>270.97300000000001</v>
      </c>
      <c r="AB502" s="63">
        <v>304.50299999999999</v>
      </c>
      <c r="AC502" s="63">
        <v>342.52600000000001</v>
      </c>
      <c r="AD502" s="63">
        <v>545.45500000000004</v>
      </c>
      <c r="AE502" s="63">
        <v>485.137</v>
      </c>
      <c r="AF502" s="63">
        <v>546.09699999999998</v>
      </c>
      <c r="AG502" s="63">
        <v>634.46299999999997</v>
      </c>
      <c r="AH502" s="64">
        <v>658.16</v>
      </c>
      <c r="AI502" s="63">
        <v>680.71199999999999</v>
      </c>
      <c r="AJ502" s="63">
        <v>692.48800000000006</v>
      </c>
    </row>
    <row r="503" spans="1:36" x14ac:dyDescent="0.25">
      <c r="A503" s="60" t="s">
        <v>116</v>
      </c>
      <c r="B503" s="60" t="s">
        <v>125</v>
      </c>
      <c r="C503" s="61">
        <v>50.988999999999997</v>
      </c>
      <c r="D503" s="61">
        <v>41.359000000000002</v>
      </c>
      <c r="E503" s="61">
        <v>39.811</v>
      </c>
      <c r="F503" s="61">
        <v>45.658000000000001</v>
      </c>
      <c r="G503" s="61">
        <v>43.851999999999997</v>
      </c>
      <c r="H503" s="61">
        <v>49.698999999999998</v>
      </c>
      <c r="I503" s="61">
        <v>46.862000000000002</v>
      </c>
      <c r="J503" s="61">
        <v>41.186999999999998</v>
      </c>
      <c r="K503" s="61">
        <v>42.304000000000002</v>
      </c>
      <c r="L503" s="61">
        <v>45.485999999999997</v>
      </c>
      <c r="M503" s="61">
        <v>47.377000000000002</v>
      </c>
      <c r="N503" s="61">
        <v>42.131999999999998</v>
      </c>
      <c r="O503" s="61">
        <v>45.744</v>
      </c>
      <c r="P503" s="61">
        <v>49.871000000000002</v>
      </c>
      <c r="Q503" s="61">
        <v>46.002000000000002</v>
      </c>
      <c r="R503" s="61">
        <v>43.508000000000003</v>
      </c>
      <c r="S503" s="61">
        <v>40.929000000000002</v>
      </c>
      <c r="T503" s="61">
        <v>44.067</v>
      </c>
      <c r="U503" s="61">
        <v>39.587000000000003</v>
      </c>
      <c r="V503" s="61">
        <v>34.347999999999999</v>
      </c>
      <c r="W503" s="61">
        <v>38.441000000000003</v>
      </c>
      <c r="X503" s="61">
        <v>43.981999999999999</v>
      </c>
      <c r="Y503" s="61">
        <v>32.948999999999998</v>
      </c>
      <c r="Z503" s="61">
        <v>28.114999999999998</v>
      </c>
      <c r="AA503" s="61">
        <v>29.059000000000001</v>
      </c>
      <c r="AB503" s="61">
        <v>26.658999999999999</v>
      </c>
      <c r="AC503" s="61">
        <v>28.459</v>
      </c>
      <c r="AD503" s="61">
        <v>35.615000000000002</v>
      </c>
      <c r="AE503" s="61">
        <v>31.530999999999999</v>
      </c>
      <c r="AF503" s="61">
        <v>31.771000000000001</v>
      </c>
      <c r="AG503" s="61">
        <v>34.325000000000003</v>
      </c>
      <c r="AH503" s="61">
        <v>29.234999999999999</v>
      </c>
      <c r="AI503" s="61">
        <v>24.161999999999999</v>
      </c>
      <c r="AJ503" s="61">
        <v>23.800999999999998</v>
      </c>
    </row>
    <row r="504" spans="1:36" x14ac:dyDescent="0.25">
      <c r="A504" s="60" t="s">
        <v>116</v>
      </c>
      <c r="B504" s="60" t="s">
        <v>126</v>
      </c>
      <c r="C504" s="63">
        <v>0.94599999999999995</v>
      </c>
      <c r="D504" s="63">
        <v>1.702</v>
      </c>
      <c r="E504" s="64">
        <v>0</v>
      </c>
      <c r="F504" s="64">
        <v>0</v>
      </c>
      <c r="G504" s="64">
        <v>0</v>
      </c>
      <c r="H504" s="64">
        <v>0</v>
      </c>
      <c r="I504" s="64">
        <v>0</v>
      </c>
      <c r="J504" s="63">
        <v>0.94599999999999995</v>
      </c>
      <c r="K504" s="63">
        <v>0.69599999999999995</v>
      </c>
      <c r="L504" s="63">
        <v>0.189</v>
      </c>
      <c r="M504" s="63">
        <v>1.5740000000000001</v>
      </c>
      <c r="N504" s="63">
        <v>3.2759999999999998</v>
      </c>
      <c r="O504" s="63">
        <v>5.7610000000000001</v>
      </c>
      <c r="P504" s="63">
        <v>5.1849999999999996</v>
      </c>
      <c r="Q504" s="63">
        <v>8.0050000000000008</v>
      </c>
      <c r="R504" s="63">
        <v>9.0280000000000005</v>
      </c>
      <c r="S504" s="63">
        <v>10.662000000000001</v>
      </c>
      <c r="T504" s="63">
        <v>14.101000000000001</v>
      </c>
      <c r="U504" s="63">
        <v>9.5009999999999994</v>
      </c>
      <c r="V504" s="63">
        <v>7.3090000000000002</v>
      </c>
      <c r="W504" s="63">
        <v>9.1229999999999993</v>
      </c>
      <c r="X504" s="63">
        <v>11.169</v>
      </c>
      <c r="Y504" s="63">
        <v>13.929</v>
      </c>
      <c r="Z504" s="63">
        <v>9.0540000000000003</v>
      </c>
      <c r="AA504" s="63">
        <v>10.146000000000001</v>
      </c>
      <c r="AB504" s="63">
        <v>14.186999999999999</v>
      </c>
      <c r="AC504" s="64">
        <v>17.670000000000002</v>
      </c>
      <c r="AD504" s="63">
        <v>17.222999999999999</v>
      </c>
      <c r="AE504" s="63">
        <v>7.2229999999999999</v>
      </c>
      <c r="AF504" s="63">
        <v>9.157</v>
      </c>
      <c r="AG504" s="63">
        <v>12.726000000000001</v>
      </c>
      <c r="AH504" s="63">
        <v>8.6839999999999993</v>
      </c>
      <c r="AI504" s="63">
        <v>9.8019999999999996</v>
      </c>
      <c r="AJ504" s="63">
        <v>7.532</v>
      </c>
    </row>
    <row r="505" spans="1:36" x14ac:dyDescent="0.25">
      <c r="A505" s="60" t="s">
        <v>127</v>
      </c>
      <c r="B505" s="60" t="s">
        <v>117</v>
      </c>
      <c r="C505" s="65" t="s">
        <v>37</v>
      </c>
      <c r="D505" s="65" t="s">
        <v>37</v>
      </c>
      <c r="E505" s="65" t="s">
        <v>37</v>
      </c>
      <c r="F505" s="65" t="s">
        <v>37</v>
      </c>
      <c r="G505" s="65" t="s">
        <v>37</v>
      </c>
      <c r="H505" s="65" t="s">
        <v>37</v>
      </c>
      <c r="I505" s="65" t="s">
        <v>37</v>
      </c>
      <c r="J505" s="65" t="s">
        <v>37</v>
      </c>
      <c r="K505" s="65" t="s">
        <v>37</v>
      </c>
      <c r="L505" s="65" t="s">
        <v>37</v>
      </c>
      <c r="M505" s="65" t="s">
        <v>37</v>
      </c>
      <c r="N505" s="65" t="s">
        <v>37</v>
      </c>
      <c r="O505" s="65" t="s">
        <v>37</v>
      </c>
      <c r="P505" s="65" t="s">
        <v>37</v>
      </c>
      <c r="Q505" s="65" t="s">
        <v>37</v>
      </c>
      <c r="R505" s="65" t="s">
        <v>37</v>
      </c>
      <c r="S505" s="65" t="s">
        <v>37</v>
      </c>
      <c r="T505" s="65" t="s">
        <v>37</v>
      </c>
      <c r="U505" s="65" t="s">
        <v>37</v>
      </c>
      <c r="V505" s="65" t="s">
        <v>37</v>
      </c>
      <c r="W505" s="65" t="s">
        <v>37</v>
      </c>
      <c r="X505" s="65" t="s">
        <v>37</v>
      </c>
      <c r="Y505" s="65" t="s">
        <v>37</v>
      </c>
      <c r="Z505" s="65" t="s">
        <v>37</v>
      </c>
      <c r="AA505" s="65" t="s">
        <v>37</v>
      </c>
      <c r="AB505" s="65" t="s">
        <v>37</v>
      </c>
      <c r="AC505" s="65" t="s">
        <v>37</v>
      </c>
      <c r="AD505" s="65" t="s">
        <v>37</v>
      </c>
      <c r="AE505" s="65" t="s">
        <v>37</v>
      </c>
      <c r="AF505" s="65" t="s">
        <v>37</v>
      </c>
      <c r="AG505" s="65" t="s">
        <v>37</v>
      </c>
      <c r="AH505" s="65" t="s">
        <v>37</v>
      </c>
      <c r="AI505" s="65" t="s">
        <v>37</v>
      </c>
      <c r="AJ505" s="65" t="s">
        <v>37</v>
      </c>
    </row>
    <row r="506" spans="1:36" x14ac:dyDescent="0.25">
      <c r="A506" s="60" t="s">
        <v>127</v>
      </c>
      <c r="B506" s="60" t="s">
        <v>118</v>
      </c>
      <c r="C506" s="66" t="s">
        <v>37</v>
      </c>
      <c r="D506" s="66" t="s">
        <v>37</v>
      </c>
      <c r="E506" s="66" t="s">
        <v>37</v>
      </c>
      <c r="F506" s="66" t="s">
        <v>37</v>
      </c>
      <c r="G506" s="66" t="s">
        <v>37</v>
      </c>
      <c r="H506" s="66" t="s">
        <v>37</v>
      </c>
      <c r="I506" s="66" t="s">
        <v>37</v>
      </c>
      <c r="J506" s="66" t="s">
        <v>37</v>
      </c>
      <c r="K506" s="66" t="s">
        <v>37</v>
      </c>
      <c r="L506" s="66" t="s">
        <v>37</v>
      </c>
      <c r="M506" s="66" t="s">
        <v>37</v>
      </c>
      <c r="N506" s="66" t="s">
        <v>37</v>
      </c>
      <c r="O506" s="66" t="s">
        <v>37</v>
      </c>
      <c r="P506" s="66" t="s">
        <v>37</v>
      </c>
      <c r="Q506" s="66" t="s">
        <v>37</v>
      </c>
      <c r="R506" s="66" t="s">
        <v>37</v>
      </c>
      <c r="S506" s="66" t="s">
        <v>37</v>
      </c>
      <c r="T506" s="66" t="s">
        <v>37</v>
      </c>
      <c r="U506" s="66" t="s">
        <v>37</v>
      </c>
      <c r="V506" s="66" t="s">
        <v>37</v>
      </c>
      <c r="W506" s="66" t="s">
        <v>37</v>
      </c>
      <c r="X506" s="66" t="s">
        <v>37</v>
      </c>
      <c r="Y506" s="66" t="s">
        <v>37</v>
      </c>
      <c r="Z506" s="66" t="s">
        <v>37</v>
      </c>
      <c r="AA506" s="66" t="s">
        <v>37</v>
      </c>
      <c r="AB506" s="66" t="s">
        <v>37</v>
      </c>
      <c r="AC506" s="66" t="s">
        <v>37</v>
      </c>
      <c r="AD506" s="66" t="s">
        <v>37</v>
      </c>
      <c r="AE506" s="66" t="s">
        <v>37</v>
      </c>
      <c r="AF506" s="66" t="s">
        <v>37</v>
      </c>
      <c r="AG506" s="66" t="s">
        <v>37</v>
      </c>
      <c r="AH506" s="66" t="s">
        <v>37</v>
      </c>
      <c r="AI506" s="66" t="s">
        <v>37</v>
      </c>
      <c r="AJ506" s="66" t="s">
        <v>37</v>
      </c>
    </row>
    <row r="507" spans="1:36" x14ac:dyDescent="0.25">
      <c r="A507" s="60" t="s">
        <v>127</v>
      </c>
      <c r="B507" s="60" t="s">
        <v>119</v>
      </c>
      <c r="C507" s="65" t="s">
        <v>37</v>
      </c>
      <c r="D507" s="65" t="s">
        <v>37</v>
      </c>
      <c r="E507" s="65" t="s">
        <v>37</v>
      </c>
      <c r="F507" s="65" t="s">
        <v>37</v>
      </c>
      <c r="G507" s="65" t="s">
        <v>37</v>
      </c>
      <c r="H507" s="65" t="s">
        <v>37</v>
      </c>
      <c r="I507" s="65" t="s">
        <v>37</v>
      </c>
      <c r="J507" s="65" t="s">
        <v>37</v>
      </c>
      <c r="K507" s="65" t="s">
        <v>37</v>
      </c>
      <c r="L507" s="65" t="s">
        <v>37</v>
      </c>
      <c r="M507" s="65" t="s">
        <v>37</v>
      </c>
      <c r="N507" s="65" t="s">
        <v>37</v>
      </c>
      <c r="O507" s="65" t="s">
        <v>37</v>
      </c>
      <c r="P507" s="65" t="s">
        <v>37</v>
      </c>
      <c r="Q507" s="65" t="s">
        <v>37</v>
      </c>
      <c r="R507" s="65" t="s">
        <v>37</v>
      </c>
      <c r="S507" s="65" t="s">
        <v>37</v>
      </c>
      <c r="T507" s="65" t="s">
        <v>37</v>
      </c>
      <c r="U507" s="65" t="s">
        <v>37</v>
      </c>
      <c r="V507" s="65" t="s">
        <v>37</v>
      </c>
      <c r="W507" s="65" t="s">
        <v>37</v>
      </c>
      <c r="X507" s="65" t="s">
        <v>37</v>
      </c>
      <c r="Y507" s="65" t="s">
        <v>37</v>
      </c>
      <c r="Z507" s="65" t="s">
        <v>37</v>
      </c>
      <c r="AA507" s="65" t="s">
        <v>37</v>
      </c>
      <c r="AB507" s="65" t="s">
        <v>37</v>
      </c>
      <c r="AC507" s="65" t="s">
        <v>37</v>
      </c>
      <c r="AD507" s="65" t="s">
        <v>37</v>
      </c>
      <c r="AE507" s="65" t="s">
        <v>37</v>
      </c>
      <c r="AF507" s="65" t="s">
        <v>37</v>
      </c>
      <c r="AG507" s="65" t="s">
        <v>37</v>
      </c>
      <c r="AH507" s="65" t="s">
        <v>37</v>
      </c>
      <c r="AI507" s="65" t="s">
        <v>37</v>
      </c>
      <c r="AJ507" s="65" t="s">
        <v>37</v>
      </c>
    </row>
    <row r="508" spans="1:36" x14ac:dyDescent="0.25">
      <c r="A508" s="60" t="s">
        <v>127</v>
      </c>
      <c r="B508" s="60" t="s">
        <v>120</v>
      </c>
      <c r="C508" s="66" t="s">
        <v>37</v>
      </c>
      <c r="D508" s="66" t="s">
        <v>37</v>
      </c>
      <c r="E508" s="66" t="s">
        <v>37</v>
      </c>
      <c r="F508" s="66" t="s">
        <v>37</v>
      </c>
      <c r="G508" s="66" t="s">
        <v>37</v>
      </c>
      <c r="H508" s="66" t="s">
        <v>37</v>
      </c>
      <c r="I508" s="66" t="s">
        <v>37</v>
      </c>
      <c r="J508" s="66" t="s">
        <v>37</v>
      </c>
      <c r="K508" s="66" t="s">
        <v>37</v>
      </c>
      <c r="L508" s="66" t="s">
        <v>37</v>
      </c>
      <c r="M508" s="66" t="s">
        <v>37</v>
      </c>
      <c r="N508" s="66" t="s">
        <v>37</v>
      </c>
      <c r="O508" s="66" t="s">
        <v>37</v>
      </c>
      <c r="P508" s="66" t="s">
        <v>37</v>
      </c>
      <c r="Q508" s="66" t="s">
        <v>37</v>
      </c>
      <c r="R508" s="66" t="s">
        <v>37</v>
      </c>
      <c r="S508" s="66" t="s">
        <v>37</v>
      </c>
      <c r="T508" s="66" t="s">
        <v>37</v>
      </c>
      <c r="U508" s="66" t="s">
        <v>37</v>
      </c>
      <c r="V508" s="66" t="s">
        <v>37</v>
      </c>
      <c r="W508" s="66" t="s">
        <v>37</v>
      </c>
      <c r="X508" s="66" t="s">
        <v>37</v>
      </c>
      <c r="Y508" s="66" t="s">
        <v>37</v>
      </c>
      <c r="Z508" s="66" t="s">
        <v>37</v>
      </c>
      <c r="AA508" s="66" t="s">
        <v>37</v>
      </c>
      <c r="AB508" s="66" t="s">
        <v>37</v>
      </c>
      <c r="AC508" s="66" t="s">
        <v>37</v>
      </c>
      <c r="AD508" s="66" t="s">
        <v>37</v>
      </c>
      <c r="AE508" s="66" t="s">
        <v>37</v>
      </c>
      <c r="AF508" s="66" t="s">
        <v>37</v>
      </c>
      <c r="AG508" s="66" t="s">
        <v>37</v>
      </c>
      <c r="AH508" s="66" t="s">
        <v>37</v>
      </c>
      <c r="AI508" s="66" t="s">
        <v>37</v>
      </c>
      <c r="AJ508" s="66" t="s">
        <v>37</v>
      </c>
    </row>
    <row r="509" spans="1:36" x14ac:dyDescent="0.25">
      <c r="A509" s="60" t="s">
        <v>127</v>
      </c>
      <c r="B509" s="60" t="s">
        <v>121</v>
      </c>
      <c r="C509" s="62">
        <v>0</v>
      </c>
      <c r="D509" s="62">
        <v>0</v>
      </c>
      <c r="E509" s="62">
        <v>0</v>
      </c>
      <c r="F509" s="62">
        <v>0</v>
      </c>
      <c r="G509" s="62">
        <v>0</v>
      </c>
      <c r="H509" s="62">
        <v>0</v>
      </c>
      <c r="I509" s="62">
        <v>0</v>
      </c>
      <c r="J509" s="62">
        <v>0</v>
      </c>
      <c r="K509" s="62">
        <v>0</v>
      </c>
      <c r="L509" s="62">
        <v>0</v>
      </c>
      <c r="M509" s="62">
        <v>0</v>
      </c>
      <c r="N509" s="62">
        <v>0</v>
      </c>
      <c r="O509" s="62">
        <v>0</v>
      </c>
      <c r="P509" s="62">
        <v>0</v>
      </c>
      <c r="Q509" s="62">
        <v>0</v>
      </c>
      <c r="R509" s="62">
        <v>0</v>
      </c>
      <c r="S509" s="62">
        <v>0</v>
      </c>
      <c r="T509" s="62">
        <v>0</v>
      </c>
      <c r="U509" s="62">
        <v>0</v>
      </c>
      <c r="V509" s="62">
        <v>0</v>
      </c>
      <c r="W509" s="62">
        <v>0</v>
      </c>
      <c r="X509" s="62">
        <v>0</v>
      </c>
      <c r="Y509" s="62">
        <v>0</v>
      </c>
      <c r="Z509" s="62">
        <v>0</v>
      </c>
      <c r="AA509" s="62">
        <v>0</v>
      </c>
      <c r="AB509" s="62">
        <v>0</v>
      </c>
      <c r="AC509" s="62">
        <v>0</v>
      </c>
      <c r="AD509" s="62">
        <v>0</v>
      </c>
      <c r="AE509" s="62">
        <v>0</v>
      </c>
      <c r="AF509" s="62">
        <v>0</v>
      </c>
      <c r="AG509" s="62">
        <v>0</v>
      </c>
      <c r="AH509" s="62">
        <v>0</v>
      </c>
      <c r="AI509" s="62">
        <v>0</v>
      </c>
      <c r="AJ509" s="62">
        <v>0</v>
      </c>
    </row>
    <row r="510" spans="1:36" x14ac:dyDescent="0.25">
      <c r="A510" s="60" t="s">
        <v>127</v>
      </c>
      <c r="B510" s="60" t="s">
        <v>122</v>
      </c>
      <c r="C510" s="66" t="s">
        <v>37</v>
      </c>
      <c r="D510" s="66" t="s">
        <v>37</v>
      </c>
      <c r="E510" s="66" t="s">
        <v>37</v>
      </c>
      <c r="F510" s="66" t="s">
        <v>37</v>
      </c>
      <c r="G510" s="66" t="s">
        <v>37</v>
      </c>
      <c r="H510" s="66" t="s">
        <v>37</v>
      </c>
      <c r="I510" s="66" t="s">
        <v>37</v>
      </c>
      <c r="J510" s="66" t="s">
        <v>37</v>
      </c>
      <c r="K510" s="66" t="s">
        <v>37</v>
      </c>
      <c r="L510" s="66" t="s">
        <v>37</v>
      </c>
      <c r="M510" s="66" t="s">
        <v>37</v>
      </c>
      <c r="N510" s="66" t="s">
        <v>37</v>
      </c>
      <c r="O510" s="66" t="s">
        <v>37</v>
      </c>
      <c r="P510" s="66" t="s">
        <v>37</v>
      </c>
      <c r="Q510" s="66" t="s">
        <v>37</v>
      </c>
      <c r="R510" s="66" t="s">
        <v>37</v>
      </c>
      <c r="S510" s="66" t="s">
        <v>37</v>
      </c>
      <c r="T510" s="66" t="s">
        <v>37</v>
      </c>
      <c r="U510" s="66" t="s">
        <v>37</v>
      </c>
      <c r="V510" s="66" t="s">
        <v>37</v>
      </c>
      <c r="W510" s="66" t="s">
        <v>37</v>
      </c>
      <c r="X510" s="66" t="s">
        <v>37</v>
      </c>
      <c r="Y510" s="66" t="s">
        <v>37</v>
      </c>
      <c r="Z510" s="66" t="s">
        <v>37</v>
      </c>
      <c r="AA510" s="66" t="s">
        <v>37</v>
      </c>
      <c r="AB510" s="66" t="s">
        <v>37</v>
      </c>
      <c r="AC510" s="66" t="s">
        <v>37</v>
      </c>
      <c r="AD510" s="66" t="s">
        <v>37</v>
      </c>
      <c r="AE510" s="66" t="s">
        <v>37</v>
      </c>
      <c r="AF510" s="66" t="s">
        <v>37</v>
      </c>
      <c r="AG510" s="66" t="s">
        <v>37</v>
      </c>
      <c r="AH510" s="66" t="s">
        <v>37</v>
      </c>
      <c r="AI510" s="66" t="s">
        <v>37</v>
      </c>
      <c r="AJ510" s="66" t="s">
        <v>37</v>
      </c>
    </row>
    <row r="511" spans="1:36" x14ac:dyDescent="0.25">
      <c r="A511" s="60" t="s">
        <v>127</v>
      </c>
      <c r="B511" s="60" t="s">
        <v>123</v>
      </c>
      <c r="C511" s="61">
        <v>762.95799999999997</v>
      </c>
      <c r="D511" s="61">
        <v>739.90499999999997</v>
      </c>
      <c r="E511" s="61">
        <v>765.44299999999998</v>
      </c>
      <c r="F511" s="61">
        <v>822.33900000000006</v>
      </c>
      <c r="G511" s="61">
        <v>754.33399999999995</v>
      </c>
      <c r="H511" s="61">
        <v>797.57500000000005</v>
      </c>
      <c r="I511" s="61">
        <v>960.67899999999997</v>
      </c>
      <c r="J511" s="61">
        <v>881.20399999999995</v>
      </c>
      <c r="K511" s="61">
        <v>985.51199999999994</v>
      </c>
      <c r="L511" s="61">
        <v>1116.028</v>
      </c>
      <c r="M511" s="61">
        <v>970.00900000000001</v>
      </c>
      <c r="N511" s="61">
        <v>1101.3330000000001</v>
      </c>
      <c r="O511" s="61">
        <v>1098.229</v>
      </c>
      <c r="P511" s="61">
        <v>1139.4749999999999</v>
      </c>
      <c r="Q511" s="61">
        <v>1202.8979999999999</v>
      </c>
      <c r="R511" s="61">
        <v>1131.6849999999999</v>
      </c>
      <c r="S511" s="62">
        <v>1121.8399999999999</v>
      </c>
      <c r="T511" s="61">
        <v>1092.6659999999999</v>
      </c>
      <c r="U511" s="61">
        <v>1108.4090000000001</v>
      </c>
      <c r="V511" s="61">
        <v>1156.8409999999999</v>
      </c>
      <c r="W511" s="61">
        <v>1281.3810000000001</v>
      </c>
      <c r="X511" s="61">
        <v>977.83100000000002</v>
      </c>
      <c r="Y511" s="61">
        <v>924.77700000000004</v>
      </c>
      <c r="Z511" s="61">
        <v>1208.346</v>
      </c>
      <c r="AA511" s="61">
        <v>1165.335</v>
      </c>
      <c r="AB511" s="61">
        <v>980.45399999999995</v>
      </c>
      <c r="AC511" s="61">
        <v>1102.3140000000001</v>
      </c>
      <c r="AD511" s="61">
        <v>1030.396</v>
      </c>
      <c r="AE511" s="61">
        <v>1172.115</v>
      </c>
      <c r="AF511" s="61">
        <v>1097.1880000000001</v>
      </c>
      <c r="AG511" s="61">
        <v>1150.9290000000001</v>
      </c>
      <c r="AH511" s="61">
        <v>1307.8589999999999</v>
      </c>
      <c r="AI511" s="61">
        <v>1222.7429999999999</v>
      </c>
      <c r="AJ511" s="62">
        <v>1508.28</v>
      </c>
    </row>
    <row r="512" spans="1:36" x14ac:dyDescent="0.25">
      <c r="A512" s="60" t="s">
        <v>127</v>
      </c>
      <c r="B512" s="60" t="s">
        <v>124</v>
      </c>
      <c r="C512" s="63">
        <v>47.807000000000002</v>
      </c>
      <c r="D512" s="63">
        <v>54.686</v>
      </c>
      <c r="E512" s="64">
        <v>75.150000000000006</v>
      </c>
      <c r="F512" s="63">
        <v>85.727000000000004</v>
      </c>
      <c r="G512" s="63">
        <v>65.605999999999995</v>
      </c>
      <c r="H512" s="63">
        <v>73.602999999999994</v>
      </c>
      <c r="I512" s="64">
        <v>65.52</v>
      </c>
      <c r="J512" s="63">
        <v>75.494</v>
      </c>
      <c r="K512" s="63">
        <v>79.707999999999998</v>
      </c>
      <c r="L512" s="63">
        <v>86.070999999999998</v>
      </c>
      <c r="M512" s="63">
        <v>84.265000000000001</v>
      </c>
      <c r="N512" s="63">
        <v>107.825</v>
      </c>
      <c r="O512" s="63">
        <v>114.187</v>
      </c>
      <c r="P512" s="63">
        <v>173.86099999999999</v>
      </c>
      <c r="Q512" s="63">
        <v>182.37299999999999</v>
      </c>
      <c r="R512" s="63">
        <v>161.393</v>
      </c>
      <c r="S512" s="63">
        <v>161.221</v>
      </c>
      <c r="T512" s="63">
        <v>181.94300000000001</v>
      </c>
      <c r="U512" s="63">
        <v>179.364</v>
      </c>
      <c r="V512" s="63">
        <v>179.27799999999999</v>
      </c>
      <c r="W512" s="63">
        <v>222.58500000000001</v>
      </c>
      <c r="X512" s="63">
        <v>225.34299999999999</v>
      </c>
      <c r="Y512" s="63">
        <v>217.488</v>
      </c>
      <c r="Z512" s="64">
        <v>169.32</v>
      </c>
      <c r="AA512" s="63">
        <v>79.561000000000007</v>
      </c>
      <c r="AB512" s="63">
        <v>93.531000000000006</v>
      </c>
      <c r="AC512" s="63">
        <v>125.29600000000001</v>
      </c>
      <c r="AD512" s="63">
        <v>290.88600000000002</v>
      </c>
      <c r="AE512" s="63">
        <v>223.173</v>
      </c>
      <c r="AF512" s="63">
        <v>270.791</v>
      </c>
      <c r="AG512" s="63">
        <v>343.50799999999998</v>
      </c>
      <c r="AH512" s="63">
        <v>329.35500000000002</v>
      </c>
      <c r="AI512" s="63">
        <v>373.61099999999999</v>
      </c>
      <c r="AJ512" s="64">
        <v>396.5</v>
      </c>
    </row>
    <row r="513" spans="1:36" x14ac:dyDescent="0.25">
      <c r="A513" s="60" t="s">
        <v>127</v>
      </c>
      <c r="B513" s="60" t="s">
        <v>125</v>
      </c>
      <c r="C513" s="61">
        <v>50.988999999999997</v>
      </c>
      <c r="D513" s="61">
        <v>41.359000000000002</v>
      </c>
      <c r="E513" s="61">
        <v>39.811</v>
      </c>
      <c r="F513" s="61">
        <v>45.658000000000001</v>
      </c>
      <c r="G513" s="61">
        <v>43.851999999999997</v>
      </c>
      <c r="H513" s="61">
        <v>49.698999999999998</v>
      </c>
      <c r="I513" s="61">
        <v>46.862000000000002</v>
      </c>
      <c r="J513" s="61">
        <v>41.186999999999998</v>
      </c>
      <c r="K513" s="61">
        <v>42.304000000000002</v>
      </c>
      <c r="L513" s="61">
        <v>45.485999999999997</v>
      </c>
      <c r="M513" s="61">
        <v>47.377000000000002</v>
      </c>
      <c r="N513" s="61">
        <v>42.131999999999998</v>
      </c>
      <c r="O513" s="61">
        <v>45.744</v>
      </c>
      <c r="P513" s="61">
        <v>49.871000000000002</v>
      </c>
      <c r="Q513" s="61">
        <v>46.002000000000002</v>
      </c>
      <c r="R513" s="61">
        <v>43.508000000000003</v>
      </c>
      <c r="S513" s="61">
        <v>40.929000000000002</v>
      </c>
      <c r="T513" s="61">
        <v>44.067</v>
      </c>
      <c r="U513" s="61">
        <v>39.587000000000003</v>
      </c>
      <c r="V513" s="61">
        <v>34.347999999999999</v>
      </c>
      <c r="W513" s="61">
        <v>38.441000000000003</v>
      </c>
      <c r="X513" s="61">
        <v>43.981999999999999</v>
      </c>
      <c r="Y513" s="61">
        <v>32.948999999999998</v>
      </c>
      <c r="Z513" s="61">
        <v>28.114999999999998</v>
      </c>
      <c r="AA513" s="61">
        <v>29.059000000000001</v>
      </c>
      <c r="AB513" s="61">
        <v>26.658999999999999</v>
      </c>
      <c r="AC513" s="61">
        <v>28.459</v>
      </c>
      <c r="AD513" s="61">
        <v>35.615000000000002</v>
      </c>
      <c r="AE513" s="61">
        <v>31.530999999999999</v>
      </c>
      <c r="AF513" s="61">
        <v>31.771000000000001</v>
      </c>
      <c r="AG513" s="61">
        <v>34.325000000000003</v>
      </c>
      <c r="AH513" s="61">
        <v>29.234999999999999</v>
      </c>
      <c r="AI513" s="61">
        <v>24.161999999999999</v>
      </c>
      <c r="AJ513" s="61">
        <v>23.800999999999998</v>
      </c>
    </row>
    <row r="514" spans="1:36" x14ac:dyDescent="0.25">
      <c r="A514" s="60" t="s">
        <v>127</v>
      </c>
      <c r="B514" s="60" t="s">
        <v>126</v>
      </c>
      <c r="C514" s="63">
        <v>0.94599999999999995</v>
      </c>
      <c r="D514" s="63">
        <v>1.702</v>
      </c>
      <c r="E514" s="64">
        <v>0</v>
      </c>
      <c r="F514" s="64">
        <v>0</v>
      </c>
      <c r="G514" s="64">
        <v>0</v>
      </c>
      <c r="H514" s="64">
        <v>0</v>
      </c>
      <c r="I514" s="64">
        <v>0</v>
      </c>
      <c r="J514" s="63">
        <v>0.94599999999999995</v>
      </c>
      <c r="K514" s="63">
        <v>0.69599999999999995</v>
      </c>
      <c r="L514" s="63">
        <v>0.189</v>
      </c>
      <c r="M514" s="63">
        <v>1.5740000000000001</v>
      </c>
      <c r="N514" s="63">
        <v>3.2759999999999998</v>
      </c>
      <c r="O514" s="63">
        <v>5.7610000000000001</v>
      </c>
      <c r="P514" s="63">
        <v>5.1849999999999996</v>
      </c>
      <c r="Q514" s="63">
        <v>8.0050000000000008</v>
      </c>
      <c r="R514" s="63">
        <v>9.0280000000000005</v>
      </c>
      <c r="S514" s="63">
        <v>10.662000000000001</v>
      </c>
      <c r="T514" s="63">
        <v>14.101000000000001</v>
      </c>
      <c r="U514" s="63">
        <v>9.5009999999999994</v>
      </c>
      <c r="V514" s="63">
        <v>7.3090000000000002</v>
      </c>
      <c r="W514" s="63">
        <v>9.1229999999999993</v>
      </c>
      <c r="X514" s="63">
        <v>11.169</v>
      </c>
      <c r="Y514" s="63">
        <v>13.929</v>
      </c>
      <c r="Z514" s="63">
        <v>9.0540000000000003</v>
      </c>
      <c r="AA514" s="63">
        <v>10.146000000000001</v>
      </c>
      <c r="AB514" s="63">
        <v>14.186999999999999</v>
      </c>
      <c r="AC514" s="64">
        <v>17.670000000000002</v>
      </c>
      <c r="AD514" s="63">
        <v>17.222999999999999</v>
      </c>
      <c r="AE514" s="63">
        <v>7.2229999999999999</v>
      </c>
      <c r="AF514" s="63">
        <v>9.157</v>
      </c>
      <c r="AG514" s="63">
        <v>12.726000000000001</v>
      </c>
      <c r="AH514" s="63">
        <v>8.6839999999999993</v>
      </c>
      <c r="AI514" s="63">
        <v>9.8019999999999996</v>
      </c>
      <c r="AJ514" s="63">
        <v>7.532</v>
      </c>
    </row>
    <row r="515" spans="1:36" x14ac:dyDescent="0.25">
      <c r="A515" s="60" t="s">
        <v>128</v>
      </c>
      <c r="B515" s="60" t="s">
        <v>117</v>
      </c>
      <c r="C515" s="62">
        <v>0</v>
      </c>
      <c r="D515" s="62">
        <v>0</v>
      </c>
      <c r="E515" s="62">
        <v>0</v>
      </c>
      <c r="F515" s="62">
        <v>0</v>
      </c>
      <c r="G515" s="62">
        <v>0</v>
      </c>
      <c r="H515" s="62">
        <v>0</v>
      </c>
      <c r="I515" s="62">
        <v>0</v>
      </c>
      <c r="J515" s="62">
        <v>0</v>
      </c>
      <c r="K515" s="62">
        <v>0</v>
      </c>
      <c r="L515" s="62">
        <v>0</v>
      </c>
      <c r="M515" s="62">
        <v>0</v>
      </c>
      <c r="N515" s="62">
        <v>0</v>
      </c>
      <c r="O515" s="62">
        <v>0</v>
      </c>
      <c r="P515" s="62">
        <v>0</v>
      </c>
      <c r="Q515" s="62">
        <v>0</v>
      </c>
      <c r="R515" s="62">
        <v>0</v>
      </c>
      <c r="S515" s="62">
        <v>0</v>
      </c>
      <c r="T515" s="62">
        <v>0</v>
      </c>
      <c r="U515" s="62">
        <v>0</v>
      </c>
      <c r="V515" s="62">
        <v>0</v>
      </c>
      <c r="W515" s="62">
        <v>0</v>
      </c>
      <c r="X515" s="62">
        <v>0</v>
      </c>
      <c r="Y515" s="62">
        <v>0</v>
      </c>
      <c r="Z515" s="62">
        <v>0</v>
      </c>
      <c r="AA515" s="62">
        <v>0</v>
      </c>
      <c r="AB515" s="62">
        <v>0</v>
      </c>
      <c r="AC515" s="62">
        <v>0</v>
      </c>
      <c r="AD515" s="62">
        <v>0</v>
      </c>
      <c r="AE515" s="62">
        <v>0</v>
      </c>
      <c r="AF515" s="62">
        <v>0</v>
      </c>
      <c r="AG515" s="62">
        <v>0</v>
      </c>
      <c r="AH515" s="62">
        <v>0</v>
      </c>
      <c r="AI515" s="62">
        <v>0</v>
      </c>
      <c r="AJ515" s="62">
        <v>0</v>
      </c>
    </row>
    <row r="516" spans="1:36" x14ac:dyDescent="0.25">
      <c r="A516" s="60" t="s">
        <v>128</v>
      </c>
      <c r="B516" s="60" t="s">
        <v>118</v>
      </c>
      <c r="C516" s="64">
        <v>0</v>
      </c>
      <c r="D516" s="64">
        <v>0</v>
      </c>
      <c r="E516" s="64">
        <v>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0</v>
      </c>
      <c r="U516" s="64">
        <v>0</v>
      </c>
      <c r="V516" s="64">
        <v>0</v>
      </c>
      <c r="W516" s="64">
        <v>0</v>
      </c>
      <c r="X516" s="64">
        <v>0</v>
      </c>
      <c r="Y516" s="64">
        <v>0</v>
      </c>
      <c r="Z516" s="64">
        <v>0</v>
      </c>
      <c r="AA516" s="64">
        <v>0</v>
      </c>
      <c r="AB516" s="64">
        <v>0</v>
      </c>
      <c r="AC516" s="64">
        <v>0</v>
      </c>
      <c r="AD516" s="64">
        <v>0</v>
      </c>
      <c r="AE516" s="64">
        <v>0</v>
      </c>
      <c r="AF516" s="64">
        <v>0</v>
      </c>
      <c r="AG516" s="64">
        <v>0</v>
      </c>
      <c r="AH516" s="64">
        <v>0</v>
      </c>
      <c r="AI516" s="64">
        <v>0</v>
      </c>
      <c r="AJ516" s="64">
        <v>0</v>
      </c>
    </row>
    <row r="517" spans="1:36" x14ac:dyDescent="0.25">
      <c r="A517" s="60" t="s">
        <v>128</v>
      </c>
      <c r="B517" s="60" t="s">
        <v>119</v>
      </c>
      <c r="C517" s="62">
        <v>0</v>
      </c>
      <c r="D517" s="62">
        <v>0</v>
      </c>
      <c r="E517" s="62">
        <v>0</v>
      </c>
      <c r="F517" s="62">
        <v>0</v>
      </c>
      <c r="G517" s="62">
        <v>0</v>
      </c>
      <c r="H517" s="62">
        <v>0</v>
      </c>
      <c r="I517" s="62">
        <v>0</v>
      </c>
      <c r="J517" s="62">
        <v>0</v>
      </c>
      <c r="K517" s="62">
        <v>0</v>
      </c>
      <c r="L517" s="62">
        <v>0</v>
      </c>
      <c r="M517" s="62">
        <v>0</v>
      </c>
      <c r="N517" s="62">
        <v>0</v>
      </c>
      <c r="O517" s="62">
        <v>0</v>
      </c>
      <c r="P517" s="62">
        <v>0</v>
      </c>
      <c r="Q517" s="62">
        <v>0</v>
      </c>
      <c r="R517" s="62">
        <v>0</v>
      </c>
      <c r="S517" s="62">
        <v>0</v>
      </c>
      <c r="T517" s="62">
        <v>0</v>
      </c>
      <c r="U517" s="62">
        <v>0</v>
      </c>
      <c r="V517" s="62">
        <v>0</v>
      </c>
      <c r="W517" s="62">
        <v>0</v>
      </c>
      <c r="X517" s="62">
        <v>0</v>
      </c>
      <c r="Y517" s="62">
        <v>0</v>
      </c>
      <c r="Z517" s="62">
        <v>0</v>
      </c>
      <c r="AA517" s="62">
        <v>0</v>
      </c>
      <c r="AB517" s="62">
        <v>0</v>
      </c>
      <c r="AC517" s="62">
        <v>0</v>
      </c>
      <c r="AD517" s="62">
        <v>0</v>
      </c>
      <c r="AE517" s="62">
        <v>0</v>
      </c>
      <c r="AF517" s="62">
        <v>0</v>
      </c>
      <c r="AG517" s="62">
        <v>0</v>
      </c>
      <c r="AH517" s="62">
        <v>0</v>
      </c>
      <c r="AI517" s="62">
        <v>0</v>
      </c>
      <c r="AJ517" s="62">
        <v>0</v>
      </c>
    </row>
    <row r="518" spans="1:36" x14ac:dyDescent="0.25">
      <c r="A518" s="60" t="s">
        <v>128</v>
      </c>
      <c r="B518" s="60" t="s">
        <v>120</v>
      </c>
      <c r="C518" s="64">
        <v>0</v>
      </c>
      <c r="D518" s="64">
        <v>0</v>
      </c>
      <c r="E518" s="64">
        <v>0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64">
        <v>0</v>
      </c>
      <c r="V518" s="64">
        <v>0</v>
      </c>
      <c r="W518" s="64">
        <v>0</v>
      </c>
      <c r="X518" s="64">
        <v>0</v>
      </c>
      <c r="Y518" s="64">
        <v>0</v>
      </c>
      <c r="Z518" s="64">
        <v>0</v>
      </c>
      <c r="AA518" s="64">
        <v>0</v>
      </c>
      <c r="AB518" s="64">
        <v>0</v>
      </c>
      <c r="AC518" s="64">
        <v>0</v>
      </c>
      <c r="AD518" s="64">
        <v>0</v>
      </c>
      <c r="AE518" s="64">
        <v>0</v>
      </c>
      <c r="AF518" s="64">
        <v>0</v>
      </c>
      <c r="AG518" s="64">
        <v>0</v>
      </c>
      <c r="AH518" s="64">
        <v>0</v>
      </c>
      <c r="AI518" s="64">
        <v>0</v>
      </c>
      <c r="AJ518" s="64">
        <v>0</v>
      </c>
    </row>
    <row r="519" spans="1:36" x14ac:dyDescent="0.25">
      <c r="A519" s="60" t="s">
        <v>128</v>
      </c>
      <c r="B519" s="60" t="s">
        <v>121</v>
      </c>
      <c r="C519" s="65" t="s">
        <v>37</v>
      </c>
      <c r="D519" s="65" t="s">
        <v>37</v>
      </c>
      <c r="E519" s="65" t="s">
        <v>37</v>
      </c>
      <c r="F519" s="65" t="s">
        <v>37</v>
      </c>
      <c r="G519" s="65" t="s">
        <v>37</v>
      </c>
      <c r="H519" s="65" t="s">
        <v>37</v>
      </c>
      <c r="I519" s="65" t="s">
        <v>37</v>
      </c>
      <c r="J519" s="65" t="s">
        <v>37</v>
      </c>
      <c r="K519" s="65" t="s">
        <v>37</v>
      </c>
      <c r="L519" s="65" t="s">
        <v>37</v>
      </c>
      <c r="M519" s="65" t="s">
        <v>37</v>
      </c>
      <c r="N519" s="65" t="s">
        <v>37</v>
      </c>
      <c r="O519" s="65" t="s">
        <v>37</v>
      </c>
      <c r="P519" s="65" t="s">
        <v>37</v>
      </c>
      <c r="Q519" s="65" t="s">
        <v>37</v>
      </c>
      <c r="R519" s="65" t="s">
        <v>37</v>
      </c>
      <c r="S519" s="65" t="s">
        <v>37</v>
      </c>
      <c r="T519" s="65" t="s">
        <v>37</v>
      </c>
      <c r="U519" s="65" t="s">
        <v>37</v>
      </c>
      <c r="V519" s="65" t="s">
        <v>37</v>
      </c>
      <c r="W519" s="65" t="s">
        <v>37</v>
      </c>
      <c r="X519" s="65" t="s">
        <v>37</v>
      </c>
      <c r="Y519" s="65" t="s">
        <v>37</v>
      </c>
      <c r="Z519" s="65" t="s">
        <v>37</v>
      </c>
      <c r="AA519" s="65" t="s">
        <v>37</v>
      </c>
      <c r="AB519" s="65" t="s">
        <v>37</v>
      </c>
      <c r="AC519" s="65" t="s">
        <v>37</v>
      </c>
      <c r="AD519" s="65" t="s">
        <v>37</v>
      </c>
      <c r="AE519" s="65" t="s">
        <v>37</v>
      </c>
      <c r="AF519" s="65" t="s">
        <v>37</v>
      </c>
      <c r="AG519" s="65" t="s">
        <v>37</v>
      </c>
      <c r="AH519" s="65" t="s">
        <v>37</v>
      </c>
      <c r="AI519" s="65" t="s">
        <v>37</v>
      </c>
      <c r="AJ519" s="65" t="s">
        <v>37</v>
      </c>
    </row>
    <row r="520" spans="1:36" x14ac:dyDescent="0.25">
      <c r="A520" s="60" t="s">
        <v>128</v>
      </c>
      <c r="B520" s="60" t="s">
        <v>122</v>
      </c>
      <c r="C520" s="64">
        <v>0</v>
      </c>
      <c r="D520" s="64">
        <v>0</v>
      </c>
      <c r="E520" s="64">
        <v>0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64">
        <v>0</v>
      </c>
      <c r="V520" s="64">
        <v>0</v>
      </c>
      <c r="W520" s="64">
        <v>0</v>
      </c>
      <c r="X520" s="64">
        <v>0</v>
      </c>
      <c r="Y520" s="64">
        <v>0</v>
      </c>
      <c r="Z520" s="64">
        <v>0</v>
      </c>
      <c r="AA520" s="64">
        <v>0</v>
      </c>
      <c r="AB520" s="64">
        <v>0</v>
      </c>
      <c r="AC520" s="64">
        <v>0</v>
      </c>
      <c r="AD520" s="64">
        <v>0</v>
      </c>
      <c r="AE520" s="64">
        <v>0</v>
      </c>
      <c r="AF520" s="64">
        <v>0</v>
      </c>
      <c r="AG520" s="64">
        <v>0</v>
      </c>
      <c r="AH520" s="64">
        <v>0</v>
      </c>
      <c r="AI520" s="64">
        <v>0</v>
      </c>
      <c r="AJ520" s="64">
        <v>0</v>
      </c>
    </row>
    <row r="521" spans="1:36" x14ac:dyDescent="0.25">
      <c r="A521" s="60" t="s">
        <v>128</v>
      </c>
      <c r="B521" s="60" t="s">
        <v>123</v>
      </c>
      <c r="C521" s="62">
        <v>343.58</v>
      </c>
      <c r="D521" s="61">
        <v>337.96699999999998</v>
      </c>
      <c r="E521" s="61">
        <v>308.49299999999999</v>
      </c>
      <c r="F521" s="61">
        <v>303.11900000000003</v>
      </c>
      <c r="G521" s="61">
        <v>288.21499999999997</v>
      </c>
      <c r="H521" s="62">
        <v>315.73</v>
      </c>
      <c r="I521" s="61">
        <v>328.10300000000001</v>
      </c>
      <c r="J521" s="62">
        <v>318.31</v>
      </c>
      <c r="K521" s="61">
        <v>298.55700000000002</v>
      </c>
      <c r="L521" s="61">
        <v>311.43099999999998</v>
      </c>
      <c r="M521" s="61">
        <v>274.45800000000003</v>
      </c>
      <c r="N521" s="61">
        <v>303.69299999999998</v>
      </c>
      <c r="O521" s="61">
        <v>289.09899999999999</v>
      </c>
      <c r="P521" s="61">
        <v>313.43700000000001</v>
      </c>
      <c r="Q521" s="61">
        <v>306.726</v>
      </c>
      <c r="R521" s="61">
        <v>318.262</v>
      </c>
      <c r="S521" s="61">
        <v>283.55799999999999</v>
      </c>
      <c r="T521" s="62">
        <v>278.58999999999997</v>
      </c>
      <c r="U521" s="61">
        <v>285.42099999999999</v>
      </c>
      <c r="V521" s="61">
        <v>277.01299999999998</v>
      </c>
      <c r="W521" s="61">
        <v>298.62900000000002</v>
      </c>
      <c r="X521" s="61">
        <v>288.16800000000001</v>
      </c>
      <c r="Y521" s="61">
        <v>277.65800000000002</v>
      </c>
      <c r="Z521" s="61">
        <v>280.35700000000003</v>
      </c>
      <c r="AA521" s="61">
        <v>241.87899999999999</v>
      </c>
      <c r="AB521" s="61">
        <v>265.262</v>
      </c>
      <c r="AC521" s="61">
        <v>272.54700000000003</v>
      </c>
      <c r="AD521" s="62">
        <v>296.89</v>
      </c>
      <c r="AE521" s="61">
        <v>303.291</v>
      </c>
      <c r="AF521" s="61">
        <v>314.83699999999999</v>
      </c>
      <c r="AG521" s="61">
        <v>330.83300000000003</v>
      </c>
      <c r="AH521" s="62">
        <v>371.47</v>
      </c>
      <c r="AI521" s="61">
        <v>344.27199999999999</v>
      </c>
      <c r="AJ521" s="61">
        <v>331.55200000000002</v>
      </c>
    </row>
    <row r="522" spans="1:36" x14ac:dyDescent="0.25">
      <c r="A522" s="60" t="s">
        <v>128</v>
      </c>
      <c r="B522" s="60" t="s">
        <v>124</v>
      </c>
      <c r="C522" s="63">
        <v>280.42899999999997</v>
      </c>
      <c r="D522" s="63">
        <v>275.38900000000001</v>
      </c>
      <c r="E522" s="63">
        <v>258.21600000000001</v>
      </c>
      <c r="F522" s="63">
        <v>271.11399999999998</v>
      </c>
      <c r="G522" s="63">
        <v>251.43299999999999</v>
      </c>
      <c r="H522" s="63">
        <v>253.15299999999999</v>
      </c>
      <c r="I522" s="63">
        <v>263.137</v>
      </c>
      <c r="J522" s="63">
        <v>255.589</v>
      </c>
      <c r="K522" s="63">
        <v>249.35499999999999</v>
      </c>
      <c r="L522" s="63">
        <v>239.41900000000001</v>
      </c>
      <c r="M522" s="63">
        <v>209.77799999999999</v>
      </c>
      <c r="N522" s="63">
        <v>223.96600000000001</v>
      </c>
      <c r="O522" s="63">
        <v>213.36099999999999</v>
      </c>
      <c r="P522" s="63">
        <v>230.55799999999999</v>
      </c>
      <c r="Q522" s="63">
        <v>228.36099999999999</v>
      </c>
      <c r="R522" s="63">
        <v>235.19200000000001</v>
      </c>
      <c r="S522" s="63">
        <v>212.286</v>
      </c>
      <c r="T522" s="63">
        <v>207.22300000000001</v>
      </c>
      <c r="U522" s="63">
        <v>214.62700000000001</v>
      </c>
      <c r="V522" s="63">
        <v>207.67699999999999</v>
      </c>
      <c r="W522" s="63">
        <v>224.77799999999999</v>
      </c>
      <c r="X522" s="63">
        <v>215.988</v>
      </c>
      <c r="Y522" s="63">
        <v>214.101</v>
      </c>
      <c r="Z522" s="63">
        <v>217.756</v>
      </c>
      <c r="AA522" s="63">
        <v>191.411</v>
      </c>
      <c r="AB522" s="63">
        <v>210.97300000000001</v>
      </c>
      <c r="AC522" s="64">
        <v>217.23</v>
      </c>
      <c r="AD522" s="63">
        <v>254.56899999999999</v>
      </c>
      <c r="AE522" s="63">
        <v>261.964</v>
      </c>
      <c r="AF522" s="63">
        <v>275.30599999999998</v>
      </c>
      <c r="AG522" s="63">
        <v>290.95499999999998</v>
      </c>
      <c r="AH522" s="63">
        <v>328.80500000000001</v>
      </c>
      <c r="AI522" s="63">
        <v>307.101</v>
      </c>
      <c r="AJ522" s="63">
        <v>295.98700000000002</v>
      </c>
    </row>
    <row r="523" spans="1:36" x14ac:dyDescent="0.25">
      <c r="A523" s="60" t="s">
        <v>128</v>
      </c>
      <c r="B523" s="60" t="s">
        <v>125</v>
      </c>
      <c r="C523" s="62">
        <v>0</v>
      </c>
      <c r="D523" s="62">
        <v>0</v>
      </c>
      <c r="E523" s="62">
        <v>0</v>
      </c>
      <c r="F523" s="62">
        <v>0</v>
      </c>
      <c r="G523" s="62">
        <v>0</v>
      </c>
      <c r="H523" s="62">
        <v>0</v>
      </c>
      <c r="I523" s="62">
        <v>0</v>
      </c>
      <c r="J523" s="62">
        <v>0</v>
      </c>
      <c r="K523" s="62">
        <v>0</v>
      </c>
      <c r="L523" s="62">
        <v>0</v>
      </c>
      <c r="M523" s="62">
        <v>0</v>
      </c>
      <c r="N523" s="62">
        <v>0</v>
      </c>
      <c r="O523" s="62">
        <v>0</v>
      </c>
      <c r="P523" s="62">
        <v>0</v>
      </c>
      <c r="Q523" s="62">
        <v>0</v>
      </c>
      <c r="R523" s="62">
        <v>0</v>
      </c>
      <c r="S523" s="62">
        <v>0</v>
      </c>
      <c r="T523" s="62">
        <v>0</v>
      </c>
      <c r="U523" s="62">
        <v>0</v>
      </c>
      <c r="V523" s="62">
        <v>0</v>
      </c>
      <c r="W523" s="62">
        <v>0</v>
      </c>
      <c r="X523" s="62">
        <v>0</v>
      </c>
      <c r="Y523" s="62">
        <v>0</v>
      </c>
      <c r="Z523" s="62">
        <v>0</v>
      </c>
      <c r="AA523" s="62">
        <v>0</v>
      </c>
      <c r="AB523" s="62">
        <v>0</v>
      </c>
      <c r="AC523" s="62">
        <v>0</v>
      </c>
      <c r="AD523" s="62">
        <v>0</v>
      </c>
      <c r="AE523" s="62">
        <v>0</v>
      </c>
      <c r="AF523" s="62">
        <v>0</v>
      </c>
      <c r="AG523" s="62">
        <v>0</v>
      </c>
      <c r="AH523" s="62">
        <v>0</v>
      </c>
      <c r="AI523" s="62">
        <v>0</v>
      </c>
      <c r="AJ523" s="62">
        <v>0</v>
      </c>
    </row>
    <row r="524" spans="1:36" x14ac:dyDescent="0.25">
      <c r="A524" s="60" t="s">
        <v>128</v>
      </c>
      <c r="B524" s="60" t="s">
        <v>126</v>
      </c>
      <c r="C524" s="66" t="s">
        <v>37</v>
      </c>
      <c r="D524" s="66" t="s">
        <v>37</v>
      </c>
      <c r="E524" s="66" t="s">
        <v>37</v>
      </c>
      <c r="F524" s="66" t="s">
        <v>37</v>
      </c>
      <c r="G524" s="66" t="s">
        <v>37</v>
      </c>
      <c r="H524" s="66" t="s">
        <v>37</v>
      </c>
      <c r="I524" s="66" t="s">
        <v>37</v>
      </c>
      <c r="J524" s="66" t="s">
        <v>37</v>
      </c>
      <c r="K524" s="66" t="s">
        <v>37</v>
      </c>
      <c r="L524" s="66" t="s">
        <v>37</v>
      </c>
      <c r="M524" s="66" t="s">
        <v>37</v>
      </c>
      <c r="N524" s="66" t="s">
        <v>37</v>
      </c>
      <c r="O524" s="66" t="s">
        <v>37</v>
      </c>
      <c r="P524" s="66" t="s">
        <v>37</v>
      </c>
      <c r="Q524" s="66" t="s">
        <v>37</v>
      </c>
      <c r="R524" s="66" t="s">
        <v>37</v>
      </c>
      <c r="S524" s="66" t="s">
        <v>37</v>
      </c>
      <c r="T524" s="66" t="s">
        <v>37</v>
      </c>
      <c r="U524" s="66" t="s">
        <v>37</v>
      </c>
      <c r="V524" s="66" t="s">
        <v>37</v>
      </c>
      <c r="W524" s="66" t="s">
        <v>37</v>
      </c>
      <c r="X524" s="66" t="s">
        <v>37</v>
      </c>
      <c r="Y524" s="66" t="s">
        <v>37</v>
      </c>
      <c r="Z524" s="66" t="s">
        <v>37</v>
      </c>
      <c r="AA524" s="66" t="s">
        <v>37</v>
      </c>
      <c r="AB524" s="66" t="s">
        <v>37</v>
      </c>
      <c r="AC524" s="66" t="s">
        <v>37</v>
      </c>
      <c r="AD524" s="66" t="s">
        <v>37</v>
      </c>
      <c r="AE524" s="66" t="s">
        <v>37</v>
      </c>
      <c r="AF524" s="66" t="s">
        <v>37</v>
      </c>
      <c r="AG524" s="66" t="s">
        <v>37</v>
      </c>
      <c r="AH524" s="66" t="s">
        <v>37</v>
      </c>
      <c r="AI524" s="66" t="s">
        <v>37</v>
      </c>
      <c r="AJ524" s="66" t="s">
        <v>37</v>
      </c>
    </row>
    <row r="525" spans="1:36" ht="11.4" customHeight="1" x14ac:dyDescent="0.25"/>
    <row r="526" spans="1:36" x14ac:dyDescent="0.25">
      <c r="A526" s="56" t="s">
        <v>129</v>
      </c>
    </row>
    <row r="527" spans="1:36" x14ac:dyDescent="0.25">
      <c r="A527" s="56" t="s">
        <v>37</v>
      </c>
      <c r="B527" s="55" t="s">
        <v>38</v>
      </c>
    </row>
    <row r="528" spans="1:36" ht="11.4" customHeight="1" x14ac:dyDescent="0.25"/>
    <row r="529" spans="1:36" x14ac:dyDescent="0.25">
      <c r="A529" s="55" t="s">
        <v>184</v>
      </c>
    </row>
    <row r="530" spans="1:36" x14ac:dyDescent="0.25">
      <c r="A530" s="55" t="s">
        <v>107</v>
      </c>
      <c r="B530" s="56" t="s">
        <v>180</v>
      </c>
    </row>
    <row r="531" spans="1:36" x14ac:dyDescent="0.25">
      <c r="A531" s="55" t="s">
        <v>108</v>
      </c>
      <c r="B531" s="55" t="s">
        <v>181</v>
      </c>
    </row>
    <row r="533" spans="1:36" x14ac:dyDescent="0.25">
      <c r="A533" s="56" t="s">
        <v>109</v>
      </c>
      <c r="C533" s="55" t="s">
        <v>110</v>
      </c>
    </row>
    <row r="534" spans="1:36" x14ac:dyDescent="0.25">
      <c r="A534" s="56" t="s">
        <v>130</v>
      </c>
      <c r="C534" s="55" t="s">
        <v>182</v>
      </c>
    </row>
    <row r="535" spans="1:36" x14ac:dyDescent="0.25">
      <c r="A535" s="56" t="s">
        <v>134</v>
      </c>
      <c r="C535" s="55" t="s">
        <v>147</v>
      </c>
    </row>
    <row r="537" spans="1:36" x14ac:dyDescent="0.25">
      <c r="A537" s="71" t="s">
        <v>111</v>
      </c>
      <c r="B537" s="71" t="s">
        <v>111</v>
      </c>
      <c r="C537" s="57" t="s">
        <v>1</v>
      </c>
      <c r="D537" s="57" t="s">
        <v>2</v>
      </c>
      <c r="E537" s="57" t="s">
        <v>3</v>
      </c>
      <c r="F537" s="57" t="s">
        <v>4</v>
      </c>
      <c r="G537" s="57" t="s">
        <v>5</v>
      </c>
      <c r="H537" s="57" t="s">
        <v>6</v>
      </c>
      <c r="I537" s="57" t="s">
        <v>7</v>
      </c>
      <c r="J537" s="57" t="s">
        <v>8</v>
      </c>
      <c r="K537" s="57" t="s">
        <v>9</v>
      </c>
      <c r="L537" s="57" t="s">
        <v>10</v>
      </c>
      <c r="M537" s="57" t="s">
        <v>11</v>
      </c>
      <c r="N537" s="57" t="s">
        <v>12</v>
      </c>
      <c r="O537" s="57" t="s">
        <v>13</v>
      </c>
      <c r="P537" s="57" t="s">
        <v>14</v>
      </c>
      <c r="Q537" s="57" t="s">
        <v>15</v>
      </c>
      <c r="R537" s="57" t="s">
        <v>16</v>
      </c>
      <c r="S537" s="57" t="s">
        <v>17</v>
      </c>
      <c r="T537" s="57" t="s">
        <v>18</v>
      </c>
      <c r="U537" s="57" t="s">
        <v>19</v>
      </c>
      <c r="V537" s="57" t="s">
        <v>20</v>
      </c>
      <c r="W537" s="57" t="s">
        <v>21</v>
      </c>
      <c r="X537" s="57" t="s">
        <v>32</v>
      </c>
      <c r="Y537" s="57" t="s">
        <v>33</v>
      </c>
      <c r="Z537" s="57" t="s">
        <v>35</v>
      </c>
      <c r="AA537" s="57" t="s">
        <v>36</v>
      </c>
      <c r="AB537" s="57" t="s">
        <v>39</v>
      </c>
      <c r="AC537" s="57" t="s">
        <v>40</v>
      </c>
      <c r="AD537" s="57" t="s">
        <v>97</v>
      </c>
      <c r="AE537" s="57" t="s">
        <v>103</v>
      </c>
      <c r="AF537" s="57" t="s">
        <v>105</v>
      </c>
      <c r="AG537" s="57" t="s">
        <v>106</v>
      </c>
      <c r="AH537" s="57" t="s">
        <v>112</v>
      </c>
      <c r="AI537" s="57" t="s">
        <v>176</v>
      </c>
      <c r="AJ537" s="57" t="s">
        <v>183</v>
      </c>
    </row>
    <row r="538" spans="1:36" x14ac:dyDescent="0.25">
      <c r="A538" s="58" t="s">
        <v>113</v>
      </c>
      <c r="B538" s="58" t="s">
        <v>114</v>
      </c>
      <c r="C538" s="59" t="s">
        <v>115</v>
      </c>
      <c r="D538" s="59" t="s">
        <v>115</v>
      </c>
      <c r="E538" s="59" t="s">
        <v>115</v>
      </c>
      <c r="F538" s="59" t="s">
        <v>115</v>
      </c>
      <c r="G538" s="59" t="s">
        <v>115</v>
      </c>
      <c r="H538" s="59" t="s">
        <v>115</v>
      </c>
      <c r="I538" s="59" t="s">
        <v>115</v>
      </c>
      <c r="J538" s="59" t="s">
        <v>115</v>
      </c>
      <c r="K538" s="59" t="s">
        <v>115</v>
      </c>
      <c r="L538" s="59" t="s">
        <v>115</v>
      </c>
      <c r="M538" s="59" t="s">
        <v>115</v>
      </c>
      <c r="N538" s="59" t="s">
        <v>115</v>
      </c>
      <c r="O538" s="59" t="s">
        <v>115</v>
      </c>
      <c r="P538" s="59" t="s">
        <v>115</v>
      </c>
      <c r="Q538" s="59" t="s">
        <v>115</v>
      </c>
      <c r="R538" s="59" t="s">
        <v>115</v>
      </c>
      <c r="S538" s="59" t="s">
        <v>115</v>
      </c>
      <c r="T538" s="59" t="s">
        <v>115</v>
      </c>
      <c r="U538" s="59" t="s">
        <v>115</v>
      </c>
      <c r="V538" s="59" t="s">
        <v>115</v>
      </c>
      <c r="W538" s="59" t="s">
        <v>115</v>
      </c>
      <c r="X538" s="59" t="s">
        <v>115</v>
      </c>
      <c r="Y538" s="59" t="s">
        <v>115</v>
      </c>
      <c r="Z538" s="59" t="s">
        <v>115</v>
      </c>
      <c r="AA538" s="59" t="s">
        <v>115</v>
      </c>
      <c r="AB538" s="59" t="s">
        <v>115</v>
      </c>
      <c r="AC538" s="59" t="s">
        <v>115</v>
      </c>
      <c r="AD538" s="59" t="s">
        <v>115</v>
      </c>
      <c r="AE538" s="59" t="s">
        <v>115</v>
      </c>
      <c r="AF538" s="59" t="s">
        <v>115</v>
      </c>
      <c r="AG538" s="59" t="s">
        <v>115</v>
      </c>
      <c r="AH538" s="59" t="s">
        <v>115</v>
      </c>
      <c r="AI538" s="59" t="s">
        <v>115</v>
      </c>
      <c r="AJ538" s="59" t="s">
        <v>115</v>
      </c>
    </row>
    <row r="539" spans="1:36" x14ac:dyDescent="0.25">
      <c r="A539" s="60" t="s">
        <v>116</v>
      </c>
      <c r="B539" s="60" t="s">
        <v>117</v>
      </c>
      <c r="C539" s="61">
        <v>38483.142</v>
      </c>
      <c r="D539" s="61">
        <v>37760.966999999997</v>
      </c>
      <c r="E539" s="62">
        <v>38145.910000000003</v>
      </c>
      <c r="F539" s="61">
        <v>36907.385000000002</v>
      </c>
      <c r="G539" s="61">
        <v>37432.936000000002</v>
      </c>
      <c r="H539" s="61">
        <v>39863.319000000003</v>
      </c>
      <c r="I539" s="61">
        <v>39052.262000000002</v>
      </c>
      <c r="J539" s="61">
        <v>38319.165000000001</v>
      </c>
      <c r="K539" s="62">
        <v>38786.019999999997</v>
      </c>
      <c r="L539" s="62">
        <v>38638.769999999997</v>
      </c>
      <c r="M539" s="61">
        <v>42615.982000000004</v>
      </c>
      <c r="N539" s="61">
        <v>40956.482000000004</v>
      </c>
      <c r="O539" s="61">
        <v>41196.222999999998</v>
      </c>
      <c r="P539" s="61">
        <v>38149.525999999998</v>
      </c>
      <c r="Q539" s="61">
        <v>41832.805</v>
      </c>
      <c r="R539" s="61">
        <v>39607.792999999998</v>
      </c>
      <c r="S539" s="61">
        <v>40235.678</v>
      </c>
      <c r="T539" s="61">
        <v>38906.949000000001</v>
      </c>
      <c r="U539" s="61">
        <v>39429.357000000004</v>
      </c>
      <c r="V539" s="62">
        <v>34348.03</v>
      </c>
      <c r="W539" s="61">
        <v>33390.006000000001</v>
      </c>
      <c r="X539" s="61">
        <v>35465.514999999999</v>
      </c>
      <c r="Y539" s="61">
        <v>34545.671000000002</v>
      </c>
      <c r="Z539" s="61">
        <v>33409.144</v>
      </c>
      <c r="AA539" s="61">
        <v>32442.861000000001</v>
      </c>
      <c r="AB539" s="61">
        <v>31920.728999999999</v>
      </c>
      <c r="AC539" s="62">
        <v>30939.95</v>
      </c>
      <c r="AD539" s="61">
        <v>30983.737000000001</v>
      </c>
      <c r="AE539" s="62">
        <v>29773.21</v>
      </c>
      <c r="AF539" s="61">
        <v>29415.482</v>
      </c>
      <c r="AG539" s="61">
        <v>28163.458999999999</v>
      </c>
      <c r="AH539" s="62">
        <v>28180.13</v>
      </c>
      <c r="AI539" s="61">
        <v>28118.879000000001</v>
      </c>
      <c r="AJ539" s="61">
        <v>23957.638999999999</v>
      </c>
    </row>
    <row r="540" spans="1:36" x14ac:dyDescent="0.25">
      <c r="A540" s="60" t="s">
        <v>116</v>
      </c>
      <c r="B540" s="60" t="s">
        <v>118</v>
      </c>
      <c r="C540" s="64">
        <v>141.62</v>
      </c>
      <c r="D540" s="63">
        <v>170.274</v>
      </c>
      <c r="E540" s="63">
        <v>165.77199999999999</v>
      </c>
      <c r="F540" s="63">
        <v>196.631</v>
      </c>
      <c r="G540" s="63">
        <v>212.673</v>
      </c>
      <c r="H540" s="63">
        <v>247.81899999999999</v>
      </c>
      <c r="I540" s="63">
        <v>279.50900000000001</v>
      </c>
      <c r="J540" s="63">
        <v>440.10199999999998</v>
      </c>
      <c r="K540" s="64">
        <v>522.05999999999995</v>
      </c>
      <c r="L540" s="63">
        <v>593.15599999999995</v>
      </c>
      <c r="M540" s="63">
        <v>10230.228999999999</v>
      </c>
      <c r="N540" s="63">
        <v>10083.387000000001</v>
      </c>
      <c r="O540" s="63">
        <v>12234.279</v>
      </c>
      <c r="P540" s="63">
        <v>15525.314</v>
      </c>
      <c r="Q540" s="63">
        <v>14224.686</v>
      </c>
      <c r="R540" s="63">
        <v>15591.312</v>
      </c>
      <c r="S540" s="63">
        <v>17251.241000000002</v>
      </c>
      <c r="T540" s="63">
        <v>18230.758000000002</v>
      </c>
      <c r="U540" s="63">
        <v>17329.226999999999</v>
      </c>
      <c r="V540" s="63">
        <v>15723.642</v>
      </c>
      <c r="W540" s="63">
        <v>18187.367999999999</v>
      </c>
      <c r="X540" s="63">
        <v>16723.377</v>
      </c>
      <c r="Y540" s="63">
        <v>17833.748</v>
      </c>
      <c r="Z540" s="63">
        <v>16049.093999999999</v>
      </c>
      <c r="AA540" s="63">
        <v>15419.215</v>
      </c>
      <c r="AB540" s="63">
        <v>16750.481</v>
      </c>
      <c r="AC540" s="63">
        <v>18800.321</v>
      </c>
      <c r="AD540" s="63">
        <v>19179.913</v>
      </c>
      <c r="AE540" s="63">
        <v>17716.174999999999</v>
      </c>
      <c r="AF540" s="63">
        <v>18000.996999999999</v>
      </c>
      <c r="AG540" s="64">
        <v>17156.939999999999</v>
      </c>
      <c r="AH540" s="63">
        <v>11953.675999999999</v>
      </c>
      <c r="AI540" s="63">
        <v>11960.251</v>
      </c>
      <c r="AJ540" s="63">
        <v>10870.512000000001</v>
      </c>
    </row>
    <row r="541" spans="1:36" x14ac:dyDescent="0.25">
      <c r="A541" s="60" t="s">
        <v>116</v>
      </c>
      <c r="B541" s="60" t="s">
        <v>119</v>
      </c>
      <c r="C541" s="61">
        <v>1672.9770000000001</v>
      </c>
      <c r="D541" s="61">
        <v>2080.9110000000001</v>
      </c>
      <c r="E541" s="62">
        <v>2139.66</v>
      </c>
      <c r="F541" s="61">
        <v>2131.4969999999998</v>
      </c>
      <c r="G541" s="61">
        <v>2135.605</v>
      </c>
      <c r="H541" s="61">
        <v>2298.942</v>
      </c>
      <c r="I541" s="61">
        <v>2322.7620000000002</v>
      </c>
      <c r="J541" s="61">
        <v>2364.6509999999998</v>
      </c>
      <c r="K541" s="61">
        <v>2449.0279999999998</v>
      </c>
      <c r="L541" s="61">
        <v>2478.5709999999999</v>
      </c>
      <c r="M541" s="61">
        <v>154.626</v>
      </c>
      <c r="N541" s="61">
        <v>144.608</v>
      </c>
      <c r="O541" s="61">
        <v>125.724</v>
      </c>
      <c r="P541" s="61">
        <v>744.63199999999995</v>
      </c>
      <c r="Q541" s="62">
        <v>885.41</v>
      </c>
      <c r="R541" s="61">
        <v>785.87199999999996</v>
      </c>
      <c r="S541" s="62">
        <v>795.89</v>
      </c>
      <c r="T541" s="61">
        <v>613.16200000000003</v>
      </c>
      <c r="U541" s="61">
        <v>578.79700000000003</v>
      </c>
      <c r="V541" s="61">
        <v>567.98599999999999</v>
      </c>
      <c r="W541" s="61">
        <v>506.51499999999999</v>
      </c>
      <c r="X541" s="61">
        <v>453.06599999999997</v>
      </c>
      <c r="Y541" s="61">
        <v>127.52500000000001</v>
      </c>
      <c r="Z541" s="61">
        <v>161.631</v>
      </c>
      <c r="AA541" s="62">
        <v>157.68</v>
      </c>
      <c r="AB541" s="61">
        <v>155.72200000000001</v>
      </c>
      <c r="AC541" s="61">
        <v>124.923</v>
      </c>
      <c r="AD541" s="61">
        <v>138.548</v>
      </c>
      <c r="AE541" s="61">
        <v>118.447</v>
      </c>
      <c r="AF541" s="61">
        <v>110.932</v>
      </c>
      <c r="AG541" s="61">
        <v>121.639</v>
      </c>
      <c r="AH541" s="61">
        <v>1284.6949999999999</v>
      </c>
      <c r="AI541" s="61">
        <v>1428.963</v>
      </c>
      <c r="AJ541" s="61">
        <v>1634.1210000000001</v>
      </c>
    </row>
    <row r="542" spans="1:36" x14ac:dyDescent="0.25">
      <c r="A542" s="60" t="s">
        <v>116</v>
      </c>
      <c r="B542" s="60" t="s">
        <v>120</v>
      </c>
      <c r="C542" s="63">
        <v>2734.6060000000002</v>
      </c>
      <c r="D542" s="63">
        <v>2947.4960000000001</v>
      </c>
      <c r="E542" s="64">
        <v>2991</v>
      </c>
      <c r="F542" s="63">
        <v>3646.4349999999999</v>
      </c>
      <c r="G542" s="63">
        <v>3961.8319999999999</v>
      </c>
      <c r="H542" s="63">
        <v>4428.3010000000004</v>
      </c>
      <c r="I542" s="63">
        <v>5009.5739999999996</v>
      </c>
      <c r="J542" s="63">
        <v>6383.4530000000004</v>
      </c>
      <c r="K542" s="63">
        <v>7409.5060000000003</v>
      </c>
      <c r="L542" s="64">
        <v>8225.24</v>
      </c>
      <c r="M542" s="64">
        <v>0</v>
      </c>
      <c r="N542" s="64">
        <v>0</v>
      </c>
      <c r="O542" s="64">
        <v>0</v>
      </c>
      <c r="P542" s="63">
        <v>2385.2550000000001</v>
      </c>
      <c r="Q542" s="63">
        <v>6049.9610000000002</v>
      </c>
      <c r="R542" s="63">
        <v>6231.5410000000002</v>
      </c>
      <c r="S542" s="63">
        <v>6128.5450000000001</v>
      </c>
      <c r="T542" s="63">
        <v>6447.2439999999997</v>
      </c>
      <c r="U542" s="63">
        <v>6203.4269999999997</v>
      </c>
      <c r="V542" s="63">
        <v>5983.6270000000004</v>
      </c>
      <c r="W542" s="64">
        <v>6774.83</v>
      </c>
      <c r="X542" s="63">
        <v>6800.9589999999998</v>
      </c>
      <c r="Y542" s="63">
        <v>5296.3710000000001</v>
      </c>
      <c r="Z542" s="63">
        <v>4628.2160000000003</v>
      </c>
      <c r="AA542" s="63">
        <v>4325.8559999999998</v>
      </c>
      <c r="AB542" s="63">
        <v>5115.2870000000003</v>
      </c>
      <c r="AC542" s="64">
        <v>4648.41</v>
      </c>
      <c r="AD542" s="63">
        <v>5002.9579999999996</v>
      </c>
      <c r="AE542" s="63">
        <v>5690.1279999999997</v>
      </c>
      <c r="AF542" s="63">
        <v>5633.942</v>
      </c>
      <c r="AG542" s="63">
        <v>5119.558</v>
      </c>
      <c r="AH542" s="63">
        <v>7629.8040000000001</v>
      </c>
      <c r="AI542" s="63">
        <v>7872.5659999999998</v>
      </c>
      <c r="AJ542" s="63">
        <v>7305.7039999999997</v>
      </c>
    </row>
    <row r="543" spans="1:36" x14ac:dyDescent="0.25">
      <c r="A543" s="60" t="s">
        <v>116</v>
      </c>
      <c r="B543" s="60" t="s">
        <v>121</v>
      </c>
      <c r="C543" s="62">
        <v>0</v>
      </c>
      <c r="D543" s="62">
        <v>0</v>
      </c>
      <c r="E543" s="62">
        <v>0</v>
      </c>
      <c r="F543" s="62">
        <v>0</v>
      </c>
      <c r="G543" s="62">
        <v>0</v>
      </c>
      <c r="H543" s="62">
        <v>0</v>
      </c>
      <c r="I543" s="62">
        <v>0</v>
      </c>
      <c r="J543" s="62">
        <v>0</v>
      </c>
      <c r="K543" s="62">
        <v>0</v>
      </c>
      <c r="L543" s="62">
        <v>0</v>
      </c>
      <c r="M543" s="62">
        <v>0</v>
      </c>
      <c r="N543" s="62">
        <v>0</v>
      </c>
      <c r="O543" s="62">
        <v>0</v>
      </c>
      <c r="P543" s="62">
        <v>0</v>
      </c>
      <c r="Q543" s="62">
        <v>0</v>
      </c>
      <c r="R543" s="62">
        <v>0</v>
      </c>
      <c r="S543" s="62">
        <v>0</v>
      </c>
      <c r="T543" s="62">
        <v>0</v>
      </c>
      <c r="U543" s="62">
        <v>0</v>
      </c>
      <c r="V543" s="62">
        <v>0</v>
      </c>
      <c r="W543" s="62">
        <v>0</v>
      </c>
      <c r="X543" s="62">
        <v>0</v>
      </c>
      <c r="Y543" s="62">
        <v>0</v>
      </c>
      <c r="Z543" s="62">
        <v>0</v>
      </c>
      <c r="AA543" s="62">
        <v>0</v>
      </c>
      <c r="AB543" s="62">
        <v>0</v>
      </c>
      <c r="AC543" s="62">
        <v>0</v>
      </c>
      <c r="AD543" s="62">
        <v>0</v>
      </c>
      <c r="AE543" s="62">
        <v>0</v>
      </c>
      <c r="AF543" s="62">
        <v>0</v>
      </c>
      <c r="AG543" s="62">
        <v>0</v>
      </c>
      <c r="AH543" s="62">
        <v>0</v>
      </c>
      <c r="AI543" s="62">
        <v>1.1499999999999999</v>
      </c>
      <c r="AJ543" s="61">
        <v>0.92200000000000004</v>
      </c>
    </row>
    <row r="544" spans="1:36" x14ac:dyDescent="0.25">
      <c r="A544" s="60" t="s">
        <v>116</v>
      </c>
      <c r="B544" s="60" t="s">
        <v>122</v>
      </c>
      <c r="C544" s="64">
        <v>0</v>
      </c>
      <c r="D544" s="64">
        <v>0</v>
      </c>
      <c r="E544" s="64">
        <v>0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64">
        <v>0</v>
      </c>
      <c r="V544" s="64">
        <v>0</v>
      </c>
      <c r="W544" s="64">
        <v>0</v>
      </c>
      <c r="X544" s="64">
        <v>0</v>
      </c>
      <c r="Y544" s="64">
        <v>0</v>
      </c>
      <c r="Z544" s="64">
        <v>0</v>
      </c>
      <c r="AA544" s="64">
        <v>0</v>
      </c>
      <c r="AB544" s="64">
        <v>0</v>
      </c>
      <c r="AC544" s="64">
        <v>0</v>
      </c>
      <c r="AD544" s="64">
        <v>0</v>
      </c>
      <c r="AE544" s="64">
        <v>0</v>
      </c>
      <c r="AF544" s="64">
        <v>0</v>
      </c>
      <c r="AG544" s="64">
        <v>0</v>
      </c>
      <c r="AH544" s="64">
        <v>0</v>
      </c>
      <c r="AI544" s="64">
        <v>0</v>
      </c>
      <c r="AJ544" s="64">
        <v>0</v>
      </c>
    </row>
    <row r="545" spans="1:36" x14ac:dyDescent="0.25">
      <c r="A545" s="60" t="s">
        <v>116</v>
      </c>
      <c r="B545" s="60" t="s">
        <v>123</v>
      </c>
      <c r="C545" s="61">
        <v>18624.248</v>
      </c>
      <c r="D545" s="61">
        <v>19072.742999999999</v>
      </c>
      <c r="E545" s="61">
        <v>19454.342000000001</v>
      </c>
      <c r="F545" s="61">
        <v>19157.524000000001</v>
      </c>
      <c r="G545" s="62">
        <v>19932.330000000002</v>
      </c>
      <c r="H545" s="61">
        <v>20764.315999999999</v>
      </c>
      <c r="I545" s="61">
        <v>21017.455000000002</v>
      </c>
      <c r="J545" s="61">
        <v>21622.786</v>
      </c>
      <c r="K545" s="61">
        <v>22338.778999999999</v>
      </c>
      <c r="L545" s="62">
        <v>22843.25</v>
      </c>
      <c r="M545" s="61">
        <v>23786.865000000002</v>
      </c>
      <c r="N545" s="61">
        <v>23990.457999999999</v>
      </c>
      <c r="O545" s="61">
        <v>24529.284</v>
      </c>
      <c r="P545" s="61">
        <v>25269.473999999998</v>
      </c>
      <c r="Q545" s="62">
        <v>30611.13</v>
      </c>
      <c r="R545" s="61">
        <v>30724.891</v>
      </c>
      <c r="S545" s="61">
        <v>31999.067999999999</v>
      </c>
      <c r="T545" s="61">
        <v>31871.815999999999</v>
      </c>
      <c r="U545" s="61">
        <v>32178.453000000001</v>
      </c>
      <c r="V545" s="61">
        <v>29481.406999999999</v>
      </c>
      <c r="W545" s="61">
        <v>30877.133000000002</v>
      </c>
      <c r="X545" s="61">
        <v>31250.555</v>
      </c>
      <c r="Y545" s="61">
        <v>30676.918000000001</v>
      </c>
      <c r="Z545" s="61">
        <v>30087.352999999999</v>
      </c>
      <c r="AA545" s="61">
        <v>28979.875</v>
      </c>
      <c r="AB545" s="61">
        <v>29514.518</v>
      </c>
      <c r="AC545" s="61">
        <v>30262.159</v>
      </c>
      <c r="AD545" s="61">
        <v>31011.953000000001</v>
      </c>
      <c r="AE545" s="61">
        <v>30393.314999999999</v>
      </c>
      <c r="AF545" s="61">
        <v>30793.731</v>
      </c>
      <c r="AG545" s="61">
        <v>29588.748</v>
      </c>
      <c r="AH545" s="61">
        <v>27073.396000000001</v>
      </c>
      <c r="AI545" s="61">
        <v>26470.561000000002</v>
      </c>
      <c r="AJ545" s="61">
        <v>24828.629000000001</v>
      </c>
    </row>
    <row r="546" spans="1:36" x14ac:dyDescent="0.25">
      <c r="A546" s="60" t="s">
        <v>116</v>
      </c>
      <c r="B546" s="60" t="s">
        <v>124</v>
      </c>
      <c r="C546" s="63">
        <v>59.070999999999998</v>
      </c>
      <c r="D546" s="63">
        <v>67.412000000000006</v>
      </c>
      <c r="E546" s="63">
        <v>70.334999999999994</v>
      </c>
      <c r="F546" s="64">
        <v>86.93</v>
      </c>
      <c r="G546" s="63">
        <v>94.927000000000007</v>
      </c>
      <c r="H546" s="63">
        <v>105.675</v>
      </c>
      <c r="I546" s="63">
        <v>125.881</v>
      </c>
      <c r="J546" s="63">
        <v>185.297</v>
      </c>
      <c r="K546" s="63">
        <v>224.59200000000001</v>
      </c>
      <c r="L546" s="64">
        <v>267.67</v>
      </c>
      <c r="M546" s="63">
        <v>5167.7370000000001</v>
      </c>
      <c r="N546" s="63">
        <v>5618.3450000000003</v>
      </c>
      <c r="O546" s="63">
        <v>6031.634</v>
      </c>
      <c r="P546" s="63">
        <v>4727.6279999999997</v>
      </c>
      <c r="Q546" s="63">
        <v>7376.0739999999996</v>
      </c>
      <c r="R546" s="63">
        <v>8354.7720000000008</v>
      </c>
      <c r="S546" s="63">
        <v>9344.973</v>
      </c>
      <c r="T546" s="63">
        <v>9741.5229999999992</v>
      </c>
      <c r="U546" s="63">
        <v>9318.1280000000006</v>
      </c>
      <c r="V546" s="63">
        <v>8904.8770000000004</v>
      </c>
      <c r="W546" s="63">
        <v>9927.991</v>
      </c>
      <c r="X546" s="63">
        <v>9461.1149999999998</v>
      </c>
      <c r="Y546" s="63">
        <v>10081.355</v>
      </c>
      <c r="Z546" s="63">
        <v>9665.1119999999992</v>
      </c>
      <c r="AA546" s="63">
        <v>9167.6010000000006</v>
      </c>
      <c r="AB546" s="63">
        <v>10020.044</v>
      </c>
      <c r="AC546" s="63">
        <v>11260.967000000001</v>
      </c>
      <c r="AD546" s="63">
        <v>11483.014999999999</v>
      </c>
      <c r="AE546" s="63">
        <v>10502.056</v>
      </c>
      <c r="AF546" s="63">
        <v>10717.548000000001</v>
      </c>
      <c r="AG546" s="63">
        <v>10401.300999999999</v>
      </c>
      <c r="AH546" s="63">
        <v>6975.5889999999999</v>
      </c>
      <c r="AI546" s="63">
        <v>7034.3019999999997</v>
      </c>
      <c r="AJ546" s="63">
        <v>6543.402</v>
      </c>
    </row>
    <row r="547" spans="1:36" x14ac:dyDescent="0.25">
      <c r="A547" s="60" t="s">
        <v>116</v>
      </c>
      <c r="B547" s="60" t="s">
        <v>125</v>
      </c>
      <c r="C547" s="61">
        <v>1366.2940000000001</v>
      </c>
      <c r="D547" s="61">
        <v>1499.2260000000001</v>
      </c>
      <c r="E547" s="61">
        <v>1648.0650000000001</v>
      </c>
      <c r="F547" s="62">
        <v>1922.27</v>
      </c>
      <c r="G547" s="62">
        <v>2210.92</v>
      </c>
      <c r="H547" s="61">
        <v>2405.5030000000002</v>
      </c>
      <c r="I547" s="61">
        <v>2682.8029999999999</v>
      </c>
      <c r="J547" s="61">
        <v>3427.3429999999998</v>
      </c>
      <c r="K547" s="62">
        <v>3808.34</v>
      </c>
      <c r="L547" s="61">
        <v>4261.5649999999996</v>
      </c>
      <c r="M547" s="62">
        <v>0</v>
      </c>
      <c r="N547" s="62">
        <v>0</v>
      </c>
      <c r="O547" s="62">
        <v>0</v>
      </c>
      <c r="P547" s="61">
        <v>1454.0129999999999</v>
      </c>
      <c r="Q547" s="61">
        <v>4299.7120000000004</v>
      </c>
      <c r="R547" s="61">
        <v>4375.915</v>
      </c>
      <c r="S547" s="61">
        <v>4384.3639999999996</v>
      </c>
      <c r="T547" s="62">
        <v>4396.9799999999996</v>
      </c>
      <c r="U547" s="61">
        <v>4270.1909999999998</v>
      </c>
      <c r="V547" s="61">
        <v>4050.1109999999999</v>
      </c>
      <c r="W547" s="61">
        <v>4493.335</v>
      </c>
      <c r="X547" s="61">
        <v>4423.1379999999999</v>
      </c>
      <c r="Y547" s="61">
        <v>3443.7060000000001</v>
      </c>
      <c r="Z547" s="61">
        <v>3263.7759999999998</v>
      </c>
      <c r="AA547" s="61">
        <v>2989.2809999999999</v>
      </c>
      <c r="AB547" s="61">
        <v>3315.8870000000002</v>
      </c>
      <c r="AC547" s="61">
        <v>3027.3580000000002</v>
      </c>
      <c r="AD547" s="61">
        <v>3238.2289999999998</v>
      </c>
      <c r="AE547" s="61">
        <v>3646.0230000000001</v>
      </c>
      <c r="AF547" s="62">
        <v>3685.42</v>
      </c>
      <c r="AG547" s="61">
        <v>3334.9059999999999</v>
      </c>
      <c r="AH547" s="62">
        <v>3593.04</v>
      </c>
      <c r="AI547" s="61">
        <v>3721.355</v>
      </c>
      <c r="AJ547" s="61">
        <v>3451.5650000000001</v>
      </c>
    </row>
    <row r="548" spans="1:36" x14ac:dyDescent="0.25">
      <c r="A548" s="60" t="s">
        <v>116</v>
      </c>
      <c r="B548" s="60" t="s">
        <v>126</v>
      </c>
      <c r="C548" s="63">
        <v>296.90499999999997</v>
      </c>
      <c r="D548" s="64">
        <v>289.51</v>
      </c>
      <c r="E548" s="64">
        <v>308.33999999999997</v>
      </c>
      <c r="F548" s="63">
        <v>262.85500000000002</v>
      </c>
      <c r="G548" s="64">
        <v>264.23</v>
      </c>
      <c r="H548" s="63">
        <v>354.68599999999998</v>
      </c>
      <c r="I548" s="63">
        <v>432.93200000000002</v>
      </c>
      <c r="J548" s="63">
        <v>425.53699999999998</v>
      </c>
      <c r="K548" s="63">
        <v>528.375</v>
      </c>
      <c r="L548" s="63">
        <v>551.33299999999997</v>
      </c>
      <c r="M548" s="63">
        <v>576.11300000000006</v>
      </c>
      <c r="N548" s="63">
        <v>611.81299999999999</v>
      </c>
      <c r="O548" s="63">
        <v>665.74800000000005</v>
      </c>
      <c r="P548" s="63">
        <v>654.08100000000002</v>
      </c>
      <c r="Q548" s="63">
        <v>650.91399999999999</v>
      </c>
      <c r="R548" s="63">
        <v>589.86800000000005</v>
      </c>
      <c r="S548" s="63">
        <v>552.93700000000001</v>
      </c>
      <c r="T548" s="63">
        <v>487.19900000000001</v>
      </c>
      <c r="U548" s="63">
        <v>481.82100000000003</v>
      </c>
      <c r="V548" s="64">
        <v>370.18</v>
      </c>
      <c r="W548" s="64">
        <v>282.88</v>
      </c>
      <c r="X548" s="63">
        <v>166.31100000000001</v>
      </c>
      <c r="Y548" s="63">
        <v>170.173</v>
      </c>
      <c r="Z548" s="63">
        <v>163.21600000000001</v>
      </c>
      <c r="AA548" s="63">
        <v>147.11099999999999</v>
      </c>
      <c r="AB548" s="63">
        <v>123.142</v>
      </c>
      <c r="AC548" s="63">
        <v>156.93899999999999</v>
      </c>
      <c r="AD548" s="63">
        <v>157.00399999999999</v>
      </c>
      <c r="AE548" s="63">
        <v>147.578</v>
      </c>
      <c r="AF548" s="64">
        <v>157.78</v>
      </c>
      <c r="AG548" s="63">
        <v>167.108</v>
      </c>
      <c r="AH548" s="63">
        <v>179.72499999999999</v>
      </c>
      <c r="AI548" s="63">
        <v>162.78299999999999</v>
      </c>
      <c r="AJ548" s="63">
        <v>133.36199999999999</v>
      </c>
    </row>
    <row r="549" spans="1:36" x14ac:dyDescent="0.25">
      <c r="A549" s="60" t="s">
        <v>127</v>
      </c>
      <c r="B549" s="60" t="s">
        <v>117</v>
      </c>
      <c r="C549" s="65" t="s">
        <v>37</v>
      </c>
      <c r="D549" s="65" t="s">
        <v>37</v>
      </c>
      <c r="E549" s="65" t="s">
        <v>37</v>
      </c>
      <c r="F549" s="65" t="s">
        <v>37</v>
      </c>
      <c r="G549" s="65" t="s">
        <v>37</v>
      </c>
      <c r="H549" s="65" t="s">
        <v>37</v>
      </c>
      <c r="I549" s="65" t="s">
        <v>37</v>
      </c>
      <c r="J549" s="65" t="s">
        <v>37</v>
      </c>
      <c r="K549" s="65" t="s">
        <v>37</v>
      </c>
      <c r="L549" s="65" t="s">
        <v>37</v>
      </c>
      <c r="M549" s="65" t="s">
        <v>37</v>
      </c>
      <c r="N549" s="65" t="s">
        <v>37</v>
      </c>
      <c r="O549" s="65" t="s">
        <v>37</v>
      </c>
      <c r="P549" s="65" t="s">
        <v>37</v>
      </c>
      <c r="Q549" s="65" t="s">
        <v>37</v>
      </c>
      <c r="R549" s="65" t="s">
        <v>37</v>
      </c>
      <c r="S549" s="65" t="s">
        <v>37</v>
      </c>
      <c r="T549" s="65" t="s">
        <v>37</v>
      </c>
      <c r="U549" s="65" t="s">
        <v>37</v>
      </c>
      <c r="V549" s="65" t="s">
        <v>37</v>
      </c>
      <c r="W549" s="65" t="s">
        <v>37</v>
      </c>
      <c r="X549" s="65" t="s">
        <v>37</v>
      </c>
      <c r="Y549" s="65" t="s">
        <v>37</v>
      </c>
      <c r="Z549" s="65" t="s">
        <v>37</v>
      </c>
      <c r="AA549" s="65" t="s">
        <v>37</v>
      </c>
      <c r="AB549" s="65" t="s">
        <v>37</v>
      </c>
      <c r="AC549" s="65" t="s">
        <v>37</v>
      </c>
      <c r="AD549" s="65" t="s">
        <v>37</v>
      </c>
      <c r="AE549" s="65" t="s">
        <v>37</v>
      </c>
      <c r="AF549" s="65" t="s">
        <v>37</v>
      </c>
      <c r="AG549" s="65" t="s">
        <v>37</v>
      </c>
      <c r="AH549" s="65" t="s">
        <v>37</v>
      </c>
      <c r="AI549" s="65" t="s">
        <v>37</v>
      </c>
      <c r="AJ549" s="65" t="s">
        <v>37</v>
      </c>
    </row>
    <row r="550" spans="1:36" x14ac:dyDescent="0.25">
      <c r="A550" s="60" t="s">
        <v>127</v>
      </c>
      <c r="B550" s="60" t="s">
        <v>118</v>
      </c>
      <c r="C550" s="66" t="s">
        <v>37</v>
      </c>
      <c r="D550" s="66" t="s">
        <v>37</v>
      </c>
      <c r="E550" s="66" t="s">
        <v>37</v>
      </c>
      <c r="F550" s="66" t="s">
        <v>37</v>
      </c>
      <c r="G550" s="66" t="s">
        <v>37</v>
      </c>
      <c r="H550" s="66" t="s">
        <v>37</v>
      </c>
      <c r="I550" s="66" t="s">
        <v>37</v>
      </c>
      <c r="J550" s="66" t="s">
        <v>37</v>
      </c>
      <c r="K550" s="66" t="s">
        <v>37</v>
      </c>
      <c r="L550" s="66" t="s">
        <v>37</v>
      </c>
      <c r="M550" s="66" t="s">
        <v>37</v>
      </c>
      <c r="N550" s="66" t="s">
        <v>37</v>
      </c>
      <c r="O550" s="66" t="s">
        <v>37</v>
      </c>
      <c r="P550" s="66" t="s">
        <v>37</v>
      </c>
      <c r="Q550" s="66" t="s">
        <v>37</v>
      </c>
      <c r="R550" s="66" t="s">
        <v>37</v>
      </c>
      <c r="S550" s="66" t="s">
        <v>37</v>
      </c>
      <c r="T550" s="66" t="s">
        <v>37</v>
      </c>
      <c r="U550" s="66" t="s">
        <v>37</v>
      </c>
      <c r="V550" s="66" t="s">
        <v>37</v>
      </c>
      <c r="W550" s="66" t="s">
        <v>37</v>
      </c>
      <c r="X550" s="66" t="s">
        <v>37</v>
      </c>
      <c r="Y550" s="66" t="s">
        <v>37</v>
      </c>
      <c r="Z550" s="66" t="s">
        <v>37</v>
      </c>
      <c r="AA550" s="66" t="s">
        <v>37</v>
      </c>
      <c r="AB550" s="66" t="s">
        <v>37</v>
      </c>
      <c r="AC550" s="66" t="s">
        <v>37</v>
      </c>
      <c r="AD550" s="66" t="s">
        <v>37</v>
      </c>
      <c r="AE550" s="66" t="s">
        <v>37</v>
      </c>
      <c r="AF550" s="66" t="s">
        <v>37</v>
      </c>
      <c r="AG550" s="66" t="s">
        <v>37</v>
      </c>
      <c r="AH550" s="66" t="s">
        <v>37</v>
      </c>
      <c r="AI550" s="66" t="s">
        <v>37</v>
      </c>
      <c r="AJ550" s="66" t="s">
        <v>37</v>
      </c>
    </row>
    <row r="551" spans="1:36" x14ac:dyDescent="0.25">
      <c r="A551" s="60" t="s">
        <v>127</v>
      </c>
      <c r="B551" s="60" t="s">
        <v>119</v>
      </c>
      <c r="C551" s="65" t="s">
        <v>37</v>
      </c>
      <c r="D551" s="65" t="s">
        <v>37</v>
      </c>
      <c r="E551" s="65" t="s">
        <v>37</v>
      </c>
      <c r="F551" s="65" t="s">
        <v>37</v>
      </c>
      <c r="G551" s="65" t="s">
        <v>37</v>
      </c>
      <c r="H551" s="65" t="s">
        <v>37</v>
      </c>
      <c r="I551" s="65" t="s">
        <v>37</v>
      </c>
      <c r="J551" s="65" t="s">
        <v>37</v>
      </c>
      <c r="K551" s="65" t="s">
        <v>37</v>
      </c>
      <c r="L551" s="65" t="s">
        <v>37</v>
      </c>
      <c r="M551" s="65" t="s">
        <v>37</v>
      </c>
      <c r="N551" s="65" t="s">
        <v>37</v>
      </c>
      <c r="O551" s="65" t="s">
        <v>37</v>
      </c>
      <c r="P551" s="65" t="s">
        <v>37</v>
      </c>
      <c r="Q551" s="65" t="s">
        <v>37</v>
      </c>
      <c r="R551" s="65" t="s">
        <v>37</v>
      </c>
      <c r="S551" s="65" t="s">
        <v>37</v>
      </c>
      <c r="T551" s="65" t="s">
        <v>37</v>
      </c>
      <c r="U551" s="65" t="s">
        <v>37</v>
      </c>
      <c r="V551" s="65" t="s">
        <v>37</v>
      </c>
      <c r="W551" s="65" t="s">
        <v>37</v>
      </c>
      <c r="X551" s="65" t="s">
        <v>37</v>
      </c>
      <c r="Y551" s="65" t="s">
        <v>37</v>
      </c>
      <c r="Z551" s="65" t="s">
        <v>37</v>
      </c>
      <c r="AA551" s="65" t="s">
        <v>37</v>
      </c>
      <c r="AB551" s="65" t="s">
        <v>37</v>
      </c>
      <c r="AC551" s="65" t="s">
        <v>37</v>
      </c>
      <c r="AD551" s="65" t="s">
        <v>37</v>
      </c>
      <c r="AE551" s="65" t="s">
        <v>37</v>
      </c>
      <c r="AF551" s="65" t="s">
        <v>37</v>
      </c>
      <c r="AG551" s="65" t="s">
        <v>37</v>
      </c>
      <c r="AH551" s="65" t="s">
        <v>37</v>
      </c>
      <c r="AI551" s="65" t="s">
        <v>37</v>
      </c>
      <c r="AJ551" s="65" t="s">
        <v>37</v>
      </c>
    </row>
    <row r="552" spans="1:36" x14ac:dyDescent="0.25">
      <c r="A552" s="60" t="s">
        <v>127</v>
      </c>
      <c r="B552" s="60" t="s">
        <v>120</v>
      </c>
      <c r="C552" s="66" t="s">
        <v>37</v>
      </c>
      <c r="D552" s="66" t="s">
        <v>37</v>
      </c>
      <c r="E552" s="66" t="s">
        <v>37</v>
      </c>
      <c r="F552" s="66" t="s">
        <v>37</v>
      </c>
      <c r="G552" s="66" t="s">
        <v>37</v>
      </c>
      <c r="H552" s="66" t="s">
        <v>37</v>
      </c>
      <c r="I552" s="66" t="s">
        <v>37</v>
      </c>
      <c r="J552" s="66" t="s">
        <v>37</v>
      </c>
      <c r="K552" s="66" t="s">
        <v>37</v>
      </c>
      <c r="L552" s="66" t="s">
        <v>37</v>
      </c>
      <c r="M552" s="66" t="s">
        <v>37</v>
      </c>
      <c r="N552" s="66" t="s">
        <v>37</v>
      </c>
      <c r="O552" s="66" t="s">
        <v>37</v>
      </c>
      <c r="P552" s="66" t="s">
        <v>37</v>
      </c>
      <c r="Q552" s="66" t="s">
        <v>37</v>
      </c>
      <c r="R552" s="66" t="s">
        <v>37</v>
      </c>
      <c r="S552" s="66" t="s">
        <v>37</v>
      </c>
      <c r="T552" s="66" t="s">
        <v>37</v>
      </c>
      <c r="U552" s="66" t="s">
        <v>37</v>
      </c>
      <c r="V552" s="66" t="s">
        <v>37</v>
      </c>
      <c r="W552" s="66" t="s">
        <v>37</v>
      </c>
      <c r="X552" s="66" t="s">
        <v>37</v>
      </c>
      <c r="Y552" s="66" t="s">
        <v>37</v>
      </c>
      <c r="Z552" s="66" t="s">
        <v>37</v>
      </c>
      <c r="AA552" s="66" t="s">
        <v>37</v>
      </c>
      <c r="AB552" s="66" t="s">
        <v>37</v>
      </c>
      <c r="AC552" s="66" t="s">
        <v>37</v>
      </c>
      <c r="AD552" s="66" t="s">
        <v>37</v>
      </c>
      <c r="AE552" s="66" t="s">
        <v>37</v>
      </c>
      <c r="AF552" s="66" t="s">
        <v>37</v>
      </c>
      <c r="AG552" s="66" t="s">
        <v>37</v>
      </c>
      <c r="AH552" s="66" t="s">
        <v>37</v>
      </c>
      <c r="AI552" s="66" t="s">
        <v>37</v>
      </c>
      <c r="AJ552" s="66" t="s">
        <v>37</v>
      </c>
    </row>
    <row r="553" spans="1:36" x14ac:dyDescent="0.25">
      <c r="A553" s="60" t="s">
        <v>127</v>
      </c>
      <c r="B553" s="60" t="s">
        <v>121</v>
      </c>
      <c r="C553" s="62">
        <v>0</v>
      </c>
      <c r="D553" s="62">
        <v>0</v>
      </c>
      <c r="E553" s="62">
        <v>0</v>
      </c>
      <c r="F553" s="62">
        <v>0</v>
      </c>
      <c r="G553" s="62">
        <v>0</v>
      </c>
      <c r="H553" s="62">
        <v>0</v>
      </c>
      <c r="I553" s="62">
        <v>0</v>
      </c>
      <c r="J553" s="62">
        <v>0</v>
      </c>
      <c r="K553" s="62">
        <v>0</v>
      </c>
      <c r="L553" s="62">
        <v>0</v>
      </c>
      <c r="M553" s="62">
        <v>0</v>
      </c>
      <c r="N553" s="62">
        <v>0</v>
      </c>
      <c r="O553" s="62">
        <v>0</v>
      </c>
      <c r="P553" s="62">
        <v>0</v>
      </c>
      <c r="Q553" s="62">
        <v>0</v>
      </c>
      <c r="R553" s="62">
        <v>0</v>
      </c>
      <c r="S553" s="62">
        <v>0</v>
      </c>
      <c r="T553" s="62">
        <v>0</v>
      </c>
      <c r="U553" s="62">
        <v>0</v>
      </c>
      <c r="V553" s="62">
        <v>0</v>
      </c>
      <c r="W553" s="62">
        <v>0</v>
      </c>
      <c r="X553" s="62">
        <v>0</v>
      </c>
      <c r="Y553" s="62">
        <v>0</v>
      </c>
      <c r="Z553" s="62">
        <v>0</v>
      </c>
      <c r="AA553" s="62">
        <v>0</v>
      </c>
      <c r="AB553" s="62">
        <v>0</v>
      </c>
      <c r="AC553" s="62">
        <v>0</v>
      </c>
      <c r="AD553" s="62">
        <v>0</v>
      </c>
      <c r="AE553" s="62">
        <v>0</v>
      </c>
      <c r="AF553" s="62">
        <v>0</v>
      </c>
      <c r="AG553" s="62">
        <v>0</v>
      </c>
      <c r="AH553" s="62">
        <v>0</v>
      </c>
      <c r="AI553" s="62">
        <v>1.1499999999999999</v>
      </c>
      <c r="AJ553" s="61">
        <v>0.92200000000000004</v>
      </c>
    </row>
    <row r="554" spans="1:36" x14ac:dyDescent="0.25">
      <c r="A554" s="60" t="s">
        <v>127</v>
      </c>
      <c r="B554" s="60" t="s">
        <v>122</v>
      </c>
      <c r="C554" s="66" t="s">
        <v>37</v>
      </c>
      <c r="D554" s="66" t="s">
        <v>37</v>
      </c>
      <c r="E554" s="66" t="s">
        <v>37</v>
      </c>
      <c r="F554" s="66" t="s">
        <v>37</v>
      </c>
      <c r="G554" s="66" t="s">
        <v>37</v>
      </c>
      <c r="H554" s="66" t="s">
        <v>37</v>
      </c>
      <c r="I554" s="66" t="s">
        <v>37</v>
      </c>
      <c r="J554" s="66" t="s">
        <v>37</v>
      </c>
      <c r="K554" s="66" t="s">
        <v>37</v>
      </c>
      <c r="L554" s="66" t="s">
        <v>37</v>
      </c>
      <c r="M554" s="66" t="s">
        <v>37</v>
      </c>
      <c r="N554" s="66" t="s">
        <v>37</v>
      </c>
      <c r="O554" s="66" t="s">
        <v>37</v>
      </c>
      <c r="P554" s="66" t="s">
        <v>37</v>
      </c>
      <c r="Q554" s="66" t="s">
        <v>37</v>
      </c>
      <c r="R554" s="66" t="s">
        <v>37</v>
      </c>
      <c r="S554" s="66" t="s">
        <v>37</v>
      </c>
      <c r="T554" s="66" t="s">
        <v>37</v>
      </c>
      <c r="U554" s="66" t="s">
        <v>37</v>
      </c>
      <c r="V554" s="66" t="s">
        <v>37</v>
      </c>
      <c r="W554" s="66" t="s">
        <v>37</v>
      </c>
      <c r="X554" s="66" t="s">
        <v>37</v>
      </c>
      <c r="Y554" s="66" t="s">
        <v>37</v>
      </c>
      <c r="Z554" s="66" t="s">
        <v>37</v>
      </c>
      <c r="AA554" s="66" t="s">
        <v>37</v>
      </c>
      <c r="AB554" s="66" t="s">
        <v>37</v>
      </c>
      <c r="AC554" s="66" t="s">
        <v>37</v>
      </c>
      <c r="AD554" s="66" t="s">
        <v>37</v>
      </c>
      <c r="AE554" s="66" t="s">
        <v>37</v>
      </c>
      <c r="AF554" s="66" t="s">
        <v>37</v>
      </c>
      <c r="AG554" s="66" t="s">
        <v>37</v>
      </c>
      <c r="AH554" s="66" t="s">
        <v>37</v>
      </c>
      <c r="AI554" s="66" t="s">
        <v>37</v>
      </c>
      <c r="AJ554" s="66" t="s">
        <v>37</v>
      </c>
    </row>
    <row r="555" spans="1:36" x14ac:dyDescent="0.25">
      <c r="A555" s="60" t="s">
        <v>127</v>
      </c>
      <c r="B555" s="60" t="s">
        <v>123</v>
      </c>
      <c r="C555" s="61">
        <v>18624.248</v>
      </c>
      <c r="D555" s="61">
        <v>19072.742999999999</v>
      </c>
      <c r="E555" s="61">
        <v>19454.342000000001</v>
      </c>
      <c r="F555" s="61">
        <v>19157.524000000001</v>
      </c>
      <c r="G555" s="62">
        <v>19932.330000000002</v>
      </c>
      <c r="H555" s="61">
        <v>20764.315999999999</v>
      </c>
      <c r="I555" s="61">
        <v>21017.455000000002</v>
      </c>
      <c r="J555" s="61">
        <v>21622.786</v>
      </c>
      <c r="K555" s="61">
        <v>22338.778999999999</v>
      </c>
      <c r="L555" s="62">
        <v>22843.25</v>
      </c>
      <c r="M555" s="61">
        <v>23786.865000000002</v>
      </c>
      <c r="N555" s="61">
        <v>23990.457999999999</v>
      </c>
      <c r="O555" s="61">
        <v>24529.284</v>
      </c>
      <c r="P555" s="61">
        <v>25269.473999999998</v>
      </c>
      <c r="Q555" s="61">
        <v>26083.185000000001</v>
      </c>
      <c r="R555" s="61">
        <v>26113.636999999999</v>
      </c>
      <c r="S555" s="61">
        <v>27009.600999999999</v>
      </c>
      <c r="T555" s="61">
        <v>26989.543000000001</v>
      </c>
      <c r="U555" s="61">
        <v>27440.395</v>
      </c>
      <c r="V555" s="61">
        <v>25162.595000000001</v>
      </c>
      <c r="W555" s="61">
        <v>25972.648000000001</v>
      </c>
      <c r="X555" s="61">
        <v>26017.225999999999</v>
      </c>
      <c r="Y555" s="61">
        <v>25733.142</v>
      </c>
      <c r="Z555" s="61">
        <v>24918.512999999999</v>
      </c>
      <c r="AA555" s="61">
        <v>24060.748</v>
      </c>
      <c r="AB555" s="61">
        <v>24332.851999999999</v>
      </c>
      <c r="AC555" s="61">
        <v>24915.594000000001</v>
      </c>
      <c r="AD555" s="61">
        <v>25436.802</v>
      </c>
      <c r="AE555" s="61">
        <v>24910.440999999999</v>
      </c>
      <c r="AF555" s="61">
        <v>25266.809000000001</v>
      </c>
      <c r="AG555" s="61">
        <v>24121.326000000001</v>
      </c>
      <c r="AH555" s="61">
        <v>24855.506000000001</v>
      </c>
      <c r="AI555" s="61">
        <v>24416.278999999999</v>
      </c>
      <c r="AJ555" s="61">
        <v>22761.512999999999</v>
      </c>
    </row>
    <row r="556" spans="1:36" x14ac:dyDescent="0.25">
      <c r="A556" s="60" t="s">
        <v>127</v>
      </c>
      <c r="B556" s="60" t="s">
        <v>124</v>
      </c>
      <c r="C556" s="63">
        <v>59.070999999999998</v>
      </c>
      <c r="D556" s="63">
        <v>67.412000000000006</v>
      </c>
      <c r="E556" s="63">
        <v>70.334999999999994</v>
      </c>
      <c r="F556" s="64">
        <v>86.93</v>
      </c>
      <c r="G556" s="63">
        <v>94.927000000000007</v>
      </c>
      <c r="H556" s="63">
        <v>105.675</v>
      </c>
      <c r="I556" s="63">
        <v>125.881</v>
      </c>
      <c r="J556" s="63">
        <v>185.297</v>
      </c>
      <c r="K556" s="63">
        <v>224.59200000000001</v>
      </c>
      <c r="L556" s="64">
        <v>267.67</v>
      </c>
      <c r="M556" s="63">
        <v>5167.7370000000001</v>
      </c>
      <c r="N556" s="63">
        <v>5618.3450000000003</v>
      </c>
      <c r="O556" s="63">
        <v>6031.634</v>
      </c>
      <c r="P556" s="63">
        <v>4727.6279999999997</v>
      </c>
      <c r="Q556" s="63">
        <v>5726.9859999999999</v>
      </c>
      <c r="R556" s="63">
        <v>6619.7719999999999</v>
      </c>
      <c r="S556" s="63">
        <v>7359.8059999999996</v>
      </c>
      <c r="T556" s="63">
        <v>7751.0050000000001</v>
      </c>
      <c r="U556" s="63">
        <v>7387.8940000000002</v>
      </c>
      <c r="V556" s="63">
        <v>7068.009</v>
      </c>
      <c r="W556" s="64">
        <v>7716.11</v>
      </c>
      <c r="X556" s="63">
        <v>6857.1450000000004</v>
      </c>
      <c r="Y556" s="63">
        <v>7400.1189999999997</v>
      </c>
      <c r="Z556" s="63">
        <v>6585.576</v>
      </c>
      <c r="AA556" s="63">
        <v>6082.8590000000004</v>
      </c>
      <c r="AB556" s="63">
        <v>6717.402</v>
      </c>
      <c r="AC556" s="63">
        <v>7548.8720000000003</v>
      </c>
      <c r="AD556" s="63">
        <v>7858.3320000000003</v>
      </c>
      <c r="AE556" s="63">
        <v>7146.5069999999996</v>
      </c>
      <c r="AF556" s="63">
        <v>7380.6450000000004</v>
      </c>
      <c r="AG556" s="63">
        <v>6973.8180000000002</v>
      </c>
      <c r="AH556" s="63">
        <v>5498.6440000000002</v>
      </c>
      <c r="AI556" s="63">
        <v>5669.6279999999997</v>
      </c>
      <c r="AJ556" s="63">
        <v>5149.0460000000003</v>
      </c>
    </row>
    <row r="557" spans="1:36" x14ac:dyDescent="0.25">
      <c r="A557" s="60" t="s">
        <v>127</v>
      </c>
      <c r="B557" s="60" t="s">
        <v>125</v>
      </c>
      <c r="C557" s="61">
        <v>1366.2940000000001</v>
      </c>
      <c r="D557" s="61">
        <v>1499.2260000000001</v>
      </c>
      <c r="E557" s="61">
        <v>1648.0650000000001</v>
      </c>
      <c r="F557" s="62">
        <v>1922.27</v>
      </c>
      <c r="G557" s="62">
        <v>2210.92</v>
      </c>
      <c r="H557" s="61">
        <v>2405.5030000000002</v>
      </c>
      <c r="I557" s="61">
        <v>2682.8029999999999</v>
      </c>
      <c r="J557" s="61">
        <v>3427.3429999999998</v>
      </c>
      <c r="K557" s="62">
        <v>3808.34</v>
      </c>
      <c r="L557" s="61">
        <v>4261.5649999999996</v>
      </c>
      <c r="M557" s="62">
        <v>0</v>
      </c>
      <c r="N557" s="62">
        <v>0</v>
      </c>
      <c r="O557" s="62">
        <v>0</v>
      </c>
      <c r="P557" s="61">
        <v>1454.0129999999999</v>
      </c>
      <c r="Q557" s="61">
        <v>1420.854</v>
      </c>
      <c r="R557" s="61">
        <v>1499.6610000000001</v>
      </c>
      <c r="S557" s="61">
        <v>1380.0640000000001</v>
      </c>
      <c r="T557" s="61">
        <v>1505.2249999999999</v>
      </c>
      <c r="U557" s="61">
        <v>1462.366</v>
      </c>
      <c r="V557" s="61">
        <v>1568.1669999999999</v>
      </c>
      <c r="W557" s="61">
        <v>1868.4670000000001</v>
      </c>
      <c r="X557" s="61">
        <v>1871.8340000000001</v>
      </c>
      <c r="Y557" s="61">
        <v>1270.519</v>
      </c>
      <c r="Z557" s="61">
        <v>1264.1579999999999</v>
      </c>
      <c r="AA557" s="61">
        <v>1238.636</v>
      </c>
      <c r="AB557" s="61">
        <v>1526.239</v>
      </c>
      <c r="AC557" s="61">
        <v>1490.433</v>
      </c>
      <c r="AD557" s="62">
        <v>1610.98</v>
      </c>
      <c r="AE557" s="61">
        <v>1875.046</v>
      </c>
      <c r="AF557" s="61">
        <v>1842.1010000000001</v>
      </c>
      <c r="AG557" s="61">
        <v>1663.5419999999999</v>
      </c>
      <c r="AH557" s="61">
        <v>3236.4569999999999</v>
      </c>
      <c r="AI557" s="61">
        <v>3396.7249999999999</v>
      </c>
      <c r="AJ557" s="61">
        <v>3131.6370000000002</v>
      </c>
    </row>
    <row r="558" spans="1:36" x14ac:dyDescent="0.25">
      <c r="A558" s="60" t="s">
        <v>127</v>
      </c>
      <c r="B558" s="60" t="s">
        <v>126</v>
      </c>
      <c r="C558" s="63">
        <v>296.90499999999997</v>
      </c>
      <c r="D558" s="64">
        <v>289.51</v>
      </c>
      <c r="E558" s="64">
        <v>308.33999999999997</v>
      </c>
      <c r="F558" s="63">
        <v>262.85500000000002</v>
      </c>
      <c r="G558" s="64">
        <v>264.23</v>
      </c>
      <c r="H558" s="63">
        <v>354.68599999999998</v>
      </c>
      <c r="I558" s="63">
        <v>432.93200000000002</v>
      </c>
      <c r="J558" s="63">
        <v>425.53699999999998</v>
      </c>
      <c r="K558" s="63">
        <v>528.375</v>
      </c>
      <c r="L558" s="63">
        <v>551.33299999999997</v>
      </c>
      <c r="M558" s="63">
        <v>576.11300000000006</v>
      </c>
      <c r="N558" s="63">
        <v>611.81299999999999</v>
      </c>
      <c r="O558" s="63">
        <v>665.74800000000005</v>
      </c>
      <c r="P558" s="63">
        <v>654.08100000000002</v>
      </c>
      <c r="Q558" s="63">
        <v>650.91399999999999</v>
      </c>
      <c r="R558" s="63">
        <v>589.86800000000005</v>
      </c>
      <c r="S558" s="63">
        <v>552.93700000000001</v>
      </c>
      <c r="T558" s="63">
        <v>487.19900000000001</v>
      </c>
      <c r="U558" s="63">
        <v>481.82100000000003</v>
      </c>
      <c r="V558" s="64">
        <v>370.18</v>
      </c>
      <c r="W558" s="64">
        <v>282.88</v>
      </c>
      <c r="X558" s="63">
        <v>166.31100000000001</v>
      </c>
      <c r="Y558" s="63">
        <v>170.173</v>
      </c>
      <c r="Z558" s="63">
        <v>163.21600000000001</v>
      </c>
      <c r="AA558" s="63">
        <v>147.11099999999999</v>
      </c>
      <c r="AB558" s="63">
        <v>123.142</v>
      </c>
      <c r="AC558" s="63">
        <v>156.93899999999999</v>
      </c>
      <c r="AD558" s="63">
        <v>157.00399999999999</v>
      </c>
      <c r="AE558" s="63">
        <v>147.578</v>
      </c>
      <c r="AF558" s="64">
        <v>157.78</v>
      </c>
      <c r="AG558" s="63">
        <v>167.108</v>
      </c>
      <c r="AH558" s="63">
        <v>179.72499999999999</v>
      </c>
      <c r="AI558" s="63">
        <v>162.78299999999999</v>
      </c>
      <c r="AJ558" s="63">
        <v>133.36199999999999</v>
      </c>
    </row>
    <row r="559" spans="1:36" x14ac:dyDescent="0.25">
      <c r="A559" s="60" t="s">
        <v>128</v>
      </c>
      <c r="B559" s="60" t="s">
        <v>117</v>
      </c>
      <c r="C559" s="62">
        <v>0</v>
      </c>
      <c r="D559" s="62">
        <v>0</v>
      </c>
      <c r="E559" s="62">
        <v>0</v>
      </c>
      <c r="F559" s="62">
        <v>0</v>
      </c>
      <c r="G559" s="62">
        <v>0</v>
      </c>
      <c r="H559" s="62">
        <v>0</v>
      </c>
      <c r="I559" s="62">
        <v>0</v>
      </c>
      <c r="J559" s="62">
        <v>0</v>
      </c>
      <c r="K559" s="62">
        <v>0</v>
      </c>
      <c r="L559" s="62">
        <v>0</v>
      </c>
      <c r="M559" s="62">
        <v>0</v>
      </c>
      <c r="N559" s="62">
        <v>0</v>
      </c>
      <c r="O559" s="62">
        <v>0</v>
      </c>
      <c r="P559" s="62">
        <v>0</v>
      </c>
      <c r="Q559" s="62">
        <v>0</v>
      </c>
      <c r="R559" s="62">
        <v>0</v>
      </c>
      <c r="S559" s="62">
        <v>0</v>
      </c>
      <c r="T559" s="62">
        <v>0</v>
      </c>
      <c r="U559" s="62">
        <v>0</v>
      </c>
      <c r="V559" s="62">
        <v>0</v>
      </c>
      <c r="W559" s="62">
        <v>0</v>
      </c>
      <c r="X559" s="62">
        <v>0</v>
      </c>
      <c r="Y559" s="62">
        <v>0</v>
      </c>
      <c r="Z559" s="62">
        <v>0</v>
      </c>
      <c r="AA559" s="62">
        <v>0</v>
      </c>
      <c r="AB559" s="62">
        <v>0</v>
      </c>
      <c r="AC559" s="62">
        <v>0</v>
      </c>
      <c r="AD559" s="62">
        <v>0</v>
      </c>
      <c r="AE559" s="62">
        <v>0</v>
      </c>
      <c r="AF559" s="62">
        <v>0</v>
      </c>
      <c r="AG559" s="62">
        <v>0</v>
      </c>
      <c r="AH559" s="62">
        <v>0</v>
      </c>
      <c r="AI559" s="62">
        <v>0</v>
      </c>
      <c r="AJ559" s="62">
        <v>0</v>
      </c>
    </row>
    <row r="560" spans="1:36" x14ac:dyDescent="0.25">
      <c r="A560" s="60" t="s">
        <v>128</v>
      </c>
      <c r="B560" s="60" t="s">
        <v>118</v>
      </c>
      <c r="C560" s="64">
        <v>0</v>
      </c>
      <c r="D560" s="64">
        <v>0</v>
      </c>
      <c r="E560" s="64">
        <v>0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64">
        <v>0</v>
      </c>
      <c r="V560" s="64">
        <v>0</v>
      </c>
      <c r="W560" s="64">
        <v>0</v>
      </c>
      <c r="X560" s="64">
        <v>0</v>
      </c>
      <c r="Y560" s="64">
        <v>0</v>
      </c>
      <c r="Z560" s="64">
        <v>0</v>
      </c>
      <c r="AA560" s="64">
        <v>0</v>
      </c>
      <c r="AB560" s="64">
        <v>0</v>
      </c>
      <c r="AC560" s="64">
        <v>0</v>
      </c>
      <c r="AD560" s="64">
        <v>0</v>
      </c>
      <c r="AE560" s="64">
        <v>0</v>
      </c>
      <c r="AF560" s="64">
        <v>0</v>
      </c>
      <c r="AG560" s="64">
        <v>0</v>
      </c>
      <c r="AH560" s="64">
        <v>0</v>
      </c>
      <c r="AI560" s="64">
        <v>0</v>
      </c>
      <c r="AJ560" s="64">
        <v>0</v>
      </c>
    </row>
    <row r="561" spans="1:36" x14ac:dyDescent="0.25">
      <c r="A561" s="60" t="s">
        <v>128</v>
      </c>
      <c r="B561" s="60" t="s">
        <v>119</v>
      </c>
      <c r="C561" s="62">
        <v>0</v>
      </c>
      <c r="D561" s="62">
        <v>0</v>
      </c>
      <c r="E561" s="62">
        <v>0</v>
      </c>
      <c r="F561" s="62">
        <v>0</v>
      </c>
      <c r="G561" s="62">
        <v>0</v>
      </c>
      <c r="H561" s="62">
        <v>0</v>
      </c>
      <c r="I561" s="62">
        <v>0</v>
      </c>
      <c r="J561" s="62">
        <v>0</v>
      </c>
      <c r="K561" s="62">
        <v>0</v>
      </c>
      <c r="L561" s="62">
        <v>0</v>
      </c>
      <c r="M561" s="62">
        <v>0</v>
      </c>
      <c r="N561" s="62">
        <v>0</v>
      </c>
      <c r="O561" s="62">
        <v>0</v>
      </c>
      <c r="P561" s="62">
        <v>0</v>
      </c>
      <c r="Q561" s="62">
        <v>0</v>
      </c>
      <c r="R561" s="62">
        <v>0</v>
      </c>
      <c r="S561" s="62">
        <v>0</v>
      </c>
      <c r="T561" s="62">
        <v>0</v>
      </c>
      <c r="U561" s="62">
        <v>0</v>
      </c>
      <c r="V561" s="62">
        <v>0</v>
      </c>
      <c r="W561" s="62">
        <v>0</v>
      </c>
      <c r="X561" s="62">
        <v>0</v>
      </c>
      <c r="Y561" s="62">
        <v>0</v>
      </c>
      <c r="Z561" s="62">
        <v>0</v>
      </c>
      <c r="AA561" s="62">
        <v>0</v>
      </c>
      <c r="AB561" s="62">
        <v>0</v>
      </c>
      <c r="AC561" s="62">
        <v>0</v>
      </c>
      <c r="AD561" s="62">
        <v>0</v>
      </c>
      <c r="AE561" s="62">
        <v>0</v>
      </c>
      <c r="AF561" s="62">
        <v>0</v>
      </c>
      <c r="AG561" s="62">
        <v>0</v>
      </c>
      <c r="AH561" s="62">
        <v>0</v>
      </c>
      <c r="AI561" s="62">
        <v>0</v>
      </c>
      <c r="AJ561" s="62">
        <v>0</v>
      </c>
    </row>
    <row r="562" spans="1:36" x14ac:dyDescent="0.25">
      <c r="A562" s="60" t="s">
        <v>128</v>
      </c>
      <c r="B562" s="60" t="s">
        <v>120</v>
      </c>
      <c r="C562" s="64">
        <v>0</v>
      </c>
      <c r="D562" s="64">
        <v>0</v>
      </c>
      <c r="E562" s="64">
        <v>0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0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64">
        <v>0</v>
      </c>
      <c r="V562" s="64">
        <v>0</v>
      </c>
      <c r="W562" s="64">
        <v>0</v>
      </c>
      <c r="X562" s="64">
        <v>0</v>
      </c>
      <c r="Y562" s="64">
        <v>0</v>
      </c>
      <c r="Z562" s="64">
        <v>0</v>
      </c>
      <c r="AA562" s="64">
        <v>0</v>
      </c>
      <c r="AB562" s="64">
        <v>0</v>
      </c>
      <c r="AC562" s="64">
        <v>0</v>
      </c>
      <c r="AD562" s="64">
        <v>0</v>
      </c>
      <c r="AE562" s="64">
        <v>0</v>
      </c>
      <c r="AF562" s="64">
        <v>0</v>
      </c>
      <c r="AG562" s="64">
        <v>0</v>
      </c>
      <c r="AH562" s="64">
        <v>0</v>
      </c>
      <c r="AI562" s="64">
        <v>0</v>
      </c>
      <c r="AJ562" s="64">
        <v>0</v>
      </c>
    </row>
    <row r="563" spans="1:36" x14ac:dyDescent="0.25">
      <c r="A563" s="60" t="s">
        <v>128</v>
      </c>
      <c r="B563" s="60" t="s">
        <v>121</v>
      </c>
      <c r="C563" s="65" t="s">
        <v>37</v>
      </c>
      <c r="D563" s="65" t="s">
        <v>37</v>
      </c>
      <c r="E563" s="65" t="s">
        <v>37</v>
      </c>
      <c r="F563" s="65" t="s">
        <v>37</v>
      </c>
      <c r="G563" s="65" t="s">
        <v>37</v>
      </c>
      <c r="H563" s="65" t="s">
        <v>37</v>
      </c>
      <c r="I563" s="65" t="s">
        <v>37</v>
      </c>
      <c r="J563" s="65" t="s">
        <v>37</v>
      </c>
      <c r="K563" s="65" t="s">
        <v>37</v>
      </c>
      <c r="L563" s="65" t="s">
        <v>37</v>
      </c>
      <c r="M563" s="65" t="s">
        <v>37</v>
      </c>
      <c r="N563" s="65" t="s">
        <v>37</v>
      </c>
      <c r="O563" s="65" t="s">
        <v>37</v>
      </c>
      <c r="P563" s="65" t="s">
        <v>37</v>
      </c>
      <c r="Q563" s="65" t="s">
        <v>37</v>
      </c>
      <c r="R563" s="65" t="s">
        <v>37</v>
      </c>
      <c r="S563" s="65" t="s">
        <v>37</v>
      </c>
      <c r="T563" s="65" t="s">
        <v>37</v>
      </c>
      <c r="U563" s="65" t="s">
        <v>37</v>
      </c>
      <c r="V563" s="65" t="s">
        <v>37</v>
      </c>
      <c r="W563" s="65" t="s">
        <v>37</v>
      </c>
      <c r="X563" s="65" t="s">
        <v>37</v>
      </c>
      <c r="Y563" s="65" t="s">
        <v>37</v>
      </c>
      <c r="Z563" s="65" t="s">
        <v>37</v>
      </c>
      <c r="AA563" s="65" t="s">
        <v>37</v>
      </c>
      <c r="AB563" s="65" t="s">
        <v>37</v>
      </c>
      <c r="AC563" s="65" t="s">
        <v>37</v>
      </c>
      <c r="AD563" s="65" t="s">
        <v>37</v>
      </c>
      <c r="AE563" s="65" t="s">
        <v>37</v>
      </c>
      <c r="AF563" s="65" t="s">
        <v>37</v>
      </c>
      <c r="AG563" s="65" t="s">
        <v>37</v>
      </c>
      <c r="AH563" s="65" t="s">
        <v>37</v>
      </c>
      <c r="AI563" s="65" t="s">
        <v>37</v>
      </c>
      <c r="AJ563" s="65" t="s">
        <v>37</v>
      </c>
    </row>
    <row r="564" spans="1:36" x14ac:dyDescent="0.25">
      <c r="A564" s="60" t="s">
        <v>128</v>
      </c>
      <c r="B564" s="60" t="s">
        <v>122</v>
      </c>
      <c r="C564" s="64">
        <v>0</v>
      </c>
      <c r="D564" s="64">
        <v>0</v>
      </c>
      <c r="E564" s="64">
        <v>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64">
        <v>0</v>
      </c>
      <c r="V564" s="64">
        <v>0</v>
      </c>
      <c r="W564" s="64">
        <v>0</v>
      </c>
      <c r="X564" s="64">
        <v>0</v>
      </c>
      <c r="Y564" s="64">
        <v>0</v>
      </c>
      <c r="Z564" s="64">
        <v>0</v>
      </c>
      <c r="AA564" s="64">
        <v>0</v>
      </c>
      <c r="AB564" s="64">
        <v>0</v>
      </c>
      <c r="AC564" s="64">
        <v>0</v>
      </c>
      <c r="AD564" s="64">
        <v>0</v>
      </c>
      <c r="AE564" s="64">
        <v>0</v>
      </c>
      <c r="AF564" s="64">
        <v>0</v>
      </c>
      <c r="AG564" s="64">
        <v>0</v>
      </c>
      <c r="AH564" s="64">
        <v>0</v>
      </c>
      <c r="AI564" s="64">
        <v>0</v>
      </c>
      <c r="AJ564" s="64">
        <v>0</v>
      </c>
    </row>
    <row r="565" spans="1:36" x14ac:dyDescent="0.25">
      <c r="A565" s="60" t="s">
        <v>128</v>
      </c>
      <c r="B565" s="60" t="s">
        <v>123</v>
      </c>
      <c r="C565" s="62">
        <v>0</v>
      </c>
      <c r="D565" s="62">
        <v>0</v>
      </c>
      <c r="E565" s="62">
        <v>0</v>
      </c>
      <c r="F565" s="62">
        <v>0</v>
      </c>
      <c r="G565" s="62">
        <v>0</v>
      </c>
      <c r="H565" s="62">
        <v>0</v>
      </c>
      <c r="I565" s="62">
        <v>0</v>
      </c>
      <c r="J565" s="62">
        <v>0</v>
      </c>
      <c r="K565" s="62">
        <v>0</v>
      </c>
      <c r="L565" s="62">
        <v>0</v>
      </c>
      <c r="M565" s="62">
        <v>0</v>
      </c>
      <c r="N565" s="62">
        <v>0</v>
      </c>
      <c r="O565" s="62">
        <v>0</v>
      </c>
      <c r="P565" s="62">
        <v>0</v>
      </c>
      <c r="Q565" s="61">
        <v>4527.9449999999997</v>
      </c>
      <c r="R565" s="61">
        <v>4611.2539999999999</v>
      </c>
      <c r="S565" s="61">
        <v>4989.4669999999996</v>
      </c>
      <c r="T565" s="61">
        <v>4882.2730000000001</v>
      </c>
      <c r="U565" s="61">
        <v>4738.058</v>
      </c>
      <c r="V565" s="61">
        <v>4318.8119999999999</v>
      </c>
      <c r="W565" s="61">
        <v>4904.4859999999999</v>
      </c>
      <c r="X565" s="61">
        <v>5233.3289999999997</v>
      </c>
      <c r="Y565" s="61">
        <v>4943.7759999999998</v>
      </c>
      <c r="Z565" s="62">
        <v>5168.84</v>
      </c>
      <c r="AA565" s="61">
        <v>4919.1270000000004</v>
      </c>
      <c r="AB565" s="61">
        <v>5181.6660000000002</v>
      </c>
      <c r="AC565" s="61">
        <v>5346.5649999999996</v>
      </c>
      <c r="AD565" s="61">
        <v>5575.1509999999998</v>
      </c>
      <c r="AE565" s="61">
        <v>5482.8739999999998</v>
      </c>
      <c r="AF565" s="61">
        <v>5526.9219999999996</v>
      </c>
      <c r="AG565" s="61">
        <v>5467.4219999999996</v>
      </c>
      <c r="AH565" s="62">
        <v>2217.89</v>
      </c>
      <c r="AI565" s="61">
        <v>2054.2829999999999</v>
      </c>
      <c r="AJ565" s="61">
        <v>2067.1170000000002</v>
      </c>
    </row>
    <row r="566" spans="1:36" x14ac:dyDescent="0.25">
      <c r="A566" s="60" t="s">
        <v>128</v>
      </c>
      <c r="B566" s="60" t="s">
        <v>124</v>
      </c>
      <c r="C566" s="64">
        <v>0</v>
      </c>
      <c r="D566" s="64">
        <v>0</v>
      </c>
      <c r="E566" s="64">
        <v>0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3">
        <v>1649.088</v>
      </c>
      <c r="R566" s="64">
        <v>1735</v>
      </c>
      <c r="S566" s="63">
        <v>1985.1679999999999</v>
      </c>
      <c r="T566" s="63">
        <v>1990.518</v>
      </c>
      <c r="U566" s="63">
        <v>1930.2329999999999</v>
      </c>
      <c r="V566" s="63">
        <v>1836.8679999999999</v>
      </c>
      <c r="W566" s="64">
        <v>2211.88</v>
      </c>
      <c r="X566" s="64">
        <v>2603.9699999999998</v>
      </c>
      <c r="Y566" s="63">
        <v>2681.2359999999999</v>
      </c>
      <c r="Z566" s="63">
        <v>3079.5360000000001</v>
      </c>
      <c r="AA566" s="63">
        <v>3084.7429999999999</v>
      </c>
      <c r="AB566" s="63">
        <v>3302.6419999999998</v>
      </c>
      <c r="AC566" s="63">
        <v>3712.0949999999998</v>
      </c>
      <c r="AD566" s="63">
        <v>3624.6840000000002</v>
      </c>
      <c r="AE566" s="63">
        <v>3355.549</v>
      </c>
      <c r="AF566" s="63">
        <v>3336.9029999999998</v>
      </c>
      <c r="AG566" s="63">
        <v>3427.4839999999999</v>
      </c>
      <c r="AH566" s="63">
        <v>1476.9449999999999</v>
      </c>
      <c r="AI566" s="63">
        <v>1364.674</v>
      </c>
      <c r="AJ566" s="63">
        <v>1394.356</v>
      </c>
    </row>
    <row r="567" spans="1:36" x14ac:dyDescent="0.25">
      <c r="A567" s="60" t="s">
        <v>128</v>
      </c>
      <c r="B567" s="60" t="s">
        <v>125</v>
      </c>
      <c r="C567" s="62">
        <v>0</v>
      </c>
      <c r="D567" s="62">
        <v>0</v>
      </c>
      <c r="E567" s="62">
        <v>0</v>
      </c>
      <c r="F567" s="62">
        <v>0</v>
      </c>
      <c r="G567" s="62">
        <v>0</v>
      </c>
      <c r="H567" s="62">
        <v>0</v>
      </c>
      <c r="I567" s="62">
        <v>0</v>
      </c>
      <c r="J567" s="62">
        <v>0</v>
      </c>
      <c r="K567" s="62">
        <v>0</v>
      </c>
      <c r="L567" s="62">
        <v>0</v>
      </c>
      <c r="M567" s="62">
        <v>0</v>
      </c>
      <c r="N567" s="62">
        <v>0</v>
      </c>
      <c r="O567" s="62">
        <v>0</v>
      </c>
      <c r="P567" s="62">
        <v>0</v>
      </c>
      <c r="Q567" s="61">
        <v>2878.857</v>
      </c>
      <c r="R567" s="61">
        <v>2876.2539999999999</v>
      </c>
      <c r="S567" s="61">
        <v>3004.299</v>
      </c>
      <c r="T567" s="61">
        <v>2891.7550000000001</v>
      </c>
      <c r="U567" s="61">
        <v>2807.8249999999998</v>
      </c>
      <c r="V567" s="61">
        <v>2481.9430000000002</v>
      </c>
      <c r="W567" s="61">
        <v>2624.8690000000001</v>
      </c>
      <c r="X567" s="61">
        <v>2551.3040000000001</v>
      </c>
      <c r="Y567" s="61">
        <v>2173.1869999999999</v>
      </c>
      <c r="Z567" s="61">
        <v>1999.6179999999999</v>
      </c>
      <c r="AA567" s="61">
        <v>1750.645</v>
      </c>
      <c r="AB567" s="61">
        <v>1789.6479999999999</v>
      </c>
      <c r="AC567" s="61">
        <v>1536.9259999999999</v>
      </c>
      <c r="AD567" s="61">
        <v>1627.249</v>
      </c>
      <c r="AE567" s="61">
        <v>1770.9780000000001</v>
      </c>
      <c r="AF567" s="61">
        <v>1843.319</v>
      </c>
      <c r="AG567" s="61">
        <v>1671.364</v>
      </c>
      <c r="AH567" s="61">
        <v>356.58300000000003</v>
      </c>
      <c r="AI567" s="61">
        <v>324.62900000000002</v>
      </c>
      <c r="AJ567" s="61">
        <v>319.928</v>
      </c>
    </row>
    <row r="568" spans="1:36" x14ac:dyDescent="0.25">
      <c r="A568" s="60" t="s">
        <v>128</v>
      </c>
      <c r="B568" s="60" t="s">
        <v>126</v>
      </c>
      <c r="C568" s="66" t="s">
        <v>37</v>
      </c>
      <c r="D568" s="66" t="s">
        <v>37</v>
      </c>
      <c r="E568" s="66" t="s">
        <v>37</v>
      </c>
      <c r="F568" s="66" t="s">
        <v>37</v>
      </c>
      <c r="G568" s="66" t="s">
        <v>37</v>
      </c>
      <c r="H568" s="66" t="s">
        <v>37</v>
      </c>
      <c r="I568" s="66" t="s">
        <v>37</v>
      </c>
      <c r="J568" s="66" t="s">
        <v>37</v>
      </c>
      <c r="K568" s="66" t="s">
        <v>37</v>
      </c>
      <c r="L568" s="66" t="s">
        <v>37</v>
      </c>
      <c r="M568" s="66" t="s">
        <v>37</v>
      </c>
      <c r="N568" s="66" t="s">
        <v>37</v>
      </c>
      <c r="O568" s="66" t="s">
        <v>37</v>
      </c>
      <c r="P568" s="66" t="s">
        <v>37</v>
      </c>
      <c r="Q568" s="66" t="s">
        <v>37</v>
      </c>
      <c r="R568" s="66" t="s">
        <v>37</v>
      </c>
      <c r="S568" s="66" t="s">
        <v>37</v>
      </c>
      <c r="T568" s="66" t="s">
        <v>37</v>
      </c>
      <c r="U568" s="66" t="s">
        <v>37</v>
      </c>
      <c r="V568" s="66" t="s">
        <v>37</v>
      </c>
      <c r="W568" s="66" t="s">
        <v>37</v>
      </c>
      <c r="X568" s="66" t="s">
        <v>37</v>
      </c>
      <c r="Y568" s="66" t="s">
        <v>37</v>
      </c>
      <c r="Z568" s="66" t="s">
        <v>37</v>
      </c>
      <c r="AA568" s="66" t="s">
        <v>37</v>
      </c>
      <c r="AB568" s="66" t="s">
        <v>37</v>
      </c>
      <c r="AC568" s="66" t="s">
        <v>37</v>
      </c>
      <c r="AD568" s="66" t="s">
        <v>37</v>
      </c>
      <c r="AE568" s="66" t="s">
        <v>37</v>
      </c>
      <c r="AF568" s="66" t="s">
        <v>37</v>
      </c>
      <c r="AG568" s="66" t="s">
        <v>37</v>
      </c>
      <c r="AH568" s="66" t="s">
        <v>37</v>
      </c>
      <c r="AI568" s="66" t="s">
        <v>37</v>
      </c>
      <c r="AJ568" s="66" t="s">
        <v>37</v>
      </c>
    </row>
    <row r="569" spans="1:36" ht="11.4" customHeight="1" x14ac:dyDescent="0.25"/>
    <row r="570" spans="1:36" x14ac:dyDescent="0.25">
      <c r="A570" s="56" t="s">
        <v>129</v>
      </c>
    </row>
    <row r="571" spans="1:36" x14ac:dyDescent="0.25">
      <c r="A571" s="56" t="s">
        <v>37</v>
      </c>
      <c r="B571" s="55" t="s">
        <v>38</v>
      </c>
    </row>
    <row r="572" spans="1:36" ht="11.4" customHeight="1" x14ac:dyDescent="0.25"/>
    <row r="573" spans="1:36" x14ac:dyDescent="0.25">
      <c r="A573" s="55" t="s">
        <v>184</v>
      </c>
    </row>
    <row r="574" spans="1:36" x14ac:dyDescent="0.25">
      <c r="A574" s="55" t="s">
        <v>107</v>
      </c>
      <c r="B574" s="56" t="s">
        <v>180</v>
      </c>
    </row>
    <row r="575" spans="1:36" x14ac:dyDescent="0.25">
      <c r="A575" s="55" t="s">
        <v>108</v>
      </c>
      <c r="B575" s="55" t="s">
        <v>181</v>
      </c>
    </row>
    <row r="577" spans="1:36" x14ac:dyDescent="0.25">
      <c r="A577" s="56" t="s">
        <v>109</v>
      </c>
      <c r="C577" s="55" t="s">
        <v>110</v>
      </c>
    </row>
    <row r="578" spans="1:36" x14ac:dyDescent="0.25">
      <c r="A578" s="56" t="s">
        <v>130</v>
      </c>
      <c r="C578" s="55" t="s">
        <v>182</v>
      </c>
    </row>
    <row r="579" spans="1:36" x14ac:dyDescent="0.25">
      <c r="A579" s="56" t="s">
        <v>134</v>
      </c>
      <c r="C579" s="55" t="s">
        <v>148</v>
      </c>
    </row>
    <row r="581" spans="1:36" x14ac:dyDescent="0.25">
      <c r="A581" s="71" t="s">
        <v>111</v>
      </c>
      <c r="B581" s="71" t="s">
        <v>111</v>
      </c>
      <c r="C581" s="57" t="s">
        <v>1</v>
      </c>
      <c r="D581" s="57" t="s">
        <v>2</v>
      </c>
      <c r="E581" s="57" t="s">
        <v>3</v>
      </c>
      <c r="F581" s="57" t="s">
        <v>4</v>
      </c>
      <c r="G581" s="57" t="s">
        <v>5</v>
      </c>
      <c r="H581" s="57" t="s">
        <v>6</v>
      </c>
      <c r="I581" s="57" t="s">
        <v>7</v>
      </c>
      <c r="J581" s="57" t="s">
        <v>8</v>
      </c>
      <c r="K581" s="57" t="s">
        <v>9</v>
      </c>
      <c r="L581" s="57" t="s">
        <v>10</v>
      </c>
      <c r="M581" s="57" t="s">
        <v>11</v>
      </c>
      <c r="N581" s="57" t="s">
        <v>12</v>
      </c>
      <c r="O581" s="57" t="s">
        <v>13</v>
      </c>
      <c r="P581" s="57" t="s">
        <v>14</v>
      </c>
      <c r="Q581" s="57" t="s">
        <v>15</v>
      </c>
      <c r="R581" s="57" t="s">
        <v>16</v>
      </c>
      <c r="S581" s="57" t="s">
        <v>17</v>
      </c>
      <c r="T581" s="57" t="s">
        <v>18</v>
      </c>
      <c r="U581" s="57" t="s">
        <v>19</v>
      </c>
      <c r="V581" s="57" t="s">
        <v>20</v>
      </c>
      <c r="W581" s="57" t="s">
        <v>21</v>
      </c>
      <c r="X581" s="57" t="s">
        <v>32</v>
      </c>
      <c r="Y581" s="57" t="s">
        <v>33</v>
      </c>
      <c r="Z581" s="57" t="s">
        <v>35</v>
      </c>
      <c r="AA581" s="57" t="s">
        <v>36</v>
      </c>
      <c r="AB581" s="57" t="s">
        <v>39</v>
      </c>
      <c r="AC581" s="57" t="s">
        <v>40</v>
      </c>
      <c r="AD581" s="57" t="s">
        <v>97</v>
      </c>
      <c r="AE581" s="57" t="s">
        <v>103</v>
      </c>
      <c r="AF581" s="57" t="s">
        <v>105</v>
      </c>
      <c r="AG581" s="57" t="s">
        <v>106</v>
      </c>
      <c r="AH581" s="57" t="s">
        <v>112</v>
      </c>
      <c r="AI581" s="57" t="s">
        <v>176</v>
      </c>
      <c r="AJ581" s="57" t="s">
        <v>183</v>
      </c>
    </row>
    <row r="582" spans="1:36" x14ac:dyDescent="0.25">
      <c r="A582" s="58" t="s">
        <v>113</v>
      </c>
      <c r="B582" s="58" t="s">
        <v>114</v>
      </c>
      <c r="C582" s="59" t="s">
        <v>115</v>
      </c>
      <c r="D582" s="59" t="s">
        <v>115</v>
      </c>
      <c r="E582" s="59" t="s">
        <v>115</v>
      </c>
      <c r="F582" s="59" t="s">
        <v>115</v>
      </c>
      <c r="G582" s="59" t="s">
        <v>115</v>
      </c>
      <c r="H582" s="59" t="s">
        <v>115</v>
      </c>
      <c r="I582" s="59" t="s">
        <v>115</v>
      </c>
      <c r="J582" s="59" t="s">
        <v>115</v>
      </c>
      <c r="K582" s="59" t="s">
        <v>115</v>
      </c>
      <c r="L582" s="59" t="s">
        <v>115</v>
      </c>
      <c r="M582" s="59" t="s">
        <v>115</v>
      </c>
      <c r="N582" s="59" t="s">
        <v>115</v>
      </c>
      <c r="O582" s="59" t="s">
        <v>115</v>
      </c>
      <c r="P582" s="59" t="s">
        <v>115</v>
      </c>
      <c r="Q582" s="59" t="s">
        <v>115</v>
      </c>
      <c r="R582" s="59" t="s">
        <v>115</v>
      </c>
      <c r="S582" s="59" t="s">
        <v>115</v>
      </c>
      <c r="T582" s="59" t="s">
        <v>115</v>
      </c>
      <c r="U582" s="59" t="s">
        <v>115</v>
      </c>
      <c r="V582" s="59" t="s">
        <v>115</v>
      </c>
      <c r="W582" s="59" t="s">
        <v>115</v>
      </c>
      <c r="X582" s="59" t="s">
        <v>115</v>
      </c>
      <c r="Y582" s="59" t="s">
        <v>115</v>
      </c>
      <c r="Z582" s="59" t="s">
        <v>115</v>
      </c>
      <c r="AA582" s="59" t="s">
        <v>115</v>
      </c>
      <c r="AB582" s="59" t="s">
        <v>115</v>
      </c>
      <c r="AC582" s="59" t="s">
        <v>115</v>
      </c>
      <c r="AD582" s="59" t="s">
        <v>115</v>
      </c>
      <c r="AE582" s="59" t="s">
        <v>115</v>
      </c>
      <c r="AF582" s="59" t="s">
        <v>115</v>
      </c>
      <c r="AG582" s="59" t="s">
        <v>115</v>
      </c>
      <c r="AH582" s="59" t="s">
        <v>115</v>
      </c>
      <c r="AI582" s="59" t="s">
        <v>115</v>
      </c>
      <c r="AJ582" s="59" t="s">
        <v>115</v>
      </c>
    </row>
    <row r="583" spans="1:36" x14ac:dyDescent="0.25">
      <c r="A583" s="60" t="s">
        <v>116</v>
      </c>
      <c r="B583" s="60" t="s">
        <v>117</v>
      </c>
      <c r="C583" s="61">
        <v>521.09199999999998</v>
      </c>
      <c r="D583" s="61">
        <v>541.38300000000004</v>
      </c>
      <c r="E583" s="61">
        <v>633.74400000000003</v>
      </c>
      <c r="F583" s="61">
        <v>675.69200000000001</v>
      </c>
      <c r="G583" s="61">
        <v>703.61599999999999</v>
      </c>
      <c r="H583" s="61">
        <v>647.05200000000002</v>
      </c>
      <c r="I583" s="61">
        <v>684.56399999999996</v>
      </c>
      <c r="J583" s="61">
        <v>723.16399999999999</v>
      </c>
      <c r="K583" s="61">
        <v>794.92700000000002</v>
      </c>
      <c r="L583" s="61">
        <v>847.61599999999999</v>
      </c>
      <c r="M583" s="62">
        <v>889.93</v>
      </c>
      <c r="N583" s="61">
        <v>869.721</v>
      </c>
      <c r="O583" s="61">
        <v>901.44299999999998</v>
      </c>
      <c r="P583" s="61">
        <v>1061.7940000000001</v>
      </c>
      <c r="Q583" s="62">
        <v>1017.62</v>
      </c>
      <c r="R583" s="61">
        <v>1081.7560000000001</v>
      </c>
      <c r="S583" s="61">
        <v>1104.3779999999999</v>
      </c>
      <c r="T583" s="61">
        <v>1150.134</v>
      </c>
      <c r="U583" s="61">
        <v>1207.5229999999999</v>
      </c>
      <c r="V583" s="61">
        <v>1227.2809999999999</v>
      </c>
      <c r="W583" s="61">
        <v>1187.1890000000001</v>
      </c>
      <c r="X583" s="61">
        <v>1154.6990000000001</v>
      </c>
      <c r="Y583" s="61">
        <v>1109.366</v>
      </c>
      <c r="Z583" s="61">
        <v>893.88699999999994</v>
      </c>
      <c r="AA583" s="61">
        <v>918.50099999999998</v>
      </c>
      <c r="AB583" s="61">
        <v>955.12599999999998</v>
      </c>
      <c r="AC583" s="62">
        <v>1038.43</v>
      </c>
      <c r="AD583" s="61">
        <v>1043.9490000000001</v>
      </c>
      <c r="AE583" s="62">
        <v>1058.3900000000001</v>
      </c>
      <c r="AF583" s="61">
        <v>1040.376</v>
      </c>
      <c r="AG583" s="61">
        <v>973.19299999999998</v>
      </c>
      <c r="AH583" s="61">
        <v>1003.2619999999999</v>
      </c>
      <c r="AI583" s="61">
        <v>1023.371</v>
      </c>
      <c r="AJ583" s="61">
        <v>1005.588</v>
      </c>
    </row>
    <row r="584" spans="1:36" x14ac:dyDescent="0.25">
      <c r="A584" s="60" t="s">
        <v>116</v>
      </c>
      <c r="B584" s="60" t="s">
        <v>118</v>
      </c>
      <c r="C584" s="64">
        <v>0</v>
      </c>
      <c r="D584" s="64">
        <v>0</v>
      </c>
      <c r="E584" s="64">
        <v>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64">
        <v>0</v>
      </c>
      <c r="V584" s="64">
        <v>0.31</v>
      </c>
      <c r="W584" s="63">
        <v>0.502</v>
      </c>
      <c r="X584" s="63">
        <v>2.1970000000000001</v>
      </c>
      <c r="Y584" s="63">
        <v>2.173</v>
      </c>
      <c r="Z584" s="63">
        <v>2.8180000000000001</v>
      </c>
      <c r="AA584" s="63">
        <v>2.7709999999999999</v>
      </c>
      <c r="AB584" s="63">
        <v>3.105</v>
      </c>
      <c r="AC584" s="63">
        <v>3.105</v>
      </c>
      <c r="AD584" s="63">
        <v>3.4689999999999999</v>
      </c>
      <c r="AE584" s="63">
        <v>3.4209999999999998</v>
      </c>
      <c r="AF584" s="64">
        <v>3.26</v>
      </c>
      <c r="AG584" s="63">
        <v>3.141</v>
      </c>
      <c r="AH584" s="64">
        <v>3.04</v>
      </c>
      <c r="AI584" s="63">
        <v>2.5819999999999999</v>
      </c>
      <c r="AJ584" s="63">
        <v>2.2679999999999998</v>
      </c>
    </row>
    <row r="585" spans="1:36" x14ac:dyDescent="0.25">
      <c r="A585" s="60" t="s">
        <v>116</v>
      </c>
      <c r="B585" s="60" t="s">
        <v>119</v>
      </c>
      <c r="C585" s="62">
        <v>0</v>
      </c>
      <c r="D585" s="62">
        <v>0</v>
      </c>
      <c r="E585" s="62">
        <v>0</v>
      </c>
      <c r="F585" s="62">
        <v>0</v>
      </c>
      <c r="G585" s="62">
        <v>0</v>
      </c>
      <c r="H585" s="62">
        <v>0</v>
      </c>
      <c r="I585" s="62">
        <v>0</v>
      </c>
      <c r="J585" s="62">
        <v>0</v>
      </c>
      <c r="K585" s="62">
        <v>0</v>
      </c>
      <c r="L585" s="62">
        <v>0</v>
      </c>
      <c r="M585" s="62">
        <v>0</v>
      </c>
      <c r="N585" s="62">
        <v>0</v>
      </c>
      <c r="O585" s="62">
        <v>0</v>
      </c>
      <c r="P585" s="62">
        <v>0</v>
      </c>
      <c r="Q585" s="61">
        <v>6.5000000000000002E-2</v>
      </c>
      <c r="R585" s="61">
        <v>7.3999999999999996E-2</v>
      </c>
      <c r="S585" s="61">
        <v>8.8999999999999996E-2</v>
      </c>
      <c r="T585" s="62">
        <v>4.99</v>
      </c>
      <c r="U585" s="61">
        <v>3.0230000000000001</v>
      </c>
      <c r="V585" s="61">
        <v>2.0579999999999998</v>
      </c>
      <c r="W585" s="61">
        <v>2.105</v>
      </c>
      <c r="X585" s="61">
        <v>4.1790000000000003</v>
      </c>
      <c r="Y585" s="61">
        <v>2.2320000000000002</v>
      </c>
      <c r="Z585" s="61">
        <v>4.1870000000000003</v>
      </c>
      <c r="AA585" s="61">
        <v>6.649</v>
      </c>
      <c r="AB585" s="61">
        <v>5.7249999999999996</v>
      </c>
      <c r="AC585" s="61">
        <v>6.5179999999999998</v>
      </c>
      <c r="AD585" s="61">
        <v>6.9020000000000001</v>
      </c>
      <c r="AE585" s="61">
        <v>7.9249999999999998</v>
      </c>
      <c r="AF585" s="61">
        <v>9.4090000000000007</v>
      </c>
      <c r="AG585" s="61">
        <v>10.234999999999999</v>
      </c>
      <c r="AH585" s="61">
        <v>17.233000000000001</v>
      </c>
      <c r="AI585" s="61">
        <v>22.148</v>
      </c>
      <c r="AJ585" s="61">
        <v>33.564999999999998</v>
      </c>
    </row>
    <row r="586" spans="1:36" x14ac:dyDescent="0.25">
      <c r="A586" s="60" t="s">
        <v>116</v>
      </c>
      <c r="B586" s="60" t="s">
        <v>120</v>
      </c>
      <c r="C586" s="64">
        <v>0</v>
      </c>
      <c r="D586" s="64">
        <v>0</v>
      </c>
      <c r="E586" s="64">
        <v>0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1.93</v>
      </c>
      <c r="Q586" s="63">
        <v>4.8250000000000002</v>
      </c>
      <c r="R586" s="64">
        <v>5.79</v>
      </c>
      <c r="S586" s="63">
        <v>6.7549999999999999</v>
      </c>
      <c r="T586" s="63">
        <v>13.733000000000001</v>
      </c>
      <c r="U586" s="63">
        <v>13.516</v>
      </c>
      <c r="V586" s="63">
        <v>13.842000000000001</v>
      </c>
      <c r="W586" s="63">
        <v>11.298</v>
      </c>
      <c r="X586" s="63">
        <v>6.2450000000000001</v>
      </c>
      <c r="Y586" s="63">
        <v>6.5339999999999998</v>
      </c>
      <c r="Z586" s="63">
        <v>6.024</v>
      </c>
      <c r="AA586" s="63">
        <v>4.2039999999999997</v>
      </c>
      <c r="AB586" s="63">
        <v>4.2750000000000004</v>
      </c>
      <c r="AC586" s="63">
        <v>4.3470000000000004</v>
      </c>
      <c r="AD586" s="63">
        <v>5.0309999999999997</v>
      </c>
      <c r="AE586" s="63">
        <v>5.1079999999999997</v>
      </c>
      <c r="AF586" s="63">
        <v>4.9790000000000001</v>
      </c>
      <c r="AG586" s="63">
        <v>4.9180000000000001</v>
      </c>
      <c r="AH586" s="63">
        <v>4.9770000000000003</v>
      </c>
      <c r="AI586" s="63">
        <v>5.0250000000000004</v>
      </c>
      <c r="AJ586" s="63">
        <v>4.7649999999999997</v>
      </c>
    </row>
    <row r="587" spans="1:36" x14ac:dyDescent="0.25">
      <c r="A587" s="60" t="s">
        <v>116</v>
      </c>
      <c r="B587" s="60" t="s">
        <v>121</v>
      </c>
      <c r="C587" s="62">
        <v>0</v>
      </c>
      <c r="D587" s="62">
        <v>0</v>
      </c>
      <c r="E587" s="62">
        <v>0</v>
      </c>
      <c r="F587" s="62">
        <v>0</v>
      </c>
      <c r="G587" s="62">
        <v>0</v>
      </c>
      <c r="H587" s="62">
        <v>0</v>
      </c>
      <c r="I587" s="62">
        <v>0</v>
      </c>
      <c r="J587" s="62">
        <v>0</v>
      </c>
      <c r="K587" s="62">
        <v>0</v>
      </c>
      <c r="L587" s="62">
        <v>0</v>
      </c>
      <c r="M587" s="62">
        <v>0</v>
      </c>
      <c r="N587" s="62">
        <v>0</v>
      </c>
      <c r="O587" s="62">
        <v>0</v>
      </c>
      <c r="P587" s="62">
        <v>0</v>
      </c>
      <c r="Q587" s="62">
        <v>0</v>
      </c>
      <c r="R587" s="62">
        <v>0</v>
      </c>
      <c r="S587" s="62">
        <v>0</v>
      </c>
      <c r="T587" s="62">
        <v>0</v>
      </c>
      <c r="U587" s="62">
        <v>0</v>
      </c>
      <c r="V587" s="62">
        <v>0</v>
      </c>
      <c r="W587" s="62">
        <v>0</v>
      </c>
      <c r="X587" s="62">
        <v>0</v>
      </c>
      <c r="Y587" s="62">
        <v>0</v>
      </c>
      <c r="Z587" s="62">
        <v>0</v>
      </c>
      <c r="AA587" s="62">
        <v>0</v>
      </c>
      <c r="AB587" s="62">
        <v>0</v>
      </c>
      <c r="AC587" s="62">
        <v>0</v>
      </c>
      <c r="AD587" s="62">
        <v>0</v>
      </c>
      <c r="AE587" s="62">
        <v>0</v>
      </c>
      <c r="AF587" s="62">
        <v>0</v>
      </c>
      <c r="AG587" s="62">
        <v>0</v>
      </c>
      <c r="AH587" s="62">
        <v>0</v>
      </c>
      <c r="AI587" s="62">
        <v>0</v>
      </c>
      <c r="AJ587" s="62">
        <v>0</v>
      </c>
    </row>
    <row r="588" spans="1:36" x14ac:dyDescent="0.25">
      <c r="A588" s="60" t="s">
        <v>116</v>
      </c>
      <c r="B588" s="60" t="s">
        <v>122</v>
      </c>
      <c r="C588" s="64">
        <v>0</v>
      </c>
      <c r="D588" s="64">
        <v>0</v>
      </c>
      <c r="E588" s="64">
        <v>0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64">
        <v>0</v>
      </c>
      <c r="V588" s="64">
        <v>0</v>
      </c>
      <c r="W588" s="64">
        <v>0</v>
      </c>
      <c r="X588" s="64">
        <v>0</v>
      </c>
      <c r="Y588" s="64">
        <v>0</v>
      </c>
      <c r="Z588" s="64">
        <v>0</v>
      </c>
      <c r="AA588" s="64">
        <v>0</v>
      </c>
      <c r="AB588" s="64">
        <v>0</v>
      </c>
      <c r="AC588" s="64">
        <v>0</v>
      </c>
      <c r="AD588" s="64">
        <v>0</v>
      </c>
      <c r="AE588" s="64">
        <v>0</v>
      </c>
      <c r="AF588" s="64">
        <v>0</v>
      </c>
      <c r="AG588" s="64">
        <v>0</v>
      </c>
      <c r="AH588" s="64">
        <v>0</v>
      </c>
      <c r="AI588" s="64">
        <v>0</v>
      </c>
      <c r="AJ588" s="64">
        <v>0</v>
      </c>
    </row>
    <row r="589" spans="1:36" x14ac:dyDescent="0.25">
      <c r="A589" s="60" t="s">
        <v>116</v>
      </c>
      <c r="B589" s="60" t="s">
        <v>123</v>
      </c>
      <c r="C589" s="61">
        <v>169.733</v>
      </c>
      <c r="D589" s="62">
        <v>178.59</v>
      </c>
      <c r="E589" s="61">
        <v>208.94200000000001</v>
      </c>
      <c r="F589" s="62">
        <v>222.7</v>
      </c>
      <c r="G589" s="61">
        <v>230.86799999999999</v>
      </c>
      <c r="H589" s="61">
        <v>214.703</v>
      </c>
      <c r="I589" s="61">
        <v>224.334</v>
      </c>
      <c r="J589" s="61">
        <v>234.566</v>
      </c>
      <c r="K589" s="62">
        <v>257.18</v>
      </c>
      <c r="L589" s="61">
        <v>269.90499999999997</v>
      </c>
      <c r="M589" s="61">
        <v>289.76799999999997</v>
      </c>
      <c r="N589" s="61">
        <v>305.33100000000002</v>
      </c>
      <c r="O589" s="61">
        <v>325.45100000000002</v>
      </c>
      <c r="P589" s="61">
        <v>348.40899999999999</v>
      </c>
      <c r="Q589" s="62">
        <v>361.29</v>
      </c>
      <c r="R589" s="61">
        <v>376.34699999999998</v>
      </c>
      <c r="S589" s="61">
        <v>400.04399999999998</v>
      </c>
      <c r="T589" s="61">
        <v>418.87700000000001</v>
      </c>
      <c r="U589" s="61">
        <v>436.66800000000001</v>
      </c>
      <c r="V589" s="62">
        <v>448.48</v>
      </c>
      <c r="W589" s="62">
        <v>457.75</v>
      </c>
      <c r="X589" s="61">
        <v>424.57600000000002</v>
      </c>
      <c r="Y589" s="61">
        <v>406.31599999999997</v>
      </c>
      <c r="Z589" s="61">
        <v>369.87799999999999</v>
      </c>
      <c r="AA589" s="61">
        <v>375.101</v>
      </c>
      <c r="AB589" s="61">
        <v>391.137</v>
      </c>
      <c r="AC589" s="61">
        <v>421.45699999999999</v>
      </c>
      <c r="AD589" s="61">
        <v>431.58499999999998</v>
      </c>
      <c r="AE589" s="61">
        <v>436.41699999999997</v>
      </c>
      <c r="AF589" s="61">
        <v>443.31799999999998</v>
      </c>
      <c r="AG589" s="61">
        <v>417.84199999999998</v>
      </c>
      <c r="AH589" s="61">
        <v>441.07900000000001</v>
      </c>
      <c r="AI589" s="62">
        <v>453.92</v>
      </c>
      <c r="AJ589" s="61">
        <v>459.08199999999999</v>
      </c>
    </row>
    <row r="590" spans="1:36" x14ac:dyDescent="0.25">
      <c r="A590" s="60" t="s">
        <v>116</v>
      </c>
      <c r="B590" s="60" t="s">
        <v>124</v>
      </c>
      <c r="C590" s="64">
        <v>0</v>
      </c>
      <c r="D590" s="64">
        <v>0</v>
      </c>
      <c r="E590" s="64">
        <v>0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64">
        <v>0</v>
      </c>
      <c r="V590" s="63">
        <v>0.24099999999999999</v>
      </c>
      <c r="W590" s="63">
        <v>0.41199999999999998</v>
      </c>
      <c r="X590" s="63">
        <v>1.5680000000000001</v>
      </c>
      <c r="Y590" s="63">
        <v>1.4810000000000001</v>
      </c>
      <c r="Z590" s="63">
        <v>2.0070000000000001</v>
      </c>
      <c r="AA590" s="63">
        <v>2.1869999999999998</v>
      </c>
      <c r="AB590" s="63">
        <v>2.4289999999999998</v>
      </c>
      <c r="AC590" s="63">
        <v>2.3839999999999999</v>
      </c>
      <c r="AD590" s="63">
        <v>2.5710000000000002</v>
      </c>
      <c r="AE590" s="63">
        <v>2.5139999999999998</v>
      </c>
      <c r="AF590" s="63">
        <v>2.4489999999999998</v>
      </c>
      <c r="AG590" s="63">
        <v>2.1789999999999998</v>
      </c>
      <c r="AH590" s="64">
        <v>2.14</v>
      </c>
      <c r="AI590" s="63">
        <v>1.9179999999999999</v>
      </c>
      <c r="AJ590" s="63">
        <v>1.7170000000000001</v>
      </c>
    </row>
    <row r="591" spans="1:36" x14ac:dyDescent="0.25">
      <c r="A591" s="60" t="s">
        <v>116</v>
      </c>
      <c r="B591" s="60" t="s">
        <v>125</v>
      </c>
      <c r="C591" s="62">
        <v>0</v>
      </c>
      <c r="D591" s="62">
        <v>0</v>
      </c>
      <c r="E591" s="62">
        <v>0</v>
      </c>
      <c r="F591" s="62">
        <v>0</v>
      </c>
      <c r="G591" s="62">
        <v>0</v>
      </c>
      <c r="H591" s="62">
        <v>0</v>
      </c>
      <c r="I591" s="62">
        <v>0</v>
      </c>
      <c r="J591" s="62">
        <v>0</v>
      </c>
      <c r="K591" s="62">
        <v>0</v>
      </c>
      <c r="L591" s="62">
        <v>0</v>
      </c>
      <c r="M591" s="62">
        <v>0</v>
      </c>
      <c r="N591" s="62">
        <v>0</v>
      </c>
      <c r="O591" s="62">
        <v>0</v>
      </c>
      <c r="P591" s="61">
        <v>0.68799999999999994</v>
      </c>
      <c r="Q591" s="61">
        <v>2.0640000000000001</v>
      </c>
      <c r="R591" s="61">
        <v>2.4079999999999999</v>
      </c>
      <c r="S591" s="61">
        <v>2.7650000000000001</v>
      </c>
      <c r="T591" s="61">
        <v>5.6269999999999998</v>
      </c>
      <c r="U591" s="61">
        <v>5.5490000000000004</v>
      </c>
      <c r="V591" s="61">
        <v>5.9180000000000001</v>
      </c>
      <c r="W591" s="61">
        <v>5.6509999999999998</v>
      </c>
      <c r="X591" s="61">
        <v>4.298</v>
      </c>
      <c r="Y591" s="61">
        <v>4.2309999999999999</v>
      </c>
      <c r="Z591" s="61">
        <v>3.8860000000000001</v>
      </c>
      <c r="AA591" s="61">
        <v>3.2280000000000002</v>
      </c>
      <c r="AB591" s="61">
        <v>3.1949999999999998</v>
      </c>
      <c r="AC591" s="61">
        <v>3.2839999999999998</v>
      </c>
      <c r="AD591" s="61">
        <v>3.484</v>
      </c>
      <c r="AE591" s="61">
        <v>3.758</v>
      </c>
      <c r="AF591" s="61">
        <v>3.7610000000000001</v>
      </c>
      <c r="AG591" s="61">
        <v>3.9209999999999998</v>
      </c>
      <c r="AH591" s="61">
        <v>3.9020000000000001</v>
      </c>
      <c r="AI591" s="61">
        <v>4.0140000000000002</v>
      </c>
      <c r="AJ591" s="61">
        <v>3.778</v>
      </c>
    </row>
    <row r="592" spans="1:36" x14ac:dyDescent="0.25">
      <c r="A592" s="60" t="s">
        <v>116</v>
      </c>
      <c r="B592" s="60" t="s">
        <v>126</v>
      </c>
      <c r="C592" s="64">
        <v>0</v>
      </c>
      <c r="D592" s="64">
        <v>0</v>
      </c>
      <c r="E592" s="64">
        <v>0</v>
      </c>
      <c r="F592" s="64">
        <v>0</v>
      </c>
      <c r="G592" s="64">
        <v>0</v>
      </c>
      <c r="H592" s="64">
        <v>0</v>
      </c>
      <c r="I592" s="64">
        <v>0</v>
      </c>
      <c r="J592" s="64">
        <v>0</v>
      </c>
      <c r="K592" s="64">
        <v>0</v>
      </c>
      <c r="L592" s="64">
        <v>0</v>
      </c>
      <c r="M592" s="64">
        <v>0</v>
      </c>
      <c r="N592" s="64">
        <v>0</v>
      </c>
      <c r="O592" s="64">
        <v>0</v>
      </c>
      <c r="P592" s="64">
        <v>0</v>
      </c>
      <c r="Q592" s="64">
        <v>0</v>
      </c>
      <c r="R592" s="64">
        <v>0</v>
      </c>
      <c r="S592" s="64">
        <v>0</v>
      </c>
      <c r="T592" s="64">
        <v>0</v>
      </c>
      <c r="U592" s="64">
        <v>0</v>
      </c>
      <c r="V592" s="64">
        <v>0</v>
      </c>
      <c r="W592" s="64">
        <v>0</v>
      </c>
      <c r="X592" s="64">
        <v>0</v>
      </c>
      <c r="Y592" s="64">
        <v>0</v>
      </c>
      <c r="Z592" s="64">
        <v>0</v>
      </c>
      <c r="AA592" s="64">
        <v>0</v>
      </c>
      <c r="AB592" s="64">
        <v>0</v>
      </c>
      <c r="AC592" s="64">
        <v>0</v>
      </c>
      <c r="AD592" s="64">
        <v>0</v>
      </c>
      <c r="AE592" s="64">
        <v>0</v>
      </c>
      <c r="AF592" s="64">
        <v>0</v>
      </c>
      <c r="AG592" s="64">
        <v>0</v>
      </c>
      <c r="AH592" s="64">
        <v>0</v>
      </c>
      <c r="AI592" s="64">
        <v>0</v>
      </c>
      <c r="AJ592" s="64">
        <v>0</v>
      </c>
    </row>
    <row r="593" spans="1:36" x14ac:dyDescent="0.25">
      <c r="A593" s="60" t="s">
        <v>127</v>
      </c>
      <c r="B593" s="60" t="s">
        <v>117</v>
      </c>
      <c r="C593" s="65" t="s">
        <v>37</v>
      </c>
      <c r="D593" s="65" t="s">
        <v>37</v>
      </c>
      <c r="E593" s="65" t="s">
        <v>37</v>
      </c>
      <c r="F593" s="65" t="s">
        <v>37</v>
      </c>
      <c r="G593" s="65" t="s">
        <v>37</v>
      </c>
      <c r="H593" s="65" t="s">
        <v>37</v>
      </c>
      <c r="I593" s="65" t="s">
        <v>37</v>
      </c>
      <c r="J593" s="65" t="s">
        <v>37</v>
      </c>
      <c r="K593" s="65" t="s">
        <v>37</v>
      </c>
      <c r="L593" s="65" t="s">
        <v>37</v>
      </c>
      <c r="M593" s="65" t="s">
        <v>37</v>
      </c>
      <c r="N593" s="65" t="s">
        <v>37</v>
      </c>
      <c r="O593" s="65" t="s">
        <v>37</v>
      </c>
      <c r="P593" s="65" t="s">
        <v>37</v>
      </c>
      <c r="Q593" s="65" t="s">
        <v>37</v>
      </c>
      <c r="R593" s="65" t="s">
        <v>37</v>
      </c>
      <c r="S593" s="65" t="s">
        <v>37</v>
      </c>
      <c r="T593" s="65" t="s">
        <v>37</v>
      </c>
      <c r="U593" s="65" t="s">
        <v>37</v>
      </c>
      <c r="V593" s="65" t="s">
        <v>37</v>
      </c>
      <c r="W593" s="65" t="s">
        <v>37</v>
      </c>
      <c r="X593" s="65" t="s">
        <v>37</v>
      </c>
      <c r="Y593" s="65" t="s">
        <v>37</v>
      </c>
      <c r="Z593" s="65" t="s">
        <v>37</v>
      </c>
      <c r="AA593" s="65" t="s">
        <v>37</v>
      </c>
      <c r="AB593" s="65" t="s">
        <v>37</v>
      </c>
      <c r="AC593" s="65" t="s">
        <v>37</v>
      </c>
      <c r="AD593" s="65" t="s">
        <v>37</v>
      </c>
      <c r="AE593" s="65" t="s">
        <v>37</v>
      </c>
      <c r="AF593" s="65" t="s">
        <v>37</v>
      </c>
      <c r="AG593" s="65" t="s">
        <v>37</v>
      </c>
      <c r="AH593" s="65" t="s">
        <v>37</v>
      </c>
      <c r="AI593" s="65" t="s">
        <v>37</v>
      </c>
      <c r="AJ593" s="65" t="s">
        <v>37</v>
      </c>
    </row>
    <row r="594" spans="1:36" x14ac:dyDescent="0.25">
      <c r="A594" s="60" t="s">
        <v>127</v>
      </c>
      <c r="B594" s="60" t="s">
        <v>118</v>
      </c>
      <c r="C594" s="66" t="s">
        <v>37</v>
      </c>
      <c r="D594" s="66" t="s">
        <v>37</v>
      </c>
      <c r="E594" s="66" t="s">
        <v>37</v>
      </c>
      <c r="F594" s="66" t="s">
        <v>37</v>
      </c>
      <c r="G594" s="66" t="s">
        <v>37</v>
      </c>
      <c r="H594" s="66" t="s">
        <v>37</v>
      </c>
      <c r="I594" s="66" t="s">
        <v>37</v>
      </c>
      <c r="J594" s="66" t="s">
        <v>37</v>
      </c>
      <c r="K594" s="66" t="s">
        <v>37</v>
      </c>
      <c r="L594" s="66" t="s">
        <v>37</v>
      </c>
      <c r="M594" s="66" t="s">
        <v>37</v>
      </c>
      <c r="N594" s="66" t="s">
        <v>37</v>
      </c>
      <c r="O594" s="66" t="s">
        <v>37</v>
      </c>
      <c r="P594" s="66" t="s">
        <v>37</v>
      </c>
      <c r="Q594" s="66" t="s">
        <v>37</v>
      </c>
      <c r="R594" s="66" t="s">
        <v>37</v>
      </c>
      <c r="S594" s="66" t="s">
        <v>37</v>
      </c>
      <c r="T594" s="66" t="s">
        <v>37</v>
      </c>
      <c r="U594" s="66" t="s">
        <v>37</v>
      </c>
      <c r="V594" s="66" t="s">
        <v>37</v>
      </c>
      <c r="W594" s="66" t="s">
        <v>37</v>
      </c>
      <c r="X594" s="66" t="s">
        <v>37</v>
      </c>
      <c r="Y594" s="66" t="s">
        <v>37</v>
      </c>
      <c r="Z594" s="66" t="s">
        <v>37</v>
      </c>
      <c r="AA594" s="66" t="s">
        <v>37</v>
      </c>
      <c r="AB594" s="66" t="s">
        <v>37</v>
      </c>
      <c r="AC594" s="66" t="s">
        <v>37</v>
      </c>
      <c r="AD594" s="66" t="s">
        <v>37</v>
      </c>
      <c r="AE594" s="66" t="s">
        <v>37</v>
      </c>
      <c r="AF594" s="66" t="s">
        <v>37</v>
      </c>
      <c r="AG594" s="66" t="s">
        <v>37</v>
      </c>
      <c r="AH594" s="66" t="s">
        <v>37</v>
      </c>
      <c r="AI594" s="66" t="s">
        <v>37</v>
      </c>
      <c r="AJ594" s="66" t="s">
        <v>37</v>
      </c>
    </row>
    <row r="595" spans="1:36" x14ac:dyDescent="0.25">
      <c r="A595" s="60" t="s">
        <v>127</v>
      </c>
      <c r="B595" s="60" t="s">
        <v>119</v>
      </c>
      <c r="C595" s="65" t="s">
        <v>37</v>
      </c>
      <c r="D595" s="65" t="s">
        <v>37</v>
      </c>
      <c r="E595" s="65" t="s">
        <v>37</v>
      </c>
      <c r="F595" s="65" t="s">
        <v>37</v>
      </c>
      <c r="G595" s="65" t="s">
        <v>37</v>
      </c>
      <c r="H595" s="65" t="s">
        <v>37</v>
      </c>
      <c r="I595" s="65" t="s">
        <v>37</v>
      </c>
      <c r="J595" s="65" t="s">
        <v>37</v>
      </c>
      <c r="K595" s="65" t="s">
        <v>37</v>
      </c>
      <c r="L595" s="65" t="s">
        <v>37</v>
      </c>
      <c r="M595" s="65" t="s">
        <v>37</v>
      </c>
      <c r="N595" s="65" t="s">
        <v>37</v>
      </c>
      <c r="O595" s="65" t="s">
        <v>37</v>
      </c>
      <c r="P595" s="65" t="s">
        <v>37</v>
      </c>
      <c r="Q595" s="65" t="s">
        <v>37</v>
      </c>
      <c r="R595" s="65" t="s">
        <v>37</v>
      </c>
      <c r="S595" s="65" t="s">
        <v>37</v>
      </c>
      <c r="T595" s="65" t="s">
        <v>37</v>
      </c>
      <c r="U595" s="65" t="s">
        <v>37</v>
      </c>
      <c r="V595" s="65" t="s">
        <v>37</v>
      </c>
      <c r="W595" s="65" t="s">
        <v>37</v>
      </c>
      <c r="X595" s="65" t="s">
        <v>37</v>
      </c>
      <c r="Y595" s="65" t="s">
        <v>37</v>
      </c>
      <c r="Z595" s="65" t="s">
        <v>37</v>
      </c>
      <c r="AA595" s="65" t="s">
        <v>37</v>
      </c>
      <c r="AB595" s="65" t="s">
        <v>37</v>
      </c>
      <c r="AC595" s="65" t="s">
        <v>37</v>
      </c>
      <c r="AD595" s="65" t="s">
        <v>37</v>
      </c>
      <c r="AE595" s="65" t="s">
        <v>37</v>
      </c>
      <c r="AF595" s="65" t="s">
        <v>37</v>
      </c>
      <c r="AG595" s="65" t="s">
        <v>37</v>
      </c>
      <c r="AH595" s="65" t="s">
        <v>37</v>
      </c>
      <c r="AI595" s="65" t="s">
        <v>37</v>
      </c>
      <c r="AJ595" s="65" t="s">
        <v>37</v>
      </c>
    </row>
    <row r="596" spans="1:36" x14ac:dyDescent="0.25">
      <c r="A596" s="60" t="s">
        <v>127</v>
      </c>
      <c r="B596" s="60" t="s">
        <v>120</v>
      </c>
      <c r="C596" s="66" t="s">
        <v>37</v>
      </c>
      <c r="D596" s="66" t="s">
        <v>37</v>
      </c>
      <c r="E596" s="66" t="s">
        <v>37</v>
      </c>
      <c r="F596" s="66" t="s">
        <v>37</v>
      </c>
      <c r="G596" s="66" t="s">
        <v>37</v>
      </c>
      <c r="H596" s="66" t="s">
        <v>37</v>
      </c>
      <c r="I596" s="66" t="s">
        <v>37</v>
      </c>
      <c r="J596" s="66" t="s">
        <v>37</v>
      </c>
      <c r="K596" s="66" t="s">
        <v>37</v>
      </c>
      <c r="L596" s="66" t="s">
        <v>37</v>
      </c>
      <c r="M596" s="66" t="s">
        <v>37</v>
      </c>
      <c r="N596" s="66" t="s">
        <v>37</v>
      </c>
      <c r="O596" s="66" t="s">
        <v>37</v>
      </c>
      <c r="P596" s="66" t="s">
        <v>37</v>
      </c>
      <c r="Q596" s="66" t="s">
        <v>37</v>
      </c>
      <c r="R596" s="66" t="s">
        <v>37</v>
      </c>
      <c r="S596" s="66" t="s">
        <v>37</v>
      </c>
      <c r="T596" s="66" t="s">
        <v>37</v>
      </c>
      <c r="U596" s="66" t="s">
        <v>37</v>
      </c>
      <c r="V596" s="66" t="s">
        <v>37</v>
      </c>
      <c r="W596" s="66" t="s">
        <v>37</v>
      </c>
      <c r="X596" s="66" t="s">
        <v>37</v>
      </c>
      <c r="Y596" s="66" t="s">
        <v>37</v>
      </c>
      <c r="Z596" s="66" t="s">
        <v>37</v>
      </c>
      <c r="AA596" s="66" t="s">
        <v>37</v>
      </c>
      <c r="AB596" s="66" t="s">
        <v>37</v>
      </c>
      <c r="AC596" s="66" t="s">
        <v>37</v>
      </c>
      <c r="AD596" s="66" t="s">
        <v>37</v>
      </c>
      <c r="AE596" s="66" t="s">
        <v>37</v>
      </c>
      <c r="AF596" s="66" t="s">
        <v>37</v>
      </c>
      <c r="AG596" s="66" t="s">
        <v>37</v>
      </c>
      <c r="AH596" s="66" t="s">
        <v>37</v>
      </c>
      <c r="AI596" s="66" t="s">
        <v>37</v>
      </c>
      <c r="AJ596" s="66" t="s">
        <v>37</v>
      </c>
    </row>
    <row r="597" spans="1:36" x14ac:dyDescent="0.25">
      <c r="A597" s="60" t="s">
        <v>127</v>
      </c>
      <c r="B597" s="60" t="s">
        <v>121</v>
      </c>
      <c r="C597" s="62">
        <v>0</v>
      </c>
      <c r="D597" s="62">
        <v>0</v>
      </c>
      <c r="E597" s="62">
        <v>0</v>
      </c>
      <c r="F597" s="62">
        <v>0</v>
      </c>
      <c r="G597" s="62">
        <v>0</v>
      </c>
      <c r="H597" s="62">
        <v>0</v>
      </c>
      <c r="I597" s="62">
        <v>0</v>
      </c>
      <c r="J597" s="62">
        <v>0</v>
      </c>
      <c r="K597" s="62">
        <v>0</v>
      </c>
      <c r="L597" s="62">
        <v>0</v>
      </c>
      <c r="M597" s="62">
        <v>0</v>
      </c>
      <c r="N597" s="62">
        <v>0</v>
      </c>
      <c r="O597" s="62">
        <v>0</v>
      </c>
      <c r="P597" s="62">
        <v>0</v>
      </c>
      <c r="Q597" s="62">
        <v>0</v>
      </c>
      <c r="R597" s="62">
        <v>0</v>
      </c>
      <c r="S597" s="62">
        <v>0</v>
      </c>
      <c r="T597" s="62">
        <v>0</v>
      </c>
      <c r="U597" s="62">
        <v>0</v>
      </c>
      <c r="V597" s="62">
        <v>0</v>
      </c>
      <c r="W597" s="62">
        <v>0</v>
      </c>
      <c r="X597" s="62">
        <v>0</v>
      </c>
      <c r="Y597" s="62">
        <v>0</v>
      </c>
      <c r="Z597" s="62">
        <v>0</v>
      </c>
      <c r="AA597" s="62">
        <v>0</v>
      </c>
      <c r="AB597" s="62">
        <v>0</v>
      </c>
      <c r="AC597" s="62">
        <v>0</v>
      </c>
      <c r="AD597" s="62">
        <v>0</v>
      </c>
      <c r="AE597" s="62">
        <v>0</v>
      </c>
      <c r="AF597" s="62">
        <v>0</v>
      </c>
      <c r="AG597" s="62">
        <v>0</v>
      </c>
      <c r="AH597" s="62">
        <v>0</v>
      </c>
      <c r="AI597" s="62">
        <v>0</v>
      </c>
      <c r="AJ597" s="62">
        <v>0</v>
      </c>
    </row>
    <row r="598" spans="1:36" x14ac:dyDescent="0.25">
      <c r="A598" s="60" t="s">
        <v>127</v>
      </c>
      <c r="B598" s="60" t="s">
        <v>122</v>
      </c>
      <c r="C598" s="66" t="s">
        <v>37</v>
      </c>
      <c r="D598" s="66" t="s">
        <v>37</v>
      </c>
      <c r="E598" s="66" t="s">
        <v>37</v>
      </c>
      <c r="F598" s="66" t="s">
        <v>37</v>
      </c>
      <c r="G598" s="66" t="s">
        <v>37</v>
      </c>
      <c r="H598" s="66" t="s">
        <v>37</v>
      </c>
      <c r="I598" s="66" t="s">
        <v>37</v>
      </c>
      <c r="J598" s="66" t="s">
        <v>37</v>
      </c>
      <c r="K598" s="66" t="s">
        <v>37</v>
      </c>
      <c r="L598" s="66" t="s">
        <v>37</v>
      </c>
      <c r="M598" s="66" t="s">
        <v>37</v>
      </c>
      <c r="N598" s="66" t="s">
        <v>37</v>
      </c>
      <c r="O598" s="66" t="s">
        <v>37</v>
      </c>
      <c r="P598" s="66" t="s">
        <v>37</v>
      </c>
      <c r="Q598" s="66" t="s">
        <v>37</v>
      </c>
      <c r="R598" s="66" t="s">
        <v>37</v>
      </c>
      <c r="S598" s="66" t="s">
        <v>37</v>
      </c>
      <c r="T598" s="66" t="s">
        <v>37</v>
      </c>
      <c r="U598" s="66" t="s">
        <v>37</v>
      </c>
      <c r="V598" s="66" t="s">
        <v>37</v>
      </c>
      <c r="W598" s="66" t="s">
        <v>37</v>
      </c>
      <c r="X598" s="66" t="s">
        <v>37</v>
      </c>
      <c r="Y598" s="66" t="s">
        <v>37</v>
      </c>
      <c r="Z598" s="66" t="s">
        <v>37</v>
      </c>
      <c r="AA598" s="66" t="s">
        <v>37</v>
      </c>
      <c r="AB598" s="66" t="s">
        <v>37</v>
      </c>
      <c r="AC598" s="66" t="s">
        <v>37</v>
      </c>
      <c r="AD598" s="66" t="s">
        <v>37</v>
      </c>
      <c r="AE598" s="66" t="s">
        <v>37</v>
      </c>
      <c r="AF598" s="66" t="s">
        <v>37</v>
      </c>
      <c r="AG598" s="66" t="s">
        <v>37</v>
      </c>
      <c r="AH598" s="66" t="s">
        <v>37</v>
      </c>
      <c r="AI598" s="66" t="s">
        <v>37</v>
      </c>
      <c r="AJ598" s="66" t="s">
        <v>37</v>
      </c>
    </row>
    <row r="599" spans="1:36" x14ac:dyDescent="0.25">
      <c r="A599" s="60" t="s">
        <v>127</v>
      </c>
      <c r="B599" s="60" t="s">
        <v>123</v>
      </c>
      <c r="C599" s="61">
        <v>169.733</v>
      </c>
      <c r="D599" s="62">
        <v>178.59</v>
      </c>
      <c r="E599" s="61">
        <v>208.94200000000001</v>
      </c>
      <c r="F599" s="62">
        <v>222.7</v>
      </c>
      <c r="G599" s="61">
        <v>230.86799999999999</v>
      </c>
      <c r="H599" s="61">
        <v>214.703</v>
      </c>
      <c r="I599" s="61">
        <v>224.334</v>
      </c>
      <c r="J599" s="61">
        <v>234.566</v>
      </c>
      <c r="K599" s="62">
        <v>257.18</v>
      </c>
      <c r="L599" s="61">
        <v>269.90499999999997</v>
      </c>
      <c r="M599" s="61">
        <v>289.76799999999997</v>
      </c>
      <c r="N599" s="61">
        <v>305.33100000000002</v>
      </c>
      <c r="O599" s="61">
        <v>325.45100000000002</v>
      </c>
      <c r="P599" s="61">
        <v>348.40899999999999</v>
      </c>
      <c r="Q599" s="62">
        <v>361.29</v>
      </c>
      <c r="R599" s="61">
        <v>376.34699999999998</v>
      </c>
      <c r="S599" s="61">
        <v>400.04399999999998</v>
      </c>
      <c r="T599" s="61">
        <v>418.87700000000001</v>
      </c>
      <c r="U599" s="61">
        <v>436.66800000000001</v>
      </c>
      <c r="V599" s="61">
        <v>448.38400000000001</v>
      </c>
      <c r="W599" s="62">
        <v>457.63</v>
      </c>
      <c r="X599" s="61">
        <v>423.83600000000001</v>
      </c>
      <c r="Y599" s="61">
        <v>405.57499999999999</v>
      </c>
      <c r="Z599" s="61">
        <v>368.87400000000002</v>
      </c>
      <c r="AA599" s="61">
        <v>374.02600000000001</v>
      </c>
      <c r="AB599" s="61">
        <v>389.91800000000001</v>
      </c>
      <c r="AC599" s="61">
        <v>420.26299999999998</v>
      </c>
      <c r="AD599" s="61">
        <v>430.298</v>
      </c>
      <c r="AE599" s="62">
        <v>435.13</v>
      </c>
      <c r="AF599" s="61">
        <v>442.089</v>
      </c>
      <c r="AG599" s="61">
        <v>416.95600000000002</v>
      </c>
      <c r="AH599" s="61">
        <v>440.19099999999997</v>
      </c>
      <c r="AI599" s="61">
        <v>452.96100000000001</v>
      </c>
      <c r="AJ599" s="61">
        <v>458.21899999999999</v>
      </c>
    </row>
    <row r="600" spans="1:36" x14ac:dyDescent="0.25">
      <c r="A600" s="60" t="s">
        <v>127</v>
      </c>
      <c r="B600" s="60" t="s">
        <v>124</v>
      </c>
      <c r="C600" s="64">
        <v>0</v>
      </c>
      <c r="D600" s="64">
        <v>0</v>
      </c>
      <c r="E600" s="64">
        <v>0</v>
      </c>
      <c r="F600" s="64">
        <v>0</v>
      </c>
      <c r="G600" s="64">
        <v>0</v>
      </c>
      <c r="H600" s="64">
        <v>0</v>
      </c>
      <c r="I600" s="64">
        <v>0</v>
      </c>
      <c r="J600" s="64">
        <v>0</v>
      </c>
      <c r="K600" s="64">
        <v>0</v>
      </c>
      <c r="L600" s="64">
        <v>0</v>
      </c>
      <c r="M600" s="64">
        <v>0</v>
      </c>
      <c r="N600" s="64">
        <v>0</v>
      </c>
      <c r="O600" s="64">
        <v>0</v>
      </c>
      <c r="P600" s="64">
        <v>0</v>
      </c>
      <c r="Q600" s="64">
        <v>0</v>
      </c>
      <c r="R600" s="64">
        <v>0</v>
      </c>
      <c r="S600" s="64">
        <v>0</v>
      </c>
      <c r="T600" s="64">
        <v>0</v>
      </c>
      <c r="U600" s="64">
        <v>0</v>
      </c>
      <c r="V600" s="63">
        <v>0.14499999999999999</v>
      </c>
      <c r="W600" s="63">
        <v>0.29199999999999998</v>
      </c>
      <c r="X600" s="63">
        <v>0.82799999999999996</v>
      </c>
      <c r="Y600" s="63">
        <v>0.74099999999999999</v>
      </c>
      <c r="Z600" s="63">
        <v>1.004</v>
      </c>
      <c r="AA600" s="63">
        <v>1.113</v>
      </c>
      <c r="AB600" s="63">
        <v>1.2110000000000001</v>
      </c>
      <c r="AC600" s="63">
        <v>1.1890000000000001</v>
      </c>
      <c r="AD600" s="63">
        <v>1.2829999999999999</v>
      </c>
      <c r="AE600" s="63">
        <v>1.2270000000000001</v>
      </c>
      <c r="AF600" s="64">
        <v>1.22</v>
      </c>
      <c r="AG600" s="63">
        <v>1.292</v>
      </c>
      <c r="AH600" s="63">
        <v>1.252</v>
      </c>
      <c r="AI600" s="63">
        <v>0.95899999999999996</v>
      </c>
      <c r="AJ600" s="63">
        <v>0.85399999999999998</v>
      </c>
    </row>
    <row r="601" spans="1:36" x14ac:dyDescent="0.25">
      <c r="A601" s="60" t="s">
        <v>127</v>
      </c>
      <c r="B601" s="60" t="s">
        <v>125</v>
      </c>
      <c r="C601" s="62">
        <v>0</v>
      </c>
      <c r="D601" s="62">
        <v>0</v>
      </c>
      <c r="E601" s="62">
        <v>0</v>
      </c>
      <c r="F601" s="62">
        <v>0</v>
      </c>
      <c r="G601" s="62">
        <v>0</v>
      </c>
      <c r="H601" s="62">
        <v>0</v>
      </c>
      <c r="I601" s="62">
        <v>0</v>
      </c>
      <c r="J601" s="62">
        <v>0</v>
      </c>
      <c r="K601" s="62">
        <v>0</v>
      </c>
      <c r="L601" s="62">
        <v>0</v>
      </c>
      <c r="M601" s="62">
        <v>0</v>
      </c>
      <c r="N601" s="62">
        <v>0</v>
      </c>
      <c r="O601" s="62">
        <v>0</v>
      </c>
      <c r="P601" s="61">
        <v>0.68799999999999994</v>
      </c>
      <c r="Q601" s="61">
        <v>2.0640000000000001</v>
      </c>
      <c r="R601" s="61">
        <v>2.4079999999999999</v>
      </c>
      <c r="S601" s="61">
        <v>2.7650000000000001</v>
      </c>
      <c r="T601" s="61">
        <v>5.6269999999999998</v>
      </c>
      <c r="U601" s="61">
        <v>5.5490000000000004</v>
      </c>
      <c r="V601" s="61">
        <v>5.9180000000000001</v>
      </c>
      <c r="W601" s="61">
        <v>5.6509999999999998</v>
      </c>
      <c r="X601" s="61">
        <v>4.298</v>
      </c>
      <c r="Y601" s="61">
        <v>4.2309999999999999</v>
      </c>
      <c r="Z601" s="61">
        <v>3.8860000000000001</v>
      </c>
      <c r="AA601" s="61">
        <v>3.2280000000000002</v>
      </c>
      <c r="AB601" s="61">
        <v>3.1949999999999998</v>
      </c>
      <c r="AC601" s="61">
        <v>3.2839999999999998</v>
      </c>
      <c r="AD601" s="61">
        <v>3.484</v>
      </c>
      <c r="AE601" s="61">
        <v>3.758</v>
      </c>
      <c r="AF601" s="61">
        <v>3.7610000000000001</v>
      </c>
      <c r="AG601" s="61">
        <v>3.9209999999999998</v>
      </c>
      <c r="AH601" s="61">
        <v>3.9020000000000001</v>
      </c>
      <c r="AI601" s="61">
        <v>4.0140000000000002</v>
      </c>
      <c r="AJ601" s="61">
        <v>3.778</v>
      </c>
    </row>
    <row r="602" spans="1:36" x14ac:dyDescent="0.25">
      <c r="A602" s="60" t="s">
        <v>127</v>
      </c>
      <c r="B602" s="60" t="s">
        <v>126</v>
      </c>
      <c r="C602" s="64">
        <v>0</v>
      </c>
      <c r="D602" s="64">
        <v>0</v>
      </c>
      <c r="E602" s="64">
        <v>0</v>
      </c>
      <c r="F602" s="64">
        <v>0</v>
      </c>
      <c r="G602" s="64">
        <v>0</v>
      </c>
      <c r="H602" s="64">
        <v>0</v>
      </c>
      <c r="I602" s="64">
        <v>0</v>
      </c>
      <c r="J602" s="64">
        <v>0</v>
      </c>
      <c r="K602" s="64">
        <v>0</v>
      </c>
      <c r="L602" s="64">
        <v>0</v>
      </c>
      <c r="M602" s="64">
        <v>0</v>
      </c>
      <c r="N602" s="64">
        <v>0</v>
      </c>
      <c r="O602" s="64">
        <v>0</v>
      </c>
      <c r="P602" s="64">
        <v>0</v>
      </c>
      <c r="Q602" s="64">
        <v>0</v>
      </c>
      <c r="R602" s="64">
        <v>0</v>
      </c>
      <c r="S602" s="64">
        <v>0</v>
      </c>
      <c r="T602" s="64">
        <v>0</v>
      </c>
      <c r="U602" s="64">
        <v>0</v>
      </c>
      <c r="V602" s="64">
        <v>0</v>
      </c>
      <c r="W602" s="64">
        <v>0</v>
      </c>
      <c r="X602" s="64">
        <v>0</v>
      </c>
      <c r="Y602" s="64">
        <v>0</v>
      </c>
      <c r="Z602" s="64">
        <v>0</v>
      </c>
      <c r="AA602" s="64">
        <v>0</v>
      </c>
      <c r="AB602" s="64">
        <v>0</v>
      </c>
      <c r="AC602" s="64">
        <v>0</v>
      </c>
      <c r="AD602" s="64">
        <v>0</v>
      </c>
      <c r="AE602" s="64">
        <v>0</v>
      </c>
      <c r="AF602" s="64">
        <v>0</v>
      </c>
      <c r="AG602" s="64">
        <v>0</v>
      </c>
      <c r="AH602" s="64">
        <v>0</v>
      </c>
      <c r="AI602" s="64">
        <v>0</v>
      </c>
      <c r="AJ602" s="64">
        <v>0</v>
      </c>
    </row>
    <row r="603" spans="1:36" x14ac:dyDescent="0.25">
      <c r="A603" s="60" t="s">
        <v>128</v>
      </c>
      <c r="B603" s="60" t="s">
        <v>117</v>
      </c>
      <c r="C603" s="62">
        <v>0</v>
      </c>
      <c r="D603" s="62">
        <v>0</v>
      </c>
      <c r="E603" s="62">
        <v>0</v>
      </c>
      <c r="F603" s="62">
        <v>0</v>
      </c>
      <c r="G603" s="62">
        <v>0</v>
      </c>
      <c r="H603" s="62">
        <v>0</v>
      </c>
      <c r="I603" s="62">
        <v>0</v>
      </c>
      <c r="J603" s="62">
        <v>0</v>
      </c>
      <c r="K603" s="62">
        <v>0</v>
      </c>
      <c r="L603" s="62">
        <v>0</v>
      </c>
      <c r="M603" s="62">
        <v>0</v>
      </c>
      <c r="N603" s="62">
        <v>0</v>
      </c>
      <c r="O603" s="62">
        <v>0</v>
      </c>
      <c r="P603" s="62">
        <v>0</v>
      </c>
      <c r="Q603" s="62">
        <v>0</v>
      </c>
      <c r="R603" s="62">
        <v>0</v>
      </c>
      <c r="S603" s="62">
        <v>0</v>
      </c>
      <c r="T603" s="62">
        <v>0</v>
      </c>
      <c r="U603" s="62">
        <v>0</v>
      </c>
      <c r="V603" s="62">
        <v>0</v>
      </c>
      <c r="W603" s="62">
        <v>0</v>
      </c>
      <c r="X603" s="62">
        <v>0</v>
      </c>
      <c r="Y603" s="62">
        <v>0</v>
      </c>
      <c r="Z603" s="62">
        <v>0</v>
      </c>
      <c r="AA603" s="62">
        <v>0</v>
      </c>
      <c r="AB603" s="62">
        <v>0</v>
      </c>
      <c r="AC603" s="62">
        <v>0</v>
      </c>
      <c r="AD603" s="62">
        <v>0</v>
      </c>
      <c r="AE603" s="62">
        <v>0</v>
      </c>
      <c r="AF603" s="62">
        <v>0</v>
      </c>
      <c r="AG603" s="62">
        <v>0</v>
      </c>
      <c r="AH603" s="62">
        <v>0</v>
      </c>
      <c r="AI603" s="62">
        <v>0</v>
      </c>
      <c r="AJ603" s="62">
        <v>0</v>
      </c>
    </row>
    <row r="604" spans="1:36" x14ac:dyDescent="0.25">
      <c r="A604" s="60" t="s">
        <v>128</v>
      </c>
      <c r="B604" s="60" t="s">
        <v>118</v>
      </c>
      <c r="C604" s="64">
        <v>0</v>
      </c>
      <c r="D604" s="64">
        <v>0</v>
      </c>
      <c r="E604" s="64">
        <v>0</v>
      </c>
      <c r="F604" s="64">
        <v>0</v>
      </c>
      <c r="G604" s="64">
        <v>0</v>
      </c>
      <c r="H604" s="64">
        <v>0</v>
      </c>
      <c r="I604" s="64">
        <v>0</v>
      </c>
      <c r="J604" s="64">
        <v>0</v>
      </c>
      <c r="K604" s="64">
        <v>0</v>
      </c>
      <c r="L604" s="64">
        <v>0</v>
      </c>
      <c r="M604" s="64">
        <v>0</v>
      </c>
      <c r="N604" s="64">
        <v>0</v>
      </c>
      <c r="O604" s="64">
        <v>0</v>
      </c>
      <c r="P604" s="64">
        <v>0</v>
      </c>
      <c r="Q604" s="64">
        <v>0</v>
      </c>
      <c r="R604" s="64">
        <v>0</v>
      </c>
      <c r="S604" s="64">
        <v>0</v>
      </c>
      <c r="T604" s="64">
        <v>0</v>
      </c>
      <c r="U604" s="64">
        <v>0</v>
      </c>
      <c r="V604" s="64">
        <v>0</v>
      </c>
      <c r="W604" s="64">
        <v>0</v>
      </c>
      <c r="X604" s="64">
        <v>0</v>
      </c>
      <c r="Y604" s="64">
        <v>0</v>
      </c>
      <c r="Z604" s="64">
        <v>0</v>
      </c>
      <c r="AA604" s="64">
        <v>0</v>
      </c>
      <c r="AB604" s="64">
        <v>0</v>
      </c>
      <c r="AC604" s="64">
        <v>0</v>
      </c>
      <c r="AD604" s="64">
        <v>0</v>
      </c>
      <c r="AE604" s="64">
        <v>0</v>
      </c>
      <c r="AF604" s="64">
        <v>0</v>
      </c>
      <c r="AG604" s="64">
        <v>0</v>
      </c>
      <c r="AH604" s="64">
        <v>0</v>
      </c>
      <c r="AI604" s="64">
        <v>0</v>
      </c>
      <c r="AJ604" s="64">
        <v>0</v>
      </c>
    </row>
    <row r="605" spans="1:36" x14ac:dyDescent="0.25">
      <c r="A605" s="60" t="s">
        <v>128</v>
      </c>
      <c r="B605" s="60" t="s">
        <v>119</v>
      </c>
      <c r="C605" s="62">
        <v>0</v>
      </c>
      <c r="D605" s="62">
        <v>0</v>
      </c>
      <c r="E605" s="62">
        <v>0</v>
      </c>
      <c r="F605" s="62">
        <v>0</v>
      </c>
      <c r="G605" s="62">
        <v>0</v>
      </c>
      <c r="H605" s="62">
        <v>0</v>
      </c>
      <c r="I605" s="62">
        <v>0</v>
      </c>
      <c r="J605" s="62">
        <v>0</v>
      </c>
      <c r="K605" s="62">
        <v>0</v>
      </c>
      <c r="L605" s="62">
        <v>0</v>
      </c>
      <c r="M605" s="62">
        <v>0</v>
      </c>
      <c r="N605" s="62">
        <v>0</v>
      </c>
      <c r="O605" s="62">
        <v>0</v>
      </c>
      <c r="P605" s="62">
        <v>0</v>
      </c>
      <c r="Q605" s="62">
        <v>0</v>
      </c>
      <c r="R605" s="62">
        <v>0</v>
      </c>
      <c r="S605" s="62">
        <v>0</v>
      </c>
      <c r="T605" s="62">
        <v>0</v>
      </c>
      <c r="U605" s="62">
        <v>0</v>
      </c>
      <c r="V605" s="62">
        <v>0</v>
      </c>
      <c r="W605" s="62">
        <v>0</v>
      </c>
      <c r="X605" s="62">
        <v>0</v>
      </c>
      <c r="Y605" s="62">
        <v>0</v>
      </c>
      <c r="Z605" s="62">
        <v>0</v>
      </c>
      <c r="AA605" s="62">
        <v>0</v>
      </c>
      <c r="AB605" s="62">
        <v>0</v>
      </c>
      <c r="AC605" s="62">
        <v>0</v>
      </c>
      <c r="AD605" s="62">
        <v>0</v>
      </c>
      <c r="AE605" s="62">
        <v>0</v>
      </c>
      <c r="AF605" s="62">
        <v>0</v>
      </c>
      <c r="AG605" s="62">
        <v>0</v>
      </c>
      <c r="AH605" s="62">
        <v>0</v>
      </c>
      <c r="AI605" s="62">
        <v>0</v>
      </c>
      <c r="AJ605" s="62">
        <v>0</v>
      </c>
    </row>
    <row r="606" spans="1:36" x14ac:dyDescent="0.25">
      <c r="A606" s="60" t="s">
        <v>128</v>
      </c>
      <c r="B606" s="60" t="s">
        <v>120</v>
      </c>
      <c r="C606" s="64">
        <v>0</v>
      </c>
      <c r="D606" s="64">
        <v>0</v>
      </c>
      <c r="E606" s="64">
        <v>0</v>
      </c>
      <c r="F606" s="64">
        <v>0</v>
      </c>
      <c r="G606" s="64">
        <v>0</v>
      </c>
      <c r="H606" s="64">
        <v>0</v>
      </c>
      <c r="I606" s="64">
        <v>0</v>
      </c>
      <c r="J606" s="64">
        <v>0</v>
      </c>
      <c r="K606" s="64">
        <v>0</v>
      </c>
      <c r="L606" s="64">
        <v>0</v>
      </c>
      <c r="M606" s="64">
        <v>0</v>
      </c>
      <c r="N606" s="64">
        <v>0</v>
      </c>
      <c r="O606" s="64">
        <v>0</v>
      </c>
      <c r="P606" s="64">
        <v>0</v>
      </c>
      <c r="Q606" s="64">
        <v>0</v>
      </c>
      <c r="R606" s="64">
        <v>0</v>
      </c>
      <c r="S606" s="64">
        <v>0</v>
      </c>
      <c r="T606" s="64">
        <v>0</v>
      </c>
      <c r="U606" s="64">
        <v>0</v>
      </c>
      <c r="V606" s="64">
        <v>0</v>
      </c>
      <c r="W606" s="64">
        <v>0</v>
      </c>
      <c r="X606" s="64">
        <v>0</v>
      </c>
      <c r="Y606" s="64">
        <v>0</v>
      </c>
      <c r="Z606" s="64">
        <v>0</v>
      </c>
      <c r="AA606" s="64">
        <v>0</v>
      </c>
      <c r="AB606" s="64">
        <v>0</v>
      </c>
      <c r="AC606" s="64">
        <v>0</v>
      </c>
      <c r="AD606" s="64">
        <v>0</v>
      </c>
      <c r="AE606" s="64">
        <v>0</v>
      </c>
      <c r="AF606" s="64">
        <v>0</v>
      </c>
      <c r="AG606" s="64">
        <v>0</v>
      </c>
      <c r="AH606" s="64">
        <v>0</v>
      </c>
      <c r="AI606" s="64">
        <v>0</v>
      </c>
      <c r="AJ606" s="64">
        <v>0</v>
      </c>
    </row>
    <row r="607" spans="1:36" x14ac:dyDescent="0.25">
      <c r="A607" s="60" t="s">
        <v>128</v>
      </c>
      <c r="B607" s="60" t="s">
        <v>121</v>
      </c>
      <c r="C607" s="65" t="s">
        <v>37</v>
      </c>
      <c r="D607" s="65" t="s">
        <v>37</v>
      </c>
      <c r="E607" s="65" t="s">
        <v>37</v>
      </c>
      <c r="F607" s="65" t="s">
        <v>37</v>
      </c>
      <c r="G607" s="65" t="s">
        <v>37</v>
      </c>
      <c r="H607" s="65" t="s">
        <v>37</v>
      </c>
      <c r="I607" s="65" t="s">
        <v>37</v>
      </c>
      <c r="J607" s="65" t="s">
        <v>37</v>
      </c>
      <c r="K607" s="65" t="s">
        <v>37</v>
      </c>
      <c r="L607" s="65" t="s">
        <v>37</v>
      </c>
      <c r="M607" s="65" t="s">
        <v>37</v>
      </c>
      <c r="N607" s="65" t="s">
        <v>37</v>
      </c>
      <c r="O607" s="65" t="s">
        <v>37</v>
      </c>
      <c r="P607" s="65" t="s">
        <v>37</v>
      </c>
      <c r="Q607" s="65" t="s">
        <v>37</v>
      </c>
      <c r="R607" s="65" t="s">
        <v>37</v>
      </c>
      <c r="S607" s="65" t="s">
        <v>37</v>
      </c>
      <c r="T607" s="65" t="s">
        <v>37</v>
      </c>
      <c r="U607" s="65" t="s">
        <v>37</v>
      </c>
      <c r="V607" s="65" t="s">
        <v>37</v>
      </c>
      <c r="W607" s="65" t="s">
        <v>37</v>
      </c>
      <c r="X607" s="65" t="s">
        <v>37</v>
      </c>
      <c r="Y607" s="65" t="s">
        <v>37</v>
      </c>
      <c r="Z607" s="65" t="s">
        <v>37</v>
      </c>
      <c r="AA607" s="65" t="s">
        <v>37</v>
      </c>
      <c r="AB607" s="65" t="s">
        <v>37</v>
      </c>
      <c r="AC607" s="65" t="s">
        <v>37</v>
      </c>
      <c r="AD607" s="65" t="s">
        <v>37</v>
      </c>
      <c r="AE607" s="65" t="s">
        <v>37</v>
      </c>
      <c r="AF607" s="65" t="s">
        <v>37</v>
      </c>
      <c r="AG607" s="65" t="s">
        <v>37</v>
      </c>
      <c r="AH607" s="65" t="s">
        <v>37</v>
      </c>
      <c r="AI607" s="65" t="s">
        <v>37</v>
      </c>
      <c r="AJ607" s="65" t="s">
        <v>37</v>
      </c>
    </row>
    <row r="608" spans="1:36" x14ac:dyDescent="0.25">
      <c r="A608" s="60" t="s">
        <v>128</v>
      </c>
      <c r="B608" s="60" t="s">
        <v>122</v>
      </c>
      <c r="C608" s="64">
        <v>0</v>
      </c>
      <c r="D608" s="64">
        <v>0</v>
      </c>
      <c r="E608" s="64">
        <v>0</v>
      </c>
      <c r="F608" s="64">
        <v>0</v>
      </c>
      <c r="G608" s="64">
        <v>0</v>
      </c>
      <c r="H608" s="64">
        <v>0</v>
      </c>
      <c r="I608" s="64">
        <v>0</v>
      </c>
      <c r="J608" s="64">
        <v>0</v>
      </c>
      <c r="K608" s="64">
        <v>0</v>
      </c>
      <c r="L608" s="64">
        <v>0</v>
      </c>
      <c r="M608" s="64">
        <v>0</v>
      </c>
      <c r="N608" s="64">
        <v>0</v>
      </c>
      <c r="O608" s="64">
        <v>0</v>
      </c>
      <c r="P608" s="64">
        <v>0</v>
      </c>
      <c r="Q608" s="64">
        <v>0</v>
      </c>
      <c r="R608" s="64">
        <v>0</v>
      </c>
      <c r="S608" s="64">
        <v>0</v>
      </c>
      <c r="T608" s="64">
        <v>0</v>
      </c>
      <c r="U608" s="64">
        <v>0</v>
      </c>
      <c r="V608" s="64">
        <v>0</v>
      </c>
      <c r="W608" s="64">
        <v>0</v>
      </c>
      <c r="X608" s="64">
        <v>0</v>
      </c>
      <c r="Y608" s="64">
        <v>0</v>
      </c>
      <c r="Z608" s="64">
        <v>0</v>
      </c>
      <c r="AA608" s="64">
        <v>0</v>
      </c>
      <c r="AB608" s="64">
        <v>0</v>
      </c>
      <c r="AC608" s="64">
        <v>0</v>
      </c>
      <c r="AD608" s="64">
        <v>0</v>
      </c>
      <c r="AE608" s="64">
        <v>0</v>
      </c>
      <c r="AF608" s="64">
        <v>0</v>
      </c>
      <c r="AG608" s="64">
        <v>0</v>
      </c>
      <c r="AH608" s="64">
        <v>0</v>
      </c>
      <c r="AI608" s="64">
        <v>0</v>
      </c>
      <c r="AJ608" s="64">
        <v>0</v>
      </c>
    </row>
    <row r="609" spans="1:36" x14ac:dyDescent="0.25">
      <c r="A609" s="60" t="s">
        <v>128</v>
      </c>
      <c r="B609" s="60" t="s">
        <v>123</v>
      </c>
      <c r="C609" s="62">
        <v>0</v>
      </c>
      <c r="D609" s="62">
        <v>0</v>
      </c>
      <c r="E609" s="62">
        <v>0</v>
      </c>
      <c r="F609" s="62">
        <v>0</v>
      </c>
      <c r="G609" s="62">
        <v>0</v>
      </c>
      <c r="H609" s="62">
        <v>0</v>
      </c>
      <c r="I609" s="62">
        <v>0</v>
      </c>
      <c r="J609" s="62">
        <v>0</v>
      </c>
      <c r="K609" s="62">
        <v>0</v>
      </c>
      <c r="L609" s="62">
        <v>0</v>
      </c>
      <c r="M609" s="62">
        <v>0</v>
      </c>
      <c r="N609" s="62">
        <v>0</v>
      </c>
      <c r="O609" s="62">
        <v>0</v>
      </c>
      <c r="P609" s="62">
        <v>0</v>
      </c>
      <c r="Q609" s="62">
        <v>0</v>
      </c>
      <c r="R609" s="62">
        <v>0</v>
      </c>
      <c r="S609" s="62">
        <v>0</v>
      </c>
      <c r="T609" s="62">
        <v>0</v>
      </c>
      <c r="U609" s="62">
        <v>0</v>
      </c>
      <c r="V609" s="61">
        <v>9.6000000000000002E-2</v>
      </c>
      <c r="W609" s="61">
        <v>0.11899999999999999</v>
      </c>
      <c r="X609" s="62">
        <v>0.74</v>
      </c>
      <c r="Y609" s="62">
        <v>0.74</v>
      </c>
      <c r="Z609" s="61">
        <v>1.0029999999999999</v>
      </c>
      <c r="AA609" s="61">
        <v>1.075</v>
      </c>
      <c r="AB609" s="61">
        <v>1.218</v>
      </c>
      <c r="AC609" s="61">
        <v>1.194</v>
      </c>
      <c r="AD609" s="61">
        <v>1.2869999999999999</v>
      </c>
      <c r="AE609" s="61">
        <v>1.286</v>
      </c>
      <c r="AF609" s="61">
        <v>1.2290000000000001</v>
      </c>
      <c r="AG609" s="61">
        <v>0.88700000000000001</v>
      </c>
      <c r="AH609" s="61">
        <v>0.88800000000000001</v>
      </c>
      <c r="AI609" s="61">
        <v>0.95899999999999996</v>
      </c>
      <c r="AJ609" s="61">
        <v>0.86299999999999999</v>
      </c>
    </row>
    <row r="610" spans="1:36" x14ac:dyDescent="0.25">
      <c r="A610" s="60" t="s">
        <v>128</v>
      </c>
      <c r="B610" s="60" t="s">
        <v>124</v>
      </c>
      <c r="C610" s="64">
        <v>0</v>
      </c>
      <c r="D610" s="64">
        <v>0</v>
      </c>
      <c r="E610" s="64">
        <v>0</v>
      </c>
      <c r="F610" s="64">
        <v>0</v>
      </c>
      <c r="G610" s="64">
        <v>0</v>
      </c>
      <c r="H610" s="64">
        <v>0</v>
      </c>
      <c r="I610" s="64">
        <v>0</v>
      </c>
      <c r="J610" s="64">
        <v>0</v>
      </c>
      <c r="K610" s="64">
        <v>0</v>
      </c>
      <c r="L610" s="64">
        <v>0</v>
      </c>
      <c r="M610" s="64">
        <v>0</v>
      </c>
      <c r="N610" s="64">
        <v>0</v>
      </c>
      <c r="O610" s="64">
        <v>0</v>
      </c>
      <c r="P610" s="64">
        <v>0</v>
      </c>
      <c r="Q610" s="64">
        <v>0</v>
      </c>
      <c r="R610" s="64">
        <v>0</v>
      </c>
      <c r="S610" s="64">
        <v>0</v>
      </c>
      <c r="T610" s="64">
        <v>0</v>
      </c>
      <c r="U610" s="64">
        <v>0</v>
      </c>
      <c r="V610" s="63">
        <v>9.6000000000000002E-2</v>
      </c>
      <c r="W610" s="63">
        <v>0.11899999999999999</v>
      </c>
      <c r="X610" s="64">
        <v>0.74</v>
      </c>
      <c r="Y610" s="64">
        <v>0.74</v>
      </c>
      <c r="Z610" s="63">
        <v>1.0029999999999999</v>
      </c>
      <c r="AA610" s="63">
        <v>1.075</v>
      </c>
      <c r="AB610" s="63">
        <v>1.218</v>
      </c>
      <c r="AC610" s="63">
        <v>1.194</v>
      </c>
      <c r="AD610" s="63">
        <v>1.2869999999999999</v>
      </c>
      <c r="AE610" s="63">
        <v>1.286</v>
      </c>
      <c r="AF610" s="63">
        <v>1.2290000000000001</v>
      </c>
      <c r="AG610" s="63">
        <v>0.88700000000000001</v>
      </c>
      <c r="AH610" s="63">
        <v>0.88800000000000001</v>
      </c>
      <c r="AI610" s="63">
        <v>0.95899999999999996</v>
      </c>
      <c r="AJ610" s="63">
        <v>0.86299999999999999</v>
      </c>
    </row>
    <row r="611" spans="1:36" x14ac:dyDescent="0.25">
      <c r="A611" s="60" t="s">
        <v>128</v>
      </c>
      <c r="B611" s="60" t="s">
        <v>125</v>
      </c>
      <c r="C611" s="62">
        <v>0</v>
      </c>
      <c r="D611" s="62">
        <v>0</v>
      </c>
      <c r="E611" s="62">
        <v>0</v>
      </c>
      <c r="F611" s="62">
        <v>0</v>
      </c>
      <c r="G611" s="62">
        <v>0</v>
      </c>
      <c r="H611" s="62">
        <v>0</v>
      </c>
      <c r="I611" s="62">
        <v>0</v>
      </c>
      <c r="J611" s="62">
        <v>0</v>
      </c>
      <c r="K611" s="62">
        <v>0</v>
      </c>
      <c r="L611" s="62">
        <v>0</v>
      </c>
      <c r="M611" s="62">
        <v>0</v>
      </c>
      <c r="N611" s="62">
        <v>0</v>
      </c>
      <c r="O611" s="62">
        <v>0</v>
      </c>
      <c r="P611" s="62">
        <v>0</v>
      </c>
      <c r="Q611" s="62">
        <v>0</v>
      </c>
      <c r="R611" s="62">
        <v>0</v>
      </c>
      <c r="S611" s="62">
        <v>0</v>
      </c>
      <c r="T611" s="62">
        <v>0</v>
      </c>
      <c r="U611" s="62">
        <v>0</v>
      </c>
      <c r="V611" s="62">
        <v>0</v>
      </c>
      <c r="W611" s="62">
        <v>0</v>
      </c>
      <c r="X611" s="62">
        <v>0</v>
      </c>
      <c r="Y611" s="62">
        <v>0</v>
      </c>
      <c r="Z611" s="62">
        <v>0</v>
      </c>
      <c r="AA611" s="62">
        <v>0</v>
      </c>
      <c r="AB611" s="62">
        <v>0</v>
      </c>
      <c r="AC611" s="62">
        <v>0</v>
      </c>
      <c r="AD611" s="62">
        <v>0</v>
      </c>
      <c r="AE611" s="62">
        <v>0</v>
      </c>
      <c r="AF611" s="62">
        <v>0</v>
      </c>
      <c r="AG611" s="62">
        <v>0</v>
      </c>
      <c r="AH611" s="62">
        <v>0</v>
      </c>
      <c r="AI611" s="62">
        <v>0</v>
      </c>
      <c r="AJ611" s="62">
        <v>0</v>
      </c>
    </row>
    <row r="612" spans="1:36" x14ac:dyDescent="0.25">
      <c r="A612" s="60" t="s">
        <v>128</v>
      </c>
      <c r="B612" s="60" t="s">
        <v>126</v>
      </c>
      <c r="C612" s="66" t="s">
        <v>37</v>
      </c>
      <c r="D612" s="66" t="s">
        <v>37</v>
      </c>
      <c r="E612" s="66" t="s">
        <v>37</v>
      </c>
      <c r="F612" s="66" t="s">
        <v>37</v>
      </c>
      <c r="G612" s="66" t="s">
        <v>37</v>
      </c>
      <c r="H612" s="66" t="s">
        <v>37</v>
      </c>
      <c r="I612" s="66" t="s">
        <v>37</v>
      </c>
      <c r="J612" s="66" t="s">
        <v>37</v>
      </c>
      <c r="K612" s="66" t="s">
        <v>37</v>
      </c>
      <c r="L612" s="66" t="s">
        <v>37</v>
      </c>
      <c r="M612" s="66" t="s">
        <v>37</v>
      </c>
      <c r="N612" s="66" t="s">
        <v>37</v>
      </c>
      <c r="O612" s="66" t="s">
        <v>37</v>
      </c>
      <c r="P612" s="66" t="s">
        <v>37</v>
      </c>
      <c r="Q612" s="66" t="s">
        <v>37</v>
      </c>
      <c r="R612" s="66" t="s">
        <v>37</v>
      </c>
      <c r="S612" s="66" t="s">
        <v>37</v>
      </c>
      <c r="T612" s="66" t="s">
        <v>37</v>
      </c>
      <c r="U612" s="66" t="s">
        <v>37</v>
      </c>
      <c r="V612" s="66" t="s">
        <v>37</v>
      </c>
      <c r="W612" s="66" t="s">
        <v>37</v>
      </c>
      <c r="X612" s="66" t="s">
        <v>37</v>
      </c>
      <c r="Y612" s="66" t="s">
        <v>37</v>
      </c>
      <c r="Z612" s="66" t="s">
        <v>37</v>
      </c>
      <c r="AA612" s="66" t="s">
        <v>37</v>
      </c>
      <c r="AB612" s="66" t="s">
        <v>37</v>
      </c>
      <c r="AC612" s="66" t="s">
        <v>37</v>
      </c>
      <c r="AD612" s="66" t="s">
        <v>37</v>
      </c>
      <c r="AE612" s="66" t="s">
        <v>37</v>
      </c>
      <c r="AF612" s="66" t="s">
        <v>37</v>
      </c>
      <c r="AG612" s="66" t="s">
        <v>37</v>
      </c>
      <c r="AH612" s="66" t="s">
        <v>37</v>
      </c>
      <c r="AI612" s="66" t="s">
        <v>37</v>
      </c>
      <c r="AJ612" s="66" t="s">
        <v>37</v>
      </c>
    </row>
    <row r="613" spans="1:36" ht="11.4" customHeight="1" x14ac:dyDescent="0.25"/>
    <row r="614" spans="1:36" x14ac:dyDescent="0.25">
      <c r="A614" s="56" t="s">
        <v>129</v>
      </c>
    </row>
    <row r="615" spans="1:36" x14ac:dyDescent="0.25">
      <c r="A615" s="56" t="s">
        <v>37</v>
      </c>
      <c r="B615" s="55" t="s">
        <v>38</v>
      </c>
    </row>
    <row r="616" spans="1:36" ht="11.4" customHeight="1" x14ac:dyDescent="0.25"/>
    <row r="617" spans="1:36" x14ac:dyDescent="0.25">
      <c r="A617" s="55" t="s">
        <v>184</v>
      </c>
    </row>
    <row r="618" spans="1:36" x14ac:dyDescent="0.25">
      <c r="A618" s="55" t="s">
        <v>107</v>
      </c>
      <c r="B618" s="56" t="s">
        <v>180</v>
      </c>
    </row>
    <row r="619" spans="1:36" x14ac:dyDescent="0.25">
      <c r="A619" s="55" t="s">
        <v>108</v>
      </c>
      <c r="B619" s="55" t="s">
        <v>181</v>
      </c>
    </row>
    <row r="621" spans="1:36" x14ac:dyDescent="0.25">
      <c r="A621" s="56" t="s">
        <v>109</v>
      </c>
      <c r="C621" s="55" t="s">
        <v>110</v>
      </c>
    </row>
    <row r="622" spans="1:36" x14ac:dyDescent="0.25">
      <c r="A622" s="56" t="s">
        <v>130</v>
      </c>
      <c r="C622" s="55" t="s">
        <v>182</v>
      </c>
    </row>
    <row r="623" spans="1:36" x14ac:dyDescent="0.25">
      <c r="A623" s="56" t="s">
        <v>134</v>
      </c>
      <c r="C623" s="55" t="s">
        <v>149</v>
      </c>
    </row>
    <row r="625" spans="1:36" x14ac:dyDescent="0.25">
      <c r="A625" s="71" t="s">
        <v>111</v>
      </c>
      <c r="B625" s="71" t="s">
        <v>111</v>
      </c>
      <c r="C625" s="57" t="s">
        <v>1</v>
      </c>
      <c r="D625" s="57" t="s">
        <v>2</v>
      </c>
      <c r="E625" s="57" t="s">
        <v>3</v>
      </c>
      <c r="F625" s="57" t="s">
        <v>4</v>
      </c>
      <c r="G625" s="57" t="s">
        <v>5</v>
      </c>
      <c r="H625" s="57" t="s">
        <v>6</v>
      </c>
      <c r="I625" s="57" t="s">
        <v>7</v>
      </c>
      <c r="J625" s="57" t="s">
        <v>8</v>
      </c>
      <c r="K625" s="57" t="s">
        <v>9</v>
      </c>
      <c r="L625" s="57" t="s">
        <v>10</v>
      </c>
      <c r="M625" s="57" t="s">
        <v>11</v>
      </c>
      <c r="N625" s="57" t="s">
        <v>12</v>
      </c>
      <c r="O625" s="57" t="s">
        <v>13</v>
      </c>
      <c r="P625" s="57" t="s">
        <v>14</v>
      </c>
      <c r="Q625" s="57" t="s">
        <v>15</v>
      </c>
      <c r="R625" s="57" t="s">
        <v>16</v>
      </c>
      <c r="S625" s="57" t="s">
        <v>17</v>
      </c>
      <c r="T625" s="57" t="s">
        <v>18</v>
      </c>
      <c r="U625" s="57" t="s">
        <v>19</v>
      </c>
      <c r="V625" s="57" t="s">
        <v>20</v>
      </c>
      <c r="W625" s="57" t="s">
        <v>21</v>
      </c>
      <c r="X625" s="57" t="s">
        <v>32</v>
      </c>
      <c r="Y625" s="57" t="s">
        <v>33</v>
      </c>
      <c r="Z625" s="57" t="s">
        <v>35</v>
      </c>
      <c r="AA625" s="57" t="s">
        <v>36</v>
      </c>
      <c r="AB625" s="57" t="s">
        <v>39</v>
      </c>
      <c r="AC625" s="57" t="s">
        <v>40</v>
      </c>
      <c r="AD625" s="57" t="s">
        <v>97</v>
      </c>
      <c r="AE625" s="57" t="s">
        <v>103</v>
      </c>
      <c r="AF625" s="57" t="s">
        <v>105</v>
      </c>
      <c r="AG625" s="57" t="s">
        <v>106</v>
      </c>
      <c r="AH625" s="57" t="s">
        <v>112</v>
      </c>
      <c r="AI625" s="57" t="s">
        <v>176</v>
      </c>
      <c r="AJ625" s="57" t="s">
        <v>183</v>
      </c>
    </row>
    <row r="626" spans="1:36" x14ac:dyDescent="0.25">
      <c r="A626" s="58" t="s">
        <v>113</v>
      </c>
      <c r="B626" s="58" t="s">
        <v>114</v>
      </c>
      <c r="C626" s="59" t="s">
        <v>115</v>
      </c>
      <c r="D626" s="59" t="s">
        <v>115</v>
      </c>
      <c r="E626" s="59" t="s">
        <v>115</v>
      </c>
      <c r="F626" s="59" t="s">
        <v>115</v>
      </c>
      <c r="G626" s="59" t="s">
        <v>115</v>
      </c>
      <c r="H626" s="59" t="s">
        <v>115</v>
      </c>
      <c r="I626" s="59" t="s">
        <v>115</v>
      </c>
      <c r="J626" s="59" t="s">
        <v>115</v>
      </c>
      <c r="K626" s="59" t="s">
        <v>115</v>
      </c>
      <c r="L626" s="59" t="s">
        <v>115</v>
      </c>
      <c r="M626" s="59" t="s">
        <v>115</v>
      </c>
      <c r="N626" s="59" t="s">
        <v>115</v>
      </c>
      <c r="O626" s="59" t="s">
        <v>115</v>
      </c>
      <c r="P626" s="59" t="s">
        <v>115</v>
      </c>
      <c r="Q626" s="59" t="s">
        <v>115</v>
      </c>
      <c r="R626" s="59" t="s">
        <v>115</v>
      </c>
      <c r="S626" s="59" t="s">
        <v>115</v>
      </c>
      <c r="T626" s="59" t="s">
        <v>115</v>
      </c>
      <c r="U626" s="59" t="s">
        <v>115</v>
      </c>
      <c r="V626" s="59" t="s">
        <v>115</v>
      </c>
      <c r="W626" s="59" t="s">
        <v>115</v>
      </c>
      <c r="X626" s="59" t="s">
        <v>115</v>
      </c>
      <c r="Y626" s="59" t="s">
        <v>115</v>
      </c>
      <c r="Z626" s="59" t="s">
        <v>115</v>
      </c>
      <c r="AA626" s="59" t="s">
        <v>115</v>
      </c>
      <c r="AB626" s="59" t="s">
        <v>115</v>
      </c>
      <c r="AC626" s="59" t="s">
        <v>115</v>
      </c>
      <c r="AD626" s="59" t="s">
        <v>115</v>
      </c>
      <c r="AE626" s="59" t="s">
        <v>115</v>
      </c>
      <c r="AF626" s="59" t="s">
        <v>115</v>
      </c>
      <c r="AG626" s="59" t="s">
        <v>115</v>
      </c>
      <c r="AH626" s="59" t="s">
        <v>115</v>
      </c>
      <c r="AI626" s="59" t="s">
        <v>115</v>
      </c>
      <c r="AJ626" s="59" t="s">
        <v>115</v>
      </c>
    </row>
    <row r="627" spans="1:36" x14ac:dyDescent="0.25">
      <c r="A627" s="60" t="s">
        <v>116</v>
      </c>
      <c r="B627" s="60" t="s">
        <v>117</v>
      </c>
      <c r="C627" s="61">
        <v>386.57799999999997</v>
      </c>
      <c r="D627" s="61">
        <v>281.59899999999999</v>
      </c>
      <c r="E627" s="61">
        <v>216.767</v>
      </c>
      <c r="F627" s="61">
        <v>247.26599999999999</v>
      </c>
      <c r="G627" s="61">
        <v>284.21899999999999</v>
      </c>
      <c r="H627" s="61">
        <v>252.553</v>
      </c>
      <c r="I627" s="61">
        <v>160.07599999999999</v>
      </c>
      <c r="J627" s="61">
        <v>253.98699999999999</v>
      </c>
      <c r="K627" s="61">
        <v>371.11500000000001</v>
      </c>
      <c r="L627" s="61">
        <v>237.024</v>
      </c>
      <c r="M627" s="61">
        <v>242.422</v>
      </c>
      <c r="N627" s="62">
        <v>243.15</v>
      </c>
      <c r="O627" s="61">
        <v>212.054</v>
      </c>
      <c r="P627" s="61">
        <v>198.18100000000001</v>
      </c>
      <c r="Q627" s="61">
        <v>270.44400000000002</v>
      </c>
      <c r="R627" s="61">
        <v>289.09100000000001</v>
      </c>
      <c r="S627" s="61">
        <v>235.465</v>
      </c>
      <c r="T627" s="61">
        <v>238.601</v>
      </c>
      <c r="U627" s="61">
        <v>271.25799999999998</v>
      </c>
      <c r="V627" s="61">
        <v>300.51299999999998</v>
      </c>
      <c r="W627" s="61">
        <v>307.07499999999999</v>
      </c>
      <c r="X627" s="61">
        <v>254.852</v>
      </c>
      <c r="Y627" s="61">
        <v>330.93200000000002</v>
      </c>
      <c r="Z627" s="61">
        <v>263.80900000000003</v>
      </c>
      <c r="AA627" s="61">
        <v>183.61099999999999</v>
      </c>
      <c r="AB627" s="61">
        <v>172.21299999999999</v>
      </c>
      <c r="AC627" s="61">
        <v>228.173</v>
      </c>
      <c r="AD627" s="61">
        <v>389.03899999999999</v>
      </c>
      <c r="AE627" s="62">
        <v>219.32</v>
      </c>
      <c r="AF627" s="61">
        <v>194.11199999999999</v>
      </c>
      <c r="AG627" s="61">
        <v>238.67400000000001</v>
      </c>
      <c r="AH627" s="61">
        <v>244.678</v>
      </c>
      <c r="AI627" s="61">
        <v>252.50899999999999</v>
      </c>
      <c r="AJ627" s="61">
        <v>350.57299999999998</v>
      </c>
    </row>
    <row r="628" spans="1:36" x14ac:dyDescent="0.25">
      <c r="A628" s="60" t="s">
        <v>116</v>
      </c>
      <c r="B628" s="60" t="s">
        <v>118</v>
      </c>
      <c r="C628" s="63">
        <v>756.76199999999994</v>
      </c>
      <c r="D628" s="63">
        <v>752.16399999999999</v>
      </c>
      <c r="E628" s="63">
        <v>571.553</v>
      </c>
      <c r="F628" s="63">
        <v>489.68299999999999</v>
      </c>
      <c r="G628" s="63">
        <v>542.173</v>
      </c>
      <c r="H628" s="63">
        <v>523.90099999999995</v>
      </c>
      <c r="I628" s="63">
        <v>531.73800000000006</v>
      </c>
      <c r="J628" s="63">
        <v>599.52700000000004</v>
      </c>
      <c r="K628" s="63">
        <v>574.12099999999998</v>
      </c>
      <c r="L628" s="63">
        <v>550.17399999999998</v>
      </c>
      <c r="M628" s="63">
        <v>492.15300000000002</v>
      </c>
      <c r="N628" s="63">
        <v>561.09299999999996</v>
      </c>
      <c r="O628" s="63">
        <v>572.14599999999996</v>
      </c>
      <c r="P628" s="63">
        <v>586.58199999999999</v>
      </c>
      <c r="Q628" s="63">
        <v>564.88499999999999</v>
      </c>
      <c r="R628" s="64">
        <v>553.05999999999995</v>
      </c>
      <c r="S628" s="64">
        <v>657.02</v>
      </c>
      <c r="T628" s="63">
        <v>625.86699999999996</v>
      </c>
      <c r="U628" s="63">
        <v>610.327</v>
      </c>
      <c r="V628" s="64">
        <v>601.14</v>
      </c>
      <c r="W628" s="63">
        <v>771.86300000000006</v>
      </c>
      <c r="X628" s="63">
        <v>726.04499999999996</v>
      </c>
      <c r="Y628" s="63">
        <v>687.91099999999994</v>
      </c>
      <c r="Z628" s="63">
        <v>861.65099999999995</v>
      </c>
      <c r="AA628" s="63">
        <v>838.62699999999995</v>
      </c>
      <c r="AB628" s="63">
        <v>928.88900000000001</v>
      </c>
      <c r="AC628" s="63">
        <v>1002.0940000000001</v>
      </c>
      <c r="AD628" s="63">
        <v>714.36699999999996</v>
      </c>
      <c r="AE628" s="63">
        <v>908.73199999999997</v>
      </c>
      <c r="AF628" s="63">
        <v>878.78399999999999</v>
      </c>
      <c r="AG628" s="63">
        <v>677.03099999999995</v>
      </c>
      <c r="AH628" s="63">
        <v>688.16700000000003</v>
      </c>
      <c r="AI628" s="63">
        <v>506.56799999999998</v>
      </c>
      <c r="AJ628" s="63">
        <v>513.45699999999999</v>
      </c>
    </row>
    <row r="629" spans="1:36" x14ac:dyDescent="0.25">
      <c r="A629" s="60" t="s">
        <v>116</v>
      </c>
      <c r="B629" s="60" t="s">
        <v>119</v>
      </c>
      <c r="C629" s="62">
        <v>0</v>
      </c>
      <c r="D629" s="62">
        <v>0</v>
      </c>
      <c r="E629" s="62">
        <v>0</v>
      </c>
      <c r="F629" s="62">
        <v>0</v>
      </c>
      <c r="G629" s="62">
        <v>0</v>
      </c>
      <c r="H629" s="62">
        <v>0</v>
      </c>
      <c r="I629" s="62">
        <v>0.01</v>
      </c>
      <c r="J629" s="61">
        <v>6.4000000000000001E-2</v>
      </c>
      <c r="K629" s="61">
        <v>0.161</v>
      </c>
      <c r="L629" s="61">
        <v>0.23499999999999999</v>
      </c>
      <c r="M629" s="61">
        <v>0.36199999999999999</v>
      </c>
      <c r="N629" s="61">
        <v>0.748</v>
      </c>
      <c r="O629" s="61">
        <v>2.0579999999999998</v>
      </c>
      <c r="P629" s="61">
        <v>2.7290000000000001</v>
      </c>
      <c r="Q629" s="62">
        <v>1.1399999999999999</v>
      </c>
      <c r="R629" s="61">
        <v>1.3149999999999999</v>
      </c>
      <c r="S629" s="61">
        <v>0.54600000000000004</v>
      </c>
      <c r="T629" s="61">
        <v>1.0509999999999999</v>
      </c>
      <c r="U629" s="61">
        <v>1.631</v>
      </c>
      <c r="V629" s="61">
        <v>1.528</v>
      </c>
      <c r="W629" s="61">
        <v>1.9059999999999999</v>
      </c>
      <c r="X629" s="61">
        <v>0.76800000000000002</v>
      </c>
      <c r="Y629" s="61">
        <v>0.64500000000000002</v>
      </c>
      <c r="Z629" s="61">
        <v>0.34699999999999998</v>
      </c>
      <c r="AA629" s="61">
        <v>0.81200000000000006</v>
      </c>
      <c r="AB629" s="61">
        <v>0.42099999999999999</v>
      </c>
      <c r="AC629" s="61">
        <v>0.35599999999999998</v>
      </c>
      <c r="AD629" s="61">
        <v>0.56200000000000006</v>
      </c>
      <c r="AE629" s="61">
        <v>0.36099999999999999</v>
      </c>
      <c r="AF629" s="61">
        <v>0.61599999999999999</v>
      </c>
      <c r="AG629" s="62">
        <v>0.77</v>
      </c>
      <c r="AH629" s="61">
        <v>0.89600000000000002</v>
      </c>
      <c r="AI629" s="61">
        <v>6.7489999999999997</v>
      </c>
      <c r="AJ629" s="61">
        <v>19.529</v>
      </c>
    </row>
    <row r="630" spans="1:36" x14ac:dyDescent="0.25">
      <c r="A630" s="60" t="s">
        <v>116</v>
      </c>
      <c r="B630" s="60" t="s">
        <v>120</v>
      </c>
      <c r="C630" s="63">
        <v>132.774</v>
      </c>
      <c r="D630" s="63">
        <v>116.982</v>
      </c>
      <c r="E630" s="63">
        <v>111.669</v>
      </c>
      <c r="F630" s="63">
        <v>46.582999999999998</v>
      </c>
      <c r="G630" s="63">
        <v>32.247999999999998</v>
      </c>
      <c r="H630" s="63">
        <v>72.123999999999995</v>
      </c>
      <c r="I630" s="63">
        <v>65.796999999999997</v>
      </c>
      <c r="J630" s="63">
        <v>47.348999999999997</v>
      </c>
      <c r="K630" s="63">
        <v>18.690999999999999</v>
      </c>
      <c r="L630" s="64">
        <v>21.27</v>
      </c>
      <c r="M630" s="63">
        <v>25.846</v>
      </c>
      <c r="N630" s="63">
        <v>18.724</v>
      </c>
      <c r="O630" s="64">
        <v>19.12</v>
      </c>
      <c r="P630" s="63">
        <v>23.908000000000001</v>
      </c>
      <c r="Q630" s="63">
        <v>20.731999999999999</v>
      </c>
      <c r="R630" s="64">
        <v>22.22</v>
      </c>
      <c r="S630" s="64">
        <v>20.39</v>
      </c>
      <c r="T630" s="63">
        <v>19.361000000000001</v>
      </c>
      <c r="U630" s="63">
        <v>14.679</v>
      </c>
      <c r="V630" s="64">
        <v>13.81</v>
      </c>
      <c r="W630" s="63">
        <v>15.057</v>
      </c>
      <c r="X630" s="63">
        <v>18.443999999999999</v>
      </c>
      <c r="Y630" s="63">
        <v>38.072000000000003</v>
      </c>
      <c r="Z630" s="64">
        <v>49.79</v>
      </c>
      <c r="AA630" s="64">
        <v>42.99</v>
      </c>
      <c r="AB630" s="63">
        <v>45.225000000000001</v>
      </c>
      <c r="AC630" s="63">
        <v>38.731000000000002</v>
      </c>
      <c r="AD630" s="63">
        <v>36.134999999999998</v>
      </c>
      <c r="AE630" s="63">
        <v>35.079000000000001</v>
      </c>
      <c r="AF630" s="64">
        <v>33.49</v>
      </c>
      <c r="AG630" s="63">
        <v>32.856999999999999</v>
      </c>
      <c r="AH630" s="64">
        <v>30.13</v>
      </c>
      <c r="AI630" s="63">
        <v>23.399000000000001</v>
      </c>
      <c r="AJ630" s="63">
        <v>18.262</v>
      </c>
    </row>
    <row r="631" spans="1:36" x14ac:dyDescent="0.25">
      <c r="A631" s="60" t="s">
        <v>116</v>
      </c>
      <c r="B631" s="60" t="s">
        <v>121</v>
      </c>
      <c r="C631" s="62">
        <v>0</v>
      </c>
      <c r="D631" s="62">
        <v>0</v>
      </c>
      <c r="E631" s="62">
        <v>0</v>
      </c>
      <c r="F631" s="62">
        <v>0</v>
      </c>
      <c r="G631" s="62">
        <v>0</v>
      </c>
      <c r="H631" s="62">
        <v>0</v>
      </c>
      <c r="I631" s="62">
        <v>0</v>
      </c>
      <c r="J631" s="62">
        <v>0</v>
      </c>
      <c r="K631" s="62">
        <v>0</v>
      </c>
      <c r="L631" s="62">
        <v>0</v>
      </c>
      <c r="M631" s="62">
        <v>0</v>
      </c>
      <c r="N631" s="62">
        <v>0</v>
      </c>
      <c r="O631" s="62">
        <v>0</v>
      </c>
      <c r="P631" s="62">
        <v>0</v>
      </c>
      <c r="Q631" s="62">
        <v>0</v>
      </c>
      <c r="R631" s="62">
        <v>0</v>
      </c>
      <c r="S631" s="62">
        <v>0</v>
      </c>
      <c r="T631" s="62">
        <v>0</v>
      </c>
      <c r="U631" s="62">
        <v>0</v>
      </c>
      <c r="V631" s="62">
        <v>0</v>
      </c>
      <c r="W631" s="62">
        <v>0</v>
      </c>
      <c r="X631" s="62">
        <v>0</v>
      </c>
      <c r="Y631" s="62">
        <v>0</v>
      </c>
      <c r="Z631" s="62">
        <v>0</v>
      </c>
      <c r="AA631" s="62">
        <v>0</v>
      </c>
      <c r="AB631" s="62">
        <v>0</v>
      </c>
      <c r="AC631" s="62">
        <v>0</v>
      </c>
      <c r="AD631" s="62">
        <v>0</v>
      </c>
      <c r="AE631" s="62">
        <v>0</v>
      </c>
      <c r="AF631" s="62">
        <v>0</v>
      </c>
      <c r="AG631" s="62">
        <v>0</v>
      </c>
      <c r="AH631" s="62">
        <v>0</v>
      </c>
      <c r="AI631" s="62">
        <v>0</v>
      </c>
      <c r="AJ631" s="62">
        <v>0</v>
      </c>
    </row>
    <row r="632" spans="1:36" x14ac:dyDescent="0.25">
      <c r="A632" s="60" t="s">
        <v>116</v>
      </c>
      <c r="B632" s="60" t="s">
        <v>122</v>
      </c>
      <c r="C632" s="64">
        <v>0</v>
      </c>
      <c r="D632" s="64">
        <v>0</v>
      </c>
      <c r="E632" s="64">
        <v>0</v>
      </c>
      <c r="F632" s="64">
        <v>0</v>
      </c>
      <c r="G632" s="64">
        <v>0</v>
      </c>
      <c r="H632" s="64">
        <v>0</v>
      </c>
      <c r="I632" s="64">
        <v>0</v>
      </c>
      <c r="J632" s="64">
        <v>0</v>
      </c>
      <c r="K632" s="64">
        <v>0</v>
      </c>
      <c r="L632" s="64">
        <v>0</v>
      </c>
      <c r="M632" s="64">
        <v>0</v>
      </c>
      <c r="N632" s="64">
        <v>0</v>
      </c>
      <c r="O632" s="64">
        <v>0</v>
      </c>
      <c r="P632" s="64">
        <v>0</v>
      </c>
      <c r="Q632" s="64">
        <v>0</v>
      </c>
      <c r="R632" s="64">
        <v>0</v>
      </c>
      <c r="S632" s="64">
        <v>0</v>
      </c>
      <c r="T632" s="64">
        <v>0</v>
      </c>
      <c r="U632" s="64">
        <v>0</v>
      </c>
      <c r="V632" s="64">
        <v>0</v>
      </c>
      <c r="W632" s="64">
        <v>0</v>
      </c>
      <c r="X632" s="64">
        <v>0</v>
      </c>
      <c r="Y632" s="64">
        <v>0</v>
      </c>
      <c r="Z632" s="64">
        <v>0</v>
      </c>
      <c r="AA632" s="64">
        <v>0</v>
      </c>
      <c r="AB632" s="64">
        <v>0</v>
      </c>
      <c r="AC632" s="64">
        <v>0</v>
      </c>
      <c r="AD632" s="64">
        <v>0</v>
      </c>
      <c r="AE632" s="64">
        <v>0</v>
      </c>
      <c r="AF632" s="64">
        <v>0</v>
      </c>
      <c r="AG632" s="64">
        <v>0</v>
      </c>
      <c r="AH632" s="64">
        <v>0</v>
      </c>
      <c r="AI632" s="64">
        <v>0</v>
      </c>
      <c r="AJ632" s="64">
        <v>0</v>
      </c>
    </row>
    <row r="633" spans="1:36" x14ac:dyDescent="0.25">
      <c r="A633" s="60" t="s">
        <v>116</v>
      </c>
      <c r="B633" s="60" t="s">
        <v>123</v>
      </c>
      <c r="C633" s="61">
        <v>2946.6759999999999</v>
      </c>
      <c r="D633" s="61">
        <v>2781.0830000000001</v>
      </c>
      <c r="E633" s="61">
        <v>2131.5659999999998</v>
      </c>
      <c r="F633" s="61">
        <v>1647.3520000000001</v>
      </c>
      <c r="G633" s="61">
        <v>1500.136</v>
      </c>
      <c r="H633" s="61">
        <v>1443.5160000000001</v>
      </c>
      <c r="I633" s="61">
        <v>1394.704</v>
      </c>
      <c r="J633" s="62">
        <v>1479.44</v>
      </c>
      <c r="K633" s="61">
        <v>1522.4269999999999</v>
      </c>
      <c r="L633" s="61">
        <v>1217.8309999999999</v>
      </c>
      <c r="M633" s="61">
        <v>1116.8119999999999</v>
      </c>
      <c r="N633" s="61">
        <v>1178.596</v>
      </c>
      <c r="O633" s="61">
        <v>1131.085</v>
      </c>
      <c r="P633" s="61">
        <v>1142.3510000000001</v>
      </c>
      <c r="Q633" s="61">
        <v>1145.846</v>
      </c>
      <c r="R633" s="61">
        <v>1165.6980000000001</v>
      </c>
      <c r="S633" s="61">
        <v>1138.521</v>
      </c>
      <c r="T633" s="61">
        <v>1095.3489999999999</v>
      </c>
      <c r="U633" s="61">
        <v>1084.162</v>
      </c>
      <c r="V633" s="61">
        <v>1107.123</v>
      </c>
      <c r="W633" s="61">
        <v>1254.394</v>
      </c>
      <c r="X633" s="61">
        <v>1121.127</v>
      </c>
      <c r="Y633" s="61">
        <v>1171.8009999999999</v>
      </c>
      <c r="Z633" s="61">
        <v>1160.7760000000001</v>
      </c>
      <c r="AA633" s="61">
        <v>1056.866</v>
      </c>
      <c r="AB633" s="61">
        <v>1083.9349999999999</v>
      </c>
      <c r="AC633" s="61">
        <v>1244.366</v>
      </c>
      <c r="AD633" s="61">
        <v>1363.8440000000001</v>
      </c>
      <c r="AE633" s="61">
        <v>1287.3309999999999</v>
      </c>
      <c r="AF633" s="61">
        <v>1236.992</v>
      </c>
      <c r="AG633" s="61">
        <v>1138.336</v>
      </c>
      <c r="AH633" s="61">
        <v>1248.7950000000001</v>
      </c>
      <c r="AI633" s="61">
        <v>1097.0440000000001</v>
      </c>
      <c r="AJ633" s="61">
        <v>1165.511</v>
      </c>
    </row>
    <row r="634" spans="1:36" x14ac:dyDescent="0.25">
      <c r="A634" s="60" t="s">
        <v>116</v>
      </c>
      <c r="B634" s="60" t="s">
        <v>124</v>
      </c>
      <c r="C634" s="63">
        <v>612.27700000000004</v>
      </c>
      <c r="D634" s="63">
        <v>608.09699999999998</v>
      </c>
      <c r="E634" s="64">
        <v>452.15</v>
      </c>
      <c r="F634" s="63">
        <v>374.45299999999997</v>
      </c>
      <c r="G634" s="64">
        <v>422.49</v>
      </c>
      <c r="H634" s="63">
        <v>410.75799999999998</v>
      </c>
      <c r="I634" s="63">
        <v>420.75099999999998</v>
      </c>
      <c r="J634" s="63">
        <v>497.31099999999998</v>
      </c>
      <c r="K634" s="63">
        <v>465.79700000000003</v>
      </c>
      <c r="L634" s="63">
        <v>430.01299999999998</v>
      </c>
      <c r="M634" s="63">
        <v>381.06400000000002</v>
      </c>
      <c r="N634" s="63">
        <v>445.26900000000001</v>
      </c>
      <c r="O634" s="63">
        <v>464.69400000000002</v>
      </c>
      <c r="P634" s="63">
        <v>482.49400000000003</v>
      </c>
      <c r="Q634" s="63">
        <v>468.96499999999997</v>
      </c>
      <c r="R634" s="63">
        <v>465.12799999999999</v>
      </c>
      <c r="S634" s="63">
        <v>565.94100000000003</v>
      </c>
      <c r="T634" s="63">
        <v>538.33500000000004</v>
      </c>
      <c r="U634" s="63">
        <v>502.613</v>
      </c>
      <c r="V634" s="63">
        <v>511.20800000000003</v>
      </c>
      <c r="W634" s="63">
        <v>652.39200000000005</v>
      </c>
      <c r="X634" s="63">
        <v>609.05399999999997</v>
      </c>
      <c r="Y634" s="63">
        <v>578.25599999999997</v>
      </c>
      <c r="Z634" s="63">
        <v>668.70699999999999</v>
      </c>
      <c r="AA634" s="63">
        <v>671.46299999999997</v>
      </c>
      <c r="AB634" s="63">
        <v>722.07299999999998</v>
      </c>
      <c r="AC634" s="63">
        <v>810.73599999999999</v>
      </c>
      <c r="AD634" s="63">
        <v>561.36599999999999</v>
      </c>
      <c r="AE634" s="63">
        <v>684.428</v>
      </c>
      <c r="AF634" s="63">
        <v>652.13900000000001</v>
      </c>
      <c r="AG634" s="63">
        <v>509.065</v>
      </c>
      <c r="AH634" s="63">
        <v>541.22799999999995</v>
      </c>
      <c r="AI634" s="64">
        <v>394.81</v>
      </c>
      <c r="AJ634" s="63">
        <v>399.214</v>
      </c>
    </row>
    <row r="635" spans="1:36" x14ac:dyDescent="0.25">
      <c r="A635" s="60" t="s">
        <v>116</v>
      </c>
      <c r="B635" s="60" t="s">
        <v>125</v>
      </c>
      <c r="C635" s="61">
        <v>107.538</v>
      </c>
      <c r="D635" s="61">
        <v>95.504999999999995</v>
      </c>
      <c r="E635" s="61">
        <v>88.855000000000004</v>
      </c>
      <c r="F635" s="61">
        <v>36.262</v>
      </c>
      <c r="G635" s="61">
        <v>24.606000000000002</v>
      </c>
      <c r="H635" s="61">
        <v>55.975999999999999</v>
      </c>
      <c r="I635" s="61">
        <v>52.045000000000002</v>
      </c>
      <c r="J635" s="61">
        <v>36.308999999999997</v>
      </c>
      <c r="K635" s="61">
        <v>13.385</v>
      </c>
      <c r="L635" s="61">
        <v>15.243</v>
      </c>
      <c r="M635" s="61">
        <v>19.260999999999999</v>
      </c>
      <c r="N635" s="62">
        <v>14.89</v>
      </c>
      <c r="O635" s="61">
        <v>15.826000000000001</v>
      </c>
      <c r="P635" s="61">
        <v>20.297000000000001</v>
      </c>
      <c r="Q635" s="61">
        <v>17.077000000000002</v>
      </c>
      <c r="R635" s="61">
        <v>17.254000000000001</v>
      </c>
      <c r="S635" s="61">
        <v>16.559000000000001</v>
      </c>
      <c r="T635" s="61">
        <v>16.257000000000001</v>
      </c>
      <c r="U635" s="61">
        <v>9.9009999999999998</v>
      </c>
      <c r="V635" s="62">
        <v>11.07</v>
      </c>
      <c r="W635" s="61">
        <v>11.619</v>
      </c>
      <c r="X635" s="61">
        <v>13.952</v>
      </c>
      <c r="Y635" s="61">
        <v>26.507999999999999</v>
      </c>
      <c r="Z635" s="61">
        <v>36.948999999999998</v>
      </c>
      <c r="AA635" s="62">
        <v>33.07</v>
      </c>
      <c r="AB635" s="61">
        <v>34.051000000000002</v>
      </c>
      <c r="AC635" s="61">
        <v>31.126000000000001</v>
      </c>
      <c r="AD635" s="62">
        <v>27.32</v>
      </c>
      <c r="AE635" s="61">
        <v>26.111999999999998</v>
      </c>
      <c r="AF635" s="62">
        <v>25.62</v>
      </c>
      <c r="AG635" s="61">
        <v>24.567</v>
      </c>
      <c r="AH635" s="61">
        <v>22.712</v>
      </c>
      <c r="AI635" s="61">
        <v>17.625</v>
      </c>
      <c r="AJ635" s="61">
        <v>12.271000000000001</v>
      </c>
    </row>
    <row r="636" spans="1:36" x14ac:dyDescent="0.25">
      <c r="A636" s="60" t="s">
        <v>116</v>
      </c>
      <c r="B636" s="60" t="s">
        <v>126</v>
      </c>
      <c r="C636" s="64">
        <v>0</v>
      </c>
      <c r="D636" s="64">
        <v>0</v>
      </c>
      <c r="E636" s="64">
        <v>0</v>
      </c>
      <c r="F636" s="64">
        <v>0</v>
      </c>
      <c r="G636" s="64">
        <v>0</v>
      </c>
      <c r="H636" s="64">
        <v>0</v>
      </c>
      <c r="I636" s="64">
        <v>0</v>
      </c>
      <c r="J636" s="64">
        <v>0</v>
      </c>
      <c r="K636" s="64">
        <v>0</v>
      </c>
      <c r="L636" s="64">
        <v>0</v>
      </c>
      <c r="M636" s="64">
        <v>0</v>
      </c>
      <c r="N636" s="64">
        <v>0</v>
      </c>
      <c r="O636" s="64">
        <v>0</v>
      </c>
      <c r="P636" s="64">
        <v>0</v>
      </c>
      <c r="Q636" s="64">
        <v>0</v>
      </c>
      <c r="R636" s="64">
        <v>0</v>
      </c>
      <c r="S636" s="64">
        <v>0</v>
      </c>
      <c r="T636" s="64">
        <v>0</v>
      </c>
      <c r="U636" s="64">
        <v>0</v>
      </c>
      <c r="V636" s="64">
        <v>0</v>
      </c>
      <c r="W636" s="64">
        <v>0</v>
      </c>
      <c r="X636" s="64">
        <v>0</v>
      </c>
      <c r="Y636" s="64">
        <v>0</v>
      </c>
      <c r="Z636" s="64">
        <v>0</v>
      </c>
      <c r="AA636" s="64">
        <v>0</v>
      </c>
      <c r="AB636" s="64">
        <v>0</v>
      </c>
      <c r="AC636" s="64">
        <v>0</v>
      </c>
      <c r="AD636" s="64">
        <v>0</v>
      </c>
      <c r="AE636" s="64">
        <v>0</v>
      </c>
      <c r="AF636" s="64">
        <v>0</v>
      </c>
      <c r="AG636" s="64">
        <v>0</v>
      </c>
      <c r="AH636" s="64">
        <v>0</v>
      </c>
      <c r="AI636" s="64">
        <v>0</v>
      </c>
      <c r="AJ636" s="64">
        <v>0</v>
      </c>
    </row>
    <row r="637" spans="1:36" x14ac:dyDescent="0.25">
      <c r="A637" s="60" t="s">
        <v>127</v>
      </c>
      <c r="B637" s="60" t="s">
        <v>117</v>
      </c>
      <c r="C637" s="65" t="s">
        <v>37</v>
      </c>
      <c r="D637" s="65" t="s">
        <v>37</v>
      </c>
      <c r="E637" s="65" t="s">
        <v>37</v>
      </c>
      <c r="F637" s="65" t="s">
        <v>37</v>
      </c>
      <c r="G637" s="65" t="s">
        <v>37</v>
      </c>
      <c r="H637" s="65" t="s">
        <v>37</v>
      </c>
      <c r="I637" s="65" t="s">
        <v>37</v>
      </c>
      <c r="J637" s="65" t="s">
        <v>37</v>
      </c>
      <c r="K637" s="65" t="s">
        <v>37</v>
      </c>
      <c r="L637" s="65" t="s">
        <v>37</v>
      </c>
      <c r="M637" s="65" t="s">
        <v>37</v>
      </c>
      <c r="N637" s="65" t="s">
        <v>37</v>
      </c>
      <c r="O637" s="65" t="s">
        <v>37</v>
      </c>
      <c r="P637" s="65" t="s">
        <v>37</v>
      </c>
      <c r="Q637" s="65" t="s">
        <v>37</v>
      </c>
      <c r="R637" s="65" t="s">
        <v>37</v>
      </c>
      <c r="S637" s="65" t="s">
        <v>37</v>
      </c>
      <c r="T637" s="65" t="s">
        <v>37</v>
      </c>
      <c r="U637" s="65" t="s">
        <v>37</v>
      </c>
      <c r="V637" s="65" t="s">
        <v>37</v>
      </c>
      <c r="W637" s="65" t="s">
        <v>37</v>
      </c>
      <c r="X637" s="65" t="s">
        <v>37</v>
      </c>
      <c r="Y637" s="65" t="s">
        <v>37</v>
      </c>
      <c r="Z637" s="65" t="s">
        <v>37</v>
      </c>
      <c r="AA637" s="65" t="s">
        <v>37</v>
      </c>
      <c r="AB637" s="65" t="s">
        <v>37</v>
      </c>
      <c r="AC637" s="65" t="s">
        <v>37</v>
      </c>
      <c r="AD637" s="65" t="s">
        <v>37</v>
      </c>
      <c r="AE637" s="65" t="s">
        <v>37</v>
      </c>
      <c r="AF637" s="65" t="s">
        <v>37</v>
      </c>
      <c r="AG637" s="65" t="s">
        <v>37</v>
      </c>
      <c r="AH637" s="65" t="s">
        <v>37</v>
      </c>
      <c r="AI637" s="65" t="s">
        <v>37</v>
      </c>
      <c r="AJ637" s="65" t="s">
        <v>37</v>
      </c>
    </row>
    <row r="638" spans="1:36" x14ac:dyDescent="0.25">
      <c r="A638" s="60" t="s">
        <v>127</v>
      </c>
      <c r="B638" s="60" t="s">
        <v>118</v>
      </c>
      <c r="C638" s="66" t="s">
        <v>37</v>
      </c>
      <c r="D638" s="66" t="s">
        <v>37</v>
      </c>
      <c r="E638" s="66" t="s">
        <v>37</v>
      </c>
      <c r="F638" s="66" t="s">
        <v>37</v>
      </c>
      <c r="G638" s="66" t="s">
        <v>37</v>
      </c>
      <c r="H638" s="66" t="s">
        <v>37</v>
      </c>
      <c r="I638" s="66" t="s">
        <v>37</v>
      </c>
      <c r="J638" s="66" t="s">
        <v>37</v>
      </c>
      <c r="K638" s="66" t="s">
        <v>37</v>
      </c>
      <c r="L638" s="66" t="s">
        <v>37</v>
      </c>
      <c r="M638" s="66" t="s">
        <v>37</v>
      </c>
      <c r="N638" s="66" t="s">
        <v>37</v>
      </c>
      <c r="O638" s="66" t="s">
        <v>37</v>
      </c>
      <c r="P638" s="66" t="s">
        <v>37</v>
      </c>
      <c r="Q638" s="66" t="s">
        <v>37</v>
      </c>
      <c r="R638" s="66" t="s">
        <v>37</v>
      </c>
      <c r="S638" s="66" t="s">
        <v>37</v>
      </c>
      <c r="T638" s="66" t="s">
        <v>37</v>
      </c>
      <c r="U638" s="66" t="s">
        <v>37</v>
      </c>
      <c r="V638" s="66" t="s">
        <v>37</v>
      </c>
      <c r="W638" s="66" t="s">
        <v>37</v>
      </c>
      <c r="X638" s="66" t="s">
        <v>37</v>
      </c>
      <c r="Y638" s="66" t="s">
        <v>37</v>
      </c>
      <c r="Z638" s="66" t="s">
        <v>37</v>
      </c>
      <c r="AA638" s="66" t="s">
        <v>37</v>
      </c>
      <c r="AB638" s="66" t="s">
        <v>37</v>
      </c>
      <c r="AC638" s="66" t="s">
        <v>37</v>
      </c>
      <c r="AD638" s="66" t="s">
        <v>37</v>
      </c>
      <c r="AE638" s="66" t="s">
        <v>37</v>
      </c>
      <c r="AF638" s="66" t="s">
        <v>37</v>
      </c>
      <c r="AG638" s="66" t="s">
        <v>37</v>
      </c>
      <c r="AH638" s="66" t="s">
        <v>37</v>
      </c>
      <c r="AI638" s="66" t="s">
        <v>37</v>
      </c>
      <c r="AJ638" s="66" t="s">
        <v>37</v>
      </c>
    </row>
    <row r="639" spans="1:36" x14ac:dyDescent="0.25">
      <c r="A639" s="60" t="s">
        <v>127</v>
      </c>
      <c r="B639" s="60" t="s">
        <v>119</v>
      </c>
      <c r="C639" s="65" t="s">
        <v>37</v>
      </c>
      <c r="D639" s="65" t="s">
        <v>37</v>
      </c>
      <c r="E639" s="65" t="s">
        <v>37</v>
      </c>
      <c r="F639" s="65" t="s">
        <v>37</v>
      </c>
      <c r="G639" s="65" t="s">
        <v>37</v>
      </c>
      <c r="H639" s="65" t="s">
        <v>37</v>
      </c>
      <c r="I639" s="65" t="s">
        <v>37</v>
      </c>
      <c r="J639" s="65" t="s">
        <v>37</v>
      </c>
      <c r="K639" s="65" t="s">
        <v>37</v>
      </c>
      <c r="L639" s="65" t="s">
        <v>37</v>
      </c>
      <c r="M639" s="65" t="s">
        <v>37</v>
      </c>
      <c r="N639" s="65" t="s">
        <v>37</v>
      </c>
      <c r="O639" s="65" t="s">
        <v>37</v>
      </c>
      <c r="P639" s="65" t="s">
        <v>37</v>
      </c>
      <c r="Q639" s="65" t="s">
        <v>37</v>
      </c>
      <c r="R639" s="65" t="s">
        <v>37</v>
      </c>
      <c r="S639" s="65" t="s">
        <v>37</v>
      </c>
      <c r="T639" s="65" t="s">
        <v>37</v>
      </c>
      <c r="U639" s="65" t="s">
        <v>37</v>
      </c>
      <c r="V639" s="65" t="s">
        <v>37</v>
      </c>
      <c r="W639" s="65" t="s">
        <v>37</v>
      </c>
      <c r="X639" s="65" t="s">
        <v>37</v>
      </c>
      <c r="Y639" s="65" t="s">
        <v>37</v>
      </c>
      <c r="Z639" s="65" t="s">
        <v>37</v>
      </c>
      <c r="AA639" s="65" t="s">
        <v>37</v>
      </c>
      <c r="AB639" s="65" t="s">
        <v>37</v>
      </c>
      <c r="AC639" s="65" t="s">
        <v>37</v>
      </c>
      <c r="AD639" s="65" t="s">
        <v>37</v>
      </c>
      <c r="AE639" s="65" t="s">
        <v>37</v>
      </c>
      <c r="AF639" s="65" t="s">
        <v>37</v>
      </c>
      <c r="AG639" s="65" t="s">
        <v>37</v>
      </c>
      <c r="AH639" s="65" t="s">
        <v>37</v>
      </c>
      <c r="AI639" s="65" t="s">
        <v>37</v>
      </c>
      <c r="AJ639" s="65" t="s">
        <v>37</v>
      </c>
    </row>
    <row r="640" spans="1:36" x14ac:dyDescent="0.25">
      <c r="A640" s="60" t="s">
        <v>127</v>
      </c>
      <c r="B640" s="60" t="s">
        <v>120</v>
      </c>
      <c r="C640" s="66" t="s">
        <v>37</v>
      </c>
      <c r="D640" s="66" t="s">
        <v>37</v>
      </c>
      <c r="E640" s="66" t="s">
        <v>37</v>
      </c>
      <c r="F640" s="66" t="s">
        <v>37</v>
      </c>
      <c r="G640" s="66" t="s">
        <v>37</v>
      </c>
      <c r="H640" s="66" t="s">
        <v>37</v>
      </c>
      <c r="I640" s="66" t="s">
        <v>37</v>
      </c>
      <c r="J640" s="66" t="s">
        <v>37</v>
      </c>
      <c r="K640" s="66" t="s">
        <v>37</v>
      </c>
      <c r="L640" s="66" t="s">
        <v>37</v>
      </c>
      <c r="M640" s="66" t="s">
        <v>37</v>
      </c>
      <c r="N640" s="66" t="s">
        <v>37</v>
      </c>
      <c r="O640" s="66" t="s">
        <v>37</v>
      </c>
      <c r="P640" s="66" t="s">
        <v>37</v>
      </c>
      <c r="Q640" s="66" t="s">
        <v>37</v>
      </c>
      <c r="R640" s="66" t="s">
        <v>37</v>
      </c>
      <c r="S640" s="66" t="s">
        <v>37</v>
      </c>
      <c r="T640" s="66" t="s">
        <v>37</v>
      </c>
      <c r="U640" s="66" t="s">
        <v>37</v>
      </c>
      <c r="V640" s="66" t="s">
        <v>37</v>
      </c>
      <c r="W640" s="66" t="s">
        <v>37</v>
      </c>
      <c r="X640" s="66" t="s">
        <v>37</v>
      </c>
      <c r="Y640" s="66" t="s">
        <v>37</v>
      </c>
      <c r="Z640" s="66" t="s">
        <v>37</v>
      </c>
      <c r="AA640" s="66" t="s">
        <v>37</v>
      </c>
      <c r="AB640" s="66" t="s">
        <v>37</v>
      </c>
      <c r="AC640" s="66" t="s">
        <v>37</v>
      </c>
      <c r="AD640" s="66" t="s">
        <v>37</v>
      </c>
      <c r="AE640" s="66" t="s">
        <v>37</v>
      </c>
      <c r="AF640" s="66" t="s">
        <v>37</v>
      </c>
      <c r="AG640" s="66" t="s">
        <v>37</v>
      </c>
      <c r="AH640" s="66" t="s">
        <v>37</v>
      </c>
      <c r="AI640" s="66" t="s">
        <v>37</v>
      </c>
      <c r="AJ640" s="66" t="s">
        <v>37</v>
      </c>
    </row>
    <row r="641" spans="1:36" x14ac:dyDescent="0.25">
      <c r="A641" s="60" t="s">
        <v>127</v>
      </c>
      <c r="B641" s="60" t="s">
        <v>121</v>
      </c>
      <c r="C641" s="62">
        <v>0</v>
      </c>
      <c r="D641" s="62">
        <v>0</v>
      </c>
      <c r="E641" s="62">
        <v>0</v>
      </c>
      <c r="F641" s="62">
        <v>0</v>
      </c>
      <c r="G641" s="62">
        <v>0</v>
      </c>
      <c r="H641" s="62">
        <v>0</v>
      </c>
      <c r="I641" s="62">
        <v>0</v>
      </c>
      <c r="J641" s="62">
        <v>0</v>
      </c>
      <c r="K641" s="62">
        <v>0</v>
      </c>
      <c r="L641" s="62">
        <v>0</v>
      </c>
      <c r="M641" s="62">
        <v>0</v>
      </c>
      <c r="N641" s="62">
        <v>0</v>
      </c>
      <c r="O641" s="62">
        <v>0</v>
      </c>
      <c r="P641" s="62">
        <v>0</v>
      </c>
      <c r="Q641" s="62">
        <v>0</v>
      </c>
      <c r="R641" s="62">
        <v>0</v>
      </c>
      <c r="S641" s="62">
        <v>0</v>
      </c>
      <c r="T641" s="62">
        <v>0</v>
      </c>
      <c r="U641" s="62">
        <v>0</v>
      </c>
      <c r="V641" s="62">
        <v>0</v>
      </c>
      <c r="W641" s="62">
        <v>0</v>
      </c>
      <c r="X641" s="62">
        <v>0</v>
      </c>
      <c r="Y641" s="62">
        <v>0</v>
      </c>
      <c r="Z641" s="62">
        <v>0</v>
      </c>
      <c r="AA641" s="62">
        <v>0</v>
      </c>
      <c r="AB641" s="62">
        <v>0</v>
      </c>
      <c r="AC641" s="62">
        <v>0</v>
      </c>
      <c r="AD641" s="62">
        <v>0</v>
      </c>
      <c r="AE641" s="62">
        <v>0</v>
      </c>
      <c r="AF641" s="62">
        <v>0</v>
      </c>
      <c r="AG641" s="62">
        <v>0</v>
      </c>
      <c r="AH641" s="62">
        <v>0</v>
      </c>
      <c r="AI641" s="62">
        <v>0</v>
      </c>
      <c r="AJ641" s="62">
        <v>0</v>
      </c>
    </row>
    <row r="642" spans="1:36" x14ac:dyDescent="0.25">
      <c r="A642" s="60" t="s">
        <v>127</v>
      </c>
      <c r="B642" s="60" t="s">
        <v>122</v>
      </c>
      <c r="C642" s="66" t="s">
        <v>37</v>
      </c>
      <c r="D642" s="66" t="s">
        <v>37</v>
      </c>
      <c r="E642" s="66" t="s">
        <v>37</v>
      </c>
      <c r="F642" s="66" t="s">
        <v>37</v>
      </c>
      <c r="G642" s="66" t="s">
        <v>37</v>
      </c>
      <c r="H642" s="66" t="s">
        <v>37</v>
      </c>
      <c r="I642" s="66" t="s">
        <v>37</v>
      </c>
      <c r="J642" s="66" t="s">
        <v>37</v>
      </c>
      <c r="K642" s="66" t="s">
        <v>37</v>
      </c>
      <c r="L642" s="66" t="s">
        <v>37</v>
      </c>
      <c r="M642" s="66" t="s">
        <v>37</v>
      </c>
      <c r="N642" s="66" t="s">
        <v>37</v>
      </c>
      <c r="O642" s="66" t="s">
        <v>37</v>
      </c>
      <c r="P642" s="66" t="s">
        <v>37</v>
      </c>
      <c r="Q642" s="66" t="s">
        <v>37</v>
      </c>
      <c r="R642" s="66" t="s">
        <v>37</v>
      </c>
      <c r="S642" s="66" t="s">
        <v>37</v>
      </c>
      <c r="T642" s="66" t="s">
        <v>37</v>
      </c>
      <c r="U642" s="66" t="s">
        <v>37</v>
      </c>
      <c r="V642" s="66" t="s">
        <v>37</v>
      </c>
      <c r="W642" s="66" t="s">
        <v>37</v>
      </c>
      <c r="X642" s="66" t="s">
        <v>37</v>
      </c>
      <c r="Y642" s="66" t="s">
        <v>37</v>
      </c>
      <c r="Z642" s="66" t="s">
        <v>37</v>
      </c>
      <c r="AA642" s="66" t="s">
        <v>37</v>
      </c>
      <c r="AB642" s="66" t="s">
        <v>37</v>
      </c>
      <c r="AC642" s="66" t="s">
        <v>37</v>
      </c>
      <c r="AD642" s="66" t="s">
        <v>37</v>
      </c>
      <c r="AE642" s="66" t="s">
        <v>37</v>
      </c>
      <c r="AF642" s="66" t="s">
        <v>37</v>
      </c>
      <c r="AG642" s="66" t="s">
        <v>37</v>
      </c>
      <c r="AH642" s="66" t="s">
        <v>37</v>
      </c>
      <c r="AI642" s="66" t="s">
        <v>37</v>
      </c>
      <c r="AJ642" s="66" t="s">
        <v>37</v>
      </c>
    </row>
    <row r="643" spans="1:36" x14ac:dyDescent="0.25">
      <c r="A643" s="60" t="s">
        <v>127</v>
      </c>
      <c r="B643" s="60" t="s">
        <v>123</v>
      </c>
      <c r="C643" s="61">
        <v>571.61699999999996</v>
      </c>
      <c r="D643" s="61">
        <v>485.29700000000003</v>
      </c>
      <c r="E643" s="61">
        <v>329.66500000000002</v>
      </c>
      <c r="F643" s="61">
        <v>337.37700000000001</v>
      </c>
      <c r="G643" s="61">
        <v>381.81200000000001</v>
      </c>
      <c r="H643" s="61">
        <v>342.149</v>
      </c>
      <c r="I643" s="61">
        <v>268.85599999999999</v>
      </c>
      <c r="J643" s="61">
        <v>387.41300000000001</v>
      </c>
      <c r="K643" s="61">
        <v>498.447</v>
      </c>
      <c r="L643" s="61">
        <v>353.42399999999998</v>
      </c>
      <c r="M643" s="61">
        <v>355.68099999999998</v>
      </c>
      <c r="N643" s="61">
        <v>368.02499999999998</v>
      </c>
      <c r="O643" s="61">
        <v>341.74700000000001</v>
      </c>
      <c r="P643" s="61">
        <v>341.83600000000001</v>
      </c>
      <c r="Q643" s="61">
        <v>403.202</v>
      </c>
      <c r="R643" s="61">
        <v>421.83600000000001</v>
      </c>
      <c r="S643" s="61">
        <v>420.64600000000002</v>
      </c>
      <c r="T643" s="61">
        <v>410.21899999999999</v>
      </c>
      <c r="U643" s="61">
        <v>453.56099999999998</v>
      </c>
      <c r="V643" s="61">
        <v>478.76799999999997</v>
      </c>
      <c r="W643" s="61">
        <v>569.81399999999996</v>
      </c>
      <c r="X643" s="61">
        <v>524.01199999999994</v>
      </c>
      <c r="Y643" s="61">
        <v>530.33299999999997</v>
      </c>
      <c r="Z643" s="61">
        <v>533.82899999999995</v>
      </c>
      <c r="AA643" s="62">
        <v>441.91</v>
      </c>
      <c r="AB643" s="61">
        <v>475.85700000000003</v>
      </c>
      <c r="AC643" s="61">
        <v>552.50099999999998</v>
      </c>
      <c r="AD643" s="61">
        <v>647.56600000000003</v>
      </c>
      <c r="AE643" s="61">
        <v>578.23500000000001</v>
      </c>
      <c r="AF643" s="61">
        <v>553.601</v>
      </c>
      <c r="AG643" s="61">
        <v>492.24799999999999</v>
      </c>
      <c r="AH643" s="61">
        <v>502.685</v>
      </c>
      <c r="AI643" s="61">
        <v>432.58600000000001</v>
      </c>
      <c r="AJ643" s="61">
        <v>549.23299999999995</v>
      </c>
    </row>
    <row r="644" spans="1:36" x14ac:dyDescent="0.25">
      <c r="A644" s="60" t="s">
        <v>127</v>
      </c>
      <c r="B644" s="60" t="s">
        <v>124</v>
      </c>
      <c r="C644" s="63">
        <v>175.666</v>
      </c>
      <c r="D644" s="63">
        <v>196.303</v>
      </c>
      <c r="E644" s="63">
        <v>106.70699999999999</v>
      </c>
      <c r="F644" s="64">
        <v>86.5</v>
      </c>
      <c r="G644" s="63">
        <v>94.840999999999994</v>
      </c>
      <c r="H644" s="63">
        <v>83.061000000000007</v>
      </c>
      <c r="I644" s="63">
        <v>101.032</v>
      </c>
      <c r="J644" s="63">
        <v>126.31100000000001</v>
      </c>
      <c r="K644" s="63">
        <v>121.238</v>
      </c>
      <c r="L644" s="63">
        <v>112.038</v>
      </c>
      <c r="M644" s="63">
        <v>109.974</v>
      </c>
      <c r="N644" s="63">
        <v>120.773</v>
      </c>
      <c r="O644" s="63">
        <v>124.98399999999999</v>
      </c>
      <c r="P644" s="63">
        <v>136.71700000000001</v>
      </c>
      <c r="Q644" s="63">
        <v>124.764</v>
      </c>
      <c r="R644" s="63">
        <v>125.059</v>
      </c>
      <c r="S644" s="63">
        <v>178.15100000000001</v>
      </c>
      <c r="T644" s="64">
        <v>164.9</v>
      </c>
      <c r="U644" s="63">
        <v>175.87200000000001</v>
      </c>
      <c r="V644" s="63">
        <v>171.83099999999999</v>
      </c>
      <c r="W644" s="63">
        <v>256.62400000000002</v>
      </c>
      <c r="X644" s="63">
        <v>262.608</v>
      </c>
      <c r="Y644" s="63">
        <v>186.095</v>
      </c>
      <c r="Z644" s="63">
        <v>250.965</v>
      </c>
      <c r="AA644" s="63">
        <v>237.12200000000001</v>
      </c>
      <c r="AB644" s="63">
        <v>281.47399999999999</v>
      </c>
      <c r="AC644" s="63">
        <v>306.10199999999998</v>
      </c>
      <c r="AD644" s="63">
        <v>241.82300000000001</v>
      </c>
      <c r="AE644" s="64">
        <v>342.59</v>
      </c>
      <c r="AF644" s="63">
        <v>343.39499999999998</v>
      </c>
      <c r="AG644" s="63">
        <v>237.96100000000001</v>
      </c>
      <c r="AH644" s="63">
        <v>243.57499999999999</v>
      </c>
      <c r="AI644" s="63">
        <v>162.02699999999999</v>
      </c>
      <c r="AJ644" s="63">
        <v>170.624</v>
      </c>
    </row>
    <row r="645" spans="1:36" x14ac:dyDescent="0.25">
      <c r="A645" s="60" t="s">
        <v>127</v>
      </c>
      <c r="B645" s="60" t="s">
        <v>125</v>
      </c>
      <c r="C645" s="61">
        <v>9.3719999999999999</v>
      </c>
      <c r="D645" s="61">
        <v>7.3949999999999996</v>
      </c>
      <c r="E645" s="61">
        <v>6.1909999999999998</v>
      </c>
      <c r="F645" s="61">
        <v>3.6110000000000002</v>
      </c>
      <c r="G645" s="61">
        <v>2.7519999999999998</v>
      </c>
      <c r="H645" s="61">
        <v>6.5350000000000001</v>
      </c>
      <c r="I645" s="61">
        <v>7.7389999999999999</v>
      </c>
      <c r="J645" s="61">
        <v>7.0510000000000002</v>
      </c>
      <c r="K645" s="61">
        <v>5.9329999999999998</v>
      </c>
      <c r="L645" s="61">
        <v>4.0410000000000004</v>
      </c>
      <c r="M645" s="61">
        <v>2.923</v>
      </c>
      <c r="N645" s="61">
        <v>3.3530000000000002</v>
      </c>
      <c r="O645" s="61">
        <v>3.5249999999999999</v>
      </c>
      <c r="P645" s="61">
        <v>4.5570000000000004</v>
      </c>
      <c r="Q645" s="61">
        <v>6.8540000000000001</v>
      </c>
      <c r="R645" s="61">
        <v>6.7679999999999998</v>
      </c>
      <c r="S645" s="61">
        <v>6.5039999999999996</v>
      </c>
      <c r="T645" s="61">
        <v>5.6760000000000002</v>
      </c>
      <c r="U645" s="61">
        <v>5.077</v>
      </c>
      <c r="V645" s="61">
        <v>5.1459999999999999</v>
      </c>
      <c r="W645" s="62">
        <v>5.6</v>
      </c>
      <c r="X645" s="62">
        <v>6.81</v>
      </c>
      <c r="Y645" s="61">
        <v>15.186999999999999</v>
      </c>
      <c r="Z645" s="61">
        <v>21.567</v>
      </c>
      <c r="AA645" s="61">
        <v>21.175999999999998</v>
      </c>
      <c r="AB645" s="62">
        <v>21.75</v>
      </c>
      <c r="AC645" s="62">
        <v>17.87</v>
      </c>
      <c r="AD645" s="61">
        <v>16.140999999999998</v>
      </c>
      <c r="AE645" s="61">
        <v>15.965</v>
      </c>
      <c r="AF645" s="61">
        <v>15.478</v>
      </c>
      <c r="AG645" s="61">
        <v>14.843999999999999</v>
      </c>
      <c r="AH645" s="61">
        <v>13.535</v>
      </c>
      <c r="AI645" s="61">
        <v>11.301</v>
      </c>
      <c r="AJ645" s="61">
        <v>8.5069999999999997</v>
      </c>
    </row>
    <row r="646" spans="1:36" x14ac:dyDescent="0.25">
      <c r="A646" s="60" t="s">
        <v>127</v>
      </c>
      <c r="B646" s="60" t="s">
        <v>126</v>
      </c>
      <c r="C646" s="64">
        <v>0</v>
      </c>
      <c r="D646" s="64">
        <v>0</v>
      </c>
      <c r="E646" s="64">
        <v>0</v>
      </c>
      <c r="F646" s="64">
        <v>0</v>
      </c>
      <c r="G646" s="64">
        <v>0</v>
      </c>
      <c r="H646" s="64">
        <v>0</v>
      </c>
      <c r="I646" s="64">
        <v>0</v>
      </c>
      <c r="J646" s="64">
        <v>0</v>
      </c>
      <c r="K646" s="64">
        <v>0</v>
      </c>
      <c r="L646" s="64">
        <v>0</v>
      </c>
      <c r="M646" s="64">
        <v>0</v>
      </c>
      <c r="N646" s="64">
        <v>0</v>
      </c>
      <c r="O646" s="64">
        <v>0</v>
      </c>
      <c r="P646" s="64">
        <v>0</v>
      </c>
      <c r="Q646" s="64">
        <v>0</v>
      </c>
      <c r="R646" s="64">
        <v>0</v>
      </c>
      <c r="S646" s="64">
        <v>0</v>
      </c>
      <c r="T646" s="64">
        <v>0</v>
      </c>
      <c r="U646" s="64">
        <v>0</v>
      </c>
      <c r="V646" s="64">
        <v>0</v>
      </c>
      <c r="W646" s="64">
        <v>0</v>
      </c>
      <c r="X646" s="64">
        <v>0</v>
      </c>
      <c r="Y646" s="64">
        <v>0</v>
      </c>
      <c r="Z646" s="64">
        <v>0</v>
      </c>
      <c r="AA646" s="64">
        <v>0</v>
      </c>
      <c r="AB646" s="64">
        <v>0</v>
      </c>
      <c r="AC646" s="64">
        <v>0</v>
      </c>
      <c r="AD646" s="64">
        <v>0</v>
      </c>
      <c r="AE646" s="64">
        <v>0</v>
      </c>
      <c r="AF646" s="64">
        <v>0</v>
      </c>
      <c r="AG646" s="64">
        <v>0</v>
      </c>
      <c r="AH646" s="64">
        <v>0</v>
      </c>
      <c r="AI646" s="64">
        <v>0</v>
      </c>
      <c r="AJ646" s="64">
        <v>0</v>
      </c>
    </row>
    <row r="647" spans="1:36" x14ac:dyDescent="0.25">
      <c r="A647" s="60" t="s">
        <v>128</v>
      </c>
      <c r="B647" s="60" t="s">
        <v>117</v>
      </c>
      <c r="C647" s="62">
        <v>0</v>
      </c>
      <c r="D647" s="62">
        <v>0</v>
      </c>
      <c r="E647" s="62">
        <v>0</v>
      </c>
      <c r="F647" s="62">
        <v>0</v>
      </c>
      <c r="G647" s="62">
        <v>0</v>
      </c>
      <c r="H647" s="62">
        <v>0</v>
      </c>
      <c r="I647" s="62">
        <v>0</v>
      </c>
      <c r="J647" s="62">
        <v>0</v>
      </c>
      <c r="K647" s="62">
        <v>0</v>
      </c>
      <c r="L647" s="62">
        <v>0</v>
      </c>
      <c r="M647" s="62">
        <v>0</v>
      </c>
      <c r="N647" s="62">
        <v>0</v>
      </c>
      <c r="O647" s="62">
        <v>0</v>
      </c>
      <c r="P647" s="62">
        <v>0</v>
      </c>
      <c r="Q647" s="62">
        <v>0</v>
      </c>
      <c r="R647" s="62">
        <v>0</v>
      </c>
      <c r="S647" s="62">
        <v>0</v>
      </c>
      <c r="T647" s="62">
        <v>0</v>
      </c>
      <c r="U647" s="62">
        <v>0</v>
      </c>
      <c r="V647" s="62">
        <v>0</v>
      </c>
      <c r="W647" s="62">
        <v>0</v>
      </c>
      <c r="X647" s="62">
        <v>0</v>
      </c>
      <c r="Y647" s="62">
        <v>0</v>
      </c>
      <c r="Z647" s="62">
        <v>0</v>
      </c>
      <c r="AA647" s="62">
        <v>0</v>
      </c>
      <c r="AB647" s="62">
        <v>0</v>
      </c>
      <c r="AC647" s="62">
        <v>0</v>
      </c>
      <c r="AD647" s="62">
        <v>0</v>
      </c>
      <c r="AE647" s="62">
        <v>0</v>
      </c>
      <c r="AF647" s="62">
        <v>0</v>
      </c>
      <c r="AG647" s="62">
        <v>0</v>
      </c>
      <c r="AH647" s="62">
        <v>0</v>
      </c>
      <c r="AI647" s="62">
        <v>0</v>
      </c>
      <c r="AJ647" s="62">
        <v>0</v>
      </c>
    </row>
    <row r="648" spans="1:36" x14ac:dyDescent="0.25">
      <c r="A648" s="60" t="s">
        <v>128</v>
      </c>
      <c r="B648" s="60" t="s">
        <v>118</v>
      </c>
      <c r="C648" s="64">
        <v>0</v>
      </c>
      <c r="D648" s="64">
        <v>0</v>
      </c>
      <c r="E648" s="64">
        <v>0</v>
      </c>
      <c r="F648" s="64">
        <v>0</v>
      </c>
      <c r="G648" s="64">
        <v>0</v>
      </c>
      <c r="H648" s="64">
        <v>0</v>
      </c>
      <c r="I648" s="64">
        <v>0</v>
      </c>
      <c r="J648" s="64">
        <v>0</v>
      </c>
      <c r="K648" s="64">
        <v>0</v>
      </c>
      <c r="L648" s="64">
        <v>0</v>
      </c>
      <c r="M648" s="64">
        <v>0</v>
      </c>
      <c r="N648" s="64">
        <v>0</v>
      </c>
      <c r="O648" s="64">
        <v>0</v>
      </c>
      <c r="P648" s="64">
        <v>0</v>
      </c>
      <c r="Q648" s="64">
        <v>0</v>
      </c>
      <c r="R648" s="64">
        <v>0</v>
      </c>
      <c r="S648" s="64">
        <v>0</v>
      </c>
      <c r="T648" s="64">
        <v>0</v>
      </c>
      <c r="U648" s="64">
        <v>0</v>
      </c>
      <c r="V648" s="64">
        <v>0</v>
      </c>
      <c r="W648" s="64">
        <v>0</v>
      </c>
      <c r="X648" s="64">
        <v>0</v>
      </c>
      <c r="Y648" s="64">
        <v>0</v>
      </c>
      <c r="Z648" s="64">
        <v>0</v>
      </c>
      <c r="AA648" s="64">
        <v>0</v>
      </c>
      <c r="AB648" s="64">
        <v>0</v>
      </c>
      <c r="AC648" s="64">
        <v>0</v>
      </c>
      <c r="AD648" s="64">
        <v>0</v>
      </c>
      <c r="AE648" s="64">
        <v>0</v>
      </c>
      <c r="AF648" s="64">
        <v>0</v>
      </c>
      <c r="AG648" s="64">
        <v>0</v>
      </c>
      <c r="AH648" s="64">
        <v>0</v>
      </c>
      <c r="AI648" s="64">
        <v>0</v>
      </c>
      <c r="AJ648" s="64">
        <v>0</v>
      </c>
    </row>
    <row r="649" spans="1:36" x14ac:dyDescent="0.25">
      <c r="A649" s="60" t="s">
        <v>128</v>
      </c>
      <c r="B649" s="60" t="s">
        <v>119</v>
      </c>
      <c r="C649" s="62">
        <v>0</v>
      </c>
      <c r="D649" s="62">
        <v>0</v>
      </c>
      <c r="E649" s="62">
        <v>0</v>
      </c>
      <c r="F649" s="62">
        <v>0</v>
      </c>
      <c r="G649" s="62">
        <v>0</v>
      </c>
      <c r="H649" s="62">
        <v>0</v>
      </c>
      <c r="I649" s="62">
        <v>0</v>
      </c>
      <c r="J649" s="62">
        <v>0</v>
      </c>
      <c r="K649" s="62">
        <v>0</v>
      </c>
      <c r="L649" s="62">
        <v>0</v>
      </c>
      <c r="M649" s="62">
        <v>0</v>
      </c>
      <c r="N649" s="62">
        <v>0</v>
      </c>
      <c r="O649" s="62">
        <v>0</v>
      </c>
      <c r="P649" s="62">
        <v>0</v>
      </c>
      <c r="Q649" s="62">
        <v>0</v>
      </c>
      <c r="R649" s="62">
        <v>0</v>
      </c>
      <c r="S649" s="62">
        <v>0</v>
      </c>
      <c r="T649" s="62">
        <v>0</v>
      </c>
      <c r="U649" s="62">
        <v>0</v>
      </c>
      <c r="V649" s="62">
        <v>0</v>
      </c>
      <c r="W649" s="62">
        <v>0</v>
      </c>
      <c r="X649" s="62">
        <v>0</v>
      </c>
      <c r="Y649" s="62">
        <v>0</v>
      </c>
      <c r="Z649" s="62">
        <v>0</v>
      </c>
      <c r="AA649" s="62">
        <v>0</v>
      </c>
      <c r="AB649" s="62">
        <v>0</v>
      </c>
      <c r="AC649" s="62">
        <v>0</v>
      </c>
      <c r="AD649" s="62">
        <v>0</v>
      </c>
      <c r="AE649" s="62">
        <v>0</v>
      </c>
      <c r="AF649" s="62">
        <v>0</v>
      </c>
      <c r="AG649" s="62">
        <v>0</v>
      </c>
      <c r="AH649" s="62">
        <v>0</v>
      </c>
      <c r="AI649" s="62">
        <v>0</v>
      </c>
      <c r="AJ649" s="62">
        <v>0</v>
      </c>
    </row>
    <row r="650" spans="1:36" x14ac:dyDescent="0.25">
      <c r="A650" s="60" t="s">
        <v>128</v>
      </c>
      <c r="B650" s="60" t="s">
        <v>120</v>
      </c>
      <c r="C650" s="64">
        <v>0</v>
      </c>
      <c r="D650" s="64">
        <v>0</v>
      </c>
      <c r="E650" s="64">
        <v>0</v>
      </c>
      <c r="F650" s="64">
        <v>0</v>
      </c>
      <c r="G650" s="64">
        <v>0</v>
      </c>
      <c r="H650" s="64">
        <v>0</v>
      </c>
      <c r="I650" s="64">
        <v>0</v>
      </c>
      <c r="J650" s="64">
        <v>0</v>
      </c>
      <c r="K650" s="64">
        <v>0</v>
      </c>
      <c r="L650" s="64">
        <v>0</v>
      </c>
      <c r="M650" s="64">
        <v>0</v>
      </c>
      <c r="N650" s="64">
        <v>0</v>
      </c>
      <c r="O650" s="64">
        <v>0</v>
      </c>
      <c r="P650" s="64">
        <v>0</v>
      </c>
      <c r="Q650" s="64">
        <v>0</v>
      </c>
      <c r="R650" s="64">
        <v>0</v>
      </c>
      <c r="S650" s="64">
        <v>0</v>
      </c>
      <c r="T650" s="64">
        <v>0</v>
      </c>
      <c r="U650" s="64">
        <v>0</v>
      </c>
      <c r="V650" s="64">
        <v>0</v>
      </c>
      <c r="W650" s="64">
        <v>0</v>
      </c>
      <c r="X650" s="64">
        <v>0</v>
      </c>
      <c r="Y650" s="64">
        <v>0</v>
      </c>
      <c r="Z650" s="64">
        <v>0</v>
      </c>
      <c r="AA650" s="64">
        <v>0</v>
      </c>
      <c r="AB650" s="64">
        <v>0</v>
      </c>
      <c r="AC650" s="64">
        <v>0</v>
      </c>
      <c r="AD650" s="64">
        <v>0</v>
      </c>
      <c r="AE650" s="64">
        <v>0</v>
      </c>
      <c r="AF650" s="64">
        <v>0</v>
      </c>
      <c r="AG650" s="64">
        <v>0</v>
      </c>
      <c r="AH650" s="64">
        <v>0</v>
      </c>
      <c r="AI650" s="64">
        <v>0</v>
      </c>
      <c r="AJ650" s="64">
        <v>0</v>
      </c>
    </row>
    <row r="651" spans="1:36" x14ac:dyDescent="0.25">
      <c r="A651" s="60" t="s">
        <v>128</v>
      </c>
      <c r="B651" s="60" t="s">
        <v>121</v>
      </c>
      <c r="C651" s="65" t="s">
        <v>37</v>
      </c>
      <c r="D651" s="65" t="s">
        <v>37</v>
      </c>
      <c r="E651" s="65" t="s">
        <v>37</v>
      </c>
      <c r="F651" s="65" t="s">
        <v>37</v>
      </c>
      <c r="G651" s="65" t="s">
        <v>37</v>
      </c>
      <c r="H651" s="65" t="s">
        <v>37</v>
      </c>
      <c r="I651" s="65" t="s">
        <v>37</v>
      </c>
      <c r="J651" s="65" t="s">
        <v>37</v>
      </c>
      <c r="K651" s="65" t="s">
        <v>37</v>
      </c>
      <c r="L651" s="65" t="s">
        <v>37</v>
      </c>
      <c r="M651" s="65" t="s">
        <v>37</v>
      </c>
      <c r="N651" s="65" t="s">
        <v>37</v>
      </c>
      <c r="O651" s="65" t="s">
        <v>37</v>
      </c>
      <c r="P651" s="65" t="s">
        <v>37</v>
      </c>
      <c r="Q651" s="65" t="s">
        <v>37</v>
      </c>
      <c r="R651" s="65" t="s">
        <v>37</v>
      </c>
      <c r="S651" s="65" t="s">
        <v>37</v>
      </c>
      <c r="T651" s="65" t="s">
        <v>37</v>
      </c>
      <c r="U651" s="65" t="s">
        <v>37</v>
      </c>
      <c r="V651" s="65" t="s">
        <v>37</v>
      </c>
      <c r="W651" s="65" t="s">
        <v>37</v>
      </c>
      <c r="X651" s="65" t="s">
        <v>37</v>
      </c>
      <c r="Y651" s="65" t="s">
        <v>37</v>
      </c>
      <c r="Z651" s="65" t="s">
        <v>37</v>
      </c>
      <c r="AA651" s="65" t="s">
        <v>37</v>
      </c>
      <c r="AB651" s="65" t="s">
        <v>37</v>
      </c>
      <c r="AC651" s="65" t="s">
        <v>37</v>
      </c>
      <c r="AD651" s="65" t="s">
        <v>37</v>
      </c>
      <c r="AE651" s="65" t="s">
        <v>37</v>
      </c>
      <c r="AF651" s="65" t="s">
        <v>37</v>
      </c>
      <c r="AG651" s="65" t="s">
        <v>37</v>
      </c>
      <c r="AH651" s="65" t="s">
        <v>37</v>
      </c>
      <c r="AI651" s="65" t="s">
        <v>37</v>
      </c>
      <c r="AJ651" s="65" t="s">
        <v>37</v>
      </c>
    </row>
    <row r="652" spans="1:36" x14ac:dyDescent="0.25">
      <c r="A652" s="60" t="s">
        <v>128</v>
      </c>
      <c r="B652" s="60" t="s">
        <v>122</v>
      </c>
      <c r="C652" s="64">
        <v>0</v>
      </c>
      <c r="D652" s="64">
        <v>0</v>
      </c>
      <c r="E652" s="64">
        <v>0</v>
      </c>
      <c r="F652" s="64">
        <v>0</v>
      </c>
      <c r="G652" s="64">
        <v>0</v>
      </c>
      <c r="H652" s="64">
        <v>0</v>
      </c>
      <c r="I652" s="64">
        <v>0</v>
      </c>
      <c r="J652" s="64">
        <v>0</v>
      </c>
      <c r="K652" s="64">
        <v>0</v>
      </c>
      <c r="L652" s="64">
        <v>0</v>
      </c>
      <c r="M652" s="64">
        <v>0</v>
      </c>
      <c r="N652" s="64">
        <v>0</v>
      </c>
      <c r="O652" s="64">
        <v>0</v>
      </c>
      <c r="P652" s="64">
        <v>0</v>
      </c>
      <c r="Q652" s="64">
        <v>0</v>
      </c>
      <c r="R652" s="64">
        <v>0</v>
      </c>
      <c r="S652" s="64">
        <v>0</v>
      </c>
      <c r="T652" s="64">
        <v>0</v>
      </c>
      <c r="U652" s="64">
        <v>0</v>
      </c>
      <c r="V652" s="64">
        <v>0</v>
      </c>
      <c r="W652" s="64">
        <v>0</v>
      </c>
      <c r="X652" s="64">
        <v>0</v>
      </c>
      <c r="Y652" s="64">
        <v>0</v>
      </c>
      <c r="Z652" s="64">
        <v>0</v>
      </c>
      <c r="AA652" s="64">
        <v>0</v>
      </c>
      <c r="AB652" s="64">
        <v>0</v>
      </c>
      <c r="AC652" s="64">
        <v>0</v>
      </c>
      <c r="AD652" s="64">
        <v>0</v>
      </c>
      <c r="AE652" s="64">
        <v>0</v>
      </c>
      <c r="AF652" s="64">
        <v>0</v>
      </c>
      <c r="AG652" s="64">
        <v>0</v>
      </c>
      <c r="AH652" s="64">
        <v>0</v>
      </c>
      <c r="AI652" s="64">
        <v>0</v>
      </c>
      <c r="AJ652" s="64">
        <v>0</v>
      </c>
    </row>
    <row r="653" spans="1:36" x14ac:dyDescent="0.25">
      <c r="A653" s="60" t="s">
        <v>128</v>
      </c>
      <c r="B653" s="60" t="s">
        <v>123</v>
      </c>
      <c r="C653" s="62">
        <v>2375.06</v>
      </c>
      <c r="D653" s="61">
        <v>2295.7869999999998</v>
      </c>
      <c r="E653" s="61">
        <v>1801.9010000000001</v>
      </c>
      <c r="F653" s="61">
        <v>1309.9739999999999</v>
      </c>
      <c r="G653" s="61">
        <v>1118.3240000000001</v>
      </c>
      <c r="H653" s="61">
        <v>1101.366</v>
      </c>
      <c r="I653" s="61">
        <v>1125.848</v>
      </c>
      <c r="J653" s="61">
        <v>1092.027</v>
      </c>
      <c r="K653" s="62">
        <v>1023.98</v>
      </c>
      <c r="L653" s="61">
        <v>864.40700000000004</v>
      </c>
      <c r="M653" s="62">
        <v>761.13</v>
      </c>
      <c r="N653" s="61">
        <v>810.57100000000003</v>
      </c>
      <c r="O653" s="61">
        <v>789.33799999999997</v>
      </c>
      <c r="P653" s="61">
        <v>800.51599999999996</v>
      </c>
      <c r="Q653" s="61">
        <v>742.64400000000001</v>
      </c>
      <c r="R653" s="61">
        <v>743.86199999999997</v>
      </c>
      <c r="S653" s="61">
        <v>717.875</v>
      </c>
      <c r="T653" s="61">
        <v>685.12900000000002</v>
      </c>
      <c r="U653" s="61">
        <v>630.601</v>
      </c>
      <c r="V653" s="61">
        <v>628.35599999999999</v>
      </c>
      <c r="W653" s="62">
        <v>684.58</v>
      </c>
      <c r="X653" s="61">
        <v>597.11500000000001</v>
      </c>
      <c r="Y653" s="61">
        <v>641.46799999999996</v>
      </c>
      <c r="Z653" s="61">
        <v>626.947</v>
      </c>
      <c r="AA653" s="61">
        <v>614.95699999999999</v>
      </c>
      <c r="AB653" s="61">
        <v>608.07799999999997</v>
      </c>
      <c r="AC653" s="61">
        <v>691.86500000000001</v>
      </c>
      <c r="AD653" s="61">
        <v>716.27800000000002</v>
      </c>
      <c r="AE653" s="61">
        <v>709.096</v>
      </c>
      <c r="AF653" s="62">
        <v>683.39</v>
      </c>
      <c r="AG653" s="61">
        <v>646.08799999999997</v>
      </c>
      <c r="AH653" s="62">
        <v>746.11</v>
      </c>
      <c r="AI653" s="61">
        <v>664.45899999999995</v>
      </c>
      <c r="AJ653" s="61">
        <v>616.279</v>
      </c>
    </row>
    <row r="654" spans="1:36" x14ac:dyDescent="0.25">
      <c r="A654" s="60" t="s">
        <v>128</v>
      </c>
      <c r="B654" s="60" t="s">
        <v>124</v>
      </c>
      <c r="C654" s="64">
        <v>436.61</v>
      </c>
      <c r="D654" s="63">
        <v>411.79399999999998</v>
      </c>
      <c r="E654" s="63">
        <v>345.44299999999998</v>
      </c>
      <c r="F654" s="63">
        <v>287.95299999999997</v>
      </c>
      <c r="G654" s="63">
        <v>327.649</v>
      </c>
      <c r="H654" s="63">
        <v>327.697</v>
      </c>
      <c r="I654" s="63">
        <v>319.71899999999999</v>
      </c>
      <c r="J654" s="63">
        <v>370.99900000000002</v>
      </c>
      <c r="K654" s="63">
        <v>344.55900000000003</v>
      </c>
      <c r="L654" s="63">
        <v>317.976</v>
      </c>
      <c r="M654" s="64">
        <v>271.08999999999997</v>
      </c>
      <c r="N654" s="63">
        <v>324.49599999999998</v>
      </c>
      <c r="O654" s="63">
        <v>339.71100000000001</v>
      </c>
      <c r="P654" s="63">
        <v>345.77699999999999</v>
      </c>
      <c r="Q654" s="63">
        <v>344.20100000000002</v>
      </c>
      <c r="R654" s="63">
        <v>340.06900000000002</v>
      </c>
      <c r="S654" s="64">
        <v>387.79</v>
      </c>
      <c r="T654" s="63">
        <v>373.43599999999998</v>
      </c>
      <c r="U654" s="63">
        <v>326.74099999999999</v>
      </c>
      <c r="V654" s="63">
        <v>339.37599999999998</v>
      </c>
      <c r="W654" s="63">
        <v>395.76799999999997</v>
      </c>
      <c r="X654" s="63">
        <v>346.44600000000003</v>
      </c>
      <c r="Y654" s="63">
        <v>392.161</v>
      </c>
      <c r="Z654" s="63">
        <v>417.74099999999999</v>
      </c>
      <c r="AA654" s="63">
        <v>434.34100000000001</v>
      </c>
      <c r="AB654" s="63">
        <v>440.59899999999999</v>
      </c>
      <c r="AC654" s="63">
        <v>504.63400000000001</v>
      </c>
      <c r="AD654" s="63">
        <v>319.54199999999997</v>
      </c>
      <c r="AE654" s="63">
        <v>341.83800000000002</v>
      </c>
      <c r="AF654" s="63">
        <v>308.74400000000003</v>
      </c>
      <c r="AG654" s="63">
        <v>271.10500000000002</v>
      </c>
      <c r="AH654" s="63">
        <v>297.65300000000002</v>
      </c>
      <c r="AI654" s="63">
        <v>232.78399999999999</v>
      </c>
      <c r="AJ654" s="64">
        <v>228.59</v>
      </c>
    </row>
    <row r="655" spans="1:36" x14ac:dyDescent="0.25">
      <c r="A655" s="60" t="s">
        <v>128</v>
      </c>
      <c r="B655" s="60" t="s">
        <v>125</v>
      </c>
      <c r="C655" s="61">
        <v>98.165999999999997</v>
      </c>
      <c r="D655" s="62">
        <v>88.11</v>
      </c>
      <c r="E655" s="61">
        <v>82.665000000000006</v>
      </c>
      <c r="F655" s="62">
        <v>32.65</v>
      </c>
      <c r="G655" s="61">
        <v>21.853999999999999</v>
      </c>
      <c r="H655" s="61">
        <v>49.441000000000003</v>
      </c>
      <c r="I655" s="61">
        <v>44.305999999999997</v>
      </c>
      <c r="J655" s="61">
        <v>29.259</v>
      </c>
      <c r="K655" s="61">
        <v>7.452</v>
      </c>
      <c r="L655" s="61">
        <v>11.202</v>
      </c>
      <c r="M655" s="61">
        <v>16.337</v>
      </c>
      <c r="N655" s="61">
        <v>11.536</v>
      </c>
      <c r="O655" s="61">
        <v>12.301</v>
      </c>
      <c r="P655" s="62">
        <v>15.74</v>
      </c>
      <c r="Q655" s="61">
        <v>10.223000000000001</v>
      </c>
      <c r="R655" s="61">
        <v>10.484999999999999</v>
      </c>
      <c r="S655" s="61">
        <v>10.055</v>
      </c>
      <c r="T655" s="61">
        <v>10.581</v>
      </c>
      <c r="U655" s="61">
        <v>4.8250000000000002</v>
      </c>
      <c r="V655" s="61">
        <v>5.923</v>
      </c>
      <c r="W655" s="61">
        <v>6.0190000000000001</v>
      </c>
      <c r="X655" s="61">
        <v>7.141</v>
      </c>
      <c r="Y655" s="61">
        <v>11.321</v>
      </c>
      <c r="Z655" s="61">
        <v>15.382</v>
      </c>
      <c r="AA655" s="61">
        <v>11.895</v>
      </c>
      <c r="AB655" s="61">
        <v>12.301</v>
      </c>
      <c r="AC655" s="61">
        <v>13.256</v>
      </c>
      <c r="AD655" s="61">
        <v>11.179</v>
      </c>
      <c r="AE655" s="61">
        <v>10.147</v>
      </c>
      <c r="AF655" s="61">
        <v>10.141999999999999</v>
      </c>
      <c r="AG655" s="61">
        <v>9.7240000000000002</v>
      </c>
      <c r="AH655" s="61">
        <v>9.1769999999999996</v>
      </c>
      <c r="AI655" s="61">
        <v>6.3239999999999998</v>
      </c>
      <c r="AJ655" s="61">
        <v>3.7639999999999998</v>
      </c>
    </row>
    <row r="656" spans="1:36" x14ac:dyDescent="0.25">
      <c r="A656" s="60" t="s">
        <v>128</v>
      </c>
      <c r="B656" s="60" t="s">
        <v>126</v>
      </c>
      <c r="C656" s="66" t="s">
        <v>37</v>
      </c>
      <c r="D656" s="66" t="s">
        <v>37</v>
      </c>
      <c r="E656" s="66" t="s">
        <v>37</v>
      </c>
      <c r="F656" s="66" t="s">
        <v>37</v>
      </c>
      <c r="G656" s="66" t="s">
        <v>37</v>
      </c>
      <c r="H656" s="66" t="s">
        <v>37</v>
      </c>
      <c r="I656" s="66" t="s">
        <v>37</v>
      </c>
      <c r="J656" s="66" t="s">
        <v>37</v>
      </c>
      <c r="K656" s="66" t="s">
        <v>37</v>
      </c>
      <c r="L656" s="66" t="s">
        <v>37</v>
      </c>
      <c r="M656" s="66" t="s">
        <v>37</v>
      </c>
      <c r="N656" s="66" t="s">
        <v>37</v>
      </c>
      <c r="O656" s="66" t="s">
        <v>37</v>
      </c>
      <c r="P656" s="66" t="s">
        <v>37</v>
      </c>
      <c r="Q656" s="66" t="s">
        <v>37</v>
      </c>
      <c r="R656" s="66" t="s">
        <v>37</v>
      </c>
      <c r="S656" s="66" t="s">
        <v>37</v>
      </c>
      <c r="T656" s="66" t="s">
        <v>37</v>
      </c>
      <c r="U656" s="66" t="s">
        <v>37</v>
      </c>
      <c r="V656" s="66" t="s">
        <v>37</v>
      </c>
      <c r="W656" s="66" t="s">
        <v>37</v>
      </c>
      <c r="X656" s="66" t="s">
        <v>37</v>
      </c>
      <c r="Y656" s="66" t="s">
        <v>37</v>
      </c>
      <c r="Z656" s="66" t="s">
        <v>37</v>
      </c>
      <c r="AA656" s="66" t="s">
        <v>37</v>
      </c>
      <c r="AB656" s="66" t="s">
        <v>37</v>
      </c>
      <c r="AC656" s="66" t="s">
        <v>37</v>
      </c>
      <c r="AD656" s="66" t="s">
        <v>37</v>
      </c>
      <c r="AE656" s="66" t="s">
        <v>37</v>
      </c>
      <c r="AF656" s="66" t="s">
        <v>37</v>
      </c>
      <c r="AG656" s="66" t="s">
        <v>37</v>
      </c>
      <c r="AH656" s="66" t="s">
        <v>37</v>
      </c>
      <c r="AI656" s="66" t="s">
        <v>37</v>
      </c>
      <c r="AJ656" s="66" t="s">
        <v>37</v>
      </c>
    </row>
    <row r="657" spans="1:36" ht="11.4" customHeight="1" x14ac:dyDescent="0.25"/>
    <row r="658" spans="1:36" x14ac:dyDescent="0.25">
      <c r="A658" s="56" t="s">
        <v>129</v>
      </c>
    </row>
    <row r="659" spans="1:36" x14ac:dyDescent="0.25">
      <c r="A659" s="56" t="s">
        <v>37</v>
      </c>
      <c r="B659" s="55" t="s">
        <v>38</v>
      </c>
    </row>
    <row r="660" spans="1:36" ht="11.4" customHeight="1" x14ac:dyDescent="0.25"/>
    <row r="661" spans="1:36" x14ac:dyDescent="0.25">
      <c r="A661" s="55" t="s">
        <v>184</v>
      </c>
    </row>
    <row r="662" spans="1:36" x14ac:dyDescent="0.25">
      <c r="A662" s="55" t="s">
        <v>107</v>
      </c>
      <c r="B662" s="56" t="s">
        <v>180</v>
      </c>
    </row>
    <row r="663" spans="1:36" x14ac:dyDescent="0.25">
      <c r="A663" s="55" t="s">
        <v>108</v>
      </c>
      <c r="B663" s="55" t="s">
        <v>181</v>
      </c>
    </row>
    <row r="665" spans="1:36" x14ac:dyDescent="0.25">
      <c r="A665" s="56" t="s">
        <v>109</v>
      </c>
      <c r="C665" s="55" t="s">
        <v>110</v>
      </c>
    </row>
    <row r="666" spans="1:36" x14ac:dyDescent="0.25">
      <c r="A666" s="56" t="s">
        <v>130</v>
      </c>
      <c r="C666" s="55" t="s">
        <v>182</v>
      </c>
    </row>
    <row r="667" spans="1:36" x14ac:dyDescent="0.25">
      <c r="A667" s="56" t="s">
        <v>134</v>
      </c>
      <c r="C667" s="55" t="s">
        <v>150</v>
      </c>
    </row>
    <row r="669" spans="1:36" x14ac:dyDescent="0.25">
      <c r="A669" s="71" t="s">
        <v>111</v>
      </c>
      <c r="B669" s="71" t="s">
        <v>111</v>
      </c>
      <c r="C669" s="57" t="s">
        <v>1</v>
      </c>
      <c r="D669" s="57" t="s">
        <v>2</v>
      </c>
      <c r="E669" s="57" t="s">
        <v>3</v>
      </c>
      <c r="F669" s="57" t="s">
        <v>4</v>
      </c>
      <c r="G669" s="57" t="s">
        <v>5</v>
      </c>
      <c r="H669" s="57" t="s">
        <v>6</v>
      </c>
      <c r="I669" s="57" t="s">
        <v>7</v>
      </c>
      <c r="J669" s="57" t="s">
        <v>8</v>
      </c>
      <c r="K669" s="57" t="s">
        <v>9</v>
      </c>
      <c r="L669" s="57" t="s">
        <v>10</v>
      </c>
      <c r="M669" s="57" t="s">
        <v>11</v>
      </c>
      <c r="N669" s="57" t="s">
        <v>12</v>
      </c>
      <c r="O669" s="57" t="s">
        <v>13</v>
      </c>
      <c r="P669" s="57" t="s">
        <v>14</v>
      </c>
      <c r="Q669" s="57" t="s">
        <v>15</v>
      </c>
      <c r="R669" s="57" t="s">
        <v>16</v>
      </c>
      <c r="S669" s="57" t="s">
        <v>17</v>
      </c>
      <c r="T669" s="57" t="s">
        <v>18</v>
      </c>
      <c r="U669" s="57" t="s">
        <v>19</v>
      </c>
      <c r="V669" s="57" t="s">
        <v>20</v>
      </c>
      <c r="W669" s="57" t="s">
        <v>21</v>
      </c>
      <c r="X669" s="57" t="s">
        <v>32</v>
      </c>
      <c r="Y669" s="57" t="s">
        <v>33</v>
      </c>
      <c r="Z669" s="57" t="s">
        <v>35</v>
      </c>
      <c r="AA669" s="57" t="s">
        <v>36</v>
      </c>
      <c r="AB669" s="57" t="s">
        <v>39</v>
      </c>
      <c r="AC669" s="57" t="s">
        <v>40</v>
      </c>
      <c r="AD669" s="57" t="s">
        <v>97</v>
      </c>
      <c r="AE669" s="57" t="s">
        <v>103</v>
      </c>
      <c r="AF669" s="57" t="s">
        <v>105</v>
      </c>
      <c r="AG669" s="57" t="s">
        <v>106</v>
      </c>
      <c r="AH669" s="57" t="s">
        <v>112</v>
      </c>
      <c r="AI669" s="57" t="s">
        <v>176</v>
      </c>
      <c r="AJ669" s="57" t="s">
        <v>183</v>
      </c>
    </row>
    <row r="670" spans="1:36" x14ac:dyDescent="0.25">
      <c r="A670" s="58" t="s">
        <v>113</v>
      </c>
      <c r="B670" s="58" t="s">
        <v>114</v>
      </c>
      <c r="C670" s="59" t="s">
        <v>115</v>
      </c>
      <c r="D670" s="59" t="s">
        <v>115</v>
      </c>
      <c r="E670" s="59" t="s">
        <v>115</v>
      </c>
      <c r="F670" s="59" t="s">
        <v>115</v>
      </c>
      <c r="G670" s="59" t="s">
        <v>115</v>
      </c>
      <c r="H670" s="59" t="s">
        <v>115</v>
      </c>
      <c r="I670" s="59" t="s">
        <v>115</v>
      </c>
      <c r="J670" s="59" t="s">
        <v>115</v>
      </c>
      <c r="K670" s="59" t="s">
        <v>115</v>
      </c>
      <c r="L670" s="59" t="s">
        <v>115</v>
      </c>
      <c r="M670" s="59" t="s">
        <v>115</v>
      </c>
      <c r="N670" s="59" t="s">
        <v>115</v>
      </c>
      <c r="O670" s="59" t="s">
        <v>115</v>
      </c>
      <c r="P670" s="59" t="s">
        <v>115</v>
      </c>
      <c r="Q670" s="59" t="s">
        <v>115</v>
      </c>
      <c r="R670" s="59" t="s">
        <v>115</v>
      </c>
      <c r="S670" s="59" t="s">
        <v>115</v>
      </c>
      <c r="T670" s="59" t="s">
        <v>115</v>
      </c>
      <c r="U670" s="59" t="s">
        <v>115</v>
      </c>
      <c r="V670" s="59" t="s">
        <v>115</v>
      </c>
      <c r="W670" s="59" t="s">
        <v>115</v>
      </c>
      <c r="X670" s="59" t="s">
        <v>115</v>
      </c>
      <c r="Y670" s="59" t="s">
        <v>115</v>
      </c>
      <c r="Z670" s="59" t="s">
        <v>115</v>
      </c>
      <c r="AA670" s="59" t="s">
        <v>115</v>
      </c>
      <c r="AB670" s="59" t="s">
        <v>115</v>
      </c>
      <c r="AC670" s="59" t="s">
        <v>115</v>
      </c>
      <c r="AD670" s="59" t="s">
        <v>115</v>
      </c>
      <c r="AE670" s="59" t="s">
        <v>115</v>
      </c>
      <c r="AF670" s="59" t="s">
        <v>115</v>
      </c>
      <c r="AG670" s="59" t="s">
        <v>115</v>
      </c>
      <c r="AH670" s="59" t="s">
        <v>115</v>
      </c>
      <c r="AI670" s="59" t="s">
        <v>115</v>
      </c>
      <c r="AJ670" s="59" t="s">
        <v>115</v>
      </c>
    </row>
    <row r="671" spans="1:36" x14ac:dyDescent="0.25">
      <c r="A671" s="60" t="s">
        <v>116</v>
      </c>
      <c r="B671" s="60" t="s">
        <v>117</v>
      </c>
      <c r="C671" s="61">
        <v>35.597999999999999</v>
      </c>
      <c r="D671" s="61">
        <v>29.062999999999999</v>
      </c>
      <c r="E671" s="61">
        <v>26.741</v>
      </c>
      <c r="F671" s="61">
        <v>33.792000000000002</v>
      </c>
      <c r="G671" s="61">
        <v>38.865000000000002</v>
      </c>
      <c r="H671" s="61">
        <v>32.072000000000003</v>
      </c>
      <c r="I671" s="61">
        <v>28.030999999999999</v>
      </c>
      <c r="J671" s="61">
        <v>25.451000000000001</v>
      </c>
      <c r="K671" s="61">
        <v>35.856000000000002</v>
      </c>
      <c r="L671" s="61">
        <v>35.683999999999997</v>
      </c>
      <c r="M671" s="61">
        <v>29.234999999999999</v>
      </c>
      <c r="N671" s="61">
        <v>28.030999999999999</v>
      </c>
      <c r="O671" s="61">
        <v>30.439</v>
      </c>
      <c r="P671" s="61">
        <v>27.945</v>
      </c>
      <c r="Q671" s="61">
        <v>36.284999999999997</v>
      </c>
      <c r="R671" s="61">
        <v>38.951000000000001</v>
      </c>
      <c r="S671" s="62">
        <v>35.340000000000003</v>
      </c>
      <c r="T671" s="61">
        <v>45.314</v>
      </c>
      <c r="U671" s="62">
        <v>45.83</v>
      </c>
      <c r="V671" s="61">
        <v>50.042999999999999</v>
      </c>
      <c r="W671" s="61">
        <v>65.691999999999993</v>
      </c>
      <c r="X671" s="61">
        <v>82.114999999999995</v>
      </c>
      <c r="Y671" s="61">
        <v>82.974999999999994</v>
      </c>
      <c r="Z671" s="61">
        <v>100.51600000000001</v>
      </c>
      <c r="AA671" s="61">
        <v>95.528999999999996</v>
      </c>
      <c r="AB671" s="61">
        <v>105.93300000000001</v>
      </c>
      <c r="AC671" s="62">
        <v>142.38999999999999</v>
      </c>
      <c r="AD671" s="62">
        <v>174.91</v>
      </c>
      <c r="AE671" s="61">
        <v>142.87200000000001</v>
      </c>
      <c r="AF671" s="61">
        <v>166.45699999999999</v>
      </c>
      <c r="AG671" s="61">
        <v>170.34399999999999</v>
      </c>
      <c r="AH671" s="61">
        <v>166.483</v>
      </c>
      <c r="AI671" s="61">
        <v>199.381</v>
      </c>
      <c r="AJ671" s="61">
        <v>315.96699999999998</v>
      </c>
    </row>
    <row r="672" spans="1:36" x14ac:dyDescent="0.25">
      <c r="A672" s="60" t="s">
        <v>116</v>
      </c>
      <c r="B672" s="60" t="s">
        <v>118</v>
      </c>
      <c r="C672" s="63">
        <v>7141.6570000000002</v>
      </c>
      <c r="D672" s="63">
        <v>7247.3630000000003</v>
      </c>
      <c r="E672" s="63">
        <v>5287.7659999999996</v>
      </c>
      <c r="F672" s="63">
        <v>4328.4179999999997</v>
      </c>
      <c r="G672" s="63">
        <v>3202.192</v>
      </c>
      <c r="H672" s="63">
        <v>4170.1120000000001</v>
      </c>
      <c r="I672" s="63">
        <v>4959.9560000000001</v>
      </c>
      <c r="J672" s="63">
        <v>4222.4279999999999</v>
      </c>
      <c r="K672" s="63">
        <v>4929.3720000000003</v>
      </c>
      <c r="L672" s="63">
        <v>3777.7660000000001</v>
      </c>
      <c r="M672" s="63">
        <v>3231.6329999999998</v>
      </c>
      <c r="N672" s="64">
        <v>4071.94</v>
      </c>
      <c r="O672" s="63">
        <v>4773.0559999999996</v>
      </c>
      <c r="P672" s="63">
        <v>5158.8760000000002</v>
      </c>
      <c r="Q672" s="63">
        <v>5145.5739999999996</v>
      </c>
      <c r="R672" s="63">
        <v>3998.6219999999998</v>
      </c>
      <c r="S672" s="63">
        <v>3513.645</v>
      </c>
      <c r="T672" s="64">
        <v>3663.83</v>
      </c>
      <c r="U672" s="63">
        <v>3642.0309999999999</v>
      </c>
      <c r="V672" s="63">
        <v>3923.777</v>
      </c>
      <c r="W672" s="63">
        <v>1252.4570000000001</v>
      </c>
      <c r="X672" s="63">
        <v>971.75400000000002</v>
      </c>
      <c r="Y672" s="63">
        <v>983.19200000000001</v>
      </c>
      <c r="Z672" s="63">
        <v>863.93600000000004</v>
      </c>
      <c r="AA672" s="63">
        <v>677.78399999999999</v>
      </c>
      <c r="AB672" s="63">
        <v>632.32799999999997</v>
      </c>
      <c r="AC672" s="63">
        <v>495.048</v>
      </c>
      <c r="AD672" s="63">
        <v>441.18900000000002</v>
      </c>
      <c r="AE672" s="64">
        <v>434.76</v>
      </c>
      <c r="AF672" s="63">
        <v>383.10899999999998</v>
      </c>
      <c r="AG672" s="63">
        <v>591.60599999999999</v>
      </c>
      <c r="AH672" s="63">
        <v>629.99300000000005</v>
      </c>
      <c r="AI672" s="64">
        <v>495.29</v>
      </c>
      <c r="AJ672" s="63">
        <v>517.16200000000003</v>
      </c>
    </row>
    <row r="673" spans="1:36" x14ac:dyDescent="0.25">
      <c r="A673" s="60" t="s">
        <v>116</v>
      </c>
      <c r="B673" s="60" t="s">
        <v>119</v>
      </c>
      <c r="C673" s="62">
        <v>0</v>
      </c>
      <c r="D673" s="62">
        <v>0</v>
      </c>
      <c r="E673" s="62">
        <v>0</v>
      </c>
      <c r="F673" s="62">
        <v>0</v>
      </c>
      <c r="G673" s="62">
        <v>0</v>
      </c>
      <c r="H673" s="62">
        <v>0</v>
      </c>
      <c r="I673" s="62">
        <v>0</v>
      </c>
      <c r="J673" s="62">
        <v>0</v>
      </c>
      <c r="K673" s="62">
        <v>0</v>
      </c>
      <c r="L673" s="62">
        <v>0</v>
      </c>
      <c r="M673" s="62">
        <v>0</v>
      </c>
      <c r="N673" s="62">
        <v>0</v>
      </c>
      <c r="O673" s="62">
        <v>0</v>
      </c>
      <c r="P673" s="62">
        <v>0</v>
      </c>
      <c r="Q673" s="62">
        <v>0</v>
      </c>
      <c r="R673" s="62">
        <v>0</v>
      </c>
      <c r="S673" s="62">
        <v>0</v>
      </c>
      <c r="T673" s="62">
        <v>0</v>
      </c>
      <c r="U673" s="62">
        <v>0</v>
      </c>
      <c r="V673" s="62">
        <v>0</v>
      </c>
      <c r="W673" s="62">
        <v>0</v>
      </c>
      <c r="X673" s="62">
        <v>0</v>
      </c>
      <c r="Y673" s="62">
        <v>0</v>
      </c>
      <c r="Z673" s="62">
        <v>0</v>
      </c>
      <c r="AA673" s="62">
        <v>0</v>
      </c>
      <c r="AB673" s="62">
        <v>0</v>
      </c>
      <c r="AC673" s="62">
        <v>0</v>
      </c>
      <c r="AD673" s="62">
        <v>0</v>
      </c>
      <c r="AE673" s="62">
        <v>0</v>
      </c>
      <c r="AF673" s="62">
        <v>0</v>
      </c>
      <c r="AG673" s="62">
        <v>0</v>
      </c>
      <c r="AH673" s="62">
        <v>0</v>
      </c>
      <c r="AI673" s="62">
        <v>0</v>
      </c>
      <c r="AJ673" s="62">
        <v>0</v>
      </c>
    </row>
    <row r="674" spans="1:36" x14ac:dyDescent="0.25">
      <c r="A674" s="60" t="s">
        <v>116</v>
      </c>
      <c r="B674" s="60" t="s">
        <v>120</v>
      </c>
      <c r="C674" s="63">
        <v>92.808000000000007</v>
      </c>
      <c r="D674" s="63">
        <v>77.125</v>
      </c>
      <c r="E674" s="63">
        <v>46.085000000000001</v>
      </c>
      <c r="F674" s="63">
        <v>25.332000000000001</v>
      </c>
      <c r="G674" s="63">
        <v>32.222000000000001</v>
      </c>
      <c r="H674" s="63">
        <v>46.747</v>
      </c>
      <c r="I674" s="63">
        <v>53.186999999999998</v>
      </c>
      <c r="J674" s="63">
        <v>56.841999999999999</v>
      </c>
      <c r="K674" s="63">
        <v>72.349000000000004</v>
      </c>
      <c r="L674" s="63">
        <v>87.474999999999994</v>
      </c>
      <c r="M674" s="63">
        <v>91.816999999999993</v>
      </c>
      <c r="N674" s="63">
        <v>75.341999999999999</v>
      </c>
      <c r="O674" s="63">
        <v>143.91900000000001</v>
      </c>
      <c r="P674" s="63">
        <v>158.84200000000001</v>
      </c>
      <c r="Q674" s="63">
        <v>170.23500000000001</v>
      </c>
      <c r="R674" s="63">
        <v>177.959</v>
      </c>
      <c r="S674" s="63">
        <v>173.89400000000001</v>
      </c>
      <c r="T674" s="63">
        <v>227.47900000000001</v>
      </c>
      <c r="U674" s="63">
        <v>199.06899999999999</v>
      </c>
      <c r="V674" s="63">
        <v>249.91800000000001</v>
      </c>
      <c r="W674" s="63">
        <v>234.34200000000001</v>
      </c>
      <c r="X674" s="63">
        <v>234.98699999999999</v>
      </c>
      <c r="Y674" s="63">
        <v>238.90899999999999</v>
      </c>
      <c r="Z674" s="63">
        <v>224.273</v>
      </c>
      <c r="AA674" s="63">
        <v>249.624</v>
      </c>
      <c r="AB674" s="63">
        <v>277.495</v>
      </c>
      <c r="AC674" s="64">
        <v>280.72000000000003</v>
      </c>
      <c r="AD674" s="63">
        <v>269.85399999999998</v>
      </c>
      <c r="AE674" s="63">
        <v>241.91399999999999</v>
      </c>
      <c r="AF674" s="63">
        <v>262.721</v>
      </c>
      <c r="AG674" s="63">
        <v>265.37900000000002</v>
      </c>
      <c r="AH674" s="63">
        <v>246.505</v>
      </c>
      <c r="AI674" s="63">
        <v>151.131</v>
      </c>
      <c r="AJ674" s="63">
        <v>99.894999999999996</v>
      </c>
    </row>
    <row r="675" spans="1:36" x14ac:dyDescent="0.25">
      <c r="A675" s="60" t="s">
        <v>116</v>
      </c>
      <c r="B675" s="60" t="s">
        <v>121</v>
      </c>
      <c r="C675" s="62">
        <v>0</v>
      </c>
      <c r="D675" s="62">
        <v>0</v>
      </c>
      <c r="E675" s="62">
        <v>0</v>
      </c>
      <c r="F675" s="62">
        <v>0</v>
      </c>
      <c r="G675" s="62">
        <v>0</v>
      </c>
      <c r="H675" s="62">
        <v>0</v>
      </c>
      <c r="I675" s="62">
        <v>0</v>
      </c>
      <c r="J675" s="62">
        <v>0</v>
      </c>
      <c r="K675" s="62">
        <v>0</v>
      </c>
      <c r="L675" s="62">
        <v>0</v>
      </c>
      <c r="M675" s="62">
        <v>0</v>
      </c>
      <c r="N675" s="62">
        <v>0</v>
      </c>
      <c r="O675" s="62">
        <v>0</v>
      </c>
      <c r="P675" s="62">
        <v>0</v>
      </c>
      <c r="Q675" s="62">
        <v>0</v>
      </c>
      <c r="R675" s="62">
        <v>0</v>
      </c>
      <c r="S675" s="62">
        <v>0</v>
      </c>
      <c r="T675" s="62">
        <v>0</v>
      </c>
      <c r="U675" s="62">
        <v>0</v>
      </c>
      <c r="V675" s="62">
        <v>0</v>
      </c>
      <c r="W675" s="62">
        <v>0</v>
      </c>
      <c r="X675" s="62">
        <v>0</v>
      </c>
      <c r="Y675" s="62">
        <v>0</v>
      </c>
      <c r="Z675" s="62">
        <v>0</v>
      </c>
      <c r="AA675" s="62">
        <v>0</v>
      </c>
      <c r="AB675" s="62">
        <v>0</v>
      </c>
      <c r="AC675" s="62">
        <v>0</v>
      </c>
      <c r="AD675" s="62">
        <v>0</v>
      </c>
      <c r="AE675" s="62">
        <v>0</v>
      </c>
      <c r="AF675" s="62">
        <v>0</v>
      </c>
      <c r="AG675" s="62">
        <v>0</v>
      </c>
      <c r="AH675" s="62">
        <v>0</v>
      </c>
      <c r="AI675" s="62">
        <v>0</v>
      </c>
      <c r="AJ675" s="62">
        <v>0</v>
      </c>
    </row>
    <row r="676" spans="1:36" x14ac:dyDescent="0.25">
      <c r="A676" s="60" t="s">
        <v>116</v>
      </c>
      <c r="B676" s="60" t="s">
        <v>122</v>
      </c>
      <c r="C676" s="63">
        <v>7.524</v>
      </c>
      <c r="D676" s="63">
        <v>6.7119999999999997</v>
      </c>
      <c r="E676" s="63">
        <v>3.3439999999999999</v>
      </c>
      <c r="F676" s="63">
        <v>3.3679999999999999</v>
      </c>
      <c r="G676" s="63">
        <v>4.3470000000000004</v>
      </c>
      <c r="H676" s="63">
        <v>5.7320000000000002</v>
      </c>
      <c r="I676" s="63">
        <v>6.7350000000000003</v>
      </c>
      <c r="J676" s="63">
        <v>8.6940000000000008</v>
      </c>
      <c r="K676" s="64">
        <v>10.27</v>
      </c>
      <c r="L676" s="63">
        <v>11.847</v>
      </c>
      <c r="M676" s="63">
        <v>17.960999999999999</v>
      </c>
      <c r="N676" s="63">
        <v>12.492000000000001</v>
      </c>
      <c r="O676" s="64">
        <v>40.46</v>
      </c>
      <c r="P676" s="63">
        <v>44.854999999999997</v>
      </c>
      <c r="Q676" s="63">
        <v>42.872999999999998</v>
      </c>
      <c r="R676" s="63">
        <v>45.738999999999997</v>
      </c>
      <c r="S676" s="63">
        <v>46.432000000000002</v>
      </c>
      <c r="T676" s="63">
        <v>61.860999999999997</v>
      </c>
      <c r="U676" s="63">
        <v>63.103000000000002</v>
      </c>
      <c r="V676" s="63">
        <v>73.875</v>
      </c>
      <c r="W676" s="63">
        <v>66.231999999999999</v>
      </c>
      <c r="X676" s="64">
        <v>68.31</v>
      </c>
      <c r="Y676" s="63">
        <v>60.524000000000001</v>
      </c>
      <c r="Z676" s="63">
        <v>59.688000000000002</v>
      </c>
      <c r="AA676" s="63">
        <v>63.293999999999997</v>
      </c>
      <c r="AB676" s="63">
        <v>66.757000000000005</v>
      </c>
      <c r="AC676" s="63">
        <v>69.671000000000006</v>
      </c>
      <c r="AD676" s="64">
        <v>66.59</v>
      </c>
      <c r="AE676" s="63">
        <v>60.475999999999999</v>
      </c>
      <c r="AF676" s="63">
        <v>58.302</v>
      </c>
      <c r="AG676" s="63">
        <v>58.255000000000003</v>
      </c>
      <c r="AH676" s="63">
        <v>51.781999999999996</v>
      </c>
      <c r="AI676" s="64">
        <v>19.059999999999999</v>
      </c>
      <c r="AJ676" s="63">
        <v>8.9329999999999998</v>
      </c>
    </row>
    <row r="677" spans="1:36" x14ac:dyDescent="0.25">
      <c r="A677" s="60" t="s">
        <v>116</v>
      </c>
      <c r="B677" s="60" t="s">
        <v>123</v>
      </c>
      <c r="C677" s="61">
        <v>4861.875</v>
      </c>
      <c r="D677" s="62">
        <v>5076.76</v>
      </c>
      <c r="E677" s="61">
        <v>3521.0709999999999</v>
      </c>
      <c r="F677" s="61">
        <v>2755.078</v>
      </c>
      <c r="G677" s="61">
        <v>2527.3620000000001</v>
      </c>
      <c r="H677" s="62">
        <v>2793.05</v>
      </c>
      <c r="I677" s="61">
        <v>3088.3110000000001</v>
      </c>
      <c r="J677" s="61">
        <v>2810.0749999999998</v>
      </c>
      <c r="K677" s="62">
        <v>2973.12</v>
      </c>
      <c r="L677" s="61">
        <v>2440.375</v>
      </c>
      <c r="M677" s="61">
        <v>2134.6610000000001</v>
      </c>
      <c r="N677" s="61">
        <v>2409.5059999999999</v>
      </c>
      <c r="O677" s="61">
        <v>2725.4850000000001</v>
      </c>
      <c r="P677" s="61">
        <v>2902.4270000000001</v>
      </c>
      <c r="Q677" s="61">
        <v>2840.7950000000001</v>
      </c>
      <c r="R677" s="61">
        <v>2463.0360000000001</v>
      </c>
      <c r="S677" s="61">
        <v>2321.8969999999999</v>
      </c>
      <c r="T677" s="61">
        <v>2378.5039999999999</v>
      </c>
      <c r="U677" s="62">
        <v>2302.35</v>
      </c>
      <c r="V677" s="61">
        <v>2451.056</v>
      </c>
      <c r="W677" s="61">
        <v>1660.0360000000001</v>
      </c>
      <c r="X677" s="62">
        <v>1510.61</v>
      </c>
      <c r="Y677" s="61">
        <v>1543.1790000000001</v>
      </c>
      <c r="Z677" s="61">
        <v>1451.424</v>
      </c>
      <c r="AA677" s="61">
        <v>1412.277</v>
      </c>
      <c r="AB677" s="61">
        <v>1414.4169999999999</v>
      </c>
      <c r="AC677" s="61">
        <v>1397.3820000000001</v>
      </c>
      <c r="AD677" s="61">
        <v>1476.5429999999999</v>
      </c>
      <c r="AE677" s="61">
        <v>1398.298</v>
      </c>
      <c r="AF677" s="61">
        <v>1363.231</v>
      </c>
      <c r="AG677" s="61">
        <v>1380.075</v>
      </c>
      <c r="AH677" s="62">
        <v>1501.36</v>
      </c>
      <c r="AI677" s="61">
        <v>1280.2159999999999</v>
      </c>
      <c r="AJ677" s="61">
        <v>1342.7909999999999</v>
      </c>
    </row>
    <row r="678" spans="1:36" x14ac:dyDescent="0.25">
      <c r="A678" s="60" t="s">
        <v>116</v>
      </c>
      <c r="B678" s="60" t="s">
        <v>124</v>
      </c>
      <c r="C678" s="64">
        <v>3271.62</v>
      </c>
      <c r="D678" s="63">
        <v>3392.8780000000002</v>
      </c>
      <c r="E678" s="64">
        <v>2245.08</v>
      </c>
      <c r="F678" s="63">
        <v>1772.4849999999999</v>
      </c>
      <c r="G678" s="63">
        <v>1466.2850000000001</v>
      </c>
      <c r="H678" s="63">
        <v>1756.3340000000001</v>
      </c>
      <c r="I678" s="63">
        <v>2002.0060000000001</v>
      </c>
      <c r="J678" s="63">
        <v>1809.4010000000001</v>
      </c>
      <c r="K678" s="63">
        <v>2043.7370000000001</v>
      </c>
      <c r="L678" s="63">
        <v>1607.6479999999999</v>
      </c>
      <c r="M678" s="63">
        <v>1393.8040000000001</v>
      </c>
      <c r="N678" s="63">
        <v>1699.5219999999999</v>
      </c>
      <c r="O678" s="63">
        <v>1938.6790000000001</v>
      </c>
      <c r="P678" s="63">
        <v>2101.2089999999998</v>
      </c>
      <c r="Q678" s="63">
        <v>2136.7869999999998</v>
      </c>
      <c r="R678" s="63">
        <v>1759.396</v>
      </c>
      <c r="S678" s="63">
        <v>1609.9549999999999</v>
      </c>
      <c r="T678" s="63">
        <v>1586.1849999999999</v>
      </c>
      <c r="U678" s="63">
        <v>1585.0719999999999</v>
      </c>
      <c r="V678" s="63">
        <v>1690.7280000000001</v>
      </c>
      <c r="W678" s="63">
        <v>851.62400000000002</v>
      </c>
      <c r="X678" s="63">
        <v>699.64200000000005</v>
      </c>
      <c r="Y678" s="63">
        <v>702.25900000000001</v>
      </c>
      <c r="Z678" s="63">
        <v>655.61800000000005</v>
      </c>
      <c r="AA678" s="63">
        <v>530.18100000000004</v>
      </c>
      <c r="AB678" s="63">
        <v>490.54199999999997</v>
      </c>
      <c r="AC678" s="63">
        <v>399.59399999999999</v>
      </c>
      <c r="AD678" s="63">
        <v>376.14499999999998</v>
      </c>
      <c r="AE678" s="63">
        <v>377.26499999999999</v>
      </c>
      <c r="AF678" s="63">
        <v>337.93400000000003</v>
      </c>
      <c r="AG678" s="63">
        <v>455.08100000000002</v>
      </c>
      <c r="AH678" s="63">
        <v>505.76499999999999</v>
      </c>
      <c r="AI678" s="63">
        <v>426.65499999999997</v>
      </c>
      <c r="AJ678" s="63">
        <v>428.91899999999998</v>
      </c>
    </row>
    <row r="679" spans="1:36" x14ac:dyDescent="0.25">
      <c r="A679" s="60" t="s">
        <v>116</v>
      </c>
      <c r="B679" s="60" t="s">
        <v>125</v>
      </c>
      <c r="C679" s="61">
        <v>38.348999999999997</v>
      </c>
      <c r="D679" s="61">
        <v>32.640999999999998</v>
      </c>
      <c r="E679" s="61">
        <v>23.382999999999999</v>
      </c>
      <c r="F679" s="61">
        <v>9.673</v>
      </c>
      <c r="G679" s="61">
        <v>9.1760000000000002</v>
      </c>
      <c r="H679" s="61">
        <v>11.121</v>
      </c>
      <c r="I679" s="61">
        <v>10.643000000000001</v>
      </c>
      <c r="J679" s="61">
        <v>7.4950000000000001</v>
      </c>
      <c r="K679" s="61">
        <v>7.5279999999999996</v>
      </c>
      <c r="L679" s="61">
        <v>6.5780000000000003</v>
      </c>
      <c r="M679" s="61">
        <v>5.9279999999999999</v>
      </c>
      <c r="N679" s="61">
        <v>14.957000000000001</v>
      </c>
      <c r="O679" s="61">
        <v>15.492000000000001</v>
      </c>
      <c r="P679" s="61">
        <v>16.484999999999999</v>
      </c>
      <c r="Q679" s="62">
        <v>23.98</v>
      </c>
      <c r="R679" s="61">
        <v>22.805</v>
      </c>
      <c r="S679" s="61">
        <v>18.983000000000001</v>
      </c>
      <c r="T679" s="61">
        <v>36.515000000000001</v>
      </c>
      <c r="U679" s="62">
        <v>18.84</v>
      </c>
      <c r="V679" s="61">
        <v>34.241</v>
      </c>
      <c r="W679" s="61">
        <v>30.027999999999999</v>
      </c>
      <c r="X679" s="61">
        <v>30.184999999999999</v>
      </c>
      <c r="Y679" s="61">
        <v>51.877000000000002</v>
      </c>
      <c r="Z679" s="62">
        <v>34.69</v>
      </c>
      <c r="AA679" s="61">
        <v>44.731000000000002</v>
      </c>
      <c r="AB679" s="61">
        <v>58.817999999999998</v>
      </c>
      <c r="AC679" s="62">
        <v>54.38</v>
      </c>
      <c r="AD679" s="61">
        <v>50.689</v>
      </c>
      <c r="AE679" s="61">
        <v>36.848999999999997</v>
      </c>
      <c r="AF679" s="62">
        <v>52.35</v>
      </c>
      <c r="AG679" s="61">
        <v>53.329000000000001</v>
      </c>
      <c r="AH679" s="61">
        <v>44.343000000000004</v>
      </c>
      <c r="AI679" s="61">
        <v>57.204000000000001</v>
      </c>
      <c r="AJ679" s="61">
        <v>45.643000000000001</v>
      </c>
    </row>
    <row r="680" spans="1:36" x14ac:dyDescent="0.25">
      <c r="A680" s="60" t="s">
        <v>116</v>
      </c>
      <c r="B680" s="60" t="s">
        <v>126</v>
      </c>
      <c r="C680" s="64">
        <v>0</v>
      </c>
      <c r="D680" s="64">
        <v>0</v>
      </c>
      <c r="E680" s="63">
        <v>13.672000000000001</v>
      </c>
      <c r="F680" s="63">
        <v>16.079000000000001</v>
      </c>
      <c r="G680" s="63">
        <v>22.872</v>
      </c>
      <c r="H680" s="63">
        <v>32.588000000000001</v>
      </c>
      <c r="I680" s="64">
        <v>47.12</v>
      </c>
      <c r="J680" s="63">
        <v>40.756999999999998</v>
      </c>
      <c r="K680" s="63">
        <v>41.100999999999999</v>
      </c>
      <c r="L680" s="63">
        <v>38.435000000000002</v>
      </c>
      <c r="M680" s="63">
        <v>26.138999999999999</v>
      </c>
      <c r="N680" s="63">
        <v>32.244</v>
      </c>
      <c r="O680" s="63">
        <v>36.715000000000003</v>
      </c>
      <c r="P680" s="64">
        <v>56.75</v>
      </c>
      <c r="Q680" s="63">
        <v>44.884</v>
      </c>
      <c r="R680" s="63">
        <v>31.728000000000002</v>
      </c>
      <c r="S680" s="63">
        <v>34.823999999999998</v>
      </c>
      <c r="T680" s="63">
        <v>46.173999999999999</v>
      </c>
      <c r="U680" s="63">
        <v>50.387</v>
      </c>
      <c r="V680" s="63">
        <v>61.478999999999999</v>
      </c>
      <c r="W680" s="63">
        <v>64.918000000000006</v>
      </c>
      <c r="X680" s="63">
        <v>49.527000000000001</v>
      </c>
      <c r="Y680" s="63">
        <v>44.195999999999998</v>
      </c>
      <c r="Z680" s="64">
        <v>47.12</v>
      </c>
      <c r="AA680" s="63">
        <v>59.243000000000002</v>
      </c>
      <c r="AB680" s="64">
        <v>58.04</v>
      </c>
      <c r="AC680" s="63">
        <v>50.731000000000002</v>
      </c>
      <c r="AD680" s="63">
        <v>49.784999999999997</v>
      </c>
      <c r="AE680" s="63">
        <v>45.451000000000001</v>
      </c>
      <c r="AF680" s="63">
        <v>51.787999999999997</v>
      </c>
      <c r="AG680" s="63">
        <v>67.025000000000006</v>
      </c>
      <c r="AH680" s="63">
        <v>61.066000000000003</v>
      </c>
      <c r="AI680" s="63">
        <v>47.825000000000003</v>
      </c>
      <c r="AJ680" s="63">
        <v>46.311</v>
      </c>
    </row>
    <row r="681" spans="1:36" x14ac:dyDescent="0.25">
      <c r="A681" s="60" t="s">
        <v>127</v>
      </c>
      <c r="B681" s="60" t="s">
        <v>117</v>
      </c>
      <c r="C681" s="65" t="s">
        <v>37</v>
      </c>
      <c r="D681" s="65" t="s">
        <v>37</v>
      </c>
      <c r="E681" s="65" t="s">
        <v>37</v>
      </c>
      <c r="F681" s="65" t="s">
        <v>37</v>
      </c>
      <c r="G681" s="65" t="s">
        <v>37</v>
      </c>
      <c r="H681" s="65" t="s">
        <v>37</v>
      </c>
      <c r="I681" s="65" t="s">
        <v>37</v>
      </c>
      <c r="J681" s="65" t="s">
        <v>37</v>
      </c>
      <c r="K681" s="65" t="s">
        <v>37</v>
      </c>
      <c r="L681" s="65" t="s">
        <v>37</v>
      </c>
      <c r="M681" s="65" t="s">
        <v>37</v>
      </c>
      <c r="N681" s="65" t="s">
        <v>37</v>
      </c>
      <c r="O681" s="65" t="s">
        <v>37</v>
      </c>
      <c r="P681" s="65" t="s">
        <v>37</v>
      </c>
      <c r="Q681" s="65" t="s">
        <v>37</v>
      </c>
      <c r="R681" s="65" t="s">
        <v>37</v>
      </c>
      <c r="S681" s="65" t="s">
        <v>37</v>
      </c>
      <c r="T681" s="65" t="s">
        <v>37</v>
      </c>
      <c r="U681" s="65" t="s">
        <v>37</v>
      </c>
      <c r="V681" s="65" t="s">
        <v>37</v>
      </c>
      <c r="W681" s="65" t="s">
        <v>37</v>
      </c>
      <c r="X681" s="65" t="s">
        <v>37</v>
      </c>
      <c r="Y681" s="65" t="s">
        <v>37</v>
      </c>
      <c r="Z681" s="65" t="s">
        <v>37</v>
      </c>
      <c r="AA681" s="65" t="s">
        <v>37</v>
      </c>
      <c r="AB681" s="65" t="s">
        <v>37</v>
      </c>
      <c r="AC681" s="65" t="s">
        <v>37</v>
      </c>
      <c r="AD681" s="65" t="s">
        <v>37</v>
      </c>
      <c r="AE681" s="65" t="s">
        <v>37</v>
      </c>
      <c r="AF681" s="65" t="s">
        <v>37</v>
      </c>
      <c r="AG681" s="65" t="s">
        <v>37</v>
      </c>
      <c r="AH681" s="65" t="s">
        <v>37</v>
      </c>
      <c r="AI681" s="65" t="s">
        <v>37</v>
      </c>
      <c r="AJ681" s="65" t="s">
        <v>37</v>
      </c>
    </row>
    <row r="682" spans="1:36" x14ac:dyDescent="0.25">
      <c r="A682" s="60" t="s">
        <v>127</v>
      </c>
      <c r="B682" s="60" t="s">
        <v>118</v>
      </c>
      <c r="C682" s="66" t="s">
        <v>37</v>
      </c>
      <c r="D682" s="66" t="s">
        <v>37</v>
      </c>
      <c r="E682" s="66" t="s">
        <v>37</v>
      </c>
      <c r="F682" s="66" t="s">
        <v>37</v>
      </c>
      <c r="G682" s="66" t="s">
        <v>37</v>
      </c>
      <c r="H682" s="66" t="s">
        <v>37</v>
      </c>
      <c r="I682" s="66" t="s">
        <v>37</v>
      </c>
      <c r="J682" s="66" t="s">
        <v>37</v>
      </c>
      <c r="K682" s="66" t="s">
        <v>37</v>
      </c>
      <c r="L682" s="66" t="s">
        <v>37</v>
      </c>
      <c r="M682" s="66" t="s">
        <v>37</v>
      </c>
      <c r="N682" s="66" t="s">
        <v>37</v>
      </c>
      <c r="O682" s="66" t="s">
        <v>37</v>
      </c>
      <c r="P682" s="66" t="s">
        <v>37</v>
      </c>
      <c r="Q682" s="66" t="s">
        <v>37</v>
      </c>
      <c r="R682" s="66" t="s">
        <v>37</v>
      </c>
      <c r="S682" s="66" t="s">
        <v>37</v>
      </c>
      <c r="T682" s="66" t="s">
        <v>37</v>
      </c>
      <c r="U682" s="66" t="s">
        <v>37</v>
      </c>
      <c r="V682" s="66" t="s">
        <v>37</v>
      </c>
      <c r="W682" s="66" t="s">
        <v>37</v>
      </c>
      <c r="X682" s="66" t="s">
        <v>37</v>
      </c>
      <c r="Y682" s="66" t="s">
        <v>37</v>
      </c>
      <c r="Z682" s="66" t="s">
        <v>37</v>
      </c>
      <c r="AA682" s="66" t="s">
        <v>37</v>
      </c>
      <c r="AB682" s="66" t="s">
        <v>37</v>
      </c>
      <c r="AC682" s="66" t="s">
        <v>37</v>
      </c>
      <c r="AD682" s="66" t="s">
        <v>37</v>
      </c>
      <c r="AE682" s="66" t="s">
        <v>37</v>
      </c>
      <c r="AF682" s="66" t="s">
        <v>37</v>
      </c>
      <c r="AG682" s="66" t="s">
        <v>37</v>
      </c>
      <c r="AH682" s="66" t="s">
        <v>37</v>
      </c>
      <c r="AI682" s="66" t="s">
        <v>37</v>
      </c>
      <c r="AJ682" s="66" t="s">
        <v>37</v>
      </c>
    </row>
    <row r="683" spans="1:36" x14ac:dyDescent="0.25">
      <c r="A683" s="60" t="s">
        <v>127</v>
      </c>
      <c r="B683" s="60" t="s">
        <v>119</v>
      </c>
      <c r="C683" s="65" t="s">
        <v>37</v>
      </c>
      <c r="D683" s="65" t="s">
        <v>37</v>
      </c>
      <c r="E683" s="65" t="s">
        <v>37</v>
      </c>
      <c r="F683" s="65" t="s">
        <v>37</v>
      </c>
      <c r="G683" s="65" t="s">
        <v>37</v>
      </c>
      <c r="H683" s="65" t="s">
        <v>37</v>
      </c>
      <c r="I683" s="65" t="s">
        <v>37</v>
      </c>
      <c r="J683" s="65" t="s">
        <v>37</v>
      </c>
      <c r="K683" s="65" t="s">
        <v>37</v>
      </c>
      <c r="L683" s="65" t="s">
        <v>37</v>
      </c>
      <c r="M683" s="65" t="s">
        <v>37</v>
      </c>
      <c r="N683" s="65" t="s">
        <v>37</v>
      </c>
      <c r="O683" s="65" t="s">
        <v>37</v>
      </c>
      <c r="P683" s="65" t="s">
        <v>37</v>
      </c>
      <c r="Q683" s="65" t="s">
        <v>37</v>
      </c>
      <c r="R683" s="65" t="s">
        <v>37</v>
      </c>
      <c r="S683" s="65" t="s">
        <v>37</v>
      </c>
      <c r="T683" s="65" t="s">
        <v>37</v>
      </c>
      <c r="U683" s="65" t="s">
        <v>37</v>
      </c>
      <c r="V683" s="65" t="s">
        <v>37</v>
      </c>
      <c r="W683" s="65" t="s">
        <v>37</v>
      </c>
      <c r="X683" s="65" t="s">
        <v>37</v>
      </c>
      <c r="Y683" s="65" t="s">
        <v>37</v>
      </c>
      <c r="Z683" s="65" t="s">
        <v>37</v>
      </c>
      <c r="AA683" s="65" t="s">
        <v>37</v>
      </c>
      <c r="AB683" s="65" t="s">
        <v>37</v>
      </c>
      <c r="AC683" s="65" t="s">
        <v>37</v>
      </c>
      <c r="AD683" s="65" t="s">
        <v>37</v>
      </c>
      <c r="AE683" s="65" t="s">
        <v>37</v>
      </c>
      <c r="AF683" s="65" t="s">
        <v>37</v>
      </c>
      <c r="AG683" s="65" t="s">
        <v>37</v>
      </c>
      <c r="AH683" s="65" t="s">
        <v>37</v>
      </c>
      <c r="AI683" s="65" t="s">
        <v>37</v>
      </c>
      <c r="AJ683" s="65" t="s">
        <v>37</v>
      </c>
    </row>
    <row r="684" spans="1:36" x14ac:dyDescent="0.25">
      <c r="A684" s="60" t="s">
        <v>127</v>
      </c>
      <c r="B684" s="60" t="s">
        <v>120</v>
      </c>
      <c r="C684" s="66" t="s">
        <v>37</v>
      </c>
      <c r="D684" s="66" t="s">
        <v>37</v>
      </c>
      <c r="E684" s="66" t="s">
        <v>37</v>
      </c>
      <c r="F684" s="66" t="s">
        <v>37</v>
      </c>
      <c r="G684" s="66" t="s">
        <v>37</v>
      </c>
      <c r="H684" s="66" t="s">
        <v>37</v>
      </c>
      <c r="I684" s="66" t="s">
        <v>37</v>
      </c>
      <c r="J684" s="66" t="s">
        <v>37</v>
      </c>
      <c r="K684" s="66" t="s">
        <v>37</v>
      </c>
      <c r="L684" s="66" t="s">
        <v>37</v>
      </c>
      <c r="M684" s="66" t="s">
        <v>37</v>
      </c>
      <c r="N684" s="66" t="s">
        <v>37</v>
      </c>
      <c r="O684" s="66" t="s">
        <v>37</v>
      </c>
      <c r="P684" s="66" t="s">
        <v>37</v>
      </c>
      <c r="Q684" s="66" t="s">
        <v>37</v>
      </c>
      <c r="R684" s="66" t="s">
        <v>37</v>
      </c>
      <c r="S684" s="66" t="s">
        <v>37</v>
      </c>
      <c r="T684" s="66" t="s">
        <v>37</v>
      </c>
      <c r="U684" s="66" t="s">
        <v>37</v>
      </c>
      <c r="V684" s="66" t="s">
        <v>37</v>
      </c>
      <c r="W684" s="66" t="s">
        <v>37</v>
      </c>
      <c r="X684" s="66" t="s">
        <v>37</v>
      </c>
      <c r="Y684" s="66" t="s">
        <v>37</v>
      </c>
      <c r="Z684" s="66" t="s">
        <v>37</v>
      </c>
      <c r="AA684" s="66" t="s">
        <v>37</v>
      </c>
      <c r="AB684" s="66" t="s">
        <v>37</v>
      </c>
      <c r="AC684" s="66" t="s">
        <v>37</v>
      </c>
      <c r="AD684" s="66" t="s">
        <v>37</v>
      </c>
      <c r="AE684" s="66" t="s">
        <v>37</v>
      </c>
      <c r="AF684" s="66" t="s">
        <v>37</v>
      </c>
      <c r="AG684" s="66" t="s">
        <v>37</v>
      </c>
      <c r="AH684" s="66" t="s">
        <v>37</v>
      </c>
      <c r="AI684" s="66" t="s">
        <v>37</v>
      </c>
      <c r="AJ684" s="66" t="s">
        <v>37</v>
      </c>
    </row>
    <row r="685" spans="1:36" x14ac:dyDescent="0.25">
      <c r="A685" s="60" t="s">
        <v>127</v>
      </c>
      <c r="B685" s="60" t="s">
        <v>121</v>
      </c>
      <c r="C685" s="62">
        <v>0</v>
      </c>
      <c r="D685" s="62">
        <v>0</v>
      </c>
      <c r="E685" s="62">
        <v>0</v>
      </c>
      <c r="F685" s="62">
        <v>0</v>
      </c>
      <c r="G685" s="62">
        <v>0</v>
      </c>
      <c r="H685" s="62">
        <v>0</v>
      </c>
      <c r="I685" s="62">
        <v>0</v>
      </c>
      <c r="J685" s="62">
        <v>0</v>
      </c>
      <c r="K685" s="62">
        <v>0</v>
      </c>
      <c r="L685" s="62">
        <v>0</v>
      </c>
      <c r="M685" s="62">
        <v>0</v>
      </c>
      <c r="N685" s="62">
        <v>0</v>
      </c>
      <c r="O685" s="62">
        <v>0</v>
      </c>
      <c r="P685" s="62">
        <v>0</v>
      </c>
      <c r="Q685" s="62">
        <v>0</v>
      </c>
      <c r="R685" s="62">
        <v>0</v>
      </c>
      <c r="S685" s="62">
        <v>0</v>
      </c>
      <c r="T685" s="62">
        <v>0</v>
      </c>
      <c r="U685" s="62">
        <v>0</v>
      </c>
      <c r="V685" s="62">
        <v>0</v>
      </c>
      <c r="W685" s="62">
        <v>0</v>
      </c>
      <c r="X685" s="62">
        <v>0</v>
      </c>
      <c r="Y685" s="62">
        <v>0</v>
      </c>
      <c r="Z685" s="62">
        <v>0</v>
      </c>
      <c r="AA685" s="62">
        <v>0</v>
      </c>
      <c r="AB685" s="62">
        <v>0</v>
      </c>
      <c r="AC685" s="62">
        <v>0</v>
      </c>
      <c r="AD685" s="62">
        <v>0</v>
      </c>
      <c r="AE685" s="62">
        <v>0</v>
      </c>
      <c r="AF685" s="62">
        <v>0</v>
      </c>
      <c r="AG685" s="62">
        <v>0</v>
      </c>
      <c r="AH685" s="62">
        <v>0</v>
      </c>
      <c r="AI685" s="62">
        <v>0</v>
      </c>
      <c r="AJ685" s="62">
        <v>0</v>
      </c>
    </row>
    <row r="686" spans="1:36" x14ac:dyDescent="0.25">
      <c r="A686" s="60" t="s">
        <v>127</v>
      </c>
      <c r="B686" s="60" t="s">
        <v>122</v>
      </c>
      <c r="C686" s="66" t="s">
        <v>37</v>
      </c>
      <c r="D686" s="66" t="s">
        <v>37</v>
      </c>
      <c r="E686" s="66" t="s">
        <v>37</v>
      </c>
      <c r="F686" s="66" t="s">
        <v>37</v>
      </c>
      <c r="G686" s="66" t="s">
        <v>37</v>
      </c>
      <c r="H686" s="66" t="s">
        <v>37</v>
      </c>
      <c r="I686" s="66" t="s">
        <v>37</v>
      </c>
      <c r="J686" s="66" t="s">
        <v>37</v>
      </c>
      <c r="K686" s="66" t="s">
        <v>37</v>
      </c>
      <c r="L686" s="66" t="s">
        <v>37</v>
      </c>
      <c r="M686" s="66" t="s">
        <v>37</v>
      </c>
      <c r="N686" s="66" t="s">
        <v>37</v>
      </c>
      <c r="O686" s="66" t="s">
        <v>37</v>
      </c>
      <c r="P686" s="66" t="s">
        <v>37</v>
      </c>
      <c r="Q686" s="66" t="s">
        <v>37</v>
      </c>
      <c r="R686" s="66" t="s">
        <v>37</v>
      </c>
      <c r="S686" s="66" t="s">
        <v>37</v>
      </c>
      <c r="T686" s="66" t="s">
        <v>37</v>
      </c>
      <c r="U686" s="66" t="s">
        <v>37</v>
      </c>
      <c r="V686" s="66" t="s">
        <v>37</v>
      </c>
      <c r="W686" s="66" t="s">
        <v>37</v>
      </c>
      <c r="X686" s="66" t="s">
        <v>37</v>
      </c>
      <c r="Y686" s="66" t="s">
        <v>37</v>
      </c>
      <c r="Z686" s="66" t="s">
        <v>37</v>
      </c>
      <c r="AA686" s="66" t="s">
        <v>37</v>
      </c>
      <c r="AB686" s="66" t="s">
        <v>37</v>
      </c>
      <c r="AC686" s="66" t="s">
        <v>37</v>
      </c>
      <c r="AD686" s="66" t="s">
        <v>37</v>
      </c>
      <c r="AE686" s="66" t="s">
        <v>37</v>
      </c>
      <c r="AF686" s="66" t="s">
        <v>37</v>
      </c>
      <c r="AG686" s="66" t="s">
        <v>37</v>
      </c>
      <c r="AH686" s="66" t="s">
        <v>37</v>
      </c>
      <c r="AI686" s="66" t="s">
        <v>37</v>
      </c>
      <c r="AJ686" s="66" t="s">
        <v>37</v>
      </c>
    </row>
    <row r="687" spans="1:36" x14ac:dyDescent="0.25">
      <c r="A687" s="60" t="s">
        <v>127</v>
      </c>
      <c r="B687" s="60" t="s">
        <v>123</v>
      </c>
      <c r="C687" s="62">
        <v>2442.39</v>
      </c>
      <c r="D687" s="61">
        <v>2524.7640000000001</v>
      </c>
      <c r="E687" s="61">
        <v>1608.5119999999999</v>
      </c>
      <c r="F687" s="61">
        <v>1214.1869999999999</v>
      </c>
      <c r="G687" s="61">
        <v>861.65099999999995</v>
      </c>
      <c r="H687" s="61">
        <v>1195.0989999999999</v>
      </c>
      <c r="I687" s="61">
        <v>1443.5940000000001</v>
      </c>
      <c r="J687" s="61">
        <v>1277.902</v>
      </c>
      <c r="K687" s="61">
        <v>1515.9929999999999</v>
      </c>
      <c r="L687" s="61">
        <v>1163.8869999999999</v>
      </c>
      <c r="M687" s="61">
        <v>982.37300000000005</v>
      </c>
      <c r="N687" s="61">
        <v>1267.154</v>
      </c>
      <c r="O687" s="61">
        <v>1523.732</v>
      </c>
      <c r="P687" s="61">
        <v>1675.6659999999999</v>
      </c>
      <c r="Q687" s="61">
        <v>1657.2660000000001</v>
      </c>
      <c r="R687" s="61">
        <v>1271.1949999999999</v>
      </c>
      <c r="S687" s="61">
        <v>1073.259</v>
      </c>
      <c r="T687" s="61">
        <v>1204.385</v>
      </c>
      <c r="U687" s="61">
        <v>1196.3030000000001</v>
      </c>
      <c r="V687" s="62">
        <v>1320.55</v>
      </c>
      <c r="W687" s="61">
        <v>494.32499999999999</v>
      </c>
      <c r="X687" s="61">
        <v>414.61700000000002</v>
      </c>
      <c r="Y687" s="62">
        <v>433.62</v>
      </c>
      <c r="Z687" s="61">
        <v>409.45800000000003</v>
      </c>
      <c r="AA687" s="61">
        <v>378.07400000000001</v>
      </c>
      <c r="AB687" s="61">
        <v>424.16199999999998</v>
      </c>
      <c r="AC687" s="62">
        <v>366.81</v>
      </c>
      <c r="AD687" s="61">
        <v>360.03399999999999</v>
      </c>
      <c r="AE687" s="62">
        <v>301.89999999999998</v>
      </c>
      <c r="AF687" s="61">
        <v>341.49599999999998</v>
      </c>
      <c r="AG687" s="62">
        <v>474.42</v>
      </c>
      <c r="AH687" s="61">
        <v>436.68099999999998</v>
      </c>
      <c r="AI687" s="61">
        <v>411.24700000000001</v>
      </c>
      <c r="AJ687" s="61">
        <v>514.06700000000001</v>
      </c>
    </row>
    <row r="688" spans="1:36" x14ac:dyDescent="0.25">
      <c r="A688" s="60" t="s">
        <v>127</v>
      </c>
      <c r="B688" s="60" t="s">
        <v>124</v>
      </c>
      <c r="C688" s="63">
        <v>2393.9810000000002</v>
      </c>
      <c r="D688" s="63">
        <v>2485.8130000000001</v>
      </c>
      <c r="E688" s="63">
        <v>1561.9090000000001</v>
      </c>
      <c r="F688" s="63">
        <v>1161.135</v>
      </c>
      <c r="G688" s="63">
        <v>796.99099999999999</v>
      </c>
      <c r="H688" s="63">
        <v>1126.1389999999999</v>
      </c>
      <c r="I688" s="63">
        <v>1363.7149999999999</v>
      </c>
      <c r="J688" s="63">
        <v>1205.933</v>
      </c>
      <c r="K688" s="63">
        <v>1432.674</v>
      </c>
      <c r="L688" s="63">
        <v>1082.9749999999999</v>
      </c>
      <c r="M688" s="63">
        <v>917.71299999999997</v>
      </c>
      <c r="N688" s="64">
        <v>1199.57</v>
      </c>
      <c r="O688" s="63">
        <v>1442.9059999999999</v>
      </c>
      <c r="P688" s="63">
        <v>1573.8610000000001</v>
      </c>
      <c r="Q688" s="63">
        <v>1547.2909999999999</v>
      </c>
      <c r="R688" s="63">
        <v>1168.444</v>
      </c>
      <c r="S688" s="63">
        <v>971.71100000000001</v>
      </c>
      <c r="T688" s="63">
        <v>1060.1030000000001</v>
      </c>
      <c r="U688" s="63">
        <v>1061.307</v>
      </c>
      <c r="V688" s="63">
        <v>1155.546</v>
      </c>
      <c r="W688" s="63">
        <v>316.25099999999998</v>
      </c>
      <c r="X688" s="63">
        <v>231.38399999999999</v>
      </c>
      <c r="Y688" s="63">
        <v>238.779</v>
      </c>
      <c r="Z688" s="63">
        <v>208.42599999999999</v>
      </c>
      <c r="AA688" s="63">
        <v>160.017</v>
      </c>
      <c r="AB688" s="63">
        <v>180.13800000000001</v>
      </c>
      <c r="AC688" s="63">
        <v>97.334000000000003</v>
      </c>
      <c r="AD688" s="63">
        <v>64.308000000000007</v>
      </c>
      <c r="AE688" s="63">
        <v>57.927999999999997</v>
      </c>
      <c r="AF688" s="63">
        <v>52.656999999999996</v>
      </c>
      <c r="AG688" s="63">
        <v>166.91300000000001</v>
      </c>
      <c r="AH688" s="63">
        <v>149.19200000000001</v>
      </c>
      <c r="AI688" s="63">
        <v>102.494</v>
      </c>
      <c r="AJ688" s="63">
        <v>104.78100000000001</v>
      </c>
    </row>
    <row r="689" spans="1:36" x14ac:dyDescent="0.25">
      <c r="A689" s="60" t="s">
        <v>127</v>
      </c>
      <c r="B689" s="60" t="s">
        <v>125</v>
      </c>
      <c r="C689" s="61">
        <v>9.5440000000000005</v>
      </c>
      <c r="D689" s="61">
        <v>6.9649999999999999</v>
      </c>
      <c r="E689" s="61">
        <v>4.7290000000000001</v>
      </c>
      <c r="F689" s="62">
        <v>1.72</v>
      </c>
      <c r="G689" s="61">
        <v>1.032</v>
      </c>
      <c r="H689" s="61">
        <v>1.806</v>
      </c>
      <c r="I689" s="61">
        <v>1.806</v>
      </c>
      <c r="J689" s="61">
        <v>1.978</v>
      </c>
      <c r="K689" s="61">
        <v>1.8919999999999999</v>
      </c>
      <c r="L689" s="61">
        <v>1.6339999999999999</v>
      </c>
      <c r="M689" s="61">
        <v>1.462</v>
      </c>
      <c r="N689" s="61">
        <v>1.462</v>
      </c>
      <c r="O689" s="61">
        <v>1.806</v>
      </c>
      <c r="P689" s="61">
        <v>2.7519999999999998</v>
      </c>
      <c r="Q689" s="61">
        <v>14.186999999999999</v>
      </c>
      <c r="R689" s="61">
        <v>14.875</v>
      </c>
      <c r="S689" s="61">
        <v>14.445</v>
      </c>
      <c r="T689" s="61">
        <v>32.932000000000002</v>
      </c>
      <c r="U689" s="61">
        <v>18.315000000000001</v>
      </c>
      <c r="V689" s="61">
        <v>30.181000000000001</v>
      </c>
      <c r="W689" s="61">
        <v>25.966999999999999</v>
      </c>
      <c r="X689" s="61">
        <v>29.492999999999999</v>
      </c>
      <c r="Y689" s="61">
        <v>48.151000000000003</v>
      </c>
      <c r="Z689" s="61">
        <v>33.018000000000001</v>
      </c>
      <c r="AA689" s="62">
        <v>42.39</v>
      </c>
      <c r="AB689" s="61">
        <v>57.265999999999998</v>
      </c>
      <c r="AC689" s="61">
        <v>53.137999999999998</v>
      </c>
      <c r="AD689" s="61">
        <v>49.518000000000001</v>
      </c>
      <c r="AE689" s="61">
        <v>35.726999999999997</v>
      </c>
      <c r="AF689" s="61">
        <v>51.418999999999997</v>
      </c>
      <c r="AG689" s="61">
        <v>52.372999999999998</v>
      </c>
      <c r="AH689" s="61">
        <v>43.387999999999998</v>
      </c>
      <c r="AI689" s="61">
        <v>56.104999999999997</v>
      </c>
      <c r="AJ689" s="61">
        <v>44.927</v>
      </c>
    </row>
    <row r="690" spans="1:36" x14ac:dyDescent="0.25">
      <c r="A690" s="60" t="s">
        <v>127</v>
      </c>
      <c r="B690" s="60" t="s">
        <v>126</v>
      </c>
      <c r="C690" s="64">
        <v>0</v>
      </c>
      <c r="D690" s="64">
        <v>0</v>
      </c>
      <c r="E690" s="63">
        <v>13.672000000000001</v>
      </c>
      <c r="F690" s="63">
        <v>16.079000000000001</v>
      </c>
      <c r="G690" s="63">
        <v>22.872</v>
      </c>
      <c r="H690" s="63">
        <v>32.588000000000001</v>
      </c>
      <c r="I690" s="64">
        <v>47.12</v>
      </c>
      <c r="J690" s="63">
        <v>40.756999999999998</v>
      </c>
      <c r="K690" s="63">
        <v>41.100999999999999</v>
      </c>
      <c r="L690" s="63">
        <v>38.435000000000002</v>
      </c>
      <c r="M690" s="63">
        <v>26.138999999999999</v>
      </c>
      <c r="N690" s="63">
        <v>32.244</v>
      </c>
      <c r="O690" s="63">
        <v>36.715000000000003</v>
      </c>
      <c r="P690" s="64">
        <v>56.75</v>
      </c>
      <c r="Q690" s="63">
        <v>44.884</v>
      </c>
      <c r="R690" s="63">
        <v>31.728000000000002</v>
      </c>
      <c r="S690" s="63">
        <v>34.823999999999998</v>
      </c>
      <c r="T690" s="63">
        <v>46.173999999999999</v>
      </c>
      <c r="U690" s="63">
        <v>50.387</v>
      </c>
      <c r="V690" s="63">
        <v>61.478999999999999</v>
      </c>
      <c r="W690" s="63">
        <v>64.918000000000006</v>
      </c>
      <c r="X690" s="63">
        <v>49.527000000000001</v>
      </c>
      <c r="Y690" s="63">
        <v>44.195999999999998</v>
      </c>
      <c r="Z690" s="64">
        <v>47.12</v>
      </c>
      <c r="AA690" s="63">
        <v>59.243000000000002</v>
      </c>
      <c r="AB690" s="64">
        <v>58.04</v>
      </c>
      <c r="AC690" s="63">
        <v>50.731000000000002</v>
      </c>
      <c r="AD690" s="63">
        <v>49.784999999999997</v>
      </c>
      <c r="AE690" s="63">
        <v>45.451000000000001</v>
      </c>
      <c r="AF690" s="63">
        <v>51.787999999999997</v>
      </c>
      <c r="AG690" s="63">
        <v>67.025000000000006</v>
      </c>
      <c r="AH690" s="63">
        <v>61.066000000000003</v>
      </c>
      <c r="AI690" s="63">
        <v>47.825000000000003</v>
      </c>
      <c r="AJ690" s="63">
        <v>46.311</v>
      </c>
    </row>
    <row r="691" spans="1:36" x14ac:dyDescent="0.25">
      <c r="A691" s="60" t="s">
        <v>128</v>
      </c>
      <c r="B691" s="60" t="s">
        <v>117</v>
      </c>
      <c r="C691" s="62">
        <v>0</v>
      </c>
      <c r="D691" s="62">
        <v>0</v>
      </c>
      <c r="E691" s="62">
        <v>0</v>
      </c>
      <c r="F691" s="62">
        <v>0</v>
      </c>
      <c r="G691" s="62">
        <v>0</v>
      </c>
      <c r="H691" s="62">
        <v>0</v>
      </c>
      <c r="I691" s="62">
        <v>0</v>
      </c>
      <c r="J691" s="62">
        <v>0</v>
      </c>
      <c r="K691" s="62">
        <v>0</v>
      </c>
      <c r="L691" s="62">
        <v>0</v>
      </c>
      <c r="M691" s="62">
        <v>0</v>
      </c>
      <c r="N691" s="62">
        <v>0</v>
      </c>
      <c r="O691" s="62">
        <v>0</v>
      </c>
      <c r="P691" s="62">
        <v>0</v>
      </c>
      <c r="Q691" s="62">
        <v>0</v>
      </c>
      <c r="R691" s="62">
        <v>0</v>
      </c>
      <c r="S691" s="62">
        <v>0</v>
      </c>
      <c r="T691" s="62">
        <v>0</v>
      </c>
      <c r="U691" s="62">
        <v>0</v>
      </c>
      <c r="V691" s="62">
        <v>0</v>
      </c>
      <c r="W691" s="62">
        <v>0</v>
      </c>
      <c r="X691" s="62">
        <v>0</v>
      </c>
      <c r="Y691" s="62">
        <v>0</v>
      </c>
      <c r="Z691" s="62">
        <v>0</v>
      </c>
      <c r="AA691" s="62">
        <v>0</v>
      </c>
      <c r="AB691" s="62">
        <v>0</v>
      </c>
      <c r="AC691" s="62">
        <v>0</v>
      </c>
      <c r="AD691" s="62">
        <v>0</v>
      </c>
      <c r="AE691" s="62">
        <v>0</v>
      </c>
      <c r="AF691" s="62">
        <v>0</v>
      </c>
      <c r="AG691" s="62">
        <v>0</v>
      </c>
      <c r="AH691" s="62">
        <v>0</v>
      </c>
      <c r="AI691" s="62">
        <v>0</v>
      </c>
      <c r="AJ691" s="62">
        <v>0</v>
      </c>
    </row>
    <row r="692" spans="1:36" x14ac:dyDescent="0.25">
      <c r="A692" s="60" t="s">
        <v>128</v>
      </c>
      <c r="B692" s="60" t="s">
        <v>118</v>
      </c>
      <c r="C692" s="64">
        <v>0</v>
      </c>
      <c r="D692" s="64">
        <v>0</v>
      </c>
      <c r="E692" s="64">
        <v>0</v>
      </c>
      <c r="F692" s="64">
        <v>0</v>
      </c>
      <c r="G692" s="64">
        <v>0</v>
      </c>
      <c r="H692" s="64">
        <v>0</v>
      </c>
      <c r="I692" s="64">
        <v>0</v>
      </c>
      <c r="J692" s="64">
        <v>0</v>
      </c>
      <c r="K692" s="64">
        <v>0</v>
      </c>
      <c r="L692" s="64">
        <v>0</v>
      </c>
      <c r="M692" s="64">
        <v>0</v>
      </c>
      <c r="N692" s="64">
        <v>0</v>
      </c>
      <c r="O692" s="64">
        <v>0</v>
      </c>
      <c r="P692" s="64">
        <v>0</v>
      </c>
      <c r="Q692" s="64">
        <v>0</v>
      </c>
      <c r="R692" s="64">
        <v>0</v>
      </c>
      <c r="S692" s="64">
        <v>0</v>
      </c>
      <c r="T692" s="64">
        <v>0</v>
      </c>
      <c r="U692" s="64">
        <v>0</v>
      </c>
      <c r="V692" s="64">
        <v>0</v>
      </c>
      <c r="W692" s="64">
        <v>0</v>
      </c>
      <c r="X692" s="64">
        <v>0</v>
      </c>
      <c r="Y692" s="64">
        <v>0</v>
      </c>
      <c r="Z692" s="64">
        <v>0</v>
      </c>
      <c r="AA692" s="64">
        <v>0</v>
      </c>
      <c r="AB692" s="64">
        <v>0</v>
      </c>
      <c r="AC692" s="64">
        <v>0</v>
      </c>
      <c r="AD692" s="64">
        <v>0</v>
      </c>
      <c r="AE692" s="64">
        <v>0</v>
      </c>
      <c r="AF692" s="64">
        <v>0</v>
      </c>
      <c r="AG692" s="64">
        <v>0</v>
      </c>
      <c r="AH692" s="64">
        <v>0</v>
      </c>
      <c r="AI692" s="64">
        <v>0</v>
      </c>
      <c r="AJ692" s="64">
        <v>0</v>
      </c>
    </row>
    <row r="693" spans="1:36" x14ac:dyDescent="0.25">
      <c r="A693" s="60" t="s">
        <v>128</v>
      </c>
      <c r="B693" s="60" t="s">
        <v>119</v>
      </c>
      <c r="C693" s="62">
        <v>0</v>
      </c>
      <c r="D693" s="62">
        <v>0</v>
      </c>
      <c r="E693" s="62">
        <v>0</v>
      </c>
      <c r="F693" s="62">
        <v>0</v>
      </c>
      <c r="G693" s="62">
        <v>0</v>
      </c>
      <c r="H693" s="62">
        <v>0</v>
      </c>
      <c r="I693" s="62">
        <v>0</v>
      </c>
      <c r="J693" s="62">
        <v>0</v>
      </c>
      <c r="K693" s="62">
        <v>0</v>
      </c>
      <c r="L693" s="62">
        <v>0</v>
      </c>
      <c r="M693" s="62">
        <v>0</v>
      </c>
      <c r="N693" s="62">
        <v>0</v>
      </c>
      <c r="O693" s="62">
        <v>0</v>
      </c>
      <c r="P693" s="62">
        <v>0</v>
      </c>
      <c r="Q693" s="62">
        <v>0</v>
      </c>
      <c r="R693" s="62">
        <v>0</v>
      </c>
      <c r="S693" s="62">
        <v>0</v>
      </c>
      <c r="T693" s="62">
        <v>0</v>
      </c>
      <c r="U693" s="62">
        <v>0</v>
      </c>
      <c r="V693" s="62">
        <v>0</v>
      </c>
      <c r="W693" s="62">
        <v>0</v>
      </c>
      <c r="X693" s="62">
        <v>0</v>
      </c>
      <c r="Y693" s="62">
        <v>0</v>
      </c>
      <c r="Z693" s="62">
        <v>0</v>
      </c>
      <c r="AA693" s="62">
        <v>0</v>
      </c>
      <c r="AB693" s="62">
        <v>0</v>
      </c>
      <c r="AC693" s="62">
        <v>0</v>
      </c>
      <c r="AD693" s="62">
        <v>0</v>
      </c>
      <c r="AE693" s="62">
        <v>0</v>
      </c>
      <c r="AF693" s="62">
        <v>0</v>
      </c>
      <c r="AG693" s="62">
        <v>0</v>
      </c>
      <c r="AH693" s="62">
        <v>0</v>
      </c>
      <c r="AI693" s="62">
        <v>0</v>
      </c>
      <c r="AJ693" s="62">
        <v>0</v>
      </c>
    </row>
    <row r="694" spans="1:36" x14ac:dyDescent="0.25">
      <c r="A694" s="60" t="s">
        <v>128</v>
      </c>
      <c r="B694" s="60" t="s">
        <v>120</v>
      </c>
      <c r="C694" s="63">
        <v>34.838000000000001</v>
      </c>
      <c r="D694" s="63">
        <v>28.442</v>
      </c>
      <c r="E694" s="63">
        <v>12.215</v>
      </c>
      <c r="F694" s="63">
        <v>11.497999999999999</v>
      </c>
      <c r="G694" s="63">
        <v>18.710999999999999</v>
      </c>
      <c r="H694" s="63">
        <v>30.687000000000001</v>
      </c>
      <c r="I694" s="63">
        <v>37.780999999999999</v>
      </c>
      <c r="J694" s="63">
        <v>46.045000000000002</v>
      </c>
      <c r="K694" s="63">
        <v>61.393000000000001</v>
      </c>
      <c r="L694" s="63">
        <v>77.744</v>
      </c>
      <c r="M694" s="63">
        <v>83.123000000000005</v>
      </c>
      <c r="N694" s="63">
        <v>53.491999999999997</v>
      </c>
      <c r="O694" s="63">
        <v>117.35899999999999</v>
      </c>
      <c r="P694" s="63">
        <v>133.214</v>
      </c>
      <c r="Q694" s="63">
        <v>133.75399999999999</v>
      </c>
      <c r="R694" s="63">
        <v>145.17099999999999</v>
      </c>
      <c r="S694" s="64">
        <v>148.5</v>
      </c>
      <c r="T694" s="63">
        <v>171.233</v>
      </c>
      <c r="U694" s="63">
        <v>167.947</v>
      </c>
      <c r="V694" s="63">
        <v>189.505</v>
      </c>
      <c r="W694" s="63">
        <v>181.21199999999999</v>
      </c>
      <c r="X694" s="63">
        <v>184.78100000000001</v>
      </c>
      <c r="Y694" s="63">
        <v>173.173</v>
      </c>
      <c r="Z694" s="64">
        <v>179.24</v>
      </c>
      <c r="AA694" s="63">
        <v>182.899</v>
      </c>
      <c r="AB694" s="63">
        <v>189.95400000000001</v>
      </c>
      <c r="AC694" s="63">
        <v>193.346</v>
      </c>
      <c r="AD694" s="63">
        <v>191.422</v>
      </c>
      <c r="AE694" s="63">
        <v>188.95699999999999</v>
      </c>
      <c r="AF694" s="63">
        <v>187.00700000000001</v>
      </c>
      <c r="AG694" s="63">
        <v>185.715</v>
      </c>
      <c r="AH694" s="63">
        <v>182.62200000000001</v>
      </c>
      <c r="AI694" s="63">
        <v>62.475999999999999</v>
      </c>
      <c r="AJ694" s="63">
        <v>28.954000000000001</v>
      </c>
    </row>
    <row r="695" spans="1:36" x14ac:dyDescent="0.25">
      <c r="A695" s="60" t="s">
        <v>128</v>
      </c>
      <c r="B695" s="60" t="s">
        <v>121</v>
      </c>
      <c r="C695" s="65" t="s">
        <v>37</v>
      </c>
      <c r="D695" s="65" t="s">
        <v>37</v>
      </c>
      <c r="E695" s="65" t="s">
        <v>37</v>
      </c>
      <c r="F695" s="65" t="s">
        <v>37</v>
      </c>
      <c r="G695" s="65" t="s">
        <v>37</v>
      </c>
      <c r="H695" s="65" t="s">
        <v>37</v>
      </c>
      <c r="I695" s="65" t="s">
        <v>37</v>
      </c>
      <c r="J695" s="65" t="s">
        <v>37</v>
      </c>
      <c r="K695" s="65" t="s">
        <v>37</v>
      </c>
      <c r="L695" s="65" t="s">
        <v>37</v>
      </c>
      <c r="M695" s="65" t="s">
        <v>37</v>
      </c>
      <c r="N695" s="65" t="s">
        <v>37</v>
      </c>
      <c r="O695" s="65" t="s">
        <v>37</v>
      </c>
      <c r="P695" s="65" t="s">
        <v>37</v>
      </c>
      <c r="Q695" s="65" t="s">
        <v>37</v>
      </c>
      <c r="R695" s="65" t="s">
        <v>37</v>
      </c>
      <c r="S695" s="65" t="s">
        <v>37</v>
      </c>
      <c r="T695" s="65" t="s">
        <v>37</v>
      </c>
      <c r="U695" s="65" t="s">
        <v>37</v>
      </c>
      <c r="V695" s="65" t="s">
        <v>37</v>
      </c>
      <c r="W695" s="65" t="s">
        <v>37</v>
      </c>
      <c r="X695" s="65" t="s">
        <v>37</v>
      </c>
      <c r="Y695" s="65" t="s">
        <v>37</v>
      </c>
      <c r="Z695" s="65" t="s">
        <v>37</v>
      </c>
      <c r="AA695" s="65" t="s">
        <v>37</v>
      </c>
      <c r="AB695" s="65" t="s">
        <v>37</v>
      </c>
      <c r="AC695" s="65" t="s">
        <v>37</v>
      </c>
      <c r="AD695" s="65" t="s">
        <v>37</v>
      </c>
      <c r="AE695" s="65" t="s">
        <v>37</v>
      </c>
      <c r="AF695" s="65" t="s">
        <v>37</v>
      </c>
      <c r="AG695" s="65" t="s">
        <v>37</v>
      </c>
      <c r="AH695" s="65" t="s">
        <v>37</v>
      </c>
      <c r="AI695" s="65" t="s">
        <v>37</v>
      </c>
      <c r="AJ695" s="65" t="s">
        <v>37</v>
      </c>
    </row>
    <row r="696" spans="1:36" x14ac:dyDescent="0.25">
      <c r="A696" s="60" t="s">
        <v>128</v>
      </c>
      <c r="B696" s="60" t="s">
        <v>122</v>
      </c>
      <c r="C696" s="63">
        <v>7.524</v>
      </c>
      <c r="D696" s="63">
        <v>6.7119999999999997</v>
      </c>
      <c r="E696" s="63">
        <v>3.3439999999999999</v>
      </c>
      <c r="F696" s="63">
        <v>3.3679999999999999</v>
      </c>
      <c r="G696" s="63">
        <v>4.3470000000000004</v>
      </c>
      <c r="H696" s="63">
        <v>5.7320000000000002</v>
      </c>
      <c r="I696" s="63">
        <v>6.7350000000000003</v>
      </c>
      <c r="J696" s="63">
        <v>8.6940000000000008</v>
      </c>
      <c r="K696" s="64">
        <v>10.27</v>
      </c>
      <c r="L696" s="63">
        <v>11.847</v>
      </c>
      <c r="M696" s="63">
        <v>17.960999999999999</v>
      </c>
      <c r="N696" s="63">
        <v>12.492000000000001</v>
      </c>
      <c r="O696" s="64">
        <v>40.46</v>
      </c>
      <c r="P696" s="63">
        <v>44.854999999999997</v>
      </c>
      <c r="Q696" s="63">
        <v>42.872999999999998</v>
      </c>
      <c r="R696" s="63">
        <v>45.738999999999997</v>
      </c>
      <c r="S696" s="63">
        <v>46.432000000000002</v>
      </c>
      <c r="T696" s="63">
        <v>61.860999999999997</v>
      </c>
      <c r="U696" s="63">
        <v>63.103000000000002</v>
      </c>
      <c r="V696" s="63">
        <v>73.875</v>
      </c>
      <c r="W696" s="63">
        <v>66.231999999999999</v>
      </c>
      <c r="X696" s="64">
        <v>68.31</v>
      </c>
      <c r="Y696" s="63">
        <v>60.524000000000001</v>
      </c>
      <c r="Z696" s="63">
        <v>59.688000000000002</v>
      </c>
      <c r="AA696" s="63">
        <v>63.293999999999997</v>
      </c>
      <c r="AB696" s="63">
        <v>66.757000000000005</v>
      </c>
      <c r="AC696" s="63">
        <v>69.671000000000006</v>
      </c>
      <c r="AD696" s="64">
        <v>66.59</v>
      </c>
      <c r="AE696" s="63">
        <v>60.475999999999999</v>
      </c>
      <c r="AF696" s="63">
        <v>58.302</v>
      </c>
      <c r="AG696" s="63">
        <v>58.255000000000003</v>
      </c>
      <c r="AH696" s="63">
        <v>51.781999999999996</v>
      </c>
      <c r="AI696" s="64">
        <v>19.059999999999999</v>
      </c>
      <c r="AJ696" s="63">
        <v>8.9329999999999998</v>
      </c>
    </row>
    <row r="697" spans="1:36" x14ac:dyDescent="0.25">
      <c r="A697" s="60" t="s">
        <v>128</v>
      </c>
      <c r="B697" s="60" t="s">
        <v>123</v>
      </c>
      <c r="C697" s="61">
        <v>2419.4850000000001</v>
      </c>
      <c r="D697" s="61">
        <v>2551.9969999999998</v>
      </c>
      <c r="E697" s="61">
        <v>1912.559</v>
      </c>
      <c r="F697" s="62">
        <v>1540.89</v>
      </c>
      <c r="G697" s="61">
        <v>1665.711</v>
      </c>
      <c r="H697" s="61">
        <v>1597.951</v>
      </c>
      <c r="I697" s="61">
        <v>1644.7170000000001</v>
      </c>
      <c r="J697" s="61">
        <v>1532.173</v>
      </c>
      <c r="K697" s="61">
        <v>1457.127</v>
      </c>
      <c r="L697" s="61">
        <v>1276.4880000000001</v>
      </c>
      <c r="M697" s="61">
        <v>1152.288</v>
      </c>
      <c r="N697" s="61">
        <v>1142.3520000000001</v>
      </c>
      <c r="O697" s="61">
        <v>1201.7529999999999</v>
      </c>
      <c r="P697" s="62">
        <v>1226.76</v>
      </c>
      <c r="Q697" s="61">
        <v>1183.529</v>
      </c>
      <c r="R697" s="61">
        <v>1191.8409999999999</v>
      </c>
      <c r="S697" s="61">
        <v>1248.6389999999999</v>
      </c>
      <c r="T697" s="61">
        <v>1174.1189999999999</v>
      </c>
      <c r="U697" s="61">
        <v>1106.048</v>
      </c>
      <c r="V697" s="61">
        <v>1130.5050000000001</v>
      </c>
      <c r="W697" s="61">
        <v>1165.711</v>
      </c>
      <c r="X697" s="61">
        <v>1095.992</v>
      </c>
      <c r="Y697" s="61">
        <v>1109.559</v>
      </c>
      <c r="Z697" s="61">
        <v>1041.9649999999999</v>
      </c>
      <c r="AA697" s="61">
        <v>1034.203</v>
      </c>
      <c r="AB697" s="61">
        <v>990.255</v>
      </c>
      <c r="AC697" s="61">
        <v>1030.5719999999999</v>
      </c>
      <c r="AD697" s="61">
        <v>1116.509</v>
      </c>
      <c r="AE697" s="61">
        <v>1096.3979999999999</v>
      </c>
      <c r="AF697" s="61">
        <v>1021.735</v>
      </c>
      <c r="AG697" s="61">
        <v>905.65599999999995</v>
      </c>
      <c r="AH697" s="61">
        <v>1064.6790000000001</v>
      </c>
      <c r="AI697" s="61">
        <v>868.96900000000005</v>
      </c>
      <c r="AJ697" s="61">
        <v>828.72400000000005</v>
      </c>
    </row>
    <row r="698" spans="1:36" x14ac:dyDescent="0.25">
      <c r="A698" s="60" t="s">
        <v>128</v>
      </c>
      <c r="B698" s="60" t="s">
        <v>124</v>
      </c>
      <c r="C698" s="63">
        <v>877.63900000000001</v>
      </c>
      <c r="D698" s="63">
        <v>907.06500000000005</v>
      </c>
      <c r="E698" s="63">
        <v>683.17100000000005</v>
      </c>
      <c r="F698" s="64">
        <v>611.35</v>
      </c>
      <c r="G698" s="63">
        <v>669.29399999999998</v>
      </c>
      <c r="H698" s="63">
        <v>630.19500000000005</v>
      </c>
      <c r="I698" s="63">
        <v>638.29200000000003</v>
      </c>
      <c r="J698" s="63">
        <v>603.46799999999996</v>
      </c>
      <c r="K698" s="63">
        <v>611.06299999999999</v>
      </c>
      <c r="L698" s="63">
        <v>524.673</v>
      </c>
      <c r="M698" s="63">
        <v>476.09199999999998</v>
      </c>
      <c r="N698" s="63">
        <v>499.952</v>
      </c>
      <c r="O698" s="63">
        <v>495.77199999999999</v>
      </c>
      <c r="P698" s="63">
        <v>527.34799999999996</v>
      </c>
      <c r="Q698" s="63">
        <v>589.49599999999998</v>
      </c>
      <c r="R698" s="63">
        <v>590.95299999999997</v>
      </c>
      <c r="S698" s="63">
        <v>638.24400000000003</v>
      </c>
      <c r="T698" s="63">
        <v>526.08199999999999</v>
      </c>
      <c r="U698" s="63">
        <v>523.76499999999999</v>
      </c>
      <c r="V698" s="63">
        <v>535.18200000000002</v>
      </c>
      <c r="W698" s="63">
        <v>535.37300000000005</v>
      </c>
      <c r="X698" s="63">
        <v>468.25700000000001</v>
      </c>
      <c r="Y698" s="64">
        <v>463.48</v>
      </c>
      <c r="Z698" s="63">
        <v>447.19099999999997</v>
      </c>
      <c r="AA698" s="63">
        <v>370.16300000000001</v>
      </c>
      <c r="AB698" s="63">
        <v>310.404</v>
      </c>
      <c r="AC698" s="63">
        <v>302.25900000000001</v>
      </c>
      <c r="AD698" s="63">
        <v>311.83699999999999</v>
      </c>
      <c r="AE698" s="63">
        <v>319.33699999999999</v>
      </c>
      <c r="AF698" s="63">
        <v>285.27800000000002</v>
      </c>
      <c r="AG698" s="63">
        <v>288.16800000000001</v>
      </c>
      <c r="AH698" s="63">
        <v>356.57299999999998</v>
      </c>
      <c r="AI698" s="63">
        <v>324.16199999999998</v>
      </c>
      <c r="AJ698" s="63">
        <v>324.13799999999998</v>
      </c>
    </row>
    <row r="699" spans="1:36" x14ac:dyDescent="0.25">
      <c r="A699" s="60" t="s">
        <v>128</v>
      </c>
      <c r="B699" s="60" t="s">
        <v>125</v>
      </c>
      <c r="C699" s="61">
        <v>28.805</v>
      </c>
      <c r="D699" s="61">
        <v>25.675999999999998</v>
      </c>
      <c r="E699" s="61">
        <v>18.654</v>
      </c>
      <c r="F699" s="61">
        <v>7.9539999999999997</v>
      </c>
      <c r="G699" s="61">
        <v>8.1449999999999996</v>
      </c>
      <c r="H699" s="61">
        <v>9.3149999999999995</v>
      </c>
      <c r="I699" s="61">
        <v>8.8369999999999997</v>
      </c>
      <c r="J699" s="61">
        <v>5.5170000000000003</v>
      </c>
      <c r="K699" s="61">
        <v>5.6369999999999996</v>
      </c>
      <c r="L699" s="61">
        <v>4.944</v>
      </c>
      <c r="M699" s="61">
        <v>4.4660000000000002</v>
      </c>
      <c r="N699" s="61">
        <v>13.494999999999999</v>
      </c>
      <c r="O699" s="61">
        <v>13.686</v>
      </c>
      <c r="P699" s="61">
        <v>13.734</v>
      </c>
      <c r="Q699" s="61">
        <v>9.7929999999999993</v>
      </c>
      <c r="R699" s="62">
        <v>7.93</v>
      </c>
      <c r="S699" s="61">
        <v>4.5380000000000003</v>
      </c>
      <c r="T699" s="61">
        <v>3.5830000000000002</v>
      </c>
      <c r="U699" s="61">
        <v>0.52500000000000002</v>
      </c>
      <c r="V699" s="62">
        <v>4.0599999999999996</v>
      </c>
      <c r="W699" s="62">
        <v>4.0599999999999996</v>
      </c>
      <c r="X699" s="61">
        <v>0.69299999999999995</v>
      </c>
      <c r="Y699" s="61">
        <v>3.726</v>
      </c>
      <c r="Z699" s="61">
        <v>1.6719999999999999</v>
      </c>
      <c r="AA699" s="61">
        <v>2.3410000000000002</v>
      </c>
      <c r="AB699" s="61">
        <v>1.552</v>
      </c>
      <c r="AC699" s="61">
        <v>1.242</v>
      </c>
      <c r="AD699" s="62">
        <v>1.17</v>
      </c>
      <c r="AE699" s="61">
        <v>1.123</v>
      </c>
      <c r="AF699" s="61">
        <v>0.93100000000000005</v>
      </c>
      <c r="AG699" s="61">
        <v>0.95499999999999996</v>
      </c>
      <c r="AH699" s="61">
        <v>0.95499999999999996</v>
      </c>
      <c r="AI699" s="61">
        <v>1.099</v>
      </c>
      <c r="AJ699" s="61">
        <v>0.71699999999999997</v>
      </c>
    </row>
    <row r="700" spans="1:36" x14ac:dyDescent="0.25">
      <c r="A700" s="60" t="s">
        <v>128</v>
      </c>
      <c r="B700" s="60" t="s">
        <v>126</v>
      </c>
      <c r="C700" s="66" t="s">
        <v>37</v>
      </c>
      <c r="D700" s="66" t="s">
        <v>37</v>
      </c>
      <c r="E700" s="66" t="s">
        <v>37</v>
      </c>
      <c r="F700" s="66" t="s">
        <v>37</v>
      </c>
      <c r="G700" s="66" t="s">
        <v>37</v>
      </c>
      <c r="H700" s="66" t="s">
        <v>37</v>
      </c>
      <c r="I700" s="66" t="s">
        <v>37</v>
      </c>
      <c r="J700" s="66" t="s">
        <v>37</v>
      </c>
      <c r="K700" s="66" t="s">
        <v>37</v>
      </c>
      <c r="L700" s="66" t="s">
        <v>37</v>
      </c>
      <c r="M700" s="66" t="s">
        <v>37</v>
      </c>
      <c r="N700" s="66" t="s">
        <v>37</v>
      </c>
      <c r="O700" s="66" t="s">
        <v>37</v>
      </c>
      <c r="P700" s="66" t="s">
        <v>37</v>
      </c>
      <c r="Q700" s="66" t="s">
        <v>37</v>
      </c>
      <c r="R700" s="66" t="s">
        <v>37</v>
      </c>
      <c r="S700" s="66" t="s">
        <v>37</v>
      </c>
      <c r="T700" s="66" t="s">
        <v>37</v>
      </c>
      <c r="U700" s="66" t="s">
        <v>37</v>
      </c>
      <c r="V700" s="66" t="s">
        <v>37</v>
      </c>
      <c r="W700" s="66" t="s">
        <v>37</v>
      </c>
      <c r="X700" s="66" t="s">
        <v>37</v>
      </c>
      <c r="Y700" s="66" t="s">
        <v>37</v>
      </c>
      <c r="Z700" s="66" t="s">
        <v>37</v>
      </c>
      <c r="AA700" s="66" t="s">
        <v>37</v>
      </c>
      <c r="AB700" s="66" t="s">
        <v>37</v>
      </c>
      <c r="AC700" s="66" t="s">
        <v>37</v>
      </c>
      <c r="AD700" s="66" t="s">
        <v>37</v>
      </c>
      <c r="AE700" s="66" t="s">
        <v>37</v>
      </c>
      <c r="AF700" s="66" t="s">
        <v>37</v>
      </c>
      <c r="AG700" s="66" t="s">
        <v>37</v>
      </c>
      <c r="AH700" s="66" t="s">
        <v>37</v>
      </c>
      <c r="AI700" s="66" t="s">
        <v>37</v>
      </c>
      <c r="AJ700" s="66" t="s">
        <v>37</v>
      </c>
    </row>
    <row r="701" spans="1:36" ht="11.4" customHeight="1" x14ac:dyDescent="0.25"/>
    <row r="702" spans="1:36" x14ac:dyDescent="0.25">
      <c r="A702" s="56" t="s">
        <v>129</v>
      </c>
    </row>
    <row r="703" spans="1:36" x14ac:dyDescent="0.25">
      <c r="A703" s="56" t="s">
        <v>37</v>
      </c>
      <c r="B703" s="55" t="s">
        <v>38</v>
      </c>
    </row>
    <row r="704" spans="1:36" ht="11.4" customHeight="1" x14ac:dyDescent="0.25"/>
    <row r="705" spans="1:36" x14ac:dyDescent="0.25">
      <c r="A705" s="55" t="s">
        <v>184</v>
      </c>
    </row>
    <row r="706" spans="1:36" x14ac:dyDescent="0.25">
      <c r="A706" s="55" t="s">
        <v>107</v>
      </c>
      <c r="B706" s="56" t="s">
        <v>180</v>
      </c>
    </row>
    <row r="707" spans="1:36" x14ac:dyDescent="0.25">
      <c r="A707" s="55" t="s">
        <v>108</v>
      </c>
      <c r="B707" s="55" t="s">
        <v>181</v>
      </c>
    </row>
    <row r="709" spans="1:36" x14ac:dyDescent="0.25">
      <c r="A709" s="56" t="s">
        <v>109</v>
      </c>
      <c r="C709" s="55" t="s">
        <v>110</v>
      </c>
    </row>
    <row r="710" spans="1:36" x14ac:dyDescent="0.25">
      <c r="A710" s="56" t="s">
        <v>130</v>
      </c>
      <c r="C710" s="55" t="s">
        <v>182</v>
      </c>
    </row>
    <row r="711" spans="1:36" x14ac:dyDescent="0.25">
      <c r="A711" s="56" t="s">
        <v>134</v>
      </c>
      <c r="C711" s="55" t="s">
        <v>151</v>
      </c>
    </row>
    <row r="713" spans="1:36" x14ac:dyDescent="0.25">
      <c r="A713" s="71" t="s">
        <v>111</v>
      </c>
      <c r="B713" s="71" t="s">
        <v>111</v>
      </c>
      <c r="C713" s="57" t="s">
        <v>1</v>
      </c>
      <c r="D713" s="57" t="s">
        <v>2</v>
      </c>
      <c r="E713" s="57" t="s">
        <v>3</v>
      </c>
      <c r="F713" s="57" t="s">
        <v>4</v>
      </c>
      <c r="G713" s="57" t="s">
        <v>5</v>
      </c>
      <c r="H713" s="57" t="s">
        <v>6</v>
      </c>
      <c r="I713" s="57" t="s">
        <v>7</v>
      </c>
      <c r="J713" s="57" t="s">
        <v>8</v>
      </c>
      <c r="K713" s="57" t="s">
        <v>9</v>
      </c>
      <c r="L713" s="57" t="s">
        <v>10</v>
      </c>
      <c r="M713" s="57" t="s">
        <v>11</v>
      </c>
      <c r="N713" s="57" t="s">
        <v>12</v>
      </c>
      <c r="O713" s="57" t="s">
        <v>13</v>
      </c>
      <c r="P713" s="57" t="s">
        <v>14</v>
      </c>
      <c r="Q713" s="57" t="s">
        <v>15</v>
      </c>
      <c r="R713" s="57" t="s">
        <v>16</v>
      </c>
      <c r="S713" s="57" t="s">
        <v>17</v>
      </c>
      <c r="T713" s="57" t="s">
        <v>18</v>
      </c>
      <c r="U713" s="57" t="s">
        <v>19</v>
      </c>
      <c r="V713" s="57" t="s">
        <v>20</v>
      </c>
      <c r="W713" s="57" t="s">
        <v>21</v>
      </c>
      <c r="X713" s="57" t="s">
        <v>32</v>
      </c>
      <c r="Y713" s="57" t="s">
        <v>33</v>
      </c>
      <c r="Z713" s="57" t="s">
        <v>35</v>
      </c>
      <c r="AA713" s="57" t="s">
        <v>36</v>
      </c>
      <c r="AB713" s="57" t="s">
        <v>39</v>
      </c>
      <c r="AC713" s="57" t="s">
        <v>40</v>
      </c>
      <c r="AD713" s="57" t="s">
        <v>97</v>
      </c>
      <c r="AE713" s="57" t="s">
        <v>103</v>
      </c>
      <c r="AF713" s="57" t="s">
        <v>105</v>
      </c>
      <c r="AG713" s="57" t="s">
        <v>106</v>
      </c>
      <c r="AH713" s="57" t="s">
        <v>112</v>
      </c>
      <c r="AI713" s="57" t="s">
        <v>176</v>
      </c>
      <c r="AJ713" s="57" t="s">
        <v>183</v>
      </c>
    </row>
    <row r="714" spans="1:36" x14ac:dyDescent="0.25">
      <c r="A714" s="58" t="s">
        <v>113</v>
      </c>
      <c r="B714" s="58" t="s">
        <v>114</v>
      </c>
      <c r="C714" s="59" t="s">
        <v>115</v>
      </c>
      <c r="D714" s="59" t="s">
        <v>115</v>
      </c>
      <c r="E714" s="59" t="s">
        <v>115</v>
      </c>
      <c r="F714" s="59" t="s">
        <v>115</v>
      </c>
      <c r="G714" s="59" t="s">
        <v>115</v>
      </c>
      <c r="H714" s="59" t="s">
        <v>115</v>
      </c>
      <c r="I714" s="59" t="s">
        <v>115</v>
      </c>
      <c r="J714" s="59" t="s">
        <v>115</v>
      </c>
      <c r="K714" s="59" t="s">
        <v>115</v>
      </c>
      <c r="L714" s="59" t="s">
        <v>115</v>
      </c>
      <c r="M714" s="59" t="s">
        <v>115</v>
      </c>
      <c r="N714" s="59" t="s">
        <v>115</v>
      </c>
      <c r="O714" s="59" t="s">
        <v>115</v>
      </c>
      <c r="P714" s="59" t="s">
        <v>115</v>
      </c>
      <c r="Q714" s="59" t="s">
        <v>115</v>
      </c>
      <c r="R714" s="59" t="s">
        <v>115</v>
      </c>
      <c r="S714" s="59" t="s">
        <v>115</v>
      </c>
      <c r="T714" s="59" t="s">
        <v>115</v>
      </c>
      <c r="U714" s="59" t="s">
        <v>115</v>
      </c>
      <c r="V714" s="59" t="s">
        <v>115</v>
      </c>
      <c r="W714" s="59" t="s">
        <v>115</v>
      </c>
      <c r="X714" s="59" t="s">
        <v>115</v>
      </c>
      <c r="Y714" s="59" t="s">
        <v>115</v>
      </c>
      <c r="Z714" s="59" t="s">
        <v>115</v>
      </c>
      <c r="AA714" s="59" t="s">
        <v>115</v>
      </c>
      <c r="AB714" s="59" t="s">
        <v>115</v>
      </c>
      <c r="AC714" s="59" t="s">
        <v>115</v>
      </c>
      <c r="AD714" s="59" t="s">
        <v>115</v>
      </c>
      <c r="AE714" s="59" t="s">
        <v>115</v>
      </c>
      <c r="AF714" s="59" t="s">
        <v>115</v>
      </c>
      <c r="AG714" s="59" t="s">
        <v>115</v>
      </c>
      <c r="AH714" s="59" t="s">
        <v>115</v>
      </c>
      <c r="AI714" s="59" t="s">
        <v>115</v>
      </c>
      <c r="AJ714" s="59" t="s">
        <v>115</v>
      </c>
    </row>
    <row r="715" spans="1:36" x14ac:dyDescent="0.25">
      <c r="A715" s="60" t="s">
        <v>116</v>
      </c>
      <c r="B715" s="60" t="s">
        <v>117</v>
      </c>
      <c r="C715" s="61">
        <v>28.547000000000001</v>
      </c>
      <c r="D715" s="61">
        <v>30.251999999999999</v>
      </c>
      <c r="E715" s="61">
        <v>29.353999999999999</v>
      </c>
      <c r="F715" s="61">
        <v>27.777999999999999</v>
      </c>
      <c r="G715" s="61">
        <v>29.167999999999999</v>
      </c>
      <c r="H715" s="61">
        <v>28.361000000000001</v>
      </c>
      <c r="I715" s="61">
        <v>21.262</v>
      </c>
      <c r="J715" s="61">
        <v>26.483000000000001</v>
      </c>
      <c r="K715" s="61">
        <v>35.625999999999998</v>
      </c>
      <c r="L715" s="61">
        <v>37.350999999999999</v>
      </c>
      <c r="M715" s="61">
        <v>40.317999999999998</v>
      </c>
      <c r="N715" s="61">
        <v>103.41500000000001</v>
      </c>
      <c r="O715" s="61">
        <v>397.76100000000002</v>
      </c>
      <c r="P715" s="61">
        <v>388.98700000000002</v>
      </c>
      <c r="Q715" s="61">
        <v>471.73599999999999</v>
      </c>
      <c r="R715" s="61">
        <v>462.75599999999997</v>
      </c>
      <c r="S715" s="61">
        <v>486.553</v>
      </c>
      <c r="T715" s="61">
        <v>446.935</v>
      </c>
      <c r="U715" s="61">
        <v>366.51900000000001</v>
      </c>
      <c r="V715" s="61">
        <v>439.35399999999998</v>
      </c>
      <c r="W715" s="61">
        <v>441.36900000000003</v>
      </c>
      <c r="X715" s="62">
        <v>349.82</v>
      </c>
      <c r="Y715" s="61">
        <v>367.48399999999998</v>
      </c>
      <c r="Z715" s="61">
        <v>216.54300000000001</v>
      </c>
      <c r="AA715" s="61">
        <v>227.989</v>
      </c>
      <c r="AB715" s="61">
        <v>141.404</v>
      </c>
      <c r="AC715" s="61">
        <v>53.798999999999999</v>
      </c>
      <c r="AD715" s="61">
        <v>64.372</v>
      </c>
      <c r="AE715" s="61">
        <v>66.552999999999997</v>
      </c>
      <c r="AF715" s="61">
        <v>70.391000000000005</v>
      </c>
      <c r="AG715" s="61">
        <v>37.674999999999997</v>
      </c>
      <c r="AH715" s="61">
        <v>35.811999999999998</v>
      </c>
      <c r="AI715" s="61">
        <v>31.744</v>
      </c>
      <c r="AJ715" s="62">
        <v>49.95</v>
      </c>
    </row>
    <row r="716" spans="1:36" x14ac:dyDescent="0.25">
      <c r="A716" s="60" t="s">
        <v>116</v>
      </c>
      <c r="B716" s="60" t="s">
        <v>118</v>
      </c>
      <c r="C716" s="64">
        <v>0</v>
      </c>
      <c r="D716" s="64">
        <v>0</v>
      </c>
      <c r="E716" s="64">
        <v>0</v>
      </c>
      <c r="F716" s="64">
        <v>0</v>
      </c>
      <c r="G716" s="64">
        <v>0</v>
      </c>
      <c r="H716" s="64">
        <v>0</v>
      </c>
      <c r="I716" s="63">
        <v>0.32200000000000001</v>
      </c>
      <c r="J716" s="63">
        <v>2.923</v>
      </c>
      <c r="K716" s="63">
        <v>3.5680000000000001</v>
      </c>
      <c r="L716" s="63">
        <v>4.5140000000000002</v>
      </c>
      <c r="M716" s="63">
        <v>58.113</v>
      </c>
      <c r="N716" s="63">
        <v>68.789000000000001</v>
      </c>
      <c r="O716" s="63">
        <v>73.869</v>
      </c>
      <c r="P716" s="63">
        <v>84.966999999999999</v>
      </c>
      <c r="Q716" s="63">
        <v>92.542000000000002</v>
      </c>
      <c r="R716" s="63">
        <v>92.525999999999996</v>
      </c>
      <c r="S716" s="63">
        <v>97.921999999999997</v>
      </c>
      <c r="T716" s="63">
        <v>81.974000000000004</v>
      </c>
      <c r="U716" s="63">
        <v>91.798000000000002</v>
      </c>
      <c r="V716" s="63">
        <v>73.724000000000004</v>
      </c>
      <c r="W716" s="63">
        <v>90.768000000000001</v>
      </c>
      <c r="X716" s="63">
        <v>94.567999999999998</v>
      </c>
      <c r="Y716" s="63">
        <v>91.983999999999995</v>
      </c>
      <c r="Z716" s="63">
        <v>93.558000000000007</v>
      </c>
      <c r="AA716" s="63">
        <v>76.397000000000006</v>
      </c>
      <c r="AB716" s="63">
        <v>71.218999999999994</v>
      </c>
      <c r="AC716" s="63">
        <v>68.725999999999999</v>
      </c>
      <c r="AD716" s="63">
        <v>76.644000000000005</v>
      </c>
      <c r="AE716" s="63">
        <v>89.203999999999994</v>
      </c>
      <c r="AF716" s="63">
        <v>122.492</v>
      </c>
      <c r="AG716" s="63">
        <v>210.01499999999999</v>
      </c>
      <c r="AH716" s="63">
        <v>221.64099999999999</v>
      </c>
      <c r="AI716" s="64">
        <v>188.6</v>
      </c>
      <c r="AJ716" s="63">
        <v>213.804</v>
      </c>
    </row>
    <row r="717" spans="1:36" x14ac:dyDescent="0.25">
      <c r="A717" s="60" t="s">
        <v>116</v>
      </c>
      <c r="B717" s="60" t="s">
        <v>119</v>
      </c>
      <c r="C717" s="61">
        <v>165.119</v>
      </c>
      <c r="D717" s="61">
        <v>178.45599999999999</v>
      </c>
      <c r="E717" s="62">
        <v>176.29</v>
      </c>
      <c r="F717" s="61">
        <v>172.50899999999999</v>
      </c>
      <c r="G717" s="61">
        <v>138.626</v>
      </c>
      <c r="H717" s="61">
        <v>89.006</v>
      </c>
      <c r="I717" s="61">
        <v>81.444000000000003</v>
      </c>
      <c r="J717" s="61">
        <v>49.584000000000003</v>
      </c>
      <c r="K717" s="62">
        <v>0.43</v>
      </c>
      <c r="L717" s="62">
        <v>0.43</v>
      </c>
      <c r="M717" s="62">
        <v>0.51</v>
      </c>
      <c r="N717" s="61">
        <v>0.51100000000000001</v>
      </c>
      <c r="O717" s="61">
        <v>0.47099999999999997</v>
      </c>
      <c r="P717" s="61">
        <v>0.56299999999999994</v>
      </c>
      <c r="Q717" s="61">
        <v>1.2450000000000001</v>
      </c>
      <c r="R717" s="61">
        <v>1.9359999999999999</v>
      </c>
      <c r="S717" s="61">
        <v>2.2349999999999999</v>
      </c>
      <c r="T717" s="61">
        <v>2.2829999999999999</v>
      </c>
      <c r="U717" s="61">
        <v>2.286</v>
      </c>
      <c r="V717" s="61">
        <v>2.254</v>
      </c>
      <c r="W717" s="61">
        <v>2.476</v>
      </c>
      <c r="X717" s="62">
        <v>2.56</v>
      </c>
      <c r="Y717" s="61">
        <v>3.702</v>
      </c>
      <c r="Z717" s="61">
        <v>6.8470000000000004</v>
      </c>
      <c r="AA717" s="61">
        <v>8.6240000000000006</v>
      </c>
      <c r="AB717" s="61">
        <v>9.4760000000000009</v>
      </c>
      <c r="AC717" s="61">
        <v>9.2940000000000005</v>
      </c>
      <c r="AD717" s="61">
        <v>9.6980000000000004</v>
      </c>
      <c r="AE717" s="61">
        <v>10.583</v>
      </c>
      <c r="AF717" s="61">
        <v>11.624000000000001</v>
      </c>
      <c r="AG717" s="61">
        <v>14.259</v>
      </c>
      <c r="AH717" s="61">
        <v>15.891</v>
      </c>
      <c r="AI717" s="61">
        <v>24.367000000000001</v>
      </c>
      <c r="AJ717" s="61">
        <v>25.532</v>
      </c>
    </row>
    <row r="718" spans="1:36" x14ac:dyDescent="0.25">
      <c r="A718" s="60" t="s">
        <v>116</v>
      </c>
      <c r="B718" s="60" t="s">
        <v>120</v>
      </c>
      <c r="C718" s="64">
        <v>0</v>
      </c>
      <c r="D718" s="64">
        <v>0</v>
      </c>
      <c r="E718" s="64">
        <v>0</v>
      </c>
      <c r="F718" s="64">
        <v>0</v>
      </c>
      <c r="G718" s="64">
        <v>0</v>
      </c>
      <c r="H718" s="63">
        <v>24.914000000000001</v>
      </c>
      <c r="I718" s="63">
        <v>23.193999999999999</v>
      </c>
      <c r="J718" s="63">
        <v>21.280999999999999</v>
      </c>
      <c r="K718" s="63">
        <v>37.301000000000002</v>
      </c>
      <c r="L718" s="63">
        <v>40.573</v>
      </c>
      <c r="M718" s="63">
        <v>9.7430000000000003</v>
      </c>
      <c r="N718" s="63">
        <v>12.904</v>
      </c>
      <c r="O718" s="63">
        <v>26.477</v>
      </c>
      <c r="P718" s="63">
        <v>28.690999999999999</v>
      </c>
      <c r="Q718" s="63">
        <v>33.445</v>
      </c>
      <c r="R718" s="63">
        <v>33.313000000000002</v>
      </c>
      <c r="S718" s="63">
        <v>34.889000000000003</v>
      </c>
      <c r="T718" s="63">
        <v>27.655000000000001</v>
      </c>
      <c r="U718" s="63">
        <v>28.742999999999999</v>
      </c>
      <c r="V718" s="63">
        <v>31.431999999999999</v>
      </c>
      <c r="W718" s="63">
        <v>34.212000000000003</v>
      </c>
      <c r="X718" s="63">
        <v>32.247</v>
      </c>
      <c r="Y718" s="63">
        <v>33.148000000000003</v>
      </c>
      <c r="Z718" s="63">
        <v>34.396999999999998</v>
      </c>
      <c r="AA718" s="63">
        <v>31.885999999999999</v>
      </c>
      <c r="AB718" s="63">
        <v>30.849</v>
      </c>
      <c r="AC718" s="64">
        <v>32.520000000000003</v>
      </c>
      <c r="AD718" s="63">
        <v>30.324000000000002</v>
      </c>
      <c r="AE718" s="63">
        <v>29.068999999999999</v>
      </c>
      <c r="AF718" s="63">
        <v>27.963999999999999</v>
      </c>
      <c r="AG718" s="63">
        <v>27.513000000000002</v>
      </c>
      <c r="AH718" s="63">
        <v>27.216999999999999</v>
      </c>
      <c r="AI718" s="63">
        <v>29.571999999999999</v>
      </c>
      <c r="AJ718" s="63">
        <v>20.285</v>
      </c>
    </row>
    <row r="719" spans="1:36" x14ac:dyDescent="0.25">
      <c r="A719" s="60" t="s">
        <v>116</v>
      </c>
      <c r="B719" s="60" t="s">
        <v>121</v>
      </c>
      <c r="C719" s="62">
        <v>0</v>
      </c>
      <c r="D719" s="62">
        <v>0</v>
      </c>
      <c r="E719" s="62">
        <v>0</v>
      </c>
      <c r="F719" s="62">
        <v>0</v>
      </c>
      <c r="G719" s="62">
        <v>0</v>
      </c>
      <c r="H719" s="62">
        <v>0</v>
      </c>
      <c r="I719" s="62">
        <v>0</v>
      </c>
      <c r="J719" s="62">
        <v>0</v>
      </c>
      <c r="K719" s="62">
        <v>0</v>
      </c>
      <c r="L719" s="62">
        <v>0</v>
      </c>
      <c r="M719" s="62">
        <v>0</v>
      </c>
      <c r="N719" s="62">
        <v>0</v>
      </c>
      <c r="O719" s="62">
        <v>0</v>
      </c>
      <c r="P719" s="62">
        <v>0</v>
      </c>
      <c r="Q719" s="62">
        <v>0</v>
      </c>
      <c r="R719" s="62">
        <v>0</v>
      </c>
      <c r="S719" s="62">
        <v>0</v>
      </c>
      <c r="T719" s="62">
        <v>0</v>
      </c>
      <c r="U719" s="62">
        <v>0</v>
      </c>
      <c r="V719" s="62">
        <v>0</v>
      </c>
      <c r="W719" s="62">
        <v>0</v>
      </c>
      <c r="X719" s="62">
        <v>0</v>
      </c>
      <c r="Y719" s="62">
        <v>0</v>
      </c>
      <c r="Z719" s="62">
        <v>0</v>
      </c>
      <c r="AA719" s="62">
        <v>0</v>
      </c>
      <c r="AB719" s="62">
        <v>0</v>
      </c>
      <c r="AC719" s="62">
        <v>0</v>
      </c>
      <c r="AD719" s="62">
        <v>0</v>
      </c>
      <c r="AE719" s="62">
        <v>0</v>
      </c>
      <c r="AF719" s="62">
        <v>0</v>
      </c>
      <c r="AG719" s="62">
        <v>0</v>
      </c>
      <c r="AH719" s="62">
        <v>0</v>
      </c>
      <c r="AI719" s="61">
        <v>2.137</v>
      </c>
      <c r="AJ719" s="61">
        <v>2.298</v>
      </c>
    </row>
    <row r="720" spans="1:36" x14ac:dyDescent="0.25">
      <c r="A720" s="60" t="s">
        <v>116</v>
      </c>
      <c r="B720" s="60" t="s">
        <v>122</v>
      </c>
      <c r="C720" s="64">
        <v>0</v>
      </c>
      <c r="D720" s="64">
        <v>0</v>
      </c>
      <c r="E720" s="64">
        <v>0</v>
      </c>
      <c r="F720" s="64">
        <v>0</v>
      </c>
      <c r="G720" s="64">
        <v>0</v>
      </c>
      <c r="H720" s="64">
        <v>0</v>
      </c>
      <c r="I720" s="64">
        <v>0</v>
      </c>
      <c r="J720" s="64">
        <v>0</v>
      </c>
      <c r="K720" s="64">
        <v>0</v>
      </c>
      <c r="L720" s="64">
        <v>0</v>
      </c>
      <c r="M720" s="64">
        <v>0</v>
      </c>
      <c r="N720" s="64">
        <v>0</v>
      </c>
      <c r="O720" s="64">
        <v>0</v>
      </c>
      <c r="P720" s="64">
        <v>0</v>
      </c>
      <c r="Q720" s="64">
        <v>0</v>
      </c>
      <c r="R720" s="64">
        <v>0</v>
      </c>
      <c r="S720" s="64">
        <v>0</v>
      </c>
      <c r="T720" s="64">
        <v>0</v>
      </c>
      <c r="U720" s="64">
        <v>0</v>
      </c>
      <c r="V720" s="64">
        <v>0</v>
      </c>
      <c r="W720" s="64">
        <v>0</v>
      </c>
      <c r="X720" s="64">
        <v>0</v>
      </c>
      <c r="Y720" s="64">
        <v>0</v>
      </c>
      <c r="Z720" s="64">
        <v>0</v>
      </c>
      <c r="AA720" s="64">
        <v>0</v>
      </c>
      <c r="AB720" s="64">
        <v>0</v>
      </c>
      <c r="AC720" s="64">
        <v>0</v>
      </c>
      <c r="AD720" s="64">
        <v>0</v>
      </c>
      <c r="AE720" s="64">
        <v>0</v>
      </c>
      <c r="AF720" s="64">
        <v>0</v>
      </c>
      <c r="AG720" s="64">
        <v>0</v>
      </c>
      <c r="AH720" s="64">
        <v>0</v>
      </c>
      <c r="AI720" s="64">
        <v>0</v>
      </c>
      <c r="AJ720" s="64">
        <v>0</v>
      </c>
    </row>
    <row r="721" spans="1:36" x14ac:dyDescent="0.25">
      <c r="A721" s="60" t="s">
        <v>116</v>
      </c>
      <c r="B721" s="60" t="s">
        <v>123</v>
      </c>
      <c r="C721" s="61">
        <v>118.401</v>
      </c>
      <c r="D721" s="61">
        <v>121.66800000000001</v>
      </c>
      <c r="E721" s="61">
        <v>103.009</v>
      </c>
      <c r="F721" s="61">
        <v>91.745000000000005</v>
      </c>
      <c r="G721" s="61">
        <v>98.623999999999995</v>
      </c>
      <c r="H721" s="61">
        <v>105.761</v>
      </c>
      <c r="I721" s="61">
        <v>107.997</v>
      </c>
      <c r="J721" s="62">
        <v>108.34</v>
      </c>
      <c r="K721" s="61">
        <v>111.39400000000001</v>
      </c>
      <c r="L721" s="61">
        <v>87.924999999999997</v>
      </c>
      <c r="M721" s="61">
        <v>113.125</v>
      </c>
      <c r="N721" s="61">
        <v>155.29499999999999</v>
      </c>
      <c r="O721" s="61">
        <v>345.34500000000003</v>
      </c>
      <c r="P721" s="61">
        <v>380.57600000000002</v>
      </c>
      <c r="Q721" s="61">
        <v>430.19400000000002</v>
      </c>
      <c r="R721" s="61">
        <v>430.40499999999997</v>
      </c>
      <c r="S721" s="61">
        <v>451.69600000000003</v>
      </c>
      <c r="T721" s="61">
        <v>407.702</v>
      </c>
      <c r="U721" s="61">
        <v>377.762</v>
      </c>
      <c r="V721" s="61">
        <v>394.51499999999999</v>
      </c>
      <c r="W721" s="61">
        <v>469.036</v>
      </c>
      <c r="X721" s="61">
        <v>395.02600000000001</v>
      </c>
      <c r="Y721" s="61">
        <v>402.065</v>
      </c>
      <c r="Z721" s="61">
        <v>326.19499999999999</v>
      </c>
      <c r="AA721" s="61">
        <v>315.24299999999999</v>
      </c>
      <c r="AB721" s="61">
        <v>294.27100000000002</v>
      </c>
      <c r="AC721" s="61">
        <v>247.03399999999999</v>
      </c>
      <c r="AD721" s="61">
        <v>258.09399999999999</v>
      </c>
      <c r="AE721" s="61">
        <v>263.54599999999999</v>
      </c>
      <c r="AF721" s="62">
        <v>260.43</v>
      </c>
      <c r="AG721" s="61">
        <v>326.959</v>
      </c>
      <c r="AH721" s="61">
        <v>336.34399999999999</v>
      </c>
      <c r="AI721" s="62">
        <v>323.26</v>
      </c>
      <c r="AJ721" s="62">
        <v>338.36</v>
      </c>
    </row>
    <row r="722" spans="1:36" x14ac:dyDescent="0.25">
      <c r="A722" s="60" t="s">
        <v>116</v>
      </c>
      <c r="B722" s="60" t="s">
        <v>124</v>
      </c>
      <c r="C722" s="64">
        <v>0</v>
      </c>
      <c r="D722" s="64">
        <v>0</v>
      </c>
      <c r="E722" s="64">
        <v>0</v>
      </c>
      <c r="F722" s="64">
        <v>0</v>
      </c>
      <c r="G722" s="64">
        <v>0</v>
      </c>
      <c r="H722" s="64">
        <v>0</v>
      </c>
      <c r="I722" s="63">
        <v>0.17199999999999999</v>
      </c>
      <c r="J722" s="63">
        <v>1.462</v>
      </c>
      <c r="K722" s="64">
        <v>1.72</v>
      </c>
      <c r="L722" s="63">
        <v>2.2360000000000002</v>
      </c>
      <c r="M722" s="63">
        <v>21.802</v>
      </c>
      <c r="N722" s="63">
        <v>25.881</v>
      </c>
      <c r="O722" s="63">
        <v>30.594000000000001</v>
      </c>
      <c r="P722" s="63">
        <v>73.930999999999997</v>
      </c>
      <c r="Q722" s="63">
        <v>79.013000000000005</v>
      </c>
      <c r="R722" s="63">
        <v>79.341999999999999</v>
      </c>
      <c r="S722" s="63">
        <v>83.722999999999999</v>
      </c>
      <c r="T722" s="63">
        <v>68.822000000000003</v>
      </c>
      <c r="U722" s="63">
        <v>77.805000000000007</v>
      </c>
      <c r="V722" s="63">
        <v>61.055</v>
      </c>
      <c r="W722" s="63">
        <v>76.415000000000006</v>
      </c>
      <c r="X722" s="63">
        <v>79.317999999999998</v>
      </c>
      <c r="Y722" s="63">
        <v>76.284999999999997</v>
      </c>
      <c r="Z722" s="63">
        <v>76.393000000000001</v>
      </c>
      <c r="AA722" s="63">
        <v>59.420999999999999</v>
      </c>
      <c r="AB722" s="63">
        <v>53.534999999999997</v>
      </c>
      <c r="AC722" s="63">
        <v>52.661000000000001</v>
      </c>
      <c r="AD722" s="63">
        <v>59.860999999999997</v>
      </c>
      <c r="AE722" s="63">
        <v>71.275000000000006</v>
      </c>
      <c r="AF722" s="63">
        <v>99.102000000000004</v>
      </c>
      <c r="AG722" s="63">
        <v>156.148</v>
      </c>
      <c r="AH722" s="63">
        <v>168.571</v>
      </c>
      <c r="AI722" s="64">
        <v>144.68</v>
      </c>
      <c r="AJ722" s="64">
        <v>137.55000000000001</v>
      </c>
    </row>
    <row r="723" spans="1:36" x14ac:dyDescent="0.25">
      <c r="A723" s="60" t="s">
        <v>116</v>
      </c>
      <c r="B723" s="60" t="s">
        <v>125</v>
      </c>
      <c r="C723" s="62">
        <v>0</v>
      </c>
      <c r="D723" s="62">
        <v>0</v>
      </c>
      <c r="E723" s="62">
        <v>0</v>
      </c>
      <c r="F723" s="62">
        <v>0</v>
      </c>
      <c r="G723" s="62">
        <v>0</v>
      </c>
      <c r="H723" s="62">
        <v>8.77</v>
      </c>
      <c r="I723" s="62">
        <v>9.6300000000000008</v>
      </c>
      <c r="J723" s="61">
        <v>8.6839999999999993</v>
      </c>
      <c r="K723" s="61">
        <v>15.092000000000001</v>
      </c>
      <c r="L723" s="61">
        <v>15.391</v>
      </c>
      <c r="M723" s="61">
        <v>9.2769999999999992</v>
      </c>
      <c r="N723" s="61">
        <v>12.473000000000001</v>
      </c>
      <c r="O723" s="61">
        <v>25.594000000000001</v>
      </c>
      <c r="P723" s="61">
        <v>27.734000000000002</v>
      </c>
      <c r="Q723" s="62">
        <v>32.33</v>
      </c>
      <c r="R723" s="61">
        <v>32.201999999999998</v>
      </c>
      <c r="S723" s="61">
        <v>33.725999999999999</v>
      </c>
      <c r="T723" s="61">
        <v>26.733000000000001</v>
      </c>
      <c r="U723" s="61">
        <v>27.785</v>
      </c>
      <c r="V723" s="61">
        <v>30.382999999999999</v>
      </c>
      <c r="W723" s="61">
        <v>32.302999999999997</v>
      </c>
      <c r="X723" s="62">
        <v>30.29</v>
      </c>
      <c r="Y723" s="61">
        <v>31.006</v>
      </c>
      <c r="Z723" s="61">
        <v>32.152000000000001</v>
      </c>
      <c r="AA723" s="61">
        <v>28.986999999999998</v>
      </c>
      <c r="AB723" s="62">
        <v>27.91</v>
      </c>
      <c r="AC723" s="61">
        <v>29.390999999999998</v>
      </c>
      <c r="AD723" s="61">
        <v>27.077999999999999</v>
      </c>
      <c r="AE723" s="61">
        <v>25.741</v>
      </c>
      <c r="AF723" s="62">
        <v>24.52</v>
      </c>
      <c r="AG723" s="61">
        <v>24.067</v>
      </c>
      <c r="AH723" s="61">
        <v>20.702000000000002</v>
      </c>
      <c r="AI723" s="61">
        <v>19.931000000000001</v>
      </c>
      <c r="AJ723" s="61">
        <v>16.943999999999999</v>
      </c>
    </row>
    <row r="724" spans="1:36" x14ac:dyDescent="0.25">
      <c r="A724" s="60" t="s">
        <v>116</v>
      </c>
      <c r="B724" s="60" t="s">
        <v>126</v>
      </c>
      <c r="C724" s="63">
        <v>64.745999999999995</v>
      </c>
      <c r="D724" s="63">
        <v>61.393000000000001</v>
      </c>
      <c r="E724" s="64">
        <v>46.26</v>
      </c>
      <c r="F724" s="64">
        <v>34.049999999999997</v>
      </c>
      <c r="G724" s="63">
        <v>49.011000000000003</v>
      </c>
      <c r="H724" s="63">
        <v>63.887</v>
      </c>
      <c r="I724" s="63">
        <v>70.162999999999997</v>
      </c>
      <c r="J724" s="63">
        <v>73.430999999999997</v>
      </c>
      <c r="K724" s="64">
        <v>79.88</v>
      </c>
      <c r="L724" s="63">
        <v>56.956000000000003</v>
      </c>
      <c r="M724" s="63">
        <v>64.241</v>
      </c>
      <c r="N724" s="63">
        <v>64.751000000000005</v>
      </c>
      <c r="O724" s="63">
        <v>76.454999999999998</v>
      </c>
      <c r="P724" s="64">
        <v>71.5</v>
      </c>
      <c r="Q724" s="63">
        <v>64.506</v>
      </c>
      <c r="R724" s="63">
        <v>67.453999999999994</v>
      </c>
      <c r="S724" s="63">
        <v>69.296999999999997</v>
      </c>
      <c r="T724" s="63">
        <v>68.927000000000007</v>
      </c>
      <c r="U724" s="63">
        <v>71.619</v>
      </c>
      <c r="V724" s="63">
        <v>62.499000000000002</v>
      </c>
      <c r="W724" s="63">
        <v>116.967</v>
      </c>
      <c r="X724" s="63">
        <v>91.789000000000001</v>
      </c>
      <c r="Y724" s="64">
        <v>91.24</v>
      </c>
      <c r="Z724" s="63">
        <v>89.332999999999998</v>
      </c>
      <c r="AA724" s="63">
        <v>91.192999999999998</v>
      </c>
      <c r="AB724" s="63">
        <v>123.07599999999999</v>
      </c>
      <c r="AC724" s="63">
        <v>121.474</v>
      </c>
      <c r="AD724" s="63">
        <v>114.90300000000001</v>
      </c>
      <c r="AE724" s="63">
        <v>106.96299999999999</v>
      </c>
      <c r="AF724" s="63">
        <v>72.430999999999997</v>
      </c>
      <c r="AG724" s="63">
        <v>86.197000000000003</v>
      </c>
      <c r="AH724" s="63">
        <v>84.088999999999999</v>
      </c>
      <c r="AI724" s="63">
        <v>91.097999999999999</v>
      </c>
      <c r="AJ724" s="63">
        <v>98.643000000000001</v>
      </c>
    </row>
    <row r="725" spans="1:36" x14ac:dyDescent="0.25">
      <c r="A725" s="60" t="s">
        <v>127</v>
      </c>
      <c r="B725" s="60" t="s">
        <v>117</v>
      </c>
      <c r="C725" s="65" t="s">
        <v>37</v>
      </c>
      <c r="D725" s="65" t="s">
        <v>37</v>
      </c>
      <c r="E725" s="65" t="s">
        <v>37</v>
      </c>
      <c r="F725" s="65" t="s">
        <v>37</v>
      </c>
      <c r="G725" s="65" t="s">
        <v>37</v>
      </c>
      <c r="H725" s="65" t="s">
        <v>37</v>
      </c>
      <c r="I725" s="65" t="s">
        <v>37</v>
      </c>
      <c r="J725" s="65" t="s">
        <v>37</v>
      </c>
      <c r="K725" s="65" t="s">
        <v>37</v>
      </c>
      <c r="L725" s="65" t="s">
        <v>37</v>
      </c>
      <c r="M725" s="65" t="s">
        <v>37</v>
      </c>
      <c r="N725" s="65" t="s">
        <v>37</v>
      </c>
      <c r="O725" s="65" t="s">
        <v>37</v>
      </c>
      <c r="P725" s="65" t="s">
        <v>37</v>
      </c>
      <c r="Q725" s="65" t="s">
        <v>37</v>
      </c>
      <c r="R725" s="65" t="s">
        <v>37</v>
      </c>
      <c r="S725" s="65" t="s">
        <v>37</v>
      </c>
      <c r="T725" s="65" t="s">
        <v>37</v>
      </c>
      <c r="U725" s="65" t="s">
        <v>37</v>
      </c>
      <c r="V725" s="65" t="s">
        <v>37</v>
      </c>
      <c r="W725" s="65" t="s">
        <v>37</v>
      </c>
      <c r="X725" s="65" t="s">
        <v>37</v>
      </c>
      <c r="Y725" s="65" t="s">
        <v>37</v>
      </c>
      <c r="Z725" s="65" t="s">
        <v>37</v>
      </c>
      <c r="AA725" s="65" t="s">
        <v>37</v>
      </c>
      <c r="AB725" s="65" t="s">
        <v>37</v>
      </c>
      <c r="AC725" s="65" t="s">
        <v>37</v>
      </c>
      <c r="AD725" s="65" t="s">
        <v>37</v>
      </c>
      <c r="AE725" s="65" t="s">
        <v>37</v>
      </c>
      <c r="AF725" s="65" t="s">
        <v>37</v>
      </c>
      <c r="AG725" s="65" t="s">
        <v>37</v>
      </c>
      <c r="AH725" s="65" t="s">
        <v>37</v>
      </c>
      <c r="AI725" s="65" t="s">
        <v>37</v>
      </c>
      <c r="AJ725" s="65" t="s">
        <v>37</v>
      </c>
    </row>
    <row r="726" spans="1:36" x14ac:dyDescent="0.25">
      <c r="A726" s="60" t="s">
        <v>127</v>
      </c>
      <c r="B726" s="60" t="s">
        <v>118</v>
      </c>
      <c r="C726" s="66" t="s">
        <v>37</v>
      </c>
      <c r="D726" s="66" t="s">
        <v>37</v>
      </c>
      <c r="E726" s="66" t="s">
        <v>37</v>
      </c>
      <c r="F726" s="66" t="s">
        <v>37</v>
      </c>
      <c r="G726" s="66" t="s">
        <v>37</v>
      </c>
      <c r="H726" s="66" t="s">
        <v>37</v>
      </c>
      <c r="I726" s="66" t="s">
        <v>37</v>
      </c>
      <c r="J726" s="66" t="s">
        <v>37</v>
      </c>
      <c r="K726" s="66" t="s">
        <v>37</v>
      </c>
      <c r="L726" s="66" t="s">
        <v>37</v>
      </c>
      <c r="M726" s="66" t="s">
        <v>37</v>
      </c>
      <c r="N726" s="66" t="s">
        <v>37</v>
      </c>
      <c r="O726" s="66" t="s">
        <v>37</v>
      </c>
      <c r="P726" s="66" t="s">
        <v>37</v>
      </c>
      <c r="Q726" s="66" t="s">
        <v>37</v>
      </c>
      <c r="R726" s="66" t="s">
        <v>37</v>
      </c>
      <c r="S726" s="66" t="s">
        <v>37</v>
      </c>
      <c r="T726" s="66" t="s">
        <v>37</v>
      </c>
      <c r="U726" s="66" t="s">
        <v>37</v>
      </c>
      <c r="V726" s="66" t="s">
        <v>37</v>
      </c>
      <c r="W726" s="66" t="s">
        <v>37</v>
      </c>
      <c r="X726" s="66" t="s">
        <v>37</v>
      </c>
      <c r="Y726" s="66" t="s">
        <v>37</v>
      </c>
      <c r="Z726" s="66" t="s">
        <v>37</v>
      </c>
      <c r="AA726" s="66" t="s">
        <v>37</v>
      </c>
      <c r="AB726" s="66" t="s">
        <v>37</v>
      </c>
      <c r="AC726" s="66" t="s">
        <v>37</v>
      </c>
      <c r="AD726" s="66" t="s">
        <v>37</v>
      </c>
      <c r="AE726" s="66" t="s">
        <v>37</v>
      </c>
      <c r="AF726" s="66" t="s">
        <v>37</v>
      </c>
      <c r="AG726" s="66" t="s">
        <v>37</v>
      </c>
      <c r="AH726" s="66" t="s">
        <v>37</v>
      </c>
      <c r="AI726" s="66" t="s">
        <v>37</v>
      </c>
      <c r="AJ726" s="66" t="s">
        <v>37</v>
      </c>
    </row>
    <row r="727" spans="1:36" x14ac:dyDescent="0.25">
      <c r="A727" s="60" t="s">
        <v>127</v>
      </c>
      <c r="B727" s="60" t="s">
        <v>119</v>
      </c>
      <c r="C727" s="65" t="s">
        <v>37</v>
      </c>
      <c r="D727" s="65" t="s">
        <v>37</v>
      </c>
      <c r="E727" s="65" t="s">
        <v>37</v>
      </c>
      <c r="F727" s="65" t="s">
        <v>37</v>
      </c>
      <c r="G727" s="65" t="s">
        <v>37</v>
      </c>
      <c r="H727" s="65" t="s">
        <v>37</v>
      </c>
      <c r="I727" s="65" t="s">
        <v>37</v>
      </c>
      <c r="J727" s="65" t="s">
        <v>37</v>
      </c>
      <c r="K727" s="65" t="s">
        <v>37</v>
      </c>
      <c r="L727" s="65" t="s">
        <v>37</v>
      </c>
      <c r="M727" s="65" t="s">
        <v>37</v>
      </c>
      <c r="N727" s="65" t="s">
        <v>37</v>
      </c>
      <c r="O727" s="65" t="s">
        <v>37</v>
      </c>
      <c r="P727" s="65" t="s">
        <v>37</v>
      </c>
      <c r="Q727" s="65" t="s">
        <v>37</v>
      </c>
      <c r="R727" s="65" t="s">
        <v>37</v>
      </c>
      <c r="S727" s="65" t="s">
        <v>37</v>
      </c>
      <c r="T727" s="65" t="s">
        <v>37</v>
      </c>
      <c r="U727" s="65" t="s">
        <v>37</v>
      </c>
      <c r="V727" s="65" t="s">
        <v>37</v>
      </c>
      <c r="W727" s="65" t="s">
        <v>37</v>
      </c>
      <c r="X727" s="65" t="s">
        <v>37</v>
      </c>
      <c r="Y727" s="65" t="s">
        <v>37</v>
      </c>
      <c r="Z727" s="65" t="s">
        <v>37</v>
      </c>
      <c r="AA727" s="65" t="s">
        <v>37</v>
      </c>
      <c r="AB727" s="65" t="s">
        <v>37</v>
      </c>
      <c r="AC727" s="65" t="s">
        <v>37</v>
      </c>
      <c r="AD727" s="65" t="s">
        <v>37</v>
      </c>
      <c r="AE727" s="65" t="s">
        <v>37</v>
      </c>
      <c r="AF727" s="65" t="s">
        <v>37</v>
      </c>
      <c r="AG727" s="65" t="s">
        <v>37</v>
      </c>
      <c r="AH727" s="65" t="s">
        <v>37</v>
      </c>
      <c r="AI727" s="65" t="s">
        <v>37</v>
      </c>
      <c r="AJ727" s="65" t="s">
        <v>37</v>
      </c>
    </row>
    <row r="728" spans="1:36" x14ac:dyDescent="0.25">
      <c r="A728" s="60" t="s">
        <v>127</v>
      </c>
      <c r="B728" s="60" t="s">
        <v>120</v>
      </c>
      <c r="C728" s="66" t="s">
        <v>37</v>
      </c>
      <c r="D728" s="66" t="s">
        <v>37</v>
      </c>
      <c r="E728" s="66" t="s">
        <v>37</v>
      </c>
      <c r="F728" s="66" t="s">
        <v>37</v>
      </c>
      <c r="G728" s="66" t="s">
        <v>37</v>
      </c>
      <c r="H728" s="66" t="s">
        <v>37</v>
      </c>
      <c r="I728" s="66" t="s">
        <v>37</v>
      </c>
      <c r="J728" s="66" t="s">
        <v>37</v>
      </c>
      <c r="K728" s="66" t="s">
        <v>37</v>
      </c>
      <c r="L728" s="66" t="s">
        <v>37</v>
      </c>
      <c r="M728" s="66" t="s">
        <v>37</v>
      </c>
      <c r="N728" s="66" t="s">
        <v>37</v>
      </c>
      <c r="O728" s="66" t="s">
        <v>37</v>
      </c>
      <c r="P728" s="66" t="s">
        <v>37</v>
      </c>
      <c r="Q728" s="66" t="s">
        <v>37</v>
      </c>
      <c r="R728" s="66" t="s">
        <v>37</v>
      </c>
      <c r="S728" s="66" t="s">
        <v>37</v>
      </c>
      <c r="T728" s="66" t="s">
        <v>37</v>
      </c>
      <c r="U728" s="66" t="s">
        <v>37</v>
      </c>
      <c r="V728" s="66" t="s">
        <v>37</v>
      </c>
      <c r="W728" s="66" t="s">
        <v>37</v>
      </c>
      <c r="X728" s="66" t="s">
        <v>37</v>
      </c>
      <c r="Y728" s="66" t="s">
        <v>37</v>
      </c>
      <c r="Z728" s="66" t="s">
        <v>37</v>
      </c>
      <c r="AA728" s="66" t="s">
        <v>37</v>
      </c>
      <c r="AB728" s="66" t="s">
        <v>37</v>
      </c>
      <c r="AC728" s="66" t="s">
        <v>37</v>
      </c>
      <c r="AD728" s="66" t="s">
        <v>37</v>
      </c>
      <c r="AE728" s="66" t="s">
        <v>37</v>
      </c>
      <c r="AF728" s="66" t="s">
        <v>37</v>
      </c>
      <c r="AG728" s="66" t="s">
        <v>37</v>
      </c>
      <c r="AH728" s="66" t="s">
        <v>37</v>
      </c>
      <c r="AI728" s="66" t="s">
        <v>37</v>
      </c>
      <c r="AJ728" s="66" t="s">
        <v>37</v>
      </c>
    </row>
    <row r="729" spans="1:36" x14ac:dyDescent="0.25">
      <c r="A729" s="60" t="s">
        <v>127</v>
      </c>
      <c r="B729" s="60" t="s">
        <v>121</v>
      </c>
      <c r="C729" s="62">
        <v>0</v>
      </c>
      <c r="D729" s="62">
        <v>0</v>
      </c>
      <c r="E729" s="62">
        <v>0</v>
      </c>
      <c r="F729" s="62">
        <v>0</v>
      </c>
      <c r="G729" s="62">
        <v>0</v>
      </c>
      <c r="H729" s="62">
        <v>0</v>
      </c>
      <c r="I729" s="62">
        <v>0</v>
      </c>
      <c r="J729" s="62">
        <v>0</v>
      </c>
      <c r="K729" s="62">
        <v>0</v>
      </c>
      <c r="L729" s="62">
        <v>0</v>
      </c>
      <c r="M729" s="62">
        <v>0</v>
      </c>
      <c r="N729" s="62">
        <v>0</v>
      </c>
      <c r="O729" s="62">
        <v>0</v>
      </c>
      <c r="P729" s="62">
        <v>0</v>
      </c>
      <c r="Q729" s="62">
        <v>0</v>
      </c>
      <c r="R729" s="62">
        <v>0</v>
      </c>
      <c r="S729" s="62">
        <v>0</v>
      </c>
      <c r="T729" s="62">
        <v>0</v>
      </c>
      <c r="U729" s="62">
        <v>0</v>
      </c>
      <c r="V729" s="62">
        <v>0</v>
      </c>
      <c r="W729" s="62">
        <v>0</v>
      </c>
      <c r="X729" s="62">
        <v>0</v>
      </c>
      <c r="Y729" s="62">
        <v>0</v>
      </c>
      <c r="Z729" s="62">
        <v>0</v>
      </c>
      <c r="AA729" s="62">
        <v>0</v>
      </c>
      <c r="AB729" s="62">
        <v>0</v>
      </c>
      <c r="AC729" s="62">
        <v>0</v>
      </c>
      <c r="AD729" s="62">
        <v>0</v>
      </c>
      <c r="AE729" s="62">
        <v>0</v>
      </c>
      <c r="AF729" s="62">
        <v>0</v>
      </c>
      <c r="AG729" s="62">
        <v>0</v>
      </c>
      <c r="AH729" s="62">
        <v>0</v>
      </c>
      <c r="AI729" s="61">
        <v>2.137</v>
      </c>
      <c r="AJ729" s="61">
        <v>2.298</v>
      </c>
    </row>
    <row r="730" spans="1:36" x14ac:dyDescent="0.25">
      <c r="A730" s="60" t="s">
        <v>127</v>
      </c>
      <c r="B730" s="60" t="s">
        <v>122</v>
      </c>
      <c r="C730" s="66" t="s">
        <v>37</v>
      </c>
      <c r="D730" s="66" t="s">
        <v>37</v>
      </c>
      <c r="E730" s="66" t="s">
        <v>37</v>
      </c>
      <c r="F730" s="66" t="s">
        <v>37</v>
      </c>
      <c r="G730" s="66" t="s">
        <v>37</v>
      </c>
      <c r="H730" s="66" t="s">
        <v>37</v>
      </c>
      <c r="I730" s="66" t="s">
        <v>37</v>
      </c>
      <c r="J730" s="66" t="s">
        <v>37</v>
      </c>
      <c r="K730" s="66" t="s">
        <v>37</v>
      </c>
      <c r="L730" s="66" t="s">
        <v>37</v>
      </c>
      <c r="M730" s="66" t="s">
        <v>37</v>
      </c>
      <c r="N730" s="66" t="s">
        <v>37</v>
      </c>
      <c r="O730" s="66" t="s">
        <v>37</v>
      </c>
      <c r="P730" s="66" t="s">
        <v>37</v>
      </c>
      <c r="Q730" s="66" t="s">
        <v>37</v>
      </c>
      <c r="R730" s="66" t="s">
        <v>37</v>
      </c>
      <c r="S730" s="66" t="s">
        <v>37</v>
      </c>
      <c r="T730" s="66" t="s">
        <v>37</v>
      </c>
      <c r="U730" s="66" t="s">
        <v>37</v>
      </c>
      <c r="V730" s="66" t="s">
        <v>37</v>
      </c>
      <c r="W730" s="66" t="s">
        <v>37</v>
      </c>
      <c r="X730" s="66" t="s">
        <v>37</v>
      </c>
      <c r="Y730" s="66" t="s">
        <v>37</v>
      </c>
      <c r="Z730" s="66" t="s">
        <v>37</v>
      </c>
      <c r="AA730" s="66" t="s">
        <v>37</v>
      </c>
      <c r="AB730" s="66" t="s">
        <v>37</v>
      </c>
      <c r="AC730" s="66" t="s">
        <v>37</v>
      </c>
      <c r="AD730" s="66" t="s">
        <v>37</v>
      </c>
      <c r="AE730" s="66" t="s">
        <v>37</v>
      </c>
      <c r="AF730" s="66" t="s">
        <v>37</v>
      </c>
      <c r="AG730" s="66" t="s">
        <v>37</v>
      </c>
      <c r="AH730" s="66" t="s">
        <v>37</v>
      </c>
      <c r="AI730" s="66" t="s">
        <v>37</v>
      </c>
      <c r="AJ730" s="66" t="s">
        <v>37</v>
      </c>
    </row>
    <row r="731" spans="1:36" x14ac:dyDescent="0.25">
      <c r="A731" s="60" t="s">
        <v>127</v>
      </c>
      <c r="B731" s="60" t="s">
        <v>123</v>
      </c>
      <c r="C731" s="61">
        <v>118.401</v>
      </c>
      <c r="D731" s="61">
        <v>121.66800000000001</v>
      </c>
      <c r="E731" s="61">
        <v>103.009</v>
      </c>
      <c r="F731" s="61">
        <v>91.745000000000005</v>
      </c>
      <c r="G731" s="61">
        <v>98.623999999999995</v>
      </c>
      <c r="H731" s="61">
        <v>105.761</v>
      </c>
      <c r="I731" s="61">
        <v>107.997</v>
      </c>
      <c r="J731" s="62">
        <v>108.34</v>
      </c>
      <c r="K731" s="61">
        <v>111.39400000000001</v>
      </c>
      <c r="L731" s="61">
        <v>87.876999999999995</v>
      </c>
      <c r="M731" s="61">
        <v>100.283</v>
      </c>
      <c r="N731" s="61">
        <v>139.39099999999999</v>
      </c>
      <c r="O731" s="61">
        <v>318.03500000000003</v>
      </c>
      <c r="P731" s="61">
        <v>311.38600000000002</v>
      </c>
      <c r="Q731" s="61">
        <v>355.30099999999999</v>
      </c>
      <c r="R731" s="61">
        <v>355.041</v>
      </c>
      <c r="S731" s="61">
        <v>372.61500000000001</v>
      </c>
      <c r="T731" s="61">
        <v>344.05500000000001</v>
      </c>
      <c r="U731" s="61">
        <v>305.85500000000002</v>
      </c>
      <c r="V731" s="61">
        <v>333.48099999999999</v>
      </c>
      <c r="W731" s="61">
        <v>394.779</v>
      </c>
      <c r="X731" s="61">
        <v>319.54399999999998</v>
      </c>
      <c r="Y731" s="61">
        <v>328.20100000000002</v>
      </c>
      <c r="Z731" s="62">
        <v>248.42</v>
      </c>
      <c r="AA731" s="61">
        <v>254.94200000000001</v>
      </c>
      <c r="AB731" s="62">
        <v>237.84</v>
      </c>
      <c r="AC731" s="61">
        <v>188.958</v>
      </c>
      <c r="AD731" s="61">
        <v>192.18799999999999</v>
      </c>
      <c r="AE731" s="61">
        <v>189.13900000000001</v>
      </c>
      <c r="AF731" s="61">
        <v>164.095</v>
      </c>
      <c r="AG731" s="61">
        <v>192.11199999999999</v>
      </c>
      <c r="AH731" s="61">
        <v>190.11099999999999</v>
      </c>
      <c r="AI731" s="61">
        <v>194.161</v>
      </c>
      <c r="AJ731" s="62">
        <v>217.71</v>
      </c>
    </row>
    <row r="732" spans="1:36" x14ac:dyDescent="0.25">
      <c r="A732" s="60" t="s">
        <v>127</v>
      </c>
      <c r="B732" s="60" t="s">
        <v>124</v>
      </c>
      <c r="C732" s="64">
        <v>0</v>
      </c>
      <c r="D732" s="64">
        <v>0</v>
      </c>
      <c r="E732" s="64">
        <v>0</v>
      </c>
      <c r="F732" s="64">
        <v>0</v>
      </c>
      <c r="G732" s="64">
        <v>0</v>
      </c>
      <c r="H732" s="64">
        <v>0</v>
      </c>
      <c r="I732" s="63">
        <v>0.17199999999999999</v>
      </c>
      <c r="J732" s="63">
        <v>1.462</v>
      </c>
      <c r="K732" s="64">
        <v>1.72</v>
      </c>
      <c r="L732" s="63">
        <v>2.2360000000000002</v>
      </c>
      <c r="M732" s="63">
        <v>14.775</v>
      </c>
      <c r="N732" s="64">
        <v>17.420000000000002</v>
      </c>
      <c r="O732" s="63">
        <v>18.931999999999999</v>
      </c>
      <c r="P732" s="63">
        <v>21.629000000000001</v>
      </c>
      <c r="Q732" s="63">
        <v>23.242999999999999</v>
      </c>
      <c r="R732" s="63">
        <v>23.234999999999999</v>
      </c>
      <c r="S732" s="63">
        <v>24.518000000000001</v>
      </c>
      <c r="T732" s="63">
        <v>21.129000000000001</v>
      </c>
      <c r="U732" s="63">
        <v>22.318000000000001</v>
      </c>
      <c r="V732" s="63">
        <v>18.015999999999998</v>
      </c>
      <c r="W732" s="63">
        <v>21.626999999999999</v>
      </c>
      <c r="X732" s="63">
        <v>23.215</v>
      </c>
      <c r="Y732" s="64">
        <v>22.05</v>
      </c>
      <c r="Z732" s="63">
        <v>19.895</v>
      </c>
      <c r="AA732" s="63">
        <v>18.253</v>
      </c>
      <c r="AB732" s="63">
        <v>15.992000000000001</v>
      </c>
      <c r="AC732" s="63">
        <v>15.307</v>
      </c>
      <c r="AD732" s="63">
        <v>15.499000000000001</v>
      </c>
      <c r="AE732" s="63">
        <v>17.788</v>
      </c>
      <c r="AF732" s="63">
        <v>23.451000000000001</v>
      </c>
      <c r="AG732" s="63">
        <v>41.712000000000003</v>
      </c>
      <c r="AH732" s="63">
        <v>43.351999999999997</v>
      </c>
      <c r="AI732" s="63">
        <v>38.036999999999999</v>
      </c>
      <c r="AJ732" s="63">
        <v>35.683999999999997</v>
      </c>
    </row>
    <row r="733" spans="1:36" x14ac:dyDescent="0.25">
      <c r="A733" s="60" t="s">
        <v>127</v>
      </c>
      <c r="B733" s="60" t="s">
        <v>125</v>
      </c>
      <c r="C733" s="62">
        <v>0</v>
      </c>
      <c r="D733" s="62">
        <v>0</v>
      </c>
      <c r="E733" s="62">
        <v>0</v>
      </c>
      <c r="F733" s="62">
        <v>0</v>
      </c>
      <c r="G733" s="62">
        <v>0</v>
      </c>
      <c r="H733" s="62">
        <v>8.77</v>
      </c>
      <c r="I733" s="62">
        <v>9.6300000000000008</v>
      </c>
      <c r="J733" s="61">
        <v>8.6839999999999993</v>
      </c>
      <c r="K733" s="61">
        <v>15.092000000000001</v>
      </c>
      <c r="L733" s="61">
        <v>15.391</v>
      </c>
      <c r="M733" s="61">
        <v>4.0890000000000004</v>
      </c>
      <c r="N733" s="61">
        <v>5.7089999999999996</v>
      </c>
      <c r="O733" s="61">
        <v>11.334</v>
      </c>
      <c r="P733" s="61">
        <v>12.542999999999999</v>
      </c>
      <c r="Q733" s="61">
        <v>14.755000000000001</v>
      </c>
      <c r="R733" s="62">
        <v>15.04</v>
      </c>
      <c r="S733" s="61">
        <v>15.954000000000001</v>
      </c>
      <c r="T733" s="61">
        <v>13.177</v>
      </c>
      <c r="U733" s="61">
        <v>13.981999999999999</v>
      </c>
      <c r="V733" s="61">
        <v>15.557</v>
      </c>
      <c r="W733" s="61">
        <v>16.175999999999998</v>
      </c>
      <c r="X733" s="62">
        <v>15.24</v>
      </c>
      <c r="Y733" s="61">
        <v>15.601000000000001</v>
      </c>
      <c r="Z733" s="61">
        <v>15.988</v>
      </c>
      <c r="AA733" s="61">
        <v>14.538</v>
      </c>
      <c r="AB733" s="61">
        <v>14.101000000000001</v>
      </c>
      <c r="AC733" s="61">
        <v>15.222</v>
      </c>
      <c r="AD733" s="61">
        <v>14.228999999999999</v>
      </c>
      <c r="AE733" s="61">
        <v>13.673999999999999</v>
      </c>
      <c r="AF733" s="62">
        <v>12.88</v>
      </c>
      <c r="AG733" s="61">
        <v>12.268000000000001</v>
      </c>
      <c r="AH733" s="61">
        <v>10.965999999999999</v>
      </c>
      <c r="AI733" s="61">
        <v>8.9149999999999991</v>
      </c>
      <c r="AJ733" s="61">
        <v>7.899</v>
      </c>
    </row>
    <row r="734" spans="1:36" x14ac:dyDescent="0.25">
      <c r="A734" s="60" t="s">
        <v>127</v>
      </c>
      <c r="B734" s="60" t="s">
        <v>126</v>
      </c>
      <c r="C734" s="63">
        <v>64.745999999999995</v>
      </c>
      <c r="D734" s="63">
        <v>61.393000000000001</v>
      </c>
      <c r="E734" s="64">
        <v>46.26</v>
      </c>
      <c r="F734" s="64">
        <v>34.049999999999997</v>
      </c>
      <c r="G734" s="63">
        <v>49.011000000000003</v>
      </c>
      <c r="H734" s="63">
        <v>63.887</v>
      </c>
      <c r="I734" s="63">
        <v>70.162999999999997</v>
      </c>
      <c r="J734" s="63">
        <v>73.430999999999997</v>
      </c>
      <c r="K734" s="64">
        <v>79.88</v>
      </c>
      <c r="L734" s="63">
        <v>56.956000000000003</v>
      </c>
      <c r="M734" s="63">
        <v>64.241</v>
      </c>
      <c r="N734" s="63">
        <v>64.751000000000005</v>
      </c>
      <c r="O734" s="63">
        <v>76.454999999999998</v>
      </c>
      <c r="P734" s="64">
        <v>71.5</v>
      </c>
      <c r="Q734" s="63">
        <v>64.506</v>
      </c>
      <c r="R734" s="63">
        <v>67.453999999999994</v>
      </c>
      <c r="S734" s="63">
        <v>69.296999999999997</v>
      </c>
      <c r="T734" s="63">
        <v>68.927000000000007</v>
      </c>
      <c r="U734" s="63">
        <v>71.619</v>
      </c>
      <c r="V734" s="63">
        <v>62.499000000000002</v>
      </c>
      <c r="W734" s="63">
        <v>116.967</v>
      </c>
      <c r="X734" s="63">
        <v>91.789000000000001</v>
      </c>
      <c r="Y734" s="64">
        <v>91.24</v>
      </c>
      <c r="Z734" s="63">
        <v>89.332999999999998</v>
      </c>
      <c r="AA734" s="63">
        <v>91.192999999999998</v>
      </c>
      <c r="AB734" s="63">
        <v>123.07599999999999</v>
      </c>
      <c r="AC734" s="63">
        <v>121.474</v>
      </c>
      <c r="AD734" s="63">
        <v>114.90300000000001</v>
      </c>
      <c r="AE734" s="63">
        <v>106.96299999999999</v>
      </c>
      <c r="AF734" s="63">
        <v>72.430999999999997</v>
      </c>
      <c r="AG734" s="63">
        <v>86.197000000000003</v>
      </c>
      <c r="AH734" s="63">
        <v>84.088999999999999</v>
      </c>
      <c r="AI734" s="63">
        <v>91.097999999999999</v>
      </c>
      <c r="AJ734" s="63">
        <v>98.643000000000001</v>
      </c>
    </row>
    <row r="735" spans="1:36" x14ac:dyDescent="0.25">
      <c r="A735" s="60" t="s">
        <v>128</v>
      </c>
      <c r="B735" s="60" t="s">
        <v>117</v>
      </c>
      <c r="C735" s="62">
        <v>0</v>
      </c>
      <c r="D735" s="62">
        <v>0</v>
      </c>
      <c r="E735" s="62">
        <v>0</v>
      </c>
      <c r="F735" s="62">
        <v>0</v>
      </c>
      <c r="G735" s="62">
        <v>0</v>
      </c>
      <c r="H735" s="62">
        <v>0</v>
      </c>
      <c r="I735" s="62">
        <v>0</v>
      </c>
      <c r="J735" s="62">
        <v>0</v>
      </c>
      <c r="K735" s="62">
        <v>0</v>
      </c>
      <c r="L735" s="62">
        <v>0</v>
      </c>
      <c r="M735" s="62">
        <v>0</v>
      </c>
      <c r="N735" s="62">
        <v>0</v>
      </c>
      <c r="O735" s="62">
        <v>0</v>
      </c>
      <c r="P735" s="62">
        <v>0</v>
      </c>
      <c r="Q735" s="62">
        <v>0</v>
      </c>
      <c r="R735" s="62">
        <v>0</v>
      </c>
      <c r="S735" s="62">
        <v>0</v>
      </c>
      <c r="T735" s="62">
        <v>0</v>
      </c>
      <c r="U735" s="62">
        <v>0</v>
      </c>
      <c r="V735" s="62">
        <v>0</v>
      </c>
      <c r="W735" s="62">
        <v>0</v>
      </c>
      <c r="X735" s="62">
        <v>0</v>
      </c>
      <c r="Y735" s="62">
        <v>0</v>
      </c>
      <c r="Z735" s="62">
        <v>0</v>
      </c>
      <c r="AA735" s="62">
        <v>0</v>
      </c>
      <c r="AB735" s="62">
        <v>0</v>
      </c>
      <c r="AC735" s="62">
        <v>0</v>
      </c>
      <c r="AD735" s="62">
        <v>0</v>
      </c>
      <c r="AE735" s="62">
        <v>0</v>
      </c>
      <c r="AF735" s="62">
        <v>0</v>
      </c>
      <c r="AG735" s="62">
        <v>0</v>
      </c>
      <c r="AH735" s="62">
        <v>0</v>
      </c>
      <c r="AI735" s="62">
        <v>0</v>
      </c>
      <c r="AJ735" s="62">
        <v>0</v>
      </c>
    </row>
    <row r="736" spans="1:36" x14ac:dyDescent="0.25">
      <c r="A736" s="60" t="s">
        <v>128</v>
      </c>
      <c r="B736" s="60" t="s">
        <v>118</v>
      </c>
      <c r="C736" s="64">
        <v>0</v>
      </c>
      <c r="D736" s="64">
        <v>0</v>
      </c>
      <c r="E736" s="64">
        <v>0</v>
      </c>
      <c r="F736" s="64">
        <v>0</v>
      </c>
      <c r="G736" s="64">
        <v>0</v>
      </c>
      <c r="H736" s="64">
        <v>0</v>
      </c>
      <c r="I736" s="64">
        <v>0</v>
      </c>
      <c r="J736" s="64">
        <v>0</v>
      </c>
      <c r="K736" s="64">
        <v>0</v>
      </c>
      <c r="L736" s="64">
        <v>0</v>
      </c>
      <c r="M736" s="64">
        <v>0</v>
      </c>
      <c r="N736" s="64">
        <v>0</v>
      </c>
      <c r="O736" s="64">
        <v>0</v>
      </c>
      <c r="P736" s="64">
        <v>0</v>
      </c>
      <c r="Q736" s="64">
        <v>0</v>
      </c>
      <c r="R736" s="64">
        <v>0</v>
      </c>
      <c r="S736" s="64">
        <v>0</v>
      </c>
      <c r="T736" s="64">
        <v>0</v>
      </c>
      <c r="U736" s="64">
        <v>0</v>
      </c>
      <c r="V736" s="64">
        <v>0</v>
      </c>
      <c r="W736" s="64">
        <v>0</v>
      </c>
      <c r="X736" s="64">
        <v>0</v>
      </c>
      <c r="Y736" s="64">
        <v>0</v>
      </c>
      <c r="Z736" s="64">
        <v>0</v>
      </c>
      <c r="AA736" s="64">
        <v>0</v>
      </c>
      <c r="AB736" s="64">
        <v>0</v>
      </c>
      <c r="AC736" s="64">
        <v>0</v>
      </c>
      <c r="AD736" s="64">
        <v>0</v>
      </c>
      <c r="AE736" s="64">
        <v>0</v>
      </c>
      <c r="AF736" s="64">
        <v>0</v>
      </c>
      <c r="AG736" s="64">
        <v>0</v>
      </c>
      <c r="AH736" s="64">
        <v>0</v>
      </c>
      <c r="AI736" s="64">
        <v>0</v>
      </c>
      <c r="AJ736" s="64">
        <v>0</v>
      </c>
    </row>
    <row r="737" spans="1:36" x14ac:dyDescent="0.25">
      <c r="A737" s="60" t="s">
        <v>128</v>
      </c>
      <c r="B737" s="60" t="s">
        <v>119</v>
      </c>
      <c r="C737" s="62">
        <v>0</v>
      </c>
      <c r="D737" s="62">
        <v>0</v>
      </c>
      <c r="E737" s="62">
        <v>0</v>
      </c>
      <c r="F737" s="62">
        <v>0</v>
      </c>
      <c r="G737" s="62">
        <v>0</v>
      </c>
      <c r="H737" s="62">
        <v>0</v>
      </c>
      <c r="I737" s="62">
        <v>0</v>
      </c>
      <c r="J737" s="62">
        <v>0</v>
      </c>
      <c r="K737" s="62">
        <v>0</v>
      </c>
      <c r="L737" s="62">
        <v>0</v>
      </c>
      <c r="M737" s="62">
        <v>0</v>
      </c>
      <c r="N737" s="62">
        <v>0</v>
      </c>
      <c r="O737" s="62">
        <v>0</v>
      </c>
      <c r="P737" s="62">
        <v>0</v>
      </c>
      <c r="Q737" s="62">
        <v>0</v>
      </c>
      <c r="R737" s="62">
        <v>0</v>
      </c>
      <c r="S737" s="62">
        <v>0</v>
      </c>
      <c r="T737" s="62">
        <v>0</v>
      </c>
      <c r="U737" s="62">
        <v>0</v>
      </c>
      <c r="V737" s="62">
        <v>0</v>
      </c>
      <c r="W737" s="62">
        <v>0</v>
      </c>
      <c r="X737" s="62">
        <v>0</v>
      </c>
      <c r="Y737" s="62">
        <v>0</v>
      </c>
      <c r="Z737" s="62">
        <v>0</v>
      </c>
      <c r="AA737" s="62">
        <v>0</v>
      </c>
      <c r="AB737" s="62">
        <v>0</v>
      </c>
      <c r="AC737" s="62">
        <v>0</v>
      </c>
      <c r="AD737" s="62">
        <v>0</v>
      </c>
      <c r="AE737" s="62">
        <v>0</v>
      </c>
      <c r="AF737" s="62">
        <v>0</v>
      </c>
      <c r="AG737" s="62">
        <v>0</v>
      </c>
      <c r="AH737" s="62">
        <v>0</v>
      </c>
      <c r="AI737" s="62">
        <v>0</v>
      </c>
      <c r="AJ737" s="62">
        <v>0</v>
      </c>
    </row>
    <row r="738" spans="1:36" x14ac:dyDescent="0.25">
      <c r="A738" s="60" t="s">
        <v>128</v>
      </c>
      <c r="B738" s="60" t="s">
        <v>120</v>
      </c>
      <c r="C738" s="64">
        <v>0</v>
      </c>
      <c r="D738" s="64">
        <v>0</v>
      </c>
      <c r="E738" s="64">
        <v>0</v>
      </c>
      <c r="F738" s="64">
        <v>0</v>
      </c>
      <c r="G738" s="64">
        <v>0</v>
      </c>
      <c r="H738" s="64">
        <v>0</v>
      </c>
      <c r="I738" s="64">
        <v>0</v>
      </c>
      <c r="J738" s="64">
        <v>0</v>
      </c>
      <c r="K738" s="64">
        <v>0</v>
      </c>
      <c r="L738" s="64">
        <v>0</v>
      </c>
      <c r="M738" s="64">
        <v>0</v>
      </c>
      <c r="N738" s="64">
        <v>0</v>
      </c>
      <c r="O738" s="64">
        <v>0</v>
      </c>
      <c r="P738" s="64">
        <v>0</v>
      </c>
      <c r="Q738" s="64">
        <v>0</v>
      </c>
      <c r="R738" s="64">
        <v>0</v>
      </c>
      <c r="S738" s="64">
        <v>0</v>
      </c>
      <c r="T738" s="64">
        <v>0</v>
      </c>
      <c r="U738" s="64">
        <v>0</v>
      </c>
      <c r="V738" s="64">
        <v>0</v>
      </c>
      <c r="W738" s="64">
        <v>0</v>
      </c>
      <c r="X738" s="64">
        <v>0</v>
      </c>
      <c r="Y738" s="64">
        <v>0</v>
      </c>
      <c r="Z738" s="64">
        <v>0</v>
      </c>
      <c r="AA738" s="64">
        <v>0</v>
      </c>
      <c r="AB738" s="64">
        <v>0</v>
      </c>
      <c r="AC738" s="64">
        <v>0</v>
      </c>
      <c r="AD738" s="64">
        <v>0</v>
      </c>
      <c r="AE738" s="64">
        <v>0</v>
      </c>
      <c r="AF738" s="64">
        <v>0</v>
      </c>
      <c r="AG738" s="64">
        <v>0</v>
      </c>
      <c r="AH738" s="64">
        <v>0</v>
      </c>
      <c r="AI738" s="64">
        <v>0</v>
      </c>
      <c r="AJ738" s="64">
        <v>0</v>
      </c>
    </row>
    <row r="739" spans="1:36" x14ac:dyDescent="0.25">
      <c r="A739" s="60" t="s">
        <v>128</v>
      </c>
      <c r="B739" s="60" t="s">
        <v>121</v>
      </c>
      <c r="C739" s="65" t="s">
        <v>37</v>
      </c>
      <c r="D739" s="65" t="s">
        <v>37</v>
      </c>
      <c r="E739" s="65" t="s">
        <v>37</v>
      </c>
      <c r="F739" s="65" t="s">
        <v>37</v>
      </c>
      <c r="G739" s="65" t="s">
        <v>37</v>
      </c>
      <c r="H739" s="65" t="s">
        <v>37</v>
      </c>
      <c r="I739" s="65" t="s">
        <v>37</v>
      </c>
      <c r="J739" s="65" t="s">
        <v>37</v>
      </c>
      <c r="K739" s="65" t="s">
        <v>37</v>
      </c>
      <c r="L739" s="65" t="s">
        <v>37</v>
      </c>
      <c r="M739" s="65" t="s">
        <v>37</v>
      </c>
      <c r="N739" s="65" t="s">
        <v>37</v>
      </c>
      <c r="O739" s="65" t="s">
        <v>37</v>
      </c>
      <c r="P739" s="65" t="s">
        <v>37</v>
      </c>
      <c r="Q739" s="65" t="s">
        <v>37</v>
      </c>
      <c r="R739" s="65" t="s">
        <v>37</v>
      </c>
      <c r="S739" s="65" t="s">
        <v>37</v>
      </c>
      <c r="T739" s="65" t="s">
        <v>37</v>
      </c>
      <c r="U739" s="65" t="s">
        <v>37</v>
      </c>
      <c r="V739" s="65" t="s">
        <v>37</v>
      </c>
      <c r="W739" s="65" t="s">
        <v>37</v>
      </c>
      <c r="X739" s="65" t="s">
        <v>37</v>
      </c>
      <c r="Y739" s="65" t="s">
        <v>37</v>
      </c>
      <c r="Z739" s="65" t="s">
        <v>37</v>
      </c>
      <c r="AA739" s="65" t="s">
        <v>37</v>
      </c>
      <c r="AB739" s="65" t="s">
        <v>37</v>
      </c>
      <c r="AC739" s="65" t="s">
        <v>37</v>
      </c>
      <c r="AD739" s="65" t="s">
        <v>37</v>
      </c>
      <c r="AE739" s="65" t="s">
        <v>37</v>
      </c>
      <c r="AF739" s="65" t="s">
        <v>37</v>
      </c>
      <c r="AG739" s="65" t="s">
        <v>37</v>
      </c>
      <c r="AH739" s="65" t="s">
        <v>37</v>
      </c>
      <c r="AI739" s="65" t="s">
        <v>37</v>
      </c>
      <c r="AJ739" s="65" t="s">
        <v>37</v>
      </c>
    </row>
    <row r="740" spans="1:36" x14ac:dyDescent="0.25">
      <c r="A740" s="60" t="s">
        <v>128</v>
      </c>
      <c r="B740" s="60" t="s">
        <v>122</v>
      </c>
      <c r="C740" s="64">
        <v>0</v>
      </c>
      <c r="D740" s="64">
        <v>0</v>
      </c>
      <c r="E740" s="64">
        <v>0</v>
      </c>
      <c r="F740" s="64">
        <v>0</v>
      </c>
      <c r="G740" s="64">
        <v>0</v>
      </c>
      <c r="H740" s="64">
        <v>0</v>
      </c>
      <c r="I740" s="64">
        <v>0</v>
      </c>
      <c r="J740" s="64">
        <v>0</v>
      </c>
      <c r="K740" s="64">
        <v>0</v>
      </c>
      <c r="L740" s="64">
        <v>0</v>
      </c>
      <c r="M740" s="64">
        <v>0</v>
      </c>
      <c r="N740" s="64">
        <v>0</v>
      </c>
      <c r="O740" s="64">
        <v>0</v>
      </c>
      <c r="P740" s="64">
        <v>0</v>
      </c>
      <c r="Q740" s="64">
        <v>0</v>
      </c>
      <c r="R740" s="64">
        <v>0</v>
      </c>
      <c r="S740" s="64">
        <v>0</v>
      </c>
      <c r="T740" s="64">
        <v>0</v>
      </c>
      <c r="U740" s="64">
        <v>0</v>
      </c>
      <c r="V740" s="64">
        <v>0</v>
      </c>
      <c r="W740" s="64">
        <v>0</v>
      </c>
      <c r="X740" s="64">
        <v>0</v>
      </c>
      <c r="Y740" s="64">
        <v>0</v>
      </c>
      <c r="Z740" s="64">
        <v>0</v>
      </c>
      <c r="AA740" s="64">
        <v>0</v>
      </c>
      <c r="AB740" s="64">
        <v>0</v>
      </c>
      <c r="AC740" s="64">
        <v>0</v>
      </c>
      <c r="AD740" s="64">
        <v>0</v>
      </c>
      <c r="AE740" s="64">
        <v>0</v>
      </c>
      <c r="AF740" s="64">
        <v>0</v>
      </c>
      <c r="AG740" s="64">
        <v>0</v>
      </c>
      <c r="AH740" s="64">
        <v>0</v>
      </c>
      <c r="AI740" s="64">
        <v>0</v>
      </c>
      <c r="AJ740" s="64">
        <v>0</v>
      </c>
    </row>
    <row r="741" spans="1:36" x14ac:dyDescent="0.25">
      <c r="A741" s="60" t="s">
        <v>128</v>
      </c>
      <c r="B741" s="60" t="s">
        <v>123</v>
      </c>
      <c r="C741" s="62">
        <v>0</v>
      </c>
      <c r="D741" s="62">
        <v>0</v>
      </c>
      <c r="E741" s="62">
        <v>0</v>
      </c>
      <c r="F741" s="62">
        <v>0</v>
      </c>
      <c r="G741" s="62">
        <v>0</v>
      </c>
      <c r="H741" s="62">
        <v>0</v>
      </c>
      <c r="I741" s="62">
        <v>0</v>
      </c>
      <c r="J741" s="62">
        <v>0</v>
      </c>
      <c r="K741" s="62">
        <v>0</v>
      </c>
      <c r="L741" s="61">
        <v>4.8000000000000001E-2</v>
      </c>
      <c r="M741" s="61">
        <v>12.842000000000001</v>
      </c>
      <c r="N741" s="61">
        <v>15.904</v>
      </c>
      <c r="O741" s="62">
        <v>27.31</v>
      </c>
      <c r="P741" s="62">
        <v>69.19</v>
      </c>
      <c r="Q741" s="61">
        <v>74.893000000000001</v>
      </c>
      <c r="R741" s="61">
        <v>75.364000000000004</v>
      </c>
      <c r="S741" s="61">
        <v>79.081000000000003</v>
      </c>
      <c r="T741" s="61">
        <v>63.646999999999998</v>
      </c>
      <c r="U741" s="61">
        <v>71.906999999999996</v>
      </c>
      <c r="V741" s="61">
        <v>61.034999999999997</v>
      </c>
      <c r="W741" s="61">
        <v>74.257000000000005</v>
      </c>
      <c r="X741" s="61">
        <v>75.481999999999999</v>
      </c>
      <c r="Y741" s="61">
        <v>73.864999999999995</v>
      </c>
      <c r="Z741" s="61">
        <v>77.775000000000006</v>
      </c>
      <c r="AA741" s="61">
        <v>60.301000000000002</v>
      </c>
      <c r="AB741" s="61">
        <v>56.430999999999997</v>
      </c>
      <c r="AC741" s="61">
        <v>58.076000000000001</v>
      </c>
      <c r="AD741" s="61">
        <v>65.906000000000006</v>
      </c>
      <c r="AE741" s="61">
        <v>74.406999999999996</v>
      </c>
      <c r="AF741" s="61">
        <v>96.334999999999994</v>
      </c>
      <c r="AG741" s="61">
        <v>134.84700000000001</v>
      </c>
      <c r="AH741" s="61">
        <v>146.233</v>
      </c>
      <c r="AI741" s="61">
        <v>129.09899999999999</v>
      </c>
      <c r="AJ741" s="62">
        <v>120.65</v>
      </c>
    </row>
    <row r="742" spans="1:36" x14ac:dyDescent="0.25">
      <c r="A742" s="60" t="s">
        <v>128</v>
      </c>
      <c r="B742" s="60" t="s">
        <v>124</v>
      </c>
      <c r="C742" s="64">
        <v>0</v>
      </c>
      <c r="D742" s="64">
        <v>0</v>
      </c>
      <c r="E742" s="64">
        <v>0</v>
      </c>
      <c r="F742" s="64">
        <v>0</v>
      </c>
      <c r="G742" s="64">
        <v>0</v>
      </c>
      <c r="H742" s="64">
        <v>0</v>
      </c>
      <c r="I742" s="64">
        <v>0</v>
      </c>
      <c r="J742" s="64">
        <v>0</v>
      </c>
      <c r="K742" s="64">
        <v>0</v>
      </c>
      <c r="L742" s="64">
        <v>0</v>
      </c>
      <c r="M742" s="63">
        <v>7.0279999999999996</v>
      </c>
      <c r="N742" s="63">
        <v>8.4610000000000003</v>
      </c>
      <c r="O742" s="63">
        <v>11.661</v>
      </c>
      <c r="P742" s="63">
        <v>52.302999999999997</v>
      </c>
      <c r="Q742" s="63">
        <v>55.771000000000001</v>
      </c>
      <c r="R742" s="63">
        <v>56.106999999999999</v>
      </c>
      <c r="S742" s="63">
        <v>59.204999999999998</v>
      </c>
      <c r="T742" s="63">
        <v>47.692999999999998</v>
      </c>
      <c r="U742" s="63">
        <v>55.487000000000002</v>
      </c>
      <c r="V742" s="63">
        <v>43.039000000000001</v>
      </c>
      <c r="W742" s="63">
        <v>54.787999999999997</v>
      </c>
      <c r="X742" s="63">
        <v>56.101999999999997</v>
      </c>
      <c r="Y742" s="63">
        <v>54.234999999999999</v>
      </c>
      <c r="Z742" s="63">
        <v>56.497999999999998</v>
      </c>
      <c r="AA742" s="63">
        <v>41.167999999999999</v>
      </c>
      <c r="AB742" s="63">
        <v>37.542999999999999</v>
      </c>
      <c r="AC742" s="63">
        <v>37.353999999999999</v>
      </c>
      <c r="AD742" s="63">
        <v>44.362000000000002</v>
      </c>
      <c r="AE742" s="63">
        <v>53.487000000000002</v>
      </c>
      <c r="AF742" s="63">
        <v>75.652000000000001</v>
      </c>
      <c r="AG742" s="63">
        <v>114.43600000000001</v>
      </c>
      <c r="AH742" s="63">
        <v>125.21899999999999</v>
      </c>
      <c r="AI742" s="63">
        <v>106.643</v>
      </c>
      <c r="AJ742" s="63">
        <v>101.866</v>
      </c>
    </row>
    <row r="743" spans="1:36" x14ac:dyDescent="0.25">
      <c r="A743" s="60" t="s">
        <v>128</v>
      </c>
      <c r="B743" s="60" t="s">
        <v>125</v>
      </c>
      <c r="C743" s="62">
        <v>0</v>
      </c>
      <c r="D743" s="62">
        <v>0</v>
      </c>
      <c r="E743" s="62">
        <v>0</v>
      </c>
      <c r="F743" s="62">
        <v>0</v>
      </c>
      <c r="G743" s="62">
        <v>0</v>
      </c>
      <c r="H743" s="62">
        <v>0</v>
      </c>
      <c r="I743" s="62">
        <v>0</v>
      </c>
      <c r="J743" s="62">
        <v>0</v>
      </c>
      <c r="K743" s="62">
        <v>0</v>
      </c>
      <c r="L743" s="62">
        <v>0</v>
      </c>
      <c r="M743" s="61">
        <v>5.1890000000000001</v>
      </c>
      <c r="N743" s="61">
        <v>6.7640000000000002</v>
      </c>
      <c r="O743" s="61">
        <v>14.260999999999999</v>
      </c>
      <c r="P743" s="61">
        <v>15.192</v>
      </c>
      <c r="Q743" s="61">
        <v>17.574999999999999</v>
      </c>
      <c r="R743" s="61">
        <v>17.161999999999999</v>
      </c>
      <c r="S743" s="61">
        <v>17.771999999999998</v>
      </c>
      <c r="T743" s="61">
        <v>13.555</v>
      </c>
      <c r="U743" s="61">
        <v>13.802</v>
      </c>
      <c r="V743" s="61">
        <v>14.826000000000001</v>
      </c>
      <c r="W743" s="61">
        <v>16.126999999999999</v>
      </c>
      <c r="X743" s="62">
        <v>15.05</v>
      </c>
      <c r="Y743" s="61">
        <v>15.404999999999999</v>
      </c>
      <c r="Z743" s="61">
        <v>16.164000000000001</v>
      </c>
      <c r="AA743" s="62">
        <v>14.45</v>
      </c>
      <c r="AB743" s="61">
        <v>13.808999999999999</v>
      </c>
      <c r="AC743" s="61">
        <v>14.169</v>
      </c>
      <c r="AD743" s="61">
        <v>12.849</v>
      </c>
      <c r="AE743" s="61">
        <v>12.068</v>
      </c>
      <c r="AF743" s="61">
        <v>11.641</v>
      </c>
      <c r="AG743" s="61">
        <v>11.798999999999999</v>
      </c>
      <c r="AH743" s="61">
        <v>9.7360000000000007</v>
      </c>
      <c r="AI743" s="61">
        <v>11.015000000000001</v>
      </c>
      <c r="AJ743" s="61">
        <v>9.0449999999999999</v>
      </c>
    </row>
    <row r="744" spans="1:36" x14ac:dyDescent="0.25">
      <c r="A744" s="60" t="s">
        <v>128</v>
      </c>
      <c r="B744" s="60" t="s">
        <v>126</v>
      </c>
      <c r="C744" s="66" t="s">
        <v>37</v>
      </c>
      <c r="D744" s="66" t="s">
        <v>37</v>
      </c>
      <c r="E744" s="66" t="s">
        <v>37</v>
      </c>
      <c r="F744" s="66" t="s">
        <v>37</v>
      </c>
      <c r="G744" s="66" t="s">
        <v>37</v>
      </c>
      <c r="H744" s="66" t="s">
        <v>37</v>
      </c>
      <c r="I744" s="66" t="s">
        <v>37</v>
      </c>
      <c r="J744" s="66" t="s">
        <v>37</v>
      </c>
      <c r="K744" s="66" t="s">
        <v>37</v>
      </c>
      <c r="L744" s="66" t="s">
        <v>37</v>
      </c>
      <c r="M744" s="66" t="s">
        <v>37</v>
      </c>
      <c r="N744" s="66" t="s">
        <v>37</v>
      </c>
      <c r="O744" s="66" t="s">
        <v>37</v>
      </c>
      <c r="P744" s="66" t="s">
        <v>37</v>
      </c>
      <c r="Q744" s="66" t="s">
        <v>37</v>
      </c>
      <c r="R744" s="66" t="s">
        <v>37</v>
      </c>
      <c r="S744" s="66" t="s">
        <v>37</v>
      </c>
      <c r="T744" s="66" t="s">
        <v>37</v>
      </c>
      <c r="U744" s="66" t="s">
        <v>37</v>
      </c>
      <c r="V744" s="66" t="s">
        <v>37</v>
      </c>
      <c r="W744" s="66" t="s">
        <v>37</v>
      </c>
      <c r="X744" s="66" t="s">
        <v>37</v>
      </c>
      <c r="Y744" s="66" t="s">
        <v>37</v>
      </c>
      <c r="Z744" s="66" t="s">
        <v>37</v>
      </c>
      <c r="AA744" s="66" t="s">
        <v>37</v>
      </c>
      <c r="AB744" s="66" t="s">
        <v>37</v>
      </c>
      <c r="AC744" s="66" t="s">
        <v>37</v>
      </c>
      <c r="AD744" s="66" t="s">
        <v>37</v>
      </c>
      <c r="AE744" s="66" t="s">
        <v>37</v>
      </c>
      <c r="AF744" s="66" t="s">
        <v>37</v>
      </c>
      <c r="AG744" s="66" t="s">
        <v>37</v>
      </c>
      <c r="AH744" s="66" t="s">
        <v>37</v>
      </c>
      <c r="AI744" s="66" t="s">
        <v>37</v>
      </c>
      <c r="AJ744" s="66" t="s">
        <v>37</v>
      </c>
    </row>
    <row r="745" spans="1:36" ht="11.4" customHeight="1" x14ac:dyDescent="0.25"/>
    <row r="746" spans="1:36" x14ac:dyDescent="0.25">
      <c r="A746" s="56" t="s">
        <v>129</v>
      </c>
    </row>
    <row r="747" spans="1:36" x14ac:dyDescent="0.25">
      <c r="A747" s="56" t="s">
        <v>37</v>
      </c>
      <c r="B747" s="55" t="s">
        <v>38</v>
      </c>
    </row>
    <row r="748" spans="1:36" ht="11.4" customHeight="1" x14ac:dyDescent="0.25"/>
    <row r="749" spans="1:36" x14ac:dyDescent="0.25">
      <c r="A749" s="55" t="s">
        <v>184</v>
      </c>
    </row>
    <row r="750" spans="1:36" x14ac:dyDescent="0.25">
      <c r="A750" s="55" t="s">
        <v>107</v>
      </c>
      <c r="B750" s="56" t="s">
        <v>180</v>
      </c>
    </row>
    <row r="751" spans="1:36" x14ac:dyDescent="0.25">
      <c r="A751" s="55" t="s">
        <v>108</v>
      </c>
      <c r="B751" s="55" t="s">
        <v>181</v>
      </c>
    </row>
    <row r="753" spans="1:36" x14ac:dyDescent="0.25">
      <c r="A753" s="56" t="s">
        <v>109</v>
      </c>
      <c r="C753" s="55" t="s">
        <v>110</v>
      </c>
    </row>
    <row r="754" spans="1:36" x14ac:dyDescent="0.25">
      <c r="A754" s="56" t="s">
        <v>130</v>
      </c>
      <c r="C754" s="55" t="s">
        <v>182</v>
      </c>
    </row>
    <row r="755" spans="1:36" x14ac:dyDescent="0.25">
      <c r="A755" s="56" t="s">
        <v>134</v>
      </c>
      <c r="C755" s="55" t="s">
        <v>152</v>
      </c>
    </row>
    <row r="757" spans="1:36" x14ac:dyDescent="0.25">
      <c r="A757" s="71" t="s">
        <v>111</v>
      </c>
      <c r="B757" s="71" t="s">
        <v>111</v>
      </c>
      <c r="C757" s="57" t="s">
        <v>1</v>
      </c>
      <c r="D757" s="57" t="s">
        <v>2</v>
      </c>
      <c r="E757" s="57" t="s">
        <v>3</v>
      </c>
      <c r="F757" s="57" t="s">
        <v>4</v>
      </c>
      <c r="G757" s="57" t="s">
        <v>5</v>
      </c>
      <c r="H757" s="57" t="s">
        <v>6</v>
      </c>
      <c r="I757" s="57" t="s">
        <v>7</v>
      </c>
      <c r="J757" s="57" t="s">
        <v>8</v>
      </c>
      <c r="K757" s="57" t="s">
        <v>9</v>
      </c>
      <c r="L757" s="57" t="s">
        <v>10</v>
      </c>
      <c r="M757" s="57" t="s">
        <v>11</v>
      </c>
      <c r="N757" s="57" t="s">
        <v>12</v>
      </c>
      <c r="O757" s="57" t="s">
        <v>13</v>
      </c>
      <c r="P757" s="57" t="s">
        <v>14</v>
      </c>
      <c r="Q757" s="57" t="s">
        <v>15</v>
      </c>
      <c r="R757" s="57" t="s">
        <v>16</v>
      </c>
      <c r="S757" s="57" t="s">
        <v>17</v>
      </c>
      <c r="T757" s="57" t="s">
        <v>18</v>
      </c>
      <c r="U757" s="57" t="s">
        <v>19</v>
      </c>
      <c r="V757" s="57" t="s">
        <v>20</v>
      </c>
      <c r="W757" s="57" t="s">
        <v>21</v>
      </c>
      <c r="X757" s="57" t="s">
        <v>32</v>
      </c>
      <c r="Y757" s="57" t="s">
        <v>33</v>
      </c>
      <c r="Z757" s="57" t="s">
        <v>35</v>
      </c>
      <c r="AA757" s="57" t="s">
        <v>36</v>
      </c>
      <c r="AB757" s="57" t="s">
        <v>39</v>
      </c>
      <c r="AC757" s="57" t="s">
        <v>40</v>
      </c>
      <c r="AD757" s="57" t="s">
        <v>97</v>
      </c>
      <c r="AE757" s="57" t="s">
        <v>103</v>
      </c>
      <c r="AF757" s="57" t="s">
        <v>105</v>
      </c>
      <c r="AG757" s="57" t="s">
        <v>106</v>
      </c>
      <c r="AH757" s="57" t="s">
        <v>112</v>
      </c>
      <c r="AI757" s="57" t="s">
        <v>176</v>
      </c>
      <c r="AJ757" s="57" t="s">
        <v>183</v>
      </c>
    </row>
    <row r="758" spans="1:36" x14ac:dyDescent="0.25">
      <c r="A758" s="58" t="s">
        <v>113</v>
      </c>
      <c r="B758" s="58" t="s">
        <v>114</v>
      </c>
      <c r="C758" s="59" t="s">
        <v>115</v>
      </c>
      <c r="D758" s="59" t="s">
        <v>115</v>
      </c>
      <c r="E758" s="59" t="s">
        <v>115</v>
      </c>
      <c r="F758" s="59" t="s">
        <v>115</v>
      </c>
      <c r="G758" s="59" t="s">
        <v>115</v>
      </c>
      <c r="H758" s="59" t="s">
        <v>115</v>
      </c>
      <c r="I758" s="59" t="s">
        <v>115</v>
      </c>
      <c r="J758" s="59" t="s">
        <v>115</v>
      </c>
      <c r="K758" s="59" t="s">
        <v>115</v>
      </c>
      <c r="L758" s="59" t="s">
        <v>115</v>
      </c>
      <c r="M758" s="59" t="s">
        <v>115</v>
      </c>
      <c r="N758" s="59" t="s">
        <v>115</v>
      </c>
      <c r="O758" s="59" t="s">
        <v>115</v>
      </c>
      <c r="P758" s="59" t="s">
        <v>115</v>
      </c>
      <c r="Q758" s="59" t="s">
        <v>115</v>
      </c>
      <c r="R758" s="59" t="s">
        <v>115</v>
      </c>
      <c r="S758" s="59" t="s">
        <v>115</v>
      </c>
      <c r="T758" s="59" t="s">
        <v>115</v>
      </c>
      <c r="U758" s="59" t="s">
        <v>115</v>
      </c>
      <c r="V758" s="59" t="s">
        <v>115</v>
      </c>
      <c r="W758" s="59" t="s">
        <v>115</v>
      </c>
      <c r="X758" s="59" t="s">
        <v>115</v>
      </c>
      <c r="Y758" s="59" t="s">
        <v>115</v>
      </c>
      <c r="Z758" s="59" t="s">
        <v>115</v>
      </c>
      <c r="AA758" s="59" t="s">
        <v>115</v>
      </c>
      <c r="AB758" s="59" t="s">
        <v>115</v>
      </c>
      <c r="AC758" s="59" t="s">
        <v>115</v>
      </c>
      <c r="AD758" s="59" t="s">
        <v>115</v>
      </c>
      <c r="AE758" s="59" t="s">
        <v>115</v>
      </c>
      <c r="AF758" s="59" t="s">
        <v>115</v>
      </c>
      <c r="AG758" s="59" t="s">
        <v>115</v>
      </c>
      <c r="AH758" s="59" t="s">
        <v>115</v>
      </c>
      <c r="AI758" s="59" t="s">
        <v>115</v>
      </c>
      <c r="AJ758" s="59" t="s">
        <v>115</v>
      </c>
    </row>
    <row r="759" spans="1:36" x14ac:dyDescent="0.25">
      <c r="A759" s="60" t="s">
        <v>116</v>
      </c>
      <c r="B759" s="60" t="s">
        <v>117</v>
      </c>
      <c r="C759" s="61">
        <v>3672.1010000000001</v>
      </c>
      <c r="D759" s="61">
        <v>3954.4029999999998</v>
      </c>
      <c r="E759" s="61">
        <v>4357.8739999999998</v>
      </c>
      <c r="F759" s="61">
        <v>4300.7470000000003</v>
      </c>
      <c r="G759" s="61">
        <v>4248.8130000000001</v>
      </c>
      <c r="H759" s="61">
        <v>4405.8779999999997</v>
      </c>
      <c r="I759" s="61">
        <v>4511.2569999999996</v>
      </c>
      <c r="J759" s="62">
        <v>4623.3500000000004</v>
      </c>
      <c r="K759" s="61">
        <v>4727.0820000000003</v>
      </c>
      <c r="L759" s="62">
        <v>4784.1000000000004</v>
      </c>
      <c r="M759" s="61">
        <v>3947.5830000000001</v>
      </c>
      <c r="N759" s="61">
        <v>4018.1350000000002</v>
      </c>
      <c r="O759" s="61">
        <v>3779.8310000000001</v>
      </c>
      <c r="P759" s="61">
        <v>3933.6869999999999</v>
      </c>
      <c r="Q759" s="61">
        <v>3651.4259999999999</v>
      </c>
      <c r="R759" s="61">
        <v>3384.0569999999998</v>
      </c>
      <c r="S759" s="61">
        <v>3379.9760000000001</v>
      </c>
      <c r="T759" s="61">
        <v>3871.8870000000002</v>
      </c>
      <c r="U759" s="61">
        <v>3919.1190000000001</v>
      </c>
      <c r="V759" s="61">
        <v>3171.181</v>
      </c>
      <c r="W759" s="61">
        <v>3354.9259999999999</v>
      </c>
      <c r="X759" s="61">
        <v>2820.1460000000002</v>
      </c>
      <c r="Y759" s="61">
        <v>2779.098</v>
      </c>
      <c r="Z759" s="61">
        <v>2166.998</v>
      </c>
      <c r="AA759" s="61">
        <v>2131.2930000000001</v>
      </c>
      <c r="AB759" s="61">
        <v>2146.7649999999999</v>
      </c>
      <c r="AC759" s="61">
        <v>2226.5479999999998</v>
      </c>
      <c r="AD759" s="61">
        <v>4943.3940000000002</v>
      </c>
      <c r="AE759" s="61">
        <v>4779.4480000000003</v>
      </c>
      <c r="AF759" s="61">
        <v>5118.0320000000002</v>
      </c>
      <c r="AG759" s="61">
        <v>5120.3580000000002</v>
      </c>
      <c r="AH759" s="61">
        <v>5141.4459999999999</v>
      </c>
      <c r="AI759" s="61">
        <v>5085.9830000000002</v>
      </c>
      <c r="AJ759" s="61">
        <v>5062.6390000000001</v>
      </c>
    </row>
    <row r="760" spans="1:36" x14ac:dyDescent="0.25">
      <c r="A760" s="60" t="s">
        <v>116</v>
      </c>
      <c r="B760" s="60" t="s">
        <v>118</v>
      </c>
      <c r="C760" s="63">
        <v>4985.6139999999996</v>
      </c>
      <c r="D760" s="63">
        <v>5066.8450000000003</v>
      </c>
      <c r="E760" s="63">
        <v>5116.5969999999998</v>
      </c>
      <c r="F760" s="64">
        <v>4891.21</v>
      </c>
      <c r="G760" s="63">
        <v>4839.6310000000003</v>
      </c>
      <c r="H760" s="63">
        <v>4792.0050000000001</v>
      </c>
      <c r="I760" s="64">
        <v>4871.7</v>
      </c>
      <c r="J760" s="63">
        <v>5056.1719999999996</v>
      </c>
      <c r="K760" s="63">
        <v>5360.4340000000002</v>
      </c>
      <c r="L760" s="63">
        <v>5428.8050000000003</v>
      </c>
      <c r="M760" s="64">
        <v>5684.01</v>
      </c>
      <c r="N760" s="63">
        <v>5765.5709999999999</v>
      </c>
      <c r="O760" s="63">
        <v>5601.7929999999997</v>
      </c>
      <c r="P760" s="63">
        <v>5146.2950000000001</v>
      </c>
      <c r="Q760" s="63">
        <v>5179.3540000000003</v>
      </c>
      <c r="R760" s="63">
        <v>5821.4279999999999</v>
      </c>
      <c r="S760" s="63">
        <v>5728.6980000000003</v>
      </c>
      <c r="T760" s="64">
        <v>6059.52</v>
      </c>
      <c r="U760" s="64">
        <v>6016.75</v>
      </c>
      <c r="V760" s="63">
        <v>5775.2280000000001</v>
      </c>
      <c r="W760" s="63">
        <v>5843.9690000000001</v>
      </c>
      <c r="X760" s="63">
        <v>5805.6790000000001</v>
      </c>
      <c r="Y760" s="63">
        <v>5530.7079999999996</v>
      </c>
      <c r="Z760" s="63">
        <v>5185.2579999999998</v>
      </c>
      <c r="AA760" s="63">
        <v>5076.8850000000002</v>
      </c>
      <c r="AB760" s="63">
        <v>5146.759</v>
      </c>
      <c r="AC760" s="64">
        <v>5324.59</v>
      </c>
      <c r="AD760" s="63">
        <v>2616.442</v>
      </c>
      <c r="AE760" s="63">
        <v>2517.3890000000001</v>
      </c>
      <c r="AF760" s="63">
        <v>2365.4749999999999</v>
      </c>
      <c r="AG760" s="63">
        <v>2348.0329999999999</v>
      </c>
      <c r="AH760" s="63">
        <v>2367.7330000000002</v>
      </c>
      <c r="AI760" s="63">
        <v>2218.136</v>
      </c>
      <c r="AJ760" s="63">
        <v>1836.3879999999999</v>
      </c>
    </row>
    <row r="761" spans="1:36" x14ac:dyDescent="0.25">
      <c r="A761" s="60" t="s">
        <v>116</v>
      </c>
      <c r="B761" s="60" t="s">
        <v>119</v>
      </c>
      <c r="C761" s="61">
        <v>35.395000000000003</v>
      </c>
      <c r="D761" s="61">
        <v>31.943000000000001</v>
      </c>
      <c r="E761" s="62">
        <v>49.66</v>
      </c>
      <c r="F761" s="61">
        <v>44.884</v>
      </c>
      <c r="G761" s="62">
        <v>45.6</v>
      </c>
      <c r="H761" s="61">
        <v>49.188000000000002</v>
      </c>
      <c r="I761" s="61">
        <v>45.850999999999999</v>
      </c>
      <c r="J761" s="61">
        <v>10.036</v>
      </c>
      <c r="K761" s="61">
        <v>2.3220000000000001</v>
      </c>
      <c r="L761" s="61">
        <v>4.681</v>
      </c>
      <c r="M761" s="61">
        <v>0.53700000000000003</v>
      </c>
      <c r="N761" s="61">
        <v>1.0269999999999999</v>
      </c>
      <c r="O761" s="62">
        <v>0</v>
      </c>
      <c r="P761" s="62">
        <v>0</v>
      </c>
      <c r="Q761" s="62">
        <v>0</v>
      </c>
      <c r="R761" s="61">
        <v>0.38700000000000001</v>
      </c>
      <c r="S761" s="62">
        <v>0</v>
      </c>
      <c r="T761" s="61">
        <v>2.5999999999999999E-2</v>
      </c>
      <c r="U761" s="61">
        <v>4.7E-2</v>
      </c>
      <c r="V761" s="61">
        <v>5.6000000000000001E-2</v>
      </c>
      <c r="W761" s="61">
        <v>2.8679999999999999</v>
      </c>
      <c r="X761" s="61">
        <v>31.172000000000001</v>
      </c>
      <c r="Y761" s="61">
        <v>23.468</v>
      </c>
      <c r="Z761" s="61">
        <v>27.007000000000001</v>
      </c>
      <c r="AA761" s="62">
        <v>25.8</v>
      </c>
      <c r="AB761" s="61">
        <v>37.212000000000003</v>
      </c>
      <c r="AC761" s="61">
        <v>54.058</v>
      </c>
      <c r="AD761" s="61">
        <v>61.938000000000002</v>
      </c>
      <c r="AE761" s="61">
        <v>84.316000000000003</v>
      </c>
      <c r="AF761" s="62">
        <v>117.82</v>
      </c>
      <c r="AG761" s="62">
        <v>147.51</v>
      </c>
      <c r="AH761" s="61">
        <v>192.73099999999999</v>
      </c>
      <c r="AI761" s="61">
        <v>220.726</v>
      </c>
      <c r="AJ761" s="61">
        <v>283.80200000000002</v>
      </c>
    </row>
    <row r="762" spans="1:36" x14ac:dyDescent="0.25">
      <c r="A762" s="60" t="s">
        <v>116</v>
      </c>
      <c r="B762" s="60" t="s">
        <v>120</v>
      </c>
      <c r="C762" s="63">
        <v>199.88399999999999</v>
      </c>
      <c r="D762" s="63">
        <v>208.40899999999999</v>
      </c>
      <c r="E762" s="63">
        <v>193.768</v>
      </c>
      <c r="F762" s="64">
        <v>204.56</v>
      </c>
      <c r="G762" s="63">
        <v>208.97399999999999</v>
      </c>
      <c r="H762" s="63">
        <v>205.21199999999999</v>
      </c>
      <c r="I762" s="63">
        <v>233.066</v>
      </c>
      <c r="J762" s="63">
        <v>188.82400000000001</v>
      </c>
      <c r="K762" s="63">
        <v>112.711</v>
      </c>
      <c r="L762" s="63">
        <v>111.417</v>
      </c>
      <c r="M762" s="63">
        <v>92.611999999999995</v>
      </c>
      <c r="N762" s="63">
        <v>89.953999999999994</v>
      </c>
      <c r="O762" s="63">
        <v>126.66500000000001</v>
      </c>
      <c r="P762" s="63">
        <v>84.956999999999994</v>
      </c>
      <c r="Q762" s="63">
        <v>59.563000000000002</v>
      </c>
      <c r="R762" s="63">
        <v>74.721000000000004</v>
      </c>
      <c r="S762" s="63">
        <v>46.353000000000002</v>
      </c>
      <c r="T762" s="63">
        <v>42.942</v>
      </c>
      <c r="U762" s="63">
        <v>48.134999999999998</v>
      </c>
      <c r="V762" s="63">
        <v>49.954999999999998</v>
      </c>
      <c r="W762" s="63">
        <v>52.918999999999997</v>
      </c>
      <c r="X762" s="63">
        <v>116.172</v>
      </c>
      <c r="Y762" s="63">
        <v>61.438000000000002</v>
      </c>
      <c r="Z762" s="63">
        <v>83.727000000000004</v>
      </c>
      <c r="AA762" s="63">
        <v>72.713999999999999</v>
      </c>
      <c r="AB762" s="63">
        <v>79.406999999999996</v>
      </c>
      <c r="AC762" s="63">
        <v>88.906000000000006</v>
      </c>
      <c r="AD762" s="63">
        <v>99.674000000000007</v>
      </c>
      <c r="AE762" s="63">
        <v>112.044</v>
      </c>
      <c r="AF762" s="63">
        <v>119.002</v>
      </c>
      <c r="AG762" s="63">
        <v>117.724</v>
      </c>
      <c r="AH762" s="63">
        <v>107.875</v>
      </c>
      <c r="AI762" s="63">
        <v>112.35899999999999</v>
      </c>
      <c r="AJ762" s="63">
        <v>100.32899999999999</v>
      </c>
    </row>
    <row r="763" spans="1:36" x14ac:dyDescent="0.25">
      <c r="A763" s="60" t="s">
        <v>116</v>
      </c>
      <c r="B763" s="60" t="s">
        <v>121</v>
      </c>
      <c r="C763" s="62">
        <v>0</v>
      </c>
      <c r="D763" s="62">
        <v>0</v>
      </c>
      <c r="E763" s="62">
        <v>0</v>
      </c>
      <c r="F763" s="62">
        <v>0</v>
      </c>
      <c r="G763" s="62">
        <v>0</v>
      </c>
      <c r="H763" s="62">
        <v>0</v>
      </c>
      <c r="I763" s="62">
        <v>0</v>
      </c>
      <c r="J763" s="62">
        <v>0</v>
      </c>
      <c r="K763" s="62">
        <v>0</v>
      </c>
      <c r="L763" s="62">
        <v>0</v>
      </c>
      <c r="M763" s="62">
        <v>0</v>
      </c>
      <c r="N763" s="62">
        <v>0</v>
      </c>
      <c r="O763" s="62">
        <v>0</v>
      </c>
      <c r="P763" s="62">
        <v>0</v>
      </c>
      <c r="Q763" s="62">
        <v>0</v>
      </c>
      <c r="R763" s="62">
        <v>0</v>
      </c>
      <c r="S763" s="62">
        <v>0</v>
      </c>
      <c r="T763" s="62">
        <v>0</v>
      </c>
      <c r="U763" s="62">
        <v>0</v>
      </c>
      <c r="V763" s="62">
        <v>0</v>
      </c>
      <c r="W763" s="62">
        <v>0</v>
      </c>
      <c r="X763" s="62">
        <v>0</v>
      </c>
      <c r="Y763" s="62">
        <v>0</v>
      </c>
      <c r="Z763" s="62">
        <v>0</v>
      </c>
      <c r="AA763" s="62">
        <v>0</v>
      </c>
      <c r="AB763" s="62">
        <v>0</v>
      </c>
      <c r="AC763" s="62">
        <v>0</v>
      </c>
      <c r="AD763" s="62">
        <v>0</v>
      </c>
      <c r="AE763" s="62">
        <v>0</v>
      </c>
      <c r="AF763" s="62">
        <v>0</v>
      </c>
      <c r="AG763" s="62">
        <v>0</v>
      </c>
      <c r="AH763" s="62">
        <v>0</v>
      </c>
      <c r="AI763" s="62">
        <v>0</v>
      </c>
      <c r="AJ763" s="62">
        <v>0</v>
      </c>
    </row>
    <row r="764" spans="1:36" x14ac:dyDescent="0.25">
      <c r="A764" s="60" t="s">
        <v>116</v>
      </c>
      <c r="B764" s="60" t="s">
        <v>122</v>
      </c>
      <c r="C764" s="64">
        <v>0</v>
      </c>
      <c r="D764" s="64">
        <v>0</v>
      </c>
      <c r="E764" s="64">
        <v>0</v>
      </c>
      <c r="F764" s="64">
        <v>0</v>
      </c>
      <c r="G764" s="64">
        <v>0</v>
      </c>
      <c r="H764" s="64">
        <v>0</v>
      </c>
      <c r="I764" s="64">
        <v>0</v>
      </c>
      <c r="J764" s="64">
        <v>0</v>
      </c>
      <c r="K764" s="64">
        <v>0</v>
      </c>
      <c r="L764" s="64">
        <v>0</v>
      </c>
      <c r="M764" s="64">
        <v>0</v>
      </c>
      <c r="N764" s="64">
        <v>0</v>
      </c>
      <c r="O764" s="64">
        <v>0</v>
      </c>
      <c r="P764" s="64">
        <v>0</v>
      </c>
      <c r="Q764" s="64">
        <v>0</v>
      </c>
      <c r="R764" s="64">
        <v>0</v>
      </c>
      <c r="S764" s="64">
        <v>0</v>
      </c>
      <c r="T764" s="64">
        <v>0</v>
      </c>
      <c r="U764" s="64">
        <v>0</v>
      </c>
      <c r="V764" s="64">
        <v>0</v>
      </c>
      <c r="W764" s="64">
        <v>0</v>
      </c>
      <c r="X764" s="64">
        <v>0</v>
      </c>
      <c r="Y764" s="64">
        <v>0</v>
      </c>
      <c r="Z764" s="64">
        <v>0</v>
      </c>
      <c r="AA764" s="64">
        <v>0</v>
      </c>
      <c r="AB764" s="64">
        <v>0</v>
      </c>
      <c r="AC764" s="64">
        <v>0</v>
      </c>
      <c r="AD764" s="64">
        <v>0</v>
      </c>
      <c r="AE764" s="64">
        <v>0</v>
      </c>
      <c r="AF764" s="64">
        <v>0</v>
      </c>
      <c r="AG764" s="64">
        <v>0</v>
      </c>
      <c r="AH764" s="64">
        <v>0</v>
      </c>
      <c r="AI764" s="64">
        <v>0</v>
      </c>
      <c r="AJ764" s="64">
        <v>0</v>
      </c>
    </row>
    <row r="765" spans="1:36" x14ac:dyDescent="0.25">
      <c r="A765" s="60" t="s">
        <v>116</v>
      </c>
      <c r="B765" s="60" t="s">
        <v>123</v>
      </c>
      <c r="C765" s="61">
        <v>4209.0280000000002</v>
      </c>
      <c r="D765" s="61">
        <v>4408.1109999999999</v>
      </c>
      <c r="E765" s="61">
        <v>4363.165</v>
      </c>
      <c r="F765" s="61">
        <v>4387.8860000000004</v>
      </c>
      <c r="G765" s="61">
        <v>4312.6970000000001</v>
      </c>
      <c r="H765" s="61">
        <v>4389.8959999999997</v>
      </c>
      <c r="I765" s="61">
        <v>4510.0739999999996</v>
      </c>
      <c r="J765" s="61">
        <v>4677.7250000000004</v>
      </c>
      <c r="K765" s="61">
        <v>4894.5630000000001</v>
      </c>
      <c r="L765" s="61">
        <v>4987.6239999999998</v>
      </c>
      <c r="M765" s="61">
        <v>4677.6490000000003</v>
      </c>
      <c r="N765" s="61">
        <v>4838.1779999999999</v>
      </c>
      <c r="O765" s="61">
        <v>4589.3549999999996</v>
      </c>
      <c r="P765" s="61">
        <v>4463.9549999999999</v>
      </c>
      <c r="Q765" s="61">
        <v>4391.6260000000002</v>
      </c>
      <c r="R765" s="61">
        <v>4593.3890000000001</v>
      </c>
      <c r="S765" s="61">
        <v>4550.625</v>
      </c>
      <c r="T765" s="61">
        <v>4796.6580000000004</v>
      </c>
      <c r="U765" s="61">
        <v>4781.4120000000003</v>
      </c>
      <c r="V765" s="62">
        <v>4356.0200000000004</v>
      </c>
      <c r="W765" s="61">
        <v>4478.7550000000001</v>
      </c>
      <c r="X765" s="61">
        <v>4272.5959999999995</v>
      </c>
      <c r="Y765" s="61">
        <v>4160.3320000000003</v>
      </c>
      <c r="Z765" s="61">
        <v>3778.7620000000002</v>
      </c>
      <c r="AA765" s="61">
        <v>3673.8939999999998</v>
      </c>
      <c r="AB765" s="61">
        <v>3849.788</v>
      </c>
      <c r="AC765" s="61">
        <v>4027.2159999999999</v>
      </c>
      <c r="AD765" s="61">
        <v>4061.2640000000001</v>
      </c>
      <c r="AE765" s="61">
        <v>3927.1089999999999</v>
      </c>
      <c r="AF765" s="61">
        <v>4104.509</v>
      </c>
      <c r="AG765" s="61">
        <v>4163.6329999999998</v>
      </c>
      <c r="AH765" s="61">
        <v>4351.6329999999998</v>
      </c>
      <c r="AI765" s="61">
        <v>4199.4830000000002</v>
      </c>
      <c r="AJ765" s="61">
        <v>4084.5720000000001</v>
      </c>
    </row>
    <row r="766" spans="1:36" x14ac:dyDescent="0.25">
      <c r="A766" s="60" t="s">
        <v>116</v>
      </c>
      <c r="B766" s="60" t="s">
        <v>124</v>
      </c>
      <c r="C766" s="63">
        <v>2198.5189999999998</v>
      </c>
      <c r="D766" s="63">
        <v>2263.9769999999999</v>
      </c>
      <c r="E766" s="63">
        <v>2258.2159999999999</v>
      </c>
      <c r="F766" s="63">
        <v>2153.0859999999998</v>
      </c>
      <c r="G766" s="63">
        <v>2104.0990000000002</v>
      </c>
      <c r="H766" s="63">
        <v>2083.395</v>
      </c>
      <c r="I766" s="63">
        <v>2091.913</v>
      </c>
      <c r="J766" s="63">
        <v>2347.4349999999999</v>
      </c>
      <c r="K766" s="63">
        <v>2713.2370000000001</v>
      </c>
      <c r="L766" s="64">
        <v>2761.13</v>
      </c>
      <c r="M766" s="63">
        <v>2775.819</v>
      </c>
      <c r="N766" s="64">
        <v>2913.39</v>
      </c>
      <c r="O766" s="63">
        <v>2733.6010000000001</v>
      </c>
      <c r="P766" s="63">
        <v>2596.527</v>
      </c>
      <c r="Q766" s="64">
        <v>2622.62</v>
      </c>
      <c r="R766" s="64">
        <v>2893.2</v>
      </c>
      <c r="S766" s="63">
        <v>2792.018</v>
      </c>
      <c r="T766" s="63">
        <v>2900.5230000000001</v>
      </c>
      <c r="U766" s="63">
        <v>2927.3470000000002</v>
      </c>
      <c r="V766" s="63">
        <v>2848.5349999999999</v>
      </c>
      <c r="W766" s="63">
        <v>2859.0990000000002</v>
      </c>
      <c r="X766" s="63">
        <v>2664.0949999999998</v>
      </c>
      <c r="Y766" s="63">
        <v>2467.6309999999999</v>
      </c>
      <c r="Z766" s="63">
        <v>2261.6509999999998</v>
      </c>
      <c r="AA766" s="63">
        <v>2195.0369999999998</v>
      </c>
      <c r="AB766" s="63">
        <v>2189.3420000000001</v>
      </c>
      <c r="AC766" s="63">
        <v>2304.585</v>
      </c>
      <c r="AD766" s="63">
        <v>1332.1389999999999</v>
      </c>
      <c r="AE766" s="63">
        <v>1303.1289999999999</v>
      </c>
      <c r="AF766" s="63">
        <v>1269.7670000000001</v>
      </c>
      <c r="AG766" s="63">
        <v>1281.7470000000001</v>
      </c>
      <c r="AH766" s="63">
        <v>1361.5809999999999</v>
      </c>
      <c r="AI766" s="63">
        <v>1246.7719999999999</v>
      </c>
      <c r="AJ766" s="63">
        <v>1050.2329999999999</v>
      </c>
    </row>
    <row r="767" spans="1:36" x14ac:dyDescent="0.25">
      <c r="A767" s="60" t="s">
        <v>116</v>
      </c>
      <c r="B767" s="60" t="s">
        <v>125</v>
      </c>
      <c r="C767" s="61">
        <v>153.05699999999999</v>
      </c>
      <c r="D767" s="61">
        <v>163.36099999999999</v>
      </c>
      <c r="E767" s="61">
        <v>151.815</v>
      </c>
      <c r="F767" s="61">
        <v>160.22300000000001</v>
      </c>
      <c r="G767" s="61">
        <v>163.23699999999999</v>
      </c>
      <c r="H767" s="61">
        <v>162.869</v>
      </c>
      <c r="I767" s="61">
        <v>184.465</v>
      </c>
      <c r="J767" s="61">
        <v>153.93100000000001</v>
      </c>
      <c r="K767" s="62">
        <v>93.98</v>
      </c>
      <c r="L767" s="61">
        <v>93.876999999999995</v>
      </c>
      <c r="M767" s="61">
        <v>79.191999999999993</v>
      </c>
      <c r="N767" s="61">
        <v>72.504999999999995</v>
      </c>
      <c r="O767" s="61">
        <v>76.442999999999998</v>
      </c>
      <c r="P767" s="62">
        <v>54.85</v>
      </c>
      <c r="Q767" s="61">
        <v>42.518000000000001</v>
      </c>
      <c r="R767" s="61">
        <v>42.326000000000001</v>
      </c>
      <c r="S767" s="61">
        <v>36.106999999999999</v>
      </c>
      <c r="T767" s="61">
        <v>33.008000000000003</v>
      </c>
      <c r="U767" s="61">
        <v>36.615000000000002</v>
      </c>
      <c r="V767" s="61">
        <v>32.859000000000002</v>
      </c>
      <c r="W767" s="61">
        <v>39.125999999999998</v>
      </c>
      <c r="X767" s="61">
        <v>85.811999999999998</v>
      </c>
      <c r="Y767" s="61">
        <v>43.780999999999999</v>
      </c>
      <c r="Z767" s="61">
        <v>56.284999999999997</v>
      </c>
      <c r="AA767" s="62">
        <v>51.37</v>
      </c>
      <c r="AB767" s="61">
        <v>55.185000000000002</v>
      </c>
      <c r="AC767" s="61">
        <v>60.494999999999997</v>
      </c>
      <c r="AD767" s="61">
        <v>71.882999999999996</v>
      </c>
      <c r="AE767" s="62">
        <v>75.37</v>
      </c>
      <c r="AF767" s="61">
        <v>81.025999999999996</v>
      </c>
      <c r="AG767" s="61">
        <v>78.638000000000005</v>
      </c>
      <c r="AH767" s="61">
        <v>73.369</v>
      </c>
      <c r="AI767" s="61">
        <v>78.155000000000001</v>
      </c>
      <c r="AJ767" s="61">
        <v>69.016000000000005</v>
      </c>
    </row>
    <row r="768" spans="1:36" x14ac:dyDescent="0.25">
      <c r="A768" s="60" t="s">
        <v>116</v>
      </c>
      <c r="B768" s="60" t="s">
        <v>126</v>
      </c>
      <c r="C768" s="64">
        <v>0</v>
      </c>
      <c r="D768" s="64">
        <v>0</v>
      </c>
      <c r="E768" s="64">
        <v>0</v>
      </c>
      <c r="F768" s="64">
        <v>0</v>
      </c>
      <c r="G768" s="64">
        <v>0</v>
      </c>
      <c r="H768" s="64">
        <v>0</v>
      </c>
      <c r="I768" s="64">
        <v>0</v>
      </c>
      <c r="J768" s="64">
        <v>0</v>
      </c>
      <c r="K768" s="64">
        <v>0</v>
      </c>
      <c r="L768" s="64">
        <v>0</v>
      </c>
      <c r="M768" s="64">
        <v>0</v>
      </c>
      <c r="N768" s="64">
        <v>0</v>
      </c>
      <c r="O768" s="64">
        <v>0</v>
      </c>
      <c r="P768" s="64">
        <v>0</v>
      </c>
      <c r="Q768" s="64">
        <v>0</v>
      </c>
      <c r="R768" s="64">
        <v>0</v>
      </c>
      <c r="S768" s="64">
        <v>0</v>
      </c>
      <c r="T768" s="64">
        <v>0</v>
      </c>
      <c r="U768" s="64">
        <v>0</v>
      </c>
      <c r="V768" s="64">
        <v>0</v>
      </c>
      <c r="W768" s="64">
        <v>0</v>
      </c>
      <c r="X768" s="64">
        <v>0</v>
      </c>
      <c r="Y768" s="64">
        <v>0</v>
      </c>
      <c r="Z768" s="64">
        <v>0</v>
      </c>
      <c r="AA768" s="64">
        <v>0</v>
      </c>
      <c r="AB768" s="64">
        <v>0</v>
      </c>
      <c r="AC768" s="64">
        <v>0</v>
      </c>
      <c r="AD768" s="64">
        <v>0</v>
      </c>
      <c r="AE768" s="64">
        <v>0</v>
      </c>
      <c r="AF768" s="64">
        <v>0</v>
      </c>
      <c r="AG768" s="64">
        <v>0</v>
      </c>
      <c r="AH768" s="64">
        <v>0</v>
      </c>
      <c r="AI768" s="64">
        <v>0</v>
      </c>
      <c r="AJ768" s="64">
        <v>0</v>
      </c>
    </row>
    <row r="769" spans="1:36" x14ac:dyDescent="0.25">
      <c r="A769" s="60" t="s">
        <v>127</v>
      </c>
      <c r="B769" s="60" t="s">
        <v>117</v>
      </c>
      <c r="C769" s="65" t="s">
        <v>37</v>
      </c>
      <c r="D769" s="65" t="s">
        <v>37</v>
      </c>
      <c r="E769" s="65" t="s">
        <v>37</v>
      </c>
      <c r="F769" s="65" t="s">
        <v>37</v>
      </c>
      <c r="G769" s="65" t="s">
        <v>37</v>
      </c>
      <c r="H769" s="65" t="s">
        <v>37</v>
      </c>
      <c r="I769" s="65" t="s">
        <v>37</v>
      </c>
      <c r="J769" s="65" t="s">
        <v>37</v>
      </c>
      <c r="K769" s="65" t="s">
        <v>37</v>
      </c>
      <c r="L769" s="65" t="s">
        <v>37</v>
      </c>
      <c r="M769" s="65" t="s">
        <v>37</v>
      </c>
      <c r="N769" s="65" t="s">
        <v>37</v>
      </c>
      <c r="O769" s="65" t="s">
        <v>37</v>
      </c>
      <c r="P769" s="65" t="s">
        <v>37</v>
      </c>
      <c r="Q769" s="65" t="s">
        <v>37</v>
      </c>
      <c r="R769" s="65" t="s">
        <v>37</v>
      </c>
      <c r="S769" s="65" t="s">
        <v>37</v>
      </c>
      <c r="T769" s="65" t="s">
        <v>37</v>
      </c>
      <c r="U769" s="65" t="s">
        <v>37</v>
      </c>
      <c r="V769" s="65" t="s">
        <v>37</v>
      </c>
      <c r="W769" s="65" t="s">
        <v>37</v>
      </c>
      <c r="X769" s="65" t="s">
        <v>37</v>
      </c>
      <c r="Y769" s="65" t="s">
        <v>37</v>
      </c>
      <c r="Z769" s="65" t="s">
        <v>37</v>
      </c>
      <c r="AA769" s="65" t="s">
        <v>37</v>
      </c>
      <c r="AB769" s="65" t="s">
        <v>37</v>
      </c>
      <c r="AC769" s="65" t="s">
        <v>37</v>
      </c>
      <c r="AD769" s="65" t="s">
        <v>37</v>
      </c>
      <c r="AE769" s="65" t="s">
        <v>37</v>
      </c>
      <c r="AF769" s="65" t="s">
        <v>37</v>
      </c>
      <c r="AG769" s="65" t="s">
        <v>37</v>
      </c>
      <c r="AH769" s="65" t="s">
        <v>37</v>
      </c>
      <c r="AI769" s="65" t="s">
        <v>37</v>
      </c>
      <c r="AJ769" s="65" t="s">
        <v>37</v>
      </c>
    </row>
    <row r="770" spans="1:36" x14ac:dyDescent="0.25">
      <c r="A770" s="60" t="s">
        <v>127</v>
      </c>
      <c r="B770" s="60" t="s">
        <v>118</v>
      </c>
      <c r="C770" s="66" t="s">
        <v>37</v>
      </c>
      <c r="D770" s="66" t="s">
        <v>37</v>
      </c>
      <c r="E770" s="66" t="s">
        <v>37</v>
      </c>
      <c r="F770" s="66" t="s">
        <v>37</v>
      </c>
      <c r="G770" s="66" t="s">
        <v>37</v>
      </c>
      <c r="H770" s="66" t="s">
        <v>37</v>
      </c>
      <c r="I770" s="66" t="s">
        <v>37</v>
      </c>
      <c r="J770" s="66" t="s">
        <v>37</v>
      </c>
      <c r="K770" s="66" t="s">
        <v>37</v>
      </c>
      <c r="L770" s="66" t="s">
        <v>37</v>
      </c>
      <c r="M770" s="66" t="s">
        <v>37</v>
      </c>
      <c r="N770" s="66" t="s">
        <v>37</v>
      </c>
      <c r="O770" s="66" t="s">
        <v>37</v>
      </c>
      <c r="P770" s="66" t="s">
        <v>37</v>
      </c>
      <c r="Q770" s="66" t="s">
        <v>37</v>
      </c>
      <c r="R770" s="66" t="s">
        <v>37</v>
      </c>
      <c r="S770" s="66" t="s">
        <v>37</v>
      </c>
      <c r="T770" s="66" t="s">
        <v>37</v>
      </c>
      <c r="U770" s="66" t="s">
        <v>37</v>
      </c>
      <c r="V770" s="66" t="s">
        <v>37</v>
      </c>
      <c r="W770" s="66" t="s">
        <v>37</v>
      </c>
      <c r="X770" s="66" t="s">
        <v>37</v>
      </c>
      <c r="Y770" s="66" t="s">
        <v>37</v>
      </c>
      <c r="Z770" s="66" t="s">
        <v>37</v>
      </c>
      <c r="AA770" s="66" t="s">
        <v>37</v>
      </c>
      <c r="AB770" s="66" t="s">
        <v>37</v>
      </c>
      <c r="AC770" s="66" t="s">
        <v>37</v>
      </c>
      <c r="AD770" s="66" t="s">
        <v>37</v>
      </c>
      <c r="AE770" s="66" t="s">
        <v>37</v>
      </c>
      <c r="AF770" s="66" t="s">
        <v>37</v>
      </c>
      <c r="AG770" s="66" t="s">
        <v>37</v>
      </c>
      <c r="AH770" s="66" t="s">
        <v>37</v>
      </c>
      <c r="AI770" s="66" t="s">
        <v>37</v>
      </c>
      <c r="AJ770" s="66" t="s">
        <v>37</v>
      </c>
    </row>
    <row r="771" spans="1:36" x14ac:dyDescent="0.25">
      <c r="A771" s="60" t="s">
        <v>127</v>
      </c>
      <c r="B771" s="60" t="s">
        <v>119</v>
      </c>
      <c r="C771" s="65" t="s">
        <v>37</v>
      </c>
      <c r="D771" s="65" t="s">
        <v>37</v>
      </c>
      <c r="E771" s="65" t="s">
        <v>37</v>
      </c>
      <c r="F771" s="65" t="s">
        <v>37</v>
      </c>
      <c r="G771" s="65" t="s">
        <v>37</v>
      </c>
      <c r="H771" s="65" t="s">
        <v>37</v>
      </c>
      <c r="I771" s="65" t="s">
        <v>37</v>
      </c>
      <c r="J771" s="65" t="s">
        <v>37</v>
      </c>
      <c r="K771" s="65" t="s">
        <v>37</v>
      </c>
      <c r="L771" s="65" t="s">
        <v>37</v>
      </c>
      <c r="M771" s="65" t="s">
        <v>37</v>
      </c>
      <c r="N771" s="65" t="s">
        <v>37</v>
      </c>
      <c r="O771" s="65" t="s">
        <v>37</v>
      </c>
      <c r="P771" s="65" t="s">
        <v>37</v>
      </c>
      <c r="Q771" s="65" t="s">
        <v>37</v>
      </c>
      <c r="R771" s="65" t="s">
        <v>37</v>
      </c>
      <c r="S771" s="65" t="s">
        <v>37</v>
      </c>
      <c r="T771" s="65" t="s">
        <v>37</v>
      </c>
      <c r="U771" s="65" t="s">
        <v>37</v>
      </c>
      <c r="V771" s="65" t="s">
        <v>37</v>
      </c>
      <c r="W771" s="65" t="s">
        <v>37</v>
      </c>
      <c r="X771" s="65" t="s">
        <v>37</v>
      </c>
      <c r="Y771" s="65" t="s">
        <v>37</v>
      </c>
      <c r="Z771" s="65" t="s">
        <v>37</v>
      </c>
      <c r="AA771" s="65" t="s">
        <v>37</v>
      </c>
      <c r="AB771" s="65" t="s">
        <v>37</v>
      </c>
      <c r="AC771" s="65" t="s">
        <v>37</v>
      </c>
      <c r="AD771" s="65" t="s">
        <v>37</v>
      </c>
      <c r="AE771" s="65" t="s">
        <v>37</v>
      </c>
      <c r="AF771" s="65" t="s">
        <v>37</v>
      </c>
      <c r="AG771" s="65" t="s">
        <v>37</v>
      </c>
      <c r="AH771" s="65" t="s">
        <v>37</v>
      </c>
      <c r="AI771" s="65" t="s">
        <v>37</v>
      </c>
      <c r="AJ771" s="65" t="s">
        <v>37</v>
      </c>
    </row>
    <row r="772" spans="1:36" x14ac:dyDescent="0.25">
      <c r="A772" s="60" t="s">
        <v>127</v>
      </c>
      <c r="B772" s="60" t="s">
        <v>120</v>
      </c>
      <c r="C772" s="66" t="s">
        <v>37</v>
      </c>
      <c r="D772" s="66" t="s">
        <v>37</v>
      </c>
      <c r="E772" s="66" t="s">
        <v>37</v>
      </c>
      <c r="F772" s="66" t="s">
        <v>37</v>
      </c>
      <c r="G772" s="66" t="s">
        <v>37</v>
      </c>
      <c r="H772" s="66" t="s">
        <v>37</v>
      </c>
      <c r="I772" s="66" t="s">
        <v>37</v>
      </c>
      <c r="J772" s="66" t="s">
        <v>37</v>
      </c>
      <c r="K772" s="66" t="s">
        <v>37</v>
      </c>
      <c r="L772" s="66" t="s">
        <v>37</v>
      </c>
      <c r="M772" s="66" t="s">
        <v>37</v>
      </c>
      <c r="N772" s="66" t="s">
        <v>37</v>
      </c>
      <c r="O772" s="66" t="s">
        <v>37</v>
      </c>
      <c r="P772" s="66" t="s">
        <v>37</v>
      </c>
      <c r="Q772" s="66" t="s">
        <v>37</v>
      </c>
      <c r="R772" s="66" t="s">
        <v>37</v>
      </c>
      <c r="S772" s="66" t="s">
        <v>37</v>
      </c>
      <c r="T772" s="66" t="s">
        <v>37</v>
      </c>
      <c r="U772" s="66" t="s">
        <v>37</v>
      </c>
      <c r="V772" s="66" t="s">
        <v>37</v>
      </c>
      <c r="W772" s="66" t="s">
        <v>37</v>
      </c>
      <c r="X772" s="66" t="s">
        <v>37</v>
      </c>
      <c r="Y772" s="66" t="s">
        <v>37</v>
      </c>
      <c r="Z772" s="66" t="s">
        <v>37</v>
      </c>
      <c r="AA772" s="66" t="s">
        <v>37</v>
      </c>
      <c r="AB772" s="66" t="s">
        <v>37</v>
      </c>
      <c r="AC772" s="66" t="s">
        <v>37</v>
      </c>
      <c r="AD772" s="66" t="s">
        <v>37</v>
      </c>
      <c r="AE772" s="66" t="s">
        <v>37</v>
      </c>
      <c r="AF772" s="66" t="s">
        <v>37</v>
      </c>
      <c r="AG772" s="66" t="s">
        <v>37</v>
      </c>
      <c r="AH772" s="66" t="s">
        <v>37</v>
      </c>
      <c r="AI772" s="66" t="s">
        <v>37</v>
      </c>
      <c r="AJ772" s="66" t="s">
        <v>37</v>
      </c>
    </row>
    <row r="773" spans="1:36" x14ac:dyDescent="0.25">
      <c r="A773" s="60" t="s">
        <v>127</v>
      </c>
      <c r="B773" s="60" t="s">
        <v>121</v>
      </c>
      <c r="C773" s="62">
        <v>0</v>
      </c>
      <c r="D773" s="62">
        <v>0</v>
      </c>
      <c r="E773" s="62">
        <v>0</v>
      </c>
      <c r="F773" s="62">
        <v>0</v>
      </c>
      <c r="G773" s="62">
        <v>0</v>
      </c>
      <c r="H773" s="62">
        <v>0</v>
      </c>
      <c r="I773" s="62">
        <v>0</v>
      </c>
      <c r="J773" s="62">
        <v>0</v>
      </c>
      <c r="K773" s="62">
        <v>0</v>
      </c>
      <c r="L773" s="62">
        <v>0</v>
      </c>
      <c r="M773" s="62">
        <v>0</v>
      </c>
      <c r="N773" s="62">
        <v>0</v>
      </c>
      <c r="O773" s="62">
        <v>0</v>
      </c>
      <c r="P773" s="62">
        <v>0</v>
      </c>
      <c r="Q773" s="62">
        <v>0</v>
      </c>
      <c r="R773" s="62">
        <v>0</v>
      </c>
      <c r="S773" s="62">
        <v>0</v>
      </c>
      <c r="T773" s="62">
        <v>0</v>
      </c>
      <c r="U773" s="62">
        <v>0</v>
      </c>
      <c r="V773" s="62">
        <v>0</v>
      </c>
      <c r="W773" s="62">
        <v>0</v>
      </c>
      <c r="X773" s="62">
        <v>0</v>
      </c>
      <c r="Y773" s="62">
        <v>0</v>
      </c>
      <c r="Z773" s="62">
        <v>0</v>
      </c>
      <c r="AA773" s="62">
        <v>0</v>
      </c>
      <c r="AB773" s="62">
        <v>0</v>
      </c>
      <c r="AC773" s="62">
        <v>0</v>
      </c>
      <c r="AD773" s="62">
        <v>0</v>
      </c>
      <c r="AE773" s="62">
        <v>0</v>
      </c>
      <c r="AF773" s="62">
        <v>0</v>
      </c>
      <c r="AG773" s="62">
        <v>0</v>
      </c>
      <c r="AH773" s="62">
        <v>0</v>
      </c>
      <c r="AI773" s="62">
        <v>0</v>
      </c>
      <c r="AJ773" s="62">
        <v>0</v>
      </c>
    </row>
    <row r="774" spans="1:36" x14ac:dyDescent="0.25">
      <c r="A774" s="60" t="s">
        <v>127</v>
      </c>
      <c r="B774" s="60" t="s">
        <v>122</v>
      </c>
      <c r="C774" s="66" t="s">
        <v>37</v>
      </c>
      <c r="D774" s="66" t="s">
        <v>37</v>
      </c>
      <c r="E774" s="66" t="s">
        <v>37</v>
      </c>
      <c r="F774" s="66" t="s">
        <v>37</v>
      </c>
      <c r="G774" s="66" t="s">
        <v>37</v>
      </c>
      <c r="H774" s="66" t="s">
        <v>37</v>
      </c>
      <c r="I774" s="66" t="s">
        <v>37</v>
      </c>
      <c r="J774" s="66" t="s">
        <v>37</v>
      </c>
      <c r="K774" s="66" t="s">
        <v>37</v>
      </c>
      <c r="L774" s="66" t="s">
        <v>37</v>
      </c>
      <c r="M774" s="66" t="s">
        <v>37</v>
      </c>
      <c r="N774" s="66" t="s">
        <v>37</v>
      </c>
      <c r="O774" s="66" t="s">
        <v>37</v>
      </c>
      <c r="P774" s="66" t="s">
        <v>37</v>
      </c>
      <c r="Q774" s="66" t="s">
        <v>37</v>
      </c>
      <c r="R774" s="66" t="s">
        <v>37</v>
      </c>
      <c r="S774" s="66" t="s">
        <v>37</v>
      </c>
      <c r="T774" s="66" t="s">
        <v>37</v>
      </c>
      <c r="U774" s="66" t="s">
        <v>37</v>
      </c>
      <c r="V774" s="66" t="s">
        <v>37</v>
      </c>
      <c r="W774" s="66" t="s">
        <v>37</v>
      </c>
      <c r="X774" s="66" t="s">
        <v>37</v>
      </c>
      <c r="Y774" s="66" t="s">
        <v>37</v>
      </c>
      <c r="Z774" s="66" t="s">
        <v>37</v>
      </c>
      <c r="AA774" s="66" t="s">
        <v>37</v>
      </c>
      <c r="AB774" s="66" t="s">
        <v>37</v>
      </c>
      <c r="AC774" s="66" t="s">
        <v>37</v>
      </c>
      <c r="AD774" s="66" t="s">
        <v>37</v>
      </c>
      <c r="AE774" s="66" t="s">
        <v>37</v>
      </c>
      <c r="AF774" s="66" t="s">
        <v>37</v>
      </c>
      <c r="AG774" s="66" t="s">
        <v>37</v>
      </c>
      <c r="AH774" s="66" t="s">
        <v>37</v>
      </c>
      <c r="AI774" s="66" t="s">
        <v>37</v>
      </c>
      <c r="AJ774" s="66" t="s">
        <v>37</v>
      </c>
    </row>
    <row r="775" spans="1:36" x14ac:dyDescent="0.25">
      <c r="A775" s="60" t="s">
        <v>127</v>
      </c>
      <c r="B775" s="60" t="s">
        <v>123</v>
      </c>
      <c r="C775" s="61">
        <v>2445.056</v>
      </c>
      <c r="D775" s="61">
        <v>2576.3539999999998</v>
      </c>
      <c r="E775" s="62">
        <v>2724.42</v>
      </c>
      <c r="F775" s="61">
        <v>2830.181</v>
      </c>
      <c r="G775" s="61">
        <v>2881.7710000000002</v>
      </c>
      <c r="H775" s="61">
        <v>2925.0549999999998</v>
      </c>
      <c r="I775" s="61">
        <v>3017.192</v>
      </c>
      <c r="J775" s="61">
        <v>3043.5889999999999</v>
      </c>
      <c r="K775" s="61">
        <v>3197.7779999999998</v>
      </c>
      <c r="L775" s="61">
        <v>3252.9340000000002</v>
      </c>
      <c r="M775" s="61">
        <v>3025.8620000000001</v>
      </c>
      <c r="N775" s="61">
        <v>3131.1460000000002</v>
      </c>
      <c r="O775" s="62">
        <v>3108.94</v>
      </c>
      <c r="P775" s="61">
        <v>2935.9140000000002</v>
      </c>
      <c r="Q775" s="61">
        <v>2898.3130000000001</v>
      </c>
      <c r="R775" s="62">
        <v>3074.4</v>
      </c>
      <c r="S775" s="61">
        <v>3083.3229999999999</v>
      </c>
      <c r="T775" s="61">
        <v>3435.9050000000002</v>
      </c>
      <c r="U775" s="61">
        <v>3441.5819999999999</v>
      </c>
      <c r="V775" s="61">
        <v>3087.5340000000001</v>
      </c>
      <c r="W775" s="61">
        <v>3213.2539999999999</v>
      </c>
      <c r="X775" s="61">
        <v>3097.0920000000001</v>
      </c>
      <c r="Y775" s="61">
        <v>2977.998</v>
      </c>
      <c r="Z775" s="61">
        <v>2604.6669999999999</v>
      </c>
      <c r="AA775" s="61">
        <v>2528.1979999999999</v>
      </c>
      <c r="AB775" s="62">
        <v>2610.56</v>
      </c>
      <c r="AC775" s="61">
        <v>2743.0369999999998</v>
      </c>
      <c r="AD775" s="61">
        <v>2830.181</v>
      </c>
      <c r="AE775" s="61">
        <v>2757.2660000000001</v>
      </c>
      <c r="AF775" s="61">
        <v>2948.4949999999999</v>
      </c>
      <c r="AG775" s="61">
        <v>3003.4389999999999</v>
      </c>
      <c r="AH775" s="61">
        <v>3105.7869999999998</v>
      </c>
      <c r="AI775" s="61">
        <v>3078.3969999999999</v>
      </c>
      <c r="AJ775" s="61">
        <v>3056.3910000000001</v>
      </c>
    </row>
    <row r="776" spans="1:36" x14ac:dyDescent="0.25">
      <c r="A776" s="60" t="s">
        <v>127</v>
      </c>
      <c r="B776" s="60" t="s">
        <v>124</v>
      </c>
      <c r="C776" s="63">
        <v>1334.566</v>
      </c>
      <c r="D776" s="63">
        <v>1348.8389999999999</v>
      </c>
      <c r="E776" s="63">
        <v>1372.3130000000001</v>
      </c>
      <c r="F776" s="63">
        <v>1324.5060000000001</v>
      </c>
      <c r="G776" s="63">
        <v>1336.1130000000001</v>
      </c>
      <c r="H776" s="63">
        <v>1329.837</v>
      </c>
      <c r="I776" s="63">
        <v>1331.212</v>
      </c>
      <c r="J776" s="63">
        <v>1336.5429999999999</v>
      </c>
      <c r="K776" s="63">
        <v>1520.894</v>
      </c>
      <c r="L776" s="63">
        <v>1526.655</v>
      </c>
      <c r="M776" s="63">
        <v>1587.2739999999999</v>
      </c>
      <c r="N776" s="63">
        <v>1721.6679999999999</v>
      </c>
      <c r="O776" s="63">
        <v>1763.027</v>
      </c>
      <c r="P776" s="63">
        <v>1567.412</v>
      </c>
      <c r="Q776" s="63">
        <v>1655.079</v>
      </c>
      <c r="R776" s="63">
        <v>1904.903</v>
      </c>
      <c r="S776" s="63">
        <v>1817.837</v>
      </c>
      <c r="T776" s="63">
        <v>1982.2329999999999</v>
      </c>
      <c r="U776" s="64">
        <v>1989.16</v>
      </c>
      <c r="V776" s="63">
        <v>1928.5719999999999</v>
      </c>
      <c r="W776" s="63">
        <v>1960.7750000000001</v>
      </c>
      <c r="X776" s="63">
        <v>1959.452</v>
      </c>
      <c r="Y776" s="63">
        <v>1863.6849999999999</v>
      </c>
      <c r="Z776" s="63">
        <v>1722.6479999999999</v>
      </c>
      <c r="AA776" s="63">
        <v>1677.1949999999999</v>
      </c>
      <c r="AB776" s="63">
        <v>1712.654</v>
      </c>
      <c r="AC776" s="63">
        <v>1761.7360000000001</v>
      </c>
      <c r="AD776" s="63">
        <v>862.42499999999995</v>
      </c>
      <c r="AE776" s="63">
        <v>840.41300000000001</v>
      </c>
      <c r="AF776" s="63">
        <v>798.88199999999995</v>
      </c>
      <c r="AG776" s="63">
        <v>795.95899999999995</v>
      </c>
      <c r="AH776" s="64">
        <v>811.29</v>
      </c>
      <c r="AI776" s="63">
        <v>755.279</v>
      </c>
      <c r="AJ776" s="63">
        <v>604.93600000000004</v>
      </c>
    </row>
    <row r="777" spans="1:36" x14ac:dyDescent="0.25">
      <c r="A777" s="60" t="s">
        <v>127</v>
      </c>
      <c r="B777" s="60" t="s">
        <v>125</v>
      </c>
      <c r="C777" s="61">
        <v>73.259</v>
      </c>
      <c r="D777" s="61">
        <v>71.453000000000003</v>
      </c>
      <c r="E777" s="62">
        <v>68.959999999999994</v>
      </c>
      <c r="F777" s="62">
        <v>66.38</v>
      </c>
      <c r="G777" s="61">
        <v>56.664000000000001</v>
      </c>
      <c r="H777" s="61">
        <v>55.149000000000001</v>
      </c>
      <c r="I777" s="61">
        <v>61.387999999999998</v>
      </c>
      <c r="J777" s="61">
        <v>72.221999999999994</v>
      </c>
      <c r="K777" s="61">
        <v>43.606999999999999</v>
      </c>
      <c r="L777" s="61">
        <v>37.628999999999998</v>
      </c>
      <c r="M777" s="61">
        <v>42.457000000000001</v>
      </c>
      <c r="N777" s="62">
        <v>40.26</v>
      </c>
      <c r="O777" s="61">
        <v>34.476999999999997</v>
      </c>
      <c r="P777" s="61">
        <v>32.302999999999997</v>
      </c>
      <c r="Q777" s="61">
        <v>34.588000000000001</v>
      </c>
      <c r="R777" s="61">
        <v>35.137</v>
      </c>
      <c r="S777" s="61">
        <v>30.613</v>
      </c>
      <c r="T777" s="62">
        <v>28.47</v>
      </c>
      <c r="U777" s="61">
        <v>32.722000000000001</v>
      </c>
      <c r="V777" s="61">
        <v>30.279</v>
      </c>
      <c r="W777" s="61">
        <v>35.734000000000002</v>
      </c>
      <c r="X777" s="61">
        <v>52.445</v>
      </c>
      <c r="Y777" s="61">
        <v>38.933</v>
      </c>
      <c r="Z777" s="61">
        <v>41.811</v>
      </c>
      <c r="AA777" s="61">
        <v>42.795999999999999</v>
      </c>
      <c r="AB777" s="61">
        <v>46.133000000000003</v>
      </c>
      <c r="AC777" s="61">
        <v>53.616</v>
      </c>
      <c r="AD777" s="61">
        <v>69.304000000000002</v>
      </c>
      <c r="AE777" s="61">
        <v>73.173000000000002</v>
      </c>
      <c r="AF777" s="62">
        <v>78.59</v>
      </c>
      <c r="AG777" s="62">
        <v>76.44</v>
      </c>
      <c r="AH777" s="61">
        <v>71.625</v>
      </c>
      <c r="AI777" s="61">
        <v>76.268000000000001</v>
      </c>
      <c r="AJ777" s="61">
        <v>67.462999999999994</v>
      </c>
    </row>
    <row r="778" spans="1:36" x14ac:dyDescent="0.25">
      <c r="A778" s="60" t="s">
        <v>127</v>
      </c>
      <c r="B778" s="60" t="s">
        <v>126</v>
      </c>
      <c r="C778" s="64">
        <v>0</v>
      </c>
      <c r="D778" s="64">
        <v>0</v>
      </c>
      <c r="E778" s="64">
        <v>0</v>
      </c>
      <c r="F778" s="64">
        <v>0</v>
      </c>
      <c r="G778" s="64">
        <v>0</v>
      </c>
      <c r="H778" s="64">
        <v>0</v>
      </c>
      <c r="I778" s="64">
        <v>0</v>
      </c>
      <c r="J778" s="64">
        <v>0</v>
      </c>
      <c r="K778" s="64">
        <v>0</v>
      </c>
      <c r="L778" s="64">
        <v>0</v>
      </c>
      <c r="M778" s="64">
        <v>0</v>
      </c>
      <c r="N778" s="64">
        <v>0</v>
      </c>
      <c r="O778" s="64">
        <v>0</v>
      </c>
      <c r="P778" s="64">
        <v>0</v>
      </c>
      <c r="Q778" s="64">
        <v>0</v>
      </c>
      <c r="R778" s="64">
        <v>0</v>
      </c>
      <c r="S778" s="64">
        <v>0</v>
      </c>
      <c r="T778" s="64">
        <v>0</v>
      </c>
      <c r="U778" s="64">
        <v>0</v>
      </c>
      <c r="V778" s="64">
        <v>0</v>
      </c>
      <c r="W778" s="64">
        <v>0</v>
      </c>
      <c r="X778" s="64">
        <v>0</v>
      </c>
      <c r="Y778" s="64">
        <v>0</v>
      </c>
      <c r="Z778" s="64">
        <v>0</v>
      </c>
      <c r="AA778" s="64">
        <v>0</v>
      </c>
      <c r="AB778" s="64">
        <v>0</v>
      </c>
      <c r="AC778" s="64">
        <v>0</v>
      </c>
      <c r="AD778" s="64">
        <v>0</v>
      </c>
      <c r="AE778" s="64">
        <v>0</v>
      </c>
      <c r="AF778" s="64">
        <v>0</v>
      </c>
      <c r="AG778" s="64">
        <v>0</v>
      </c>
      <c r="AH778" s="64">
        <v>0</v>
      </c>
      <c r="AI778" s="64">
        <v>0</v>
      </c>
      <c r="AJ778" s="64">
        <v>0</v>
      </c>
    </row>
    <row r="779" spans="1:36" x14ac:dyDescent="0.25">
      <c r="A779" s="60" t="s">
        <v>128</v>
      </c>
      <c r="B779" s="60" t="s">
        <v>117</v>
      </c>
      <c r="C779" s="62">
        <v>0</v>
      </c>
      <c r="D779" s="62">
        <v>0</v>
      </c>
      <c r="E779" s="62">
        <v>0</v>
      </c>
      <c r="F779" s="62">
        <v>0</v>
      </c>
      <c r="G779" s="62">
        <v>0</v>
      </c>
      <c r="H779" s="62">
        <v>0</v>
      </c>
      <c r="I779" s="62">
        <v>0</v>
      </c>
      <c r="J779" s="62">
        <v>0</v>
      </c>
      <c r="K779" s="62">
        <v>0</v>
      </c>
      <c r="L779" s="62">
        <v>0</v>
      </c>
      <c r="M779" s="62">
        <v>0</v>
      </c>
      <c r="N779" s="62">
        <v>0</v>
      </c>
      <c r="O779" s="62">
        <v>0</v>
      </c>
      <c r="P779" s="62">
        <v>0</v>
      </c>
      <c r="Q779" s="62">
        <v>0</v>
      </c>
      <c r="R779" s="62">
        <v>0</v>
      </c>
      <c r="S779" s="62">
        <v>0</v>
      </c>
      <c r="T779" s="62">
        <v>0</v>
      </c>
      <c r="U779" s="62">
        <v>0</v>
      </c>
      <c r="V779" s="62">
        <v>0</v>
      </c>
      <c r="W779" s="62">
        <v>0</v>
      </c>
      <c r="X779" s="62">
        <v>0</v>
      </c>
      <c r="Y779" s="62">
        <v>0</v>
      </c>
      <c r="Z779" s="62">
        <v>0</v>
      </c>
      <c r="AA779" s="62">
        <v>0</v>
      </c>
      <c r="AB779" s="62">
        <v>0</v>
      </c>
      <c r="AC779" s="62">
        <v>0</v>
      </c>
      <c r="AD779" s="62">
        <v>0</v>
      </c>
      <c r="AE779" s="62">
        <v>0</v>
      </c>
      <c r="AF779" s="62">
        <v>0</v>
      </c>
      <c r="AG779" s="62">
        <v>0</v>
      </c>
      <c r="AH779" s="62">
        <v>0</v>
      </c>
      <c r="AI779" s="62">
        <v>0</v>
      </c>
      <c r="AJ779" s="62">
        <v>0</v>
      </c>
    </row>
    <row r="780" spans="1:36" x14ac:dyDescent="0.25">
      <c r="A780" s="60" t="s">
        <v>128</v>
      </c>
      <c r="B780" s="60" t="s">
        <v>118</v>
      </c>
      <c r="C780" s="64">
        <v>0</v>
      </c>
      <c r="D780" s="64">
        <v>0</v>
      </c>
      <c r="E780" s="64">
        <v>0</v>
      </c>
      <c r="F780" s="64">
        <v>0</v>
      </c>
      <c r="G780" s="64">
        <v>0</v>
      </c>
      <c r="H780" s="64">
        <v>0</v>
      </c>
      <c r="I780" s="64">
        <v>0</v>
      </c>
      <c r="J780" s="64">
        <v>0</v>
      </c>
      <c r="K780" s="64">
        <v>0</v>
      </c>
      <c r="L780" s="64">
        <v>0</v>
      </c>
      <c r="M780" s="64">
        <v>0</v>
      </c>
      <c r="N780" s="64">
        <v>0</v>
      </c>
      <c r="O780" s="64">
        <v>0</v>
      </c>
      <c r="P780" s="64">
        <v>0</v>
      </c>
      <c r="Q780" s="64">
        <v>0</v>
      </c>
      <c r="R780" s="64">
        <v>0</v>
      </c>
      <c r="S780" s="64">
        <v>0</v>
      </c>
      <c r="T780" s="64">
        <v>0</v>
      </c>
      <c r="U780" s="64">
        <v>0</v>
      </c>
      <c r="V780" s="64">
        <v>0</v>
      </c>
      <c r="W780" s="64">
        <v>0</v>
      </c>
      <c r="X780" s="64">
        <v>0</v>
      </c>
      <c r="Y780" s="64">
        <v>0</v>
      </c>
      <c r="Z780" s="64">
        <v>0</v>
      </c>
      <c r="AA780" s="64">
        <v>0</v>
      </c>
      <c r="AB780" s="64">
        <v>0</v>
      </c>
      <c r="AC780" s="64">
        <v>0</v>
      </c>
      <c r="AD780" s="64">
        <v>0</v>
      </c>
      <c r="AE780" s="64">
        <v>0</v>
      </c>
      <c r="AF780" s="64">
        <v>0</v>
      </c>
      <c r="AG780" s="64">
        <v>0</v>
      </c>
      <c r="AH780" s="64">
        <v>0</v>
      </c>
      <c r="AI780" s="64">
        <v>0</v>
      </c>
      <c r="AJ780" s="64">
        <v>0</v>
      </c>
    </row>
    <row r="781" spans="1:36" x14ac:dyDescent="0.25">
      <c r="A781" s="60" t="s">
        <v>128</v>
      </c>
      <c r="B781" s="60" t="s">
        <v>119</v>
      </c>
      <c r="C781" s="62">
        <v>0</v>
      </c>
      <c r="D781" s="62">
        <v>0</v>
      </c>
      <c r="E781" s="62">
        <v>0</v>
      </c>
      <c r="F781" s="62">
        <v>0</v>
      </c>
      <c r="G781" s="62">
        <v>0</v>
      </c>
      <c r="H781" s="62">
        <v>0</v>
      </c>
      <c r="I781" s="62">
        <v>0</v>
      </c>
      <c r="J781" s="62">
        <v>0</v>
      </c>
      <c r="K781" s="62">
        <v>0</v>
      </c>
      <c r="L781" s="62">
        <v>0</v>
      </c>
      <c r="M781" s="62">
        <v>0</v>
      </c>
      <c r="N781" s="62">
        <v>0</v>
      </c>
      <c r="O781" s="62">
        <v>0</v>
      </c>
      <c r="P781" s="62">
        <v>0</v>
      </c>
      <c r="Q781" s="62">
        <v>0</v>
      </c>
      <c r="R781" s="62">
        <v>0</v>
      </c>
      <c r="S781" s="62">
        <v>0</v>
      </c>
      <c r="T781" s="62">
        <v>0</v>
      </c>
      <c r="U781" s="62">
        <v>0</v>
      </c>
      <c r="V781" s="62">
        <v>0</v>
      </c>
      <c r="W781" s="62">
        <v>0</v>
      </c>
      <c r="X781" s="62">
        <v>0</v>
      </c>
      <c r="Y781" s="62">
        <v>0</v>
      </c>
      <c r="Z781" s="62">
        <v>0</v>
      </c>
      <c r="AA781" s="62">
        <v>0</v>
      </c>
      <c r="AB781" s="62">
        <v>0</v>
      </c>
      <c r="AC781" s="62">
        <v>0</v>
      </c>
      <c r="AD781" s="62">
        <v>0</v>
      </c>
      <c r="AE781" s="62">
        <v>0</v>
      </c>
      <c r="AF781" s="62">
        <v>0</v>
      </c>
      <c r="AG781" s="62">
        <v>0</v>
      </c>
      <c r="AH781" s="62">
        <v>0</v>
      </c>
      <c r="AI781" s="62">
        <v>0</v>
      </c>
      <c r="AJ781" s="62">
        <v>0</v>
      </c>
    </row>
    <row r="782" spans="1:36" x14ac:dyDescent="0.25">
      <c r="A782" s="60" t="s">
        <v>128</v>
      </c>
      <c r="B782" s="60" t="s">
        <v>120</v>
      </c>
      <c r="C782" s="64">
        <v>0</v>
      </c>
      <c r="D782" s="64">
        <v>0</v>
      </c>
      <c r="E782" s="64">
        <v>0</v>
      </c>
      <c r="F782" s="64">
        <v>0</v>
      </c>
      <c r="G782" s="64">
        <v>0</v>
      </c>
      <c r="H782" s="64">
        <v>0</v>
      </c>
      <c r="I782" s="64">
        <v>0</v>
      </c>
      <c r="J782" s="64">
        <v>0</v>
      </c>
      <c r="K782" s="64">
        <v>0</v>
      </c>
      <c r="L782" s="64">
        <v>0</v>
      </c>
      <c r="M782" s="64">
        <v>0</v>
      </c>
      <c r="N782" s="64">
        <v>0</v>
      </c>
      <c r="O782" s="64">
        <v>0</v>
      </c>
      <c r="P782" s="64">
        <v>0</v>
      </c>
      <c r="Q782" s="64">
        <v>0</v>
      </c>
      <c r="R782" s="64">
        <v>0</v>
      </c>
      <c r="S782" s="64">
        <v>0</v>
      </c>
      <c r="T782" s="64">
        <v>0</v>
      </c>
      <c r="U782" s="64">
        <v>0</v>
      </c>
      <c r="V782" s="64">
        <v>0</v>
      </c>
      <c r="W782" s="64">
        <v>0</v>
      </c>
      <c r="X782" s="64">
        <v>0</v>
      </c>
      <c r="Y782" s="64">
        <v>0</v>
      </c>
      <c r="Z782" s="64">
        <v>0</v>
      </c>
      <c r="AA782" s="64">
        <v>0</v>
      </c>
      <c r="AB782" s="64">
        <v>0</v>
      </c>
      <c r="AC782" s="64">
        <v>0</v>
      </c>
      <c r="AD782" s="64">
        <v>0</v>
      </c>
      <c r="AE782" s="64">
        <v>0</v>
      </c>
      <c r="AF782" s="64">
        <v>0</v>
      </c>
      <c r="AG782" s="64">
        <v>0</v>
      </c>
      <c r="AH782" s="64">
        <v>0</v>
      </c>
      <c r="AI782" s="64">
        <v>0</v>
      </c>
      <c r="AJ782" s="64">
        <v>0</v>
      </c>
    </row>
    <row r="783" spans="1:36" x14ac:dyDescent="0.25">
      <c r="A783" s="60" t="s">
        <v>128</v>
      </c>
      <c r="B783" s="60" t="s">
        <v>121</v>
      </c>
      <c r="C783" s="65" t="s">
        <v>37</v>
      </c>
      <c r="D783" s="65" t="s">
        <v>37</v>
      </c>
      <c r="E783" s="65" t="s">
        <v>37</v>
      </c>
      <c r="F783" s="65" t="s">
        <v>37</v>
      </c>
      <c r="G783" s="65" t="s">
        <v>37</v>
      </c>
      <c r="H783" s="65" t="s">
        <v>37</v>
      </c>
      <c r="I783" s="65" t="s">
        <v>37</v>
      </c>
      <c r="J783" s="65" t="s">
        <v>37</v>
      </c>
      <c r="K783" s="65" t="s">
        <v>37</v>
      </c>
      <c r="L783" s="65" t="s">
        <v>37</v>
      </c>
      <c r="M783" s="65" t="s">
        <v>37</v>
      </c>
      <c r="N783" s="65" t="s">
        <v>37</v>
      </c>
      <c r="O783" s="65" t="s">
        <v>37</v>
      </c>
      <c r="P783" s="65" t="s">
        <v>37</v>
      </c>
      <c r="Q783" s="65" t="s">
        <v>37</v>
      </c>
      <c r="R783" s="65" t="s">
        <v>37</v>
      </c>
      <c r="S783" s="65" t="s">
        <v>37</v>
      </c>
      <c r="T783" s="65" t="s">
        <v>37</v>
      </c>
      <c r="U783" s="65" t="s">
        <v>37</v>
      </c>
      <c r="V783" s="65" t="s">
        <v>37</v>
      </c>
      <c r="W783" s="65" t="s">
        <v>37</v>
      </c>
      <c r="X783" s="65" t="s">
        <v>37</v>
      </c>
      <c r="Y783" s="65" t="s">
        <v>37</v>
      </c>
      <c r="Z783" s="65" t="s">
        <v>37</v>
      </c>
      <c r="AA783" s="65" t="s">
        <v>37</v>
      </c>
      <c r="AB783" s="65" t="s">
        <v>37</v>
      </c>
      <c r="AC783" s="65" t="s">
        <v>37</v>
      </c>
      <c r="AD783" s="65" t="s">
        <v>37</v>
      </c>
      <c r="AE783" s="65" t="s">
        <v>37</v>
      </c>
      <c r="AF783" s="65" t="s">
        <v>37</v>
      </c>
      <c r="AG783" s="65" t="s">
        <v>37</v>
      </c>
      <c r="AH783" s="65" t="s">
        <v>37</v>
      </c>
      <c r="AI783" s="65" t="s">
        <v>37</v>
      </c>
      <c r="AJ783" s="65" t="s">
        <v>37</v>
      </c>
    </row>
    <row r="784" spans="1:36" x14ac:dyDescent="0.25">
      <c r="A784" s="60" t="s">
        <v>128</v>
      </c>
      <c r="B784" s="60" t="s">
        <v>122</v>
      </c>
      <c r="C784" s="64">
        <v>0</v>
      </c>
      <c r="D784" s="64">
        <v>0</v>
      </c>
      <c r="E784" s="64">
        <v>0</v>
      </c>
      <c r="F784" s="64">
        <v>0</v>
      </c>
      <c r="G784" s="64">
        <v>0</v>
      </c>
      <c r="H784" s="64">
        <v>0</v>
      </c>
      <c r="I784" s="64">
        <v>0</v>
      </c>
      <c r="J784" s="64">
        <v>0</v>
      </c>
      <c r="K784" s="64">
        <v>0</v>
      </c>
      <c r="L784" s="64">
        <v>0</v>
      </c>
      <c r="M784" s="64">
        <v>0</v>
      </c>
      <c r="N784" s="64">
        <v>0</v>
      </c>
      <c r="O784" s="64">
        <v>0</v>
      </c>
      <c r="P784" s="64">
        <v>0</v>
      </c>
      <c r="Q784" s="64">
        <v>0</v>
      </c>
      <c r="R784" s="64">
        <v>0</v>
      </c>
      <c r="S784" s="64">
        <v>0</v>
      </c>
      <c r="T784" s="64">
        <v>0</v>
      </c>
      <c r="U784" s="64">
        <v>0</v>
      </c>
      <c r="V784" s="64">
        <v>0</v>
      </c>
      <c r="W784" s="64">
        <v>0</v>
      </c>
      <c r="X784" s="64">
        <v>0</v>
      </c>
      <c r="Y784" s="64">
        <v>0</v>
      </c>
      <c r="Z784" s="64">
        <v>0</v>
      </c>
      <c r="AA784" s="64">
        <v>0</v>
      </c>
      <c r="AB784" s="64">
        <v>0</v>
      </c>
      <c r="AC784" s="64">
        <v>0</v>
      </c>
      <c r="AD784" s="64">
        <v>0</v>
      </c>
      <c r="AE784" s="64">
        <v>0</v>
      </c>
      <c r="AF784" s="64">
        <v>0</v>
      </c>
      <c r="AG784" s="64">
        <v>0</v>
      </c>
      <c r="AH784" s="64">
        <v>0</v>
      </c>
      <c r="AI784" s="64">
        <v>0</v>
      </c>
      <c r="AJ784" s="64">
        <v>0</v>
      </c>
    </row>
    <row r="785" spans="1:36" x14ac:dyDescent="0.25">
      <c r="A785" s="60" t="s">
        <v>128</v>
      </c>
      <c r="B785" s="60" t="s">
        <v>123</v>
      </c>
      <c r="C785" s="61">
        <v>1763.972</v>
      </c>
      <c r="D785" s="61">
        <v>1831.7570000000001</v>
      </c>
      <c r="E785" s="61">
        <v>1638.7460000000001</v>
      </c>
      <c r="F785" s="61">
        <v>1557.7049999999999</v>
      </c>
      <c r="G785" s="61">
        <v>1430.9259999999999</v>
      </c>
      <c r="H785" s="61">
        <v>1464.8420000000001</v>
      </c>
      <c r="I785" s="61">
        <v>1492.8820000000001</v>
      </c>
      <c r="J785" s="61">
        <v>1634.136</v>
      </c>
      <c r="K785" s="61">
        <v>1696.7850000000001</v>
      </c>
      <c r="L785" s="62">
        <v>1734.69</v>
      </c>
      <c r="M785" s="61">
        <v>1651.787</v>
      </c>
      <c r="N785" s="61">
        <v>1707.0319999999999</v>
      </c>
      <c r="O785" s="61">
        <v>1480.415</v>
      </c>
      <c r="P785" s="61">
        <v>1528.0409999999999</v>
      </c>
      <c r="Q785" s="61">
        <v>1493.3119999999999</v>
      </c>
      <c r="R785" s="61">
        <v>1518.9880000000001</v>
      </c>
      <c r="S785" s="61">
        <v>1467.3019999999999</v>
      </c>
      <c r="T785" s="61">
        <v>1360.7529999999999</v>
      </c>
      <c r="U785" s="62">
        <v>1339.83</v>
      </c>
      <c r="V785" s="61">
        <v>1268.4870000000001</v>
      </c>
      <c r="W785" s="61">
        <v>1265.501</v>
      </c>
      <c r="X785" s="61">
        <v>1175.5039999999999</v>
      </c>
      <c r="Y785" s="61">
        <v>1182.335</v>
      </c>
      <c r="Z785" s="61">
        <v>1174.095</v>
      </c>
      <c r="AA785" s="61">
        <v>1145.6959999999999</v>
      </c>
      <c r="AB785" s="61">
        <v>1239.2280000000001</v>
      </c>
      <c r="AC785" s="61">
        <v>1284.1790000000001</v>
      </c>
      <c r="AD785" s="61">
        <v>1231.0830000000001</v>
      </c>
      <c r="AE785" s="61">
        <v>1169.8430000000001</v>
      </c>
      <c r="AF785" s="61">
        <v>1156.0139999999999</v>
      </c>
      <c r="AG785" s="61">
        <v>1160.194</v>
      </c>
      <c r="AH785" s="61">
        <v>1245.846</v>
      </c>
      <c r="AI785" s="61">
        <v>1121.085</v>
      </c>
      <c r="AJ785" s="61">
        <v>1028.181</v>
      </c>
    </row>
    <row r="786" spans="1:36" x14ac:dyDescent="0.25">
      <c r="A786" s="60" t="s">
        <v>128</v>
      </c>
      <c r="B786" s="60" t="s">
        <v>124</v>
      </c>
      <c r="C786" s="63">
        <v>863.95299999999997</v>
      </c>
      <c r="D786" s="63">
        <v>915.13800000000003</v>
      </c>
      <c r="E786" s="63">
        <v>885.90300000000002</v>
      </c>
      <c r="F786" s="64">
        <v>828.58</v>
      </c>
      <c r="G786" s="63">
        <v>767.98500000000001</v>
      </c>
      <c r="H786" s="63">
        <v>753.55899999999997</v>
      </c>
      <c r="I786" s="64">
        <v>760.7</v>
      </c>
      <c r="J786" s="63">
        <v>1010.891</v>
      </c>
      <c r="K786" s="63">
        <v>1192.3430000000001</v>
      </c>
      <c r="L786" s="63">
        <v>1234.4749999999999</v>
      </c>
      <c r="M786" s="63">
        <v>1188.5450000000001</v>
      </c>
      <c r="N786" s="63">
        <v>1191.722</v>
      </c>
      <c r="O786" s="63">
        <v>970.57399999999996</v>
      </c>
      <c r="P786" s="63">
        <v>1029.115</v>
      </c>
      <c r="Q786" s="63">
        <v>967.54100000000005</v>
      </c>
      <c r="R786" s="63">
        <v>988.29700000000003</v>
      </c>
      <c r="S786" s="63">
        <v>974.18100000000004</v>
      </c>
      <c r="T786" s="63">
        <v>918.29100000000005</v>
      </c>
      <c r="U786" s="63">
        <v>938.18700000000001</v>
      </c>
      <c r="V786" s="63">
        <v>919.96299999999997</v>
      </c>
      <c r="W786" s="63">
        <v>898.32299999999998</v>
      </c>
      <c r="X786" s="63">
        <v>704.64300000000003</v>
      </c>
      <c r="Y786" s="63">
        <v>603.94600000000003</v>
      </c>
      <c r="Z786" s="63">
        <v>539.00400000000002</v>
      </c>
      <c r="AA786" s="63">
        <v>517.84199999999998</v>
      </c>
      <c r="AB786" s="63">
        <v>476.68900000000002</v>
      </c>
      <c r="AC786" s="63">
        <v>542.84900000000005</v>
      </c>
      <c r="AD786" s="63">
        <v>469.714</v>
      </c>
      <c r="AE786" s="63">
        <v>462.71600000000001</v>
      </c>
      <c r="AF786" s="63">
        <v>470.88499999999999</v>
      </c>
      <c r="AG786" s="63">
        <v>485.78899999999999</v>
      </c>
      <c r="AH786" s="63">
        <v>550.29100000000005</v>
      </c>
      <c r="AI786" s="63">
        <v>491.49200000000002</v>
      </c>
      <c r="AJ786" s="63">
        <v>445.29700000000003</v>
      </c>
    </row>
    <row r="787" spans="1:36" x14ac:dyDescent="0.25">
      <c r="A787" s="60" t="s">
        <v>128</v>
      </c>
      <c r="B787" s="60" t="s">
        <v>125</v>
      </c>
      <c r="C787" s="61">
        <v>79.798000000000002</v>
      </c>
      <c r="D787" s="61">
        <v>91.908000000000001</v>
      </c>
      <c r="E787" s="61">
        <v>82.855999999999995</v>
      </c>
      <c r="F787" s="61">
        <v>93.843000000000004</v>
      </c>
      <c r="G787" s="61">
        <v>106.57299999999999</v>
      </c>
      <c r="H787" s="61">
        <v>107.71899999999999</v>
      </c>
      <c r="I787" s="61">
        <v>123.077</v>
      </c>
      <c r="J787" s="61">
        <v>81.709000000000003</v>
      </c>
      <c r="K787" s="61">
        <v>50.372999999999998</v>
      </c>
      <c r="L787" s="61">
        <v>56.247999999999998</v>
      </c>
      <c r="M787" s="61">
        <v>36.734000000000002</v>
      </c>
      <c r="N787" s="61">
        <v>32.244</v>
      </c>
      <c r="O787" s="61">
        <v>41.965000000000003</v>
      </c>
      <c r="P787" s="61">
        <v>22.547000000000001</v>
      </c>
      <c r="Q787" s="62">
        <v>7.93</v>
      </c>
      <c r="R787" s="61">
        <v>7.1890000000000001</v>
      </c>
      <c r="S787" s="61">
        <v>5.4930000000000003</v>
      </c>
      <c r="T787" s="61">
        <v>4.5380000000000003</v>
      </c>
      <c r="U787" s="61">
        <v>3.8929999999999998</v>
      </c>
      <c r="V787" s="62">
        <v>2.58</v>
      </c>
      <c r="W787" s="61">
        <v>3.3919999999999999</v>
      </c>
      <c r="X787" s="61">
        <v>33.366999999999997</v>
      </c>
      <c r="Y787" s="61">
        <v>4.8490000000000002</v>
      </c>
      <c r="Z787" s="61">
        <v>14.474</v>
      </c>
      <c r="AA787" s="61">
        <v>8.5749999999999993</v>
      </c>
      <c r="AB787" s="61">
        <v>9.0519999999999996</v>
      </c>
      <c r="AC787" s="61">
        <v>6.8789999999999996</v>
      </c>
      <c r="AD787" s="62">
        <v>2.58</v>
      </c>
      <c r="AE787" s="61">
        <v>2.1970000000000001</v>
      </c>
      <c r="AF787" s="61">
        <v>2.4359999999999999</v>
      </c>
      <c r="AG787" s="61">
        <v>2.1970000000000001</v>
      </c>
      <c r="AH787" s="61">
        <v>1.744</v>
      </c>
      <c r="AI787" s="61">
        <v>1.887</v>
      </c>
      <c r="AJ787" s="61">
        <v>1.552</v>
      </c>
    </row>
    <row r="788" spans="1:36" x14ac:dyDescent="0.25">
      <c r="A788" s="60" t="s">
        <v>128</v>
      </c>
      <c r="B788" s="60" t="s">
        <v>126</v>
      </c>
      <c r="C788" s="66" t="s">
        <v>37</v>
      </c>
      <c r="D788" s="66" t="s">
        <v>37</v>
      </c>
      <c r="E788" s="66" t="s">
        <v>37</v>
      </c>
      <c r="F788" s="66" t="s">
        <v>37</v>
      </c>
      <c r="G788" s="66" t="s">
        <v>37</v>
      </c>
      <c r="H788" s="66" t="s">
        <v>37</v>
      </c>
      <c r="I788" s="66" t="s">
        <v>37</v>
      </c>
      <c r="J788" s="66" t="s">
        <v>37</v>
      </c>
      <c r="K788" s="66" t="s">
        <v>37</v>
      </c>
      <c r="L788" s="66" t="s">
        <v>37</v>
      </c>
      <c r="M788" s="66" t="s">
        <v>37</v>
      </c>
      <c r="N788" s="66" t="s">
        <v>37</v>
      </c>
      <c r="O788" s="66" t="s">
        <v>37</v>
      </c>
      <c r="P788" s="66" t="s">
        <v>37</v>
      </c>
      <c r="Q788" s="66" t="s">
        <v>37</v>
      </c>
      <c r="R788" s="66" t="s">
        <v>37</v>
      </c>
      <c r="S788" s="66" t="s">
        <v>37</v>
      </c>
      <c r="T788" s="66" t="s">
        <v>37</v>
      </c>
      <c r="U788" s="66" t="s">
        <v>37</v>
      </c>
      <c r="V788" s="66" t="s">
        <v>37</v>
      </c>
      <c r="W788" s="66" t="s">
        <v>37</v>
      </c>
      <c r="X788" s="66" t="s">
        <v>37</v>
      </c>
      <c r="Y788" s="66" t="s">
        <v>37</v>
      </c>
      <c r="Z788" s="66" t="s">
        <v>37</v>
      </c>
      <c r="AA788" s="66" t="s">
        <v>37</v>
      </c>
      <c r="AB788" s="66" t="s">
        <v>37</v>
      </c>
      <c r="AC788" s="66" t="s">
        <v>37</v>
      </c>
      <c r="AD788" s="66" t="s">
        <v>37</v>
      </c>
      <c r="AE788" s="66" t="s">
        <v>37</v>
      </c>
      <c r="AF788" s="66" t="s">
        <v>37</v>
      </c>
      <c r="AG788" s="66" t="s">
        <v>37</v>
      </c>
      <c r="AH788" s="66" t="s">
        <v>37</v>
      </c>
      <c r="AI788" s="66" t="s">
        <v>37</v>
      </c>
      <c r="AJ788" s="66" t="s">
        <v>37</v>
      </c>
    </row>
    <row r="789" spans="1:36" ht="11.4" customHeight="1" x14ac:dyDescent="0.25"/>
    <row r="790" spans="1:36" x14ac:dyDescent="0.25">
      <c r="A790" s="56" t="s">
        <v>129</v>
      </c>
    </row>
    <row r="791" spans="1:36" x14ac:dyDescent="0.25">
      <c r="A791" s="56" t="s">
        <v>37</v>
      </c>
      <c r="B791" s="55" t="s">
        <v>38</v>
      </c>
    </row>
    <row r="792" spans="1:36" ht="11.4" customHeight="1" x14ac:dyDescent="0.25"/>
    <row r="793" spans="1:36" x14ac:dyDescent="0.25">
      <c r="A793" s="55" t="s">
        <v>184</v>
      </c>
    </row>
    <row r="794" spans="1:36" x14ac:dyDescent="0.25">
      <c r="A794" s="55" t="s">
        <v>107</v>
      </c>
      <c r="B794" s="56" t="s">
        <v>180</v>
      </c>
    </row>
    <row r="795" spans="1:36" x14ac:dyDescent="0.25">
      <c r="A795" s="55" t="s">
        <v>108</v>
      </c>
      <c r="B795" s="55" t="s">
        <v>181</v>
      </c>
    </row>
    <row r="797" spans="1:36" x14ac:dyDescent="0.25">
      <c r="A797" s="56" t="s">
        <v>109</v>
      </c>
      <c r="C797" s="55" t="s">
        <v>110</v>
      </c>
    </row>
    <row r="798" spans="1:36" x14ac:dyDescent="0.25">
      <c r="A798" s="56" t="s">
        <v>130</v>
      </c>
      <c r="C798" s="55" t="s">
        <v>182</v>
      </c>
    </row>
    <row r="799" spans="1:36" x14ac:dyDescent="0.25">
      <c r="A799" s="56" t="s">
        <v>134</v>
      </c>
      <c r="C799" s="55" t="s">
        <v>153</v>
      </c>
    </row>
    <row r="801" spans="1:36" x14ac:dyDescent="0.25">
      <c r="A801" s="71" t="s">
        <v>111</v>
      </c>
      <c r="B801" s="71" t="s">
        <v>111</v>
      </c>
      <c r="C801" s="57" t="s">
        <v>1</v>
      </c>
      <c r="D801" s="57" t="s">
        <v>2</v>
      </c>
      <c r="E801" s="57" t="s">
        <v>3</v>
      </c>
      <c r="F801" s="57" t="s">
        <v>4</v>
      </c>
      <c r="G801" s="57" t="s">
        <v>5</v>
      </c>
      <c r="H801" s="57" t="s">
        <v>6</v>
      </c>
      <c r="I801" s="57" t="s">
        <v>7</v>
      </c>
      <c r="J801" s="57" t="s">
        <v>8</v>
      </c>
      <c r="K801" s="57" t="s">
        <v>9</v>
      </c>
      <c r="L801" s="57" t="s">
        <v>10</v>
      </c>
      <c r="M801" s="57" t="s">
        <v>11</v>
      </c>
      <c r="N801" s="57" t="s">
        <v>12</v>
      </c>
      <c r="O801" s="57" t="s">
        <v>13</v>
      </c>
      <c r="P801" s="57" t="s">
        <v>14</v>
      </c>
      <c r="Q801" s="57" t="s">
        <v>15</v>
      </c>
      <c r="R801" s="57" t="s">
        <v>16</v>
      </c>
      <c r="S801" s="57" t="s">
        <v>17</v>
      </c>
      <c r="T801" s="57" t="s">
        <v>18</v>
      </c>
      <c r="U801" s="57" t="s">
        <v>19</v>
      </c>
      <c r="V801" s="57" t="s">
        <v>20</v>
      </c>
      <c r="W801" s="57" t="s">
        <v>21</v>
      </c>
      <c r="X801" s="57" t="s">
        <v>32</v>
      </c>
      <c r="Y801" s="57" t="s">
        <v>33</v>
      </c>
      <c r="Z801" s="57" t="s">
        <v>35</v>
      </c>
      <c r="AA801" s="57" t="s">
        <v>36</v>
      </c>
      <c r="AB801" s="57" t="s">
        <v>39</v>
      </c>
      <c r="AC801" s="57" t="s">
        <v>40</v>
      </c>
      <c r="AD801" s="57" t="s">
        <v>97</v>
      </c>
      <c r="AE801" s="57" t="s">
        <v>103</v>
      </c>
      <c r="AF801" s="57" t="s">
        <v>105</v>
      </c>
      <c r="AG801" s="57" t="s">
        <v>106</v>
      </c>
      <c r="AH801" s="57" t="s">
        <v>112</v>
      </c>
      <c r="AI801" s="57" t="s">
        <v>176</v>
      </c>
      <c r="AJ801" s="57" t="s">
        <v>183</v>
      </c>
    </row>
    <row r="802" spans="1:36" x14ac:dyDescent="0.25">
      <c r="A802" s="58" t="s">
        <v>113</v>
      </c>
      <c r="B802" s="58" t="s">
        <v>114</v>
      </c>
      <c r="C802" s="59" t="s">
        <v>115</v>
      </c>
      <c r="D802" s="59" t="s">
        <v>115</v>
      </c>
      <c r="E802" s="59" t="s">
        <v>115</v>
      </c>
      <c r="F802" s="59" t="s">
        <v>115</v>
      </c>
      <c r="G802" s="59" t="s">
        <v>115</v>
      </c>
      <c r="H802" s="59" t="s">
        <v>115</v>
      </c>
      <c r="I802" s="59" t="s">
        <v>115</v>
      </c>
      <c r="J802" s="59" t="s">
        <v>115</v>
      </c>
      <c r="K802" s="59" t="s">
        <v>115</v>
      </c>
      <c r="L802" s="59" t="s">
        <v>115</v>
      </c>
      <c r="M802" s="59" t="s">
        <v>115</v>
      </c>
      <c r="N802" s="59" t="s">
        <v>115</v>
      </c>
      <c r="O802" s="59" t="s">
        <v>115</v>
      </c>
      <c r="P802" s="59" t="s">
        <v>115</v>
      </c>
      <c r="Q802" s="59" t="s">
        <v>115</v>
      </c>
      <c r="R802" s="59" t="s">
        <v>115</v>
      </c>
      <c r="S802" s="59" t="s">
        <v>115</v>
      </c>
      <c r="T802" s="59" t="s">
        <v>115</v>
      </c>
      <c r="U802" s="59" t="s">
        <v>115</v>
      </c>
      <c r="V802" s="59" t="s">
        <v>115</v>
      </c>
      <c r="W802" s="59" t="s">
        <v>115</v>
      </c>
      <c r="X802" s="59" t="s">
        <v>115</v>
      </c>
      <c r="Y802" s="59" t="s">
        <v>115</v>
      </c>
      <c r="Z802" s="59" t="s">
        <v>115</v>
      </c>
      <c r="AA802" s="59" t="s">
        <v>115</v>
      </c>
      <c r="AB802" s="59" t="s">
        <v>115</v>
      </c>
      <c r="AC802" s="59" t="s">
        <v>115</v>
      </c>
      <c r="AD802" s="59" t="s">
        <v>115</v>
      </c>
      <c r="AE802" s="59" t="s">
        <v>115</v>
      </c>
      <c r="AF802" s="59" t="s">
        <v>115</v>
      </c>
      <c r="AG802" s="59" t="s">
        <v>115</v>
      </c>
      <c r="AH802" s="59" t="s">
        <v>115</v>
      </c>
      <c r="AI802" s="59" t="s">
        <v>115</v>
      </c>
      <c r="AJ802" s="59" t="s">
        <v>115</v>
      </c>
    </row>
    <row r="803" spans="1:36" x14ac:dyDescent="0.25">
      <c r="A803" s="60" t="s">
        <v>116</v>
      </c>
      <c r="B803" s="60" t="s">
        <v>117</v>
      </c>
      <c r="C803" s="61">
        <v>503.94099999999997</v>
      </c>
      <c r="D803" s="61">
        <v>462.55900000000003</v>
      </c>
      <c r="E803" s="61">
        <v>447.435</v>
      </c>
      <c r="F803" s="61">
        <v>609.40099999999995</v>
      </c>
      <c r="G803" s="61">
        <v>531.81399999999996</v>
      </c>
      <c r="H803" s="61">
        <v>484.59899999999999</v>
      </c>
      <c r="I803" s="61">
        <v>509.85500000000002</v>
      </c>
      <c r="J803" s="61">
        <v>498.24700000000001</v>
      </c>
      <c r="K803" s="61">
        <v>505.71800000000002</v>
      </c>
      <c r="L803" s="61">
        <v>529.154</v>
      </c>
      <c r="M803" s="61">
        <v>497.74099999999999</v>
      </c>
      <c r="N803" s="61">
        <v>620.31600000000003</v>
      </c>
      <c r="O803" s="62">
        <v>608.02</v>
      </c>
      <c r="P803" s="61">
        <v>672.57100000000003</v>
      </c>
      <c r="Q803" s="61">
        <v>640.98599999999999</v>
      </c>
      <c r="R803" s="61">
        <v>611.13499999999999</v>
      </c>
      <c r="S803" s="61">
        <v>617.60799999999995</v>
      </c>
      <c r="T803" s="61">
        <v>627.90200000000004</v>
      </c>
      <c r="U803" s="61">
        <v>616.36599999999999</v>
      </c>
      <c r="V803" s="61">
        <v>578.74699999999996</v>
      </c>
      <c r="W803" s="61">
        <v>578.22199999999998</v>
      </c>
      <c r="X803" s="61">
        <v>591.83600000000001</v>
      </c>
      <c r="Y803" s="62">
        <v>626.23</v>
      </c>
      <c r="Z803" s="61">
        <v>513.08900000000006</v>
      </c>
      <c r="AA803" s="61">
        <v>501.26100000000002</v>
      </c>
      <c r="AB803" s="61">
        <v>263.20800000000003</v>
      </c>
      <c r="AC803" s="61">
        <v>172.184</v>
      </c>
      <c r="AD803" s="61">
        <v>282.89699999999999</v>
      </c>
      <c r="AE803" s="61">
        <v>297.73099999999999</v>
      </c>
      <c r="AF803" s="61">
        <v>315.392</v>
      </c>
      <c r="AG803" s="61">
        <v>341.93400000000003</v>
      </c>
      <c r="AH803" s="61">
        <v>328.125</v>
      </c>
      <c r="AI803" s="61">
        <v>338.52199999999999</v>
      </c>
      <c r="AJ803" s="62">
        <v>342.2</v>
      </c>
    </row>
    <row r="804" spans="1:36" x14ac:dyDescent="0.25">
      <c r="A804" s="60" t="s">
        <v>116</v>
      </c>
      <c r="B804" s="60" t="s">
        <v>118</v>
      </c>
      <c r="C804" s="64">
        <v>0</v>
      </c>
      <c r="D804" s="64">
        <v>0</v>
      </c>
      <c r="E804" s="64">
        <v>0</v>
      </c>
      <c r="F804" s="64">
        <v>0</v>
      </c>
      <c r="G804" s="64">
        <v>0</v>
      </c>
      <c r="H804" s="64">
        <v>0</v>
      </c>
      <c r="I804" s="64">
        <v>0</v>
      </c>
      <c r="J804" s="64">
        <v>0</v>
      </c>
      <c r="K804" s="64">
        <v>0</v>
      </c>
      <c r="L804" s="64">
        <v>0</v>
      </c>
      <c r="M804" s="64">
        <v>0</v>
      </c>
      <c r="N804" s="64">
        <v>0</v>
      </c>
      <c r="O804" s="64">
        <v>0</v>
      </c>
      <c r="P804" s="64">
        <v>0</v>
      </c>
      <c r="Q804" s="64">
        <v>0</v>
      </c>
      <c r="R804" s="64">
        <v>0</v>
      </c>
      <c r="S804" s="64">
        <v>0</v>
      </c>
      <c r="T804" s="64">
        <v>0</v>
      </c>
      <c r="U804" s="64">
        <v>0</v>
      </c>
      <c r="V804" s="64">
        <v>0</v>
      </c>
      <c r="W804" s="64">
        <v>0</v>
      </c>
      <c r="X804" s="64">
        <v>0</v>
      </c>
      <c r="Y804" s="64">
        <v>0</v>
      </c>
      <c r="Z804" s="64">
        <v>0</v>
      </c>
      <c r="AA804" s="64">
        <v>0</v>
      </c>
      <c r="AB804" s="64">
        <v>0</v>
      </c>
      <c r="AC804" s="64">
        <v>0</v>
      </c>
      <c r="AD804" s="64">
        <v>0</v>
      </c>
      <c r="AE804" s="64">
        <v>0</v>
      </c>
      <c r="AF804" s="64">
        <v>0</v>
      </c>
      <c r="AG804" s="64">
        <v>0</v>
      </c>
      <c r="AH804" s="64">
        <v>0</v>
      </c>
      <c r="AI804" s="64">
        <v>0</v>
      </c>
      <c r="AJ804" s="64">
        <v>0</v>
      </c>
    </row>
    <row r="805" spans="1:36" x14ac:dyDescent="0.25">
      <c r="A805" s="60" t="s">
        <v>116</v>
      </c>
      <c r="B805" s="60" t="s">
        <v>119</v>
      </c>
      <c r="C805" s="62">
        <v>0</v>
      </c>
      <c r="D805" s="62">
        <v>0</v>
      </c>
      <c r="E805" s="62">
        <v>0</v>
      </c>
      <c r="F805" s="62">
        <v>0</v>
      </c>
      <c r="G805" s="62">
        <v>0</v>
      </c>
      <c r="H805" s="62">
        <v>0</v>
      </c>
      <c r="I805" s="62">
        <v>0</v>
      </c>
      <c r="J805" s="62">
        <v>0</v>
      </c>
      <c r="K805" s="62">
        <v>0</v>
      </c>
      <c r="L805" s="62">
        <v>0</v>
      </c>
      <c r="M805" s="62">
        <v>0</v>
      </c>
      <c r="N805" s="62">
        <v>0</v>
      </c>
      <c r="O805" s="62">
        <v>0</v>
      </c>
      <c r="P805" s="62">
        <v>0</v>
      </c>
      <c r="Q805" s="62">
        <v>0</v>
      </c>
      <c r="R805" s="62">
        <v>0</v>
      </c>
      <c r="S805" s="62">
        <v>0</v>
      </c>
      <c r="T805" s="62">
        <v>0</v>
      </c>
      <c r="U805" s="62">
        <v>0</v>
      </c>
      <c r="V805" s="62">
        <v>0</v>
      </c>
      <c r="W805" s="61">
        <v>5.8000000000000003E-2</v>
      </c>
      <c r="X805" s="61">
        <v>0.42899999999999999</v>
      </c>
      <c r="Y805" s="61">
        <v>1.4419999999999999</v>
      </c>
      <c r="Z805" s="61">
        <v>2.5409999999999999</v>
      </c>
      <c r="AA805" s="61">
        <v>5.8849999999999998</v>
      </c>
      <c r="AB805" s="61">
        <v>8.173</v>
      </c>
      <c r="AC805" s="61">
        <v>11.000999999999999</v>
      </c>
      <c r="AD805" s="61">
        <v>13.957000000000001</v>
      </c>
      <c r="AE805" s="62">
        <v>16.34</v>
      </c>
      <c r="AF805" s="61">
        <v>16.805</v>
      </c>
      <c r="AG805" s="61">
        <v>20.372</v>
      </c>
      <c r="AH805" s="61">
        <v>21.995999999999999</v>
      </c>
      <c r="AI805" s="61">
        <v>24.888999999999999</v>
      </c>
      <c r="AJ805" s="61">
        <v>26.568999999999999</v>
      </c>
    </row>
    <row r="806" spans="1:36" x14ac:dyDescent="0.25">
      <c r="A806" s="60" t="s">
        <v>116</v>
      </c>
      <c r="B806" s="60" t="s">
        <v>120</v>
      </c>
      <c r="C806" s="64">
        <v>0</v>
      </c>
      <c r="D806" s="64">
        <v>0</v>
      </c>
      <c r="E806" s="64">
        <v>0</v>
      </c>
      <c r="F806" s="64">
        <v>0</v>
      </c>
      <c r="G806" s="64">
        <v>0</v>
      </c>
      <c r="H806" s="64">
        <v>0</v>
      </c>
      <c r="I806" s="64">
        <v>0</v>
      </c>
      <c r="J806" s="64">
        <v>0</v>
      </c>
      <c r="K806" s="64">
        <v>0</v>
      </c>
      <c r="L806" s="64">
        <v>0</v>
      </c>
      <c r="M806" s="64">
        <v>0</v>
      </c>
      <c r="N806" s="64">
        <v>0</v>
      </c>
      <c r="O806" s="64">
        <v>0</v>
      </c>
      <c r="P806" s="64">
        <v>0</v>
      </c>
      <c r="Q806" s="64">
        <v>0</v>
      </c>
      <c r="R806" s="64">
        <v>0</v>
      </c>
      <c r="S806" s="64">
        <v>0</v>
      </c>
      <c r="T806" s="64">
        <v>0</v>
      </c>
      <c r="U806" s="64">
        <v>0</v>
      </c>
      <c r="V806" s="64">
        <v>0</v>
      </c>
      <c r="W806" s="64">
        <v>0</v>
      </c>
      <c r="X806" s="63">
        <v>0.76400000000000001</v>
      </c>
      <c r="Y806" s="63">
        <v>1.361</v>
      </c>
      <c r="Z806" s="63">
        <v>0.81200000000000006</v>
      </c>
      <c r="AA806" s="63">
        <v>0.88400000000000001</v>
      </c>
      <c r="AB806" s="63">
        <v>1.099</v>
      </c>
      <c r="AC806" s="63">
        <v>1.0029999999999999</v>
      </c>
      <c r="AD806" s="63">
        <v>1.099</v>
      </c>
      <c r="AE806" s="63">
        <v>1.0309999999999999</v>
      </c>
      <c r="AF806" s="63">
        <v>0.72899999999999998</v>
      </c>
      <c r="AG806" s="63">
        <v>0.65900000000000003</v>
      </c>
      <c r="AH806" s="63">
        <v>1.329</v>
      </c>
      <c r="AI806" s="63">
        <v>0.96299999999999997</v>
      </c>
      <c r="AJ806" s="63">
        <v>1.5249999999999999</v>
      </c>
    </row>
    <row r="807" spans="1:36" x14ac:dyDescent="0.25">
      <c r="A807" s="60" t="s">
        <v>116</v>
      </c>
      <c r="B807" s="60" t="s">
        <v>121</v>
      </c>
      <c r="C807" s="62">
        <v>0</v>
      </c>
      <c r="D807" s="62">
        <v>0</v>
      </c>
      <c r="E807" s="62">
        <v>0</v>
      </c>
      <c r="F807" s="62">
        <v>0</v>
      </c>
      <c r="G807" s="62">
        <v>0</v>
      </c>
      <c r="H807" s="62">
        <v>0</v>
      </c>
      <c r="I807" s="62">
        <v>0</v>
      </c>
      <c r="J807" s="62">
        <v>0</v>
      </c>
      <c r="K807" s="62">
        <v>0</v>
      </c>
      <c r="L807" s="62">
        <v>0</v>
      </c>
      <c r="M807" s="62">
        <v>0</v>
      </c>
      <c r="N807" s="62">
        <v>0</v>
      </c>
      <c r="O807" s="62">
        <v>0</v>
      </c>
      <c r="P807" s="62">
        <v>0</v>
      </c>
      <c r="Q807" s="62">
        <v>0</v>
      </c>
      <c r="R807" s="62">
        <v>0</v>
      </c>
      <c r="S807" s="62">
        <v>0</v>
      </c>
      <c r="T807" s="62">
        <v>0</v>
      </c>
      <c r="U807" s="62">
        <v>0</v>
      </c>
      <c r="V807" s="62">
        <v>0</v>
      </c>
      <c r="W807" s="62">
        <v>0</v>
      </c>
      <c r="X807" s="62">
        <v>0</v>
      </c>
      <c r="Y807" s="62">
        <v>0</v>
      </c>
      <c r="Z807" s="62">
        <v>0</v>
      </c>
      <c r="AA807" s="62">
        <v>0</v>
      </c>
      <c r="AB807" s="62">
        <v>0</v>
      </c>
      <c r="AC807" s="62">
        <v>0</v>
      </c>
      <c r="AD807" s="62">
        <v>0</v>
      </c>
      <c r="AE807" s="62">
        <v>0</v>
      </c>
      <c r="AF807" s="62">
        <v>0</v>
      </c>
      <c r="AG807" s="62">
        <v>0</v>
      </c>
      <c r="AH807" s="62">
        <v>0</v>
      </c>
      <c r="AI807" s="62">
        <v>0</v>
      </c>
      <c r="AJ807" s="62">
        <v>0</v>
      </c>
    </row>
    <row r="808" spans="1:36" x14ac:dyDescent="0.25">
      <c r="A808" s="60" t="s">
        <v>116</v>
      </c>
      <c r="B808" s="60" t="s">
        <v>122</v>
      </c>
      <c r="C808" s="64">
        <v>0</v>
      </c>
      <c r="D808" s="64">
        <v>0</v>
      </c>
      <c r="E808" s="64">
        <v>0</v>
      </c>
      <c r="F808" s="64">
        <v>0</v>
      </c>
      <c r="G808" s="64">
        <v>0</v>
      </c>
      <c r="H808" s="64">
        <v>0</v>
      </c>
      <c r="I808" s="64">
        <v>0</v>
      </c>
      <c r="J808" s="64">
        <v>0</v>
      </c>
      <c r="K808" s="64">
        <v>0</v>
      </c>
      <c r="L808" s="64">
        <v>0</v>
      </c>
      <c r="M808" s="64">
        <v>0</v>
      </c>
      <c r="N808" s="64">
        <v>0</v>
      </c>
      <c r="O808" s="64">
        <v>0</v>
      </c>
      <c r="P808" s="64">
        <v>0</v>
      </c>
      <c r="Q808" s="64">
        <v>0</v>
      </c>
      <c r="R808" s="64">
        <v>0</v>
      </c>
      <c r="S808" s="64">
        <v>0</v>
      </c>
      <c r="T808" s="64">
        <v>0</v>
      </c>
      <c r="U808" s="64">
        <v>0</v>
      </c>
      <c r="V808" s="64">
        <v>0</v>
      </c>
      <c r="W808" s="64">
        <v>0</v>
      </c>
      <c r="X808" s="64">
        <v>0</v>
      </c>
      <c r="Y808" s="64">
        <v>0</v>
      </c>
      <c r="Z808" s="64">
        <v>0</v>
      </c>
      <c r="AA808" s="64">
        <v>0</v>
      </c>
      <c r="AB808" s="64">
        <v>0</v>
      </c>
      <c r="AC808" s="64">
        <v>0</v>
      </c>
      <c r="AD808" s="64">
        <v>0</v>
      </c>
      <c r="AE808" s="64">
        <v>0</v>
      </c>
      <c r="AF808" s="64">
        <v>0</v>
      </c>
      <c r="AG808" s="64">
        <v>0</v>
      </c>
      <c r="AH808" s="64">
        <v>0</v>
      </c>
      <c r="AI808" s="64">
        <v>0</v>
      </c>
      <c r="AJ808" s="64">
        <v>0</v>
      </c>
    </row>
    <row r="809" spans="1:36" x14ac:dyDescent="0.25">
      <c r="A809" s="60" t="s">
        <v>116</v>
      </c>
      <c r="B809" s="60" t="s">
        <v>123</v>
      </c>
      <c r="C809" s="61">
        <v>94.582999999999998</v>
      </c>
      <c r="D809" s="61">
        <v>122.012</v>
      </c>
      <c r="E809" s="61">
        <v>128.11699999999999</v>
      </c>
      <c r="F809" s="61">
        <v>128.977</v>
      </c>
      <c r="G809" s="61">
        <v>132.50200000000001</v>
      </c>
      <c r="H809" s="61">
        <v>140.327</v>
      </c>
      <c r="I809" s="61">
        <v>142.56200000000001</v>
      </c>
      <c r="J809" s="62">
        <v>144.97</v>
      </c>
      <c r="K809" s="61">
        <v>147.97900000000001</v>
      </c>
      <c r="L809" s="61">
        <v>159.41499999999999</v>
      </c>
      <c r="M809" s="61">
        <v>164.83199999999999</v>
      </c>
      <c r="N809" s="61">
        <v>167.06800000000001</v>
      </c>
      <c r="O809" s="62">
        <v>176.44</v>
      </c>
      <c r="P809" s="61">
        <v>192.261</v>
      </c>
      <c r="Q809" s="61">
        <v>190.542</v>
      </c>
      <c r="R809" s="61">
        <v>192.60499999999999</v>
      </c>
      <c r="S809" s="61">
        <v>194.411</v>
      </c>
      <c r="T809" s="62">
        <v>197.42</v>
      </c>
      <c r="U809" s="61">
        <v>198.79599999999999</v>
      </c>
      <c r="V809" s="61">
        <v>186.41399999999999</v>
      </c>
      <c r="W809" s="61">
        <v>181.744</v>
      </c>
      <c r="X809" s="61">
        <v>187.471</v>
      </c>
      <c r="Y809" s="62">
        <v>197.41</v>
      </c>
      <c r="Z809" s="61">
        <v>193.613</v>
      </c>
      <c r="AA809" s="62">
        <v>193.05</v>
      </c>
      <c r="AB809" s="61">
        <v>112.327</v>
      </c>
      <c r="AC809" s="61">
        <v>73.768000000000001</v>
      </c>
      <c r="AD809" s="61">
        <v>142.02699999999999</v>
      </c>
      <c r="AE809" s="61">
        <v>168.75299999999999</v>
      </c>
      <c r="AF809" s="61">
        <v>177.13399999999999</v>
      </c>
      <c r="AG809" s="61">
        <v>184.27099999999999</v>
      </c>
      <c r="AH809" s="61">
        <v>190.44399999999999</v>
      </c>
      <c r="AI809" s="61">
        <v>197.19300000000001</v>
      </c>
      <c r="AJ809" s="61">
        <v>201.602</v>
      </c>
    </row>
    <row r="810" spans="1:36" x14ac:dyDescent="0.25">
      <c r="A810" s="60" t="s">
        <v>116</v>
      </c>
      <c r="B810" s="60" t="s">
        <v>124</v>
      </c>
      <c r="C810" s="64">
        <v>0</v>
      </c>
      <c r="D810" s="64">
        <v>0</v>
      </c>
      <c r="E810" s="64">
        <v>0</v>
      </c>
      <c r="F810" s="64">
        <v>0</v>
      </c>
      <c r="G810" s="64">
        <v>0</v>
      </c>
      <c r="H810" s="64">
        <v>0</v>
      </c>
      <c r="I810" s="64">
        <v>0</v>
      </c>
      <c r="J810" s="64">
        <v>0</v>
      </c>
      <c r="K810" s="64">
        <v>0</v>
      </c>
      <c r="L810" s="64">
        <v>0</v>
      </c>
      <c r="M810" s="64">
        <v>0</v>
      </c>
      <c r="N810" s="64">
        <v>0</v>
      </c>
      <c r="O810" s="64">
        <v>0</v>
      </c>
      <c r="P810" s="64">
        <v>0</v>
      </c>
      <c r="Q810" s="64">
        <v>0</v>
      </c>
      <c r="R810" s="64">
        <v>0</v>
      </c>
      <c r="S810" s="64">
        <v>0</v>
      </c>
      <c r="T810" s="64">
        <v>0</v>
      </c>
      <c r="U810" s="64">
        <v>0</v>
      </c>
      <c r="V810" s="64">
        <v>0</v>
      </c>
      <c r="W810" s="64">
        <v>0</v>
      </c>
      <c r="X810" s="64">
        <v>0</v>
      </c>
      <c r="Y810" s="64">
        <v>0</v>
      </c>
      <c r="Z810" s="64">
        <v>0</v>
      </c>
      <c r="AA810" s="64">
        <v>0</v>
      </c>
      <c r="AB810" s="64">
        <v>0</v>
      </c>
      <c r="AC810" s="64">
        <v>0</v>
      </c>
      <c r="AD810" s="64">
        <v>0</v>
      </c>
      <c r="AE810" s="64">
        <v>0</v>
      </c>
      <c r="AF810" s="64">
        <v>0</v>
      </c>
      <c r="AG810" s="64">
        <v>0</v>
      </c>
      <c r="AH810" s="64">
        <v>0</v>
      </c>
      <c r="AI810" s="64">
        <v>0</v>
      </c>
      <c r="AJ810" s="64">
        <v>0</v>
      </c>
    </row>
    <row r="811" spans="1:36" x14ac:dyDescent="0.25">
      <c r="A811" s="60" t="s">
        <v>116</v>
      </c>
      <c r="B811" s="60" t="s">
        <v>125</v>
      </c>
      <c r="C811" s="62">
        <v>0</v>
      </c>
      <c r="D811" s="62">
        <v>0</v>
      </c>
      <c r="E811" s="62">
        <v>0</v>
      </c>
      <c r="F811" s="62">
        <v>0</v>
      </c>
      <c r="G811" s="62">
        <v>0</v>
      </c>
      <c r="H811" s="62">
        <v>0</v>
      </c>
      <c r="I811" s="62">
        <v>0</v>
      </c>
      <c r="J811" s="62">
        <v>0</v>
      </c>
      <c r="K811" s="62">
        <v>0</v>
      </c>
      <c r="L811" s="62">
        <v>0</v>
      </c>
      <c r="M811" s="62">
        <v>0</v>
      </c>
      <c r="N811" s="62">
        <v>0</v>
      </c>
      <c r="O811" s="62">
        <v>0</v>
      </c>
      <c r="P811" s="62">
        <v>0</v>
      </c>
      <c r="Q811" s="62">
        <v>0</v>
      </c>
      <c r="R811" s="62">
        <v>0</v>
      </c>
      <c r="S811" s="62">
        <v>0</v>
      </c>
      <c r="T811" s="62">
        <v>0</v>
      </c>
      <c r="U811" s="62">
        <v>0</v>
      </c>
      <c r="V811" s="62">
        <v>0</v>
      </c>
      <c r="W811" s="62">
        <v>0</v>
      </c>
      <c r="X811" s="61">
        <v>0.54200000000000004</v>
      </c>
      <c r="Y811" s="61">
        <v>0.95599999999999996</v>
      </c>
      <c r="Z811" s="61">
        <v>0.53100000000000003</v>
      </c>
      <c r="AA811" s="61">
        <v>0.57899999999999996</v>
      </c>
      <c r="AB811" s="61">
        <v>0.71499999999999997</v>
      </c>
      <c r="AC811" s="61">
        <v>0.78600000000000003</v>
      </c>
      <c r="AD811" s="61">
        <v>0.83699999999999997</v>
      </c>
      <c r="AE811" s="62">
        <v>0.78</v>
      </c>
      <c r="AF811" s="61">
        <v>0.57099999999999995</v>
      </c>
      <c r="AG811" s="61">
        <v>0.50600000000000001</v>
      </c>
      <c r="AH811" s="61">
        <v>0.622</v>
      </c>
      <c r="AI811" s="61">
        <v>0.63500000000000001</v>
      </c>
      <c r="AJ811" s="61">
        <v>0.82599999999999996</v>
      </c>
    </row>
    <row r="812" spans="1:36" x14ac:dyDescent="0.25">
      <c r="A812" s="60" t="s">
        <v>116</v>
      </c>
      <c r="B812" s="60" t="s">
        <v>126</v>
      </c>
      <c r="C812" s="64">
        <v>0</v>
      </c>
      <c r="D812" s="64">
        <v>0</v>
      </c>
      <c r="E812" s="64">
        <v>0</v>
      </c>
      <c r="F812" s="64">
        <v>0</v>
      </c>
      <c r="G812" s="64">
        <v>0</v>
      </c>
      <c r="H812" s="64">
        <v>0</v>
      </c>
      <c r="I812" s="64">
        <v>0</v>
      </c>
      <c r="J812" s="64">
        <v>0</v>
      </c>
      <c r="K812" s="64">
        <v>0</v>
      </c>
      <c r="L812" s="64">
        <v>0</v>
      </c>
      <c r="M812" s="64">
        <v>0</v>
      </c>
      <c r="N812" s="64">
        <v>0</v>
      </c>
      <c r="O812" s="64">
        <v>0</v>
      </c>
      <c r="P812" s="64">
        <v>0</v>
      </c>
      <c r="Q812" s="64">
        <v>0</v>
      </c>
      <c r="R812" s="64">
        <v>0</v>
      </c>
      <c r="S812" s="64">
        <v>0</v>
      </c>
      <c r="T812" s="64">
        <v>0</v>
      </c>
      <c r="U812" s="64">
        <v>0</v>
      </c>
      <c r="V812" s="64">
        <v>0</v>
      </c>
      <c r="W812" s="64">
        <v>0</v>
      </c>
      <c r="X812" s="64">
        <v>0</v>
      </c>
      <c r="Y812" s="64">
        <v>0</v>
      </c>
      <c r="Z812" s="64">
        <v>0</v>
      </c>
      <c r="AA812" s="64">
        <v>0</v>
      </c>
      <c r="AB812" s="64">
        <v>0</v>
      </c>
      <c r="AC812" s="64">
        <v>0</v>
      </c>
      <c r="AD812" s="64">
        <v>0</v>
      </c>
      <c r="AE812" s="64">
        <v>0</v>
      </c>
      <c r="AF812" s="64">
        <v>0</v>
      </c>
      <c r="AG812" s="64">
        <v>0</v>
      </c>
      <c r="AH812" s="64">
        <v>0</v>
      </c>
      <c r="AI812" s="64">
        <v>0</v>
      </c>
      <c r="AJ812" s="64">
        <v>0</v>
      </c>
    </row>
    <row r="813" spans="1:36" x14ac:dyDescent="0.25">
      <c r="A813" s="60" t="s">
        <v>127</v>
      </c>
      <c r="B813" s="60" t="s">
        <v>117</v>
      </c>
      <c r="C813" s="65" t="s">
        <v>37</v>
      </c>
      <c r="D813" s="65" t="s">
        <v>37</v>
      </c>
      <c r="E813" s="65" t="s">
        <v>37</v>
      </c>
      <c r="F813" s="65" t="s">
        <v>37</v>
      </c>
      <c r="G813" s="65" t="s">
        <v>37</v>
      </c>
      <c r="H813" s="65" t="s">
        <v>37</v>
      </c>
      <c r="I813" s="65" t="s">
        <v>37</v>
      </c>
      <c r="J813" s="65" t="s">
        <v>37</v>
      </c>
      <c r="K813" s="65" t="s">
        <v>37</v>
      </c>
      <c r="L813" s="65" t="s">
        <v>37</v>
      </c>
      <c r="M813" s="65" t="s">
        <v>37</v>
      </c>
      <c r="N813" s="65" t="s">
        <v>37</v>
      </c>
      <c r="O813" s="65" t="s">
        <v>37</v>
      </c>
      <c r="P813" s="65" t="s">
        <v>37</v>
      </c>
      <c r="Q813" s="65" t="s">
        <v>37</v>
      </c>
      <c r="R813" s="65" t="s">
        <v>37</v>
      </c>
      <c r="S813" s="65" t="s">
        <v>37</v>
      </c>
      <c r="T813" s="65" t="s">
        <v>37</v>
      </c>
      <c r="U813" s="65" t="s">
        <v>37</v>
      </c>
      <c r="V813" s="65" t="s">
        <v>37</v>
      </c>
      <c r="W813" s="65" t="s">
        <v>37</v>
      </c>
      <c r="X813" s="65" t="s">
        <v>37</v>
      </c>
      <c r="Y813" s="65" t="s">
        <v>37</v>
      </c>
      <c r="Z813" s="65" t="s">
        <v>37</v>
      </c>
      <c r="AA813" s="65" t="s">
        <v>37</v>
      </c>
      <c r="AB813" s="65" t="s">
        <v>37</v>
      </c>
      <c r="AC813" s="65" t="s">
        <v>37</v>
      </c>
      <c r="AD813" s="65" t="s">
        <v>37</v>
      </c>
      <c r="AE813" s="65" t="s">
        <v>37</v>
      </c>
      <c r="AF813" s="65" t="s">
        <v>37</v>
      </c>
      <c r="AG813" s="65" t="s">
        <v>37</v>
      </c>
      <c r="AH813" s="65" t="s">
        <v>37</v>
      </c>
      <c r="AI813" s="65" t="s">
        <v>37</v>
      </c>
      <c r="AJ813" s="65" t="s">
        <v>37</v>
      </c>
    </row>
    <row r="814" spans="1:36" x14ac:dyDescent="0.25">
      <c r="A814" s="60" t="s">
        <v>127</v>
      </c>
      <c r="B814" s="60" t="s">
        <v>118</v>
      </c>
      <c r="C814" s="66" t="s">
        <v>37</v>
      </c>
      <c r="D814" s="66" t="s">
        <v>37</v>
      </c>
      <c r="E814" s="66" t="s">
        <v>37</v>
      </c>
      <c r="F814" s="66" t="s">
        <v>37</v>
      </c>
      <c r="G814" s="66" t="s">
        <v>37</v>
      </c>
      <c r="H814" s="66" t="s">
        <v>37</v>
      </c>
      <c r="I814" s="66" t="s">
        <v>37</v>
      </c>
      <c r="J814" s="66" t="s">
        <v>37</v>
      </c>
      <c r="K814" s="66" t="s">
        <v>37</v>
      </c>
      <c r="L814" s="66" t="s">
        <v>37</v>
      </c>
      <c r="M814" s="66" t="s">
        <v>37</v>
      </c>
      <c r="N814" s="66" t="s">
        <v>37</v>
      </c>
      <c r="O814" s="66" t="s">
        <v>37</v>
      </c>
      <c r="P814" s="66" t="s">
        <v>37</v>
      </c>
      <c r="Q814" s="66" t="s">
        <v>37</v>
      </c>
      <c r="R814" s="66" t="s">
        <v>37</v>
      </c>
      <c r="S814" s="66" t="s">
        <v>37</v>
      </c>
      <c r="T814" s="66" t="s">
        <v>37</v>
      </c>
      <c r="U814" s="66" t="s">
        <v>37</v>
      </c>
      <c r="V814" s="66" t="s">
        <v>37</v>
      </c>
      <c r="W814" s="66" t="s">
        <v>37</v>
      </c>
      <c r="X814" s="66" t="s">
        <v>37</v>
      </c>
      <c r="Y814" s="66" t="s">
        <v>37</v>
      </c>
      <c r="Z814" s="66" t="s">
        <v>37</v>
      </c>
      <c r="AA814" s="66" t="s">
        <v>37</v>
      </c>
      <c r="AB814" s="66" t="s">
        <v>37</v>
      </c>
      <c r="AC814" s="66" t="s">
        <v>37</v>
      </c>
      <c r="AD814" s="66" t="s">
        <v>37</v>
      </c>
      <c r="AE814" s="66" t="s">
        <v>37</v>
      </c>
      <c r="AF814" s="66" t="s">
        <v>37</v>
      </c>
      <c r="AG814" s="66" t="s">
        <v>37</v>
      </c>
      <c r="AH814" s="66" t="s">
        <v>37</v>
      </c>
      <c r="AI814" s="66" t="s">
        <v>37</v>
      </c>
      <c r="AJ814" s="66" t="s">
        <v>37</v>
      </c>
    </row>
    <row r="815" spans="1:36" x14ac:dyDescent="0.25">
      <c r="A815" s="60" t="s">
        <v>127</v>
      </c>
      <c r="B815" s="60" t="s">
        <v>119</v>
      </c>
      <c r="C815" s="65" t="s">
        <v>37</v>
      </c>
      <c r="D815" s="65" t="s">
        <v>37</v>
      </c>
      <c r="E815" s="65" t="s">
        <v>37</v>
      </c>
      <c r="F815" s="65" t="s">
        <v>37</v>
      </c>
      <c r="G815" s="65" t="s">
        <v>37</v>
      </c>
      <c r="H815" s="65" t="s">
        <v>37</v>
      </c>
      <c r="I815" s="65" t="s">
        <v>37</v>
      </c>
      <c r="J815" s="65" t="s">
        <v>37</v>
      </c>
      <c r="K815" s="65" t="s">
        <v>37</v>
      </c>
      <c r="L815" s="65" t="s">
        <v>37</v>
      </c>
      <c r="M815" s="65" t="s">
        <v>37</v>
      </c>
      <c r="N815" s="65" t="s">
        <v>37</v>
      </c>
      <c r="O815" s="65" t="s">
        <v>37</v>
      </c>
      <c r="P815" s="65" t="s">
        <v>37</v>
      </c>
      <c r="Q815" s="65" t="s">
        <v>37</v>
      </c>
      <c r="R815" s="65" t="s">
        <v>37</v>
      </c>
      <c r="S815" s="65" t="s">
        <v>37</v>
      </c>
      <c r="T815" s="65" t="s">
        <v>37</v>
      </c>
      <c r="U815" s="65" t="s">
        <v>37</v>
      </c>
      <c r="V815" s="65" t="s">
        <v>37</v>
      </c>
      <c r="W815" s="65" t="s">
        <v>37</v>
      </c>
      <c r="X815" s="65" t="s">
        <v>37</v>
      </c>
      <c r="Y815" s="65" t="s">
        <v>37</v>
      </c>
      <c r="Z815" s="65" t="s">
        <v>37</v>
      </c>
      <c r="AA815" s="65" t="s">
        <v>37</v>
      </c>
      <c r="AB815" s="65" t="s">
        <v>37</v>
      </c>
      <c r="AC815" s="65" t="s">
        <v>37</v>
      </c>
      <c r="AD815" s="65" t="s">
        <v>37</v>
      </c>
      <c r="AE815" s="65" t="s">
        <v>37</v>
      </c>
      <c r="AF815" s="65" t="s">
        <v>37</v>
      </c>
      <c r="AG815" s="65" t="s">
        <v>37</v>
      </c>
      <c r="AH815" s="65" t="s">
        <v>37</v>
      </c>
      <c r="AI815" s="65" t="s">
        <v>37</v>
      </c>
      <c r="AJ815" s="65" t="s">
        <v>37</v>
      </c>
    </row>
    <row r="816" spans="1:36" x14ac:dyDescent="0.25">
      <c r="A816" s="60" t="s">
        <v>127</v>
      </c>
      <c r="B816" s="60" t="s">
        <v>120</v>
      </c>
      <c r="C816" s="66" t="s">
        <v>37</v>
      </c>
      <c r="D816" s="66" t="s">
        <v>37</v>
      </c>
      <c r="E816" s="66" t="s">
        <v>37</v>
      </c>
      <c r="F816" s="66" t="s">
        <v>37</v>
      </c>
      <c r="G816" s="66" t="s">
        <v>37</v>
      </c>
      <c r="H816" s="66" t="s">
        <v>37</v>
      </c>
      <c r="I816" s="66" t="s">
        <v>37</v>
      </c>
      <c r="J816" s="66" t="s">
        <v>37</v>
      </c>
      <c r="K816" s="66" t="s">
        <v>37</v>
      </c>
      <c r="L816" s="66" t="s">
        <v>37</v>
      </c>
      <c r="M816" s="66" t="s">
        <v>37</v>
      </c>
      <c r="N816" s="66" t="s">
        <v>37</v>
      </c>
      <c r="O816" s="66" t="s">
        <v>37</v>
      </c>
      <c r="P816" s="66" t="s">
        <v>37</v>
      </c>
      <c r="Q816" s="66" t="s">
        <v>37</v>
      </c>
      <c r="R816" s="66" t="s">
        <v>37</v>
      </c>
      <c r="S816" s="66" t="s">
        <v>37</v>
      </c>
      <c r="T816" s="66" t="s">
        <v>37</v>
      </c>
      <c r="U816" s="66" t="s">
        <v>37</v>
      </c>
      <c r="V816" s="66" t="s">
        <v>37</v>
      </c>
      <c r="W816" s="66" t="s">
        <v>37</v>
      </c>
      <c r="X816" s="66" t="s">
        <v>37</v>
      </c>
      <c r="Y816" s="66" t="s">
        <v>37</v>
      </c>
      <c r="Z816" s="66" t="s">
        <v>37</v>
      </c>
      <c r="AA816" s="66" t="s">
        <v>37</v>
      </c>
      <c r="AB816" s="66" t="s">
        <v>37</v>
      </c>
      <c r="AC816" s="66" t="s">
        <v>37</v>
      </c>
      <c r="AD816" s="66" t="s">
        <v>37</v>
      </c>
      <c r="AE816" s="66" t="s">
        <v>37</v>
      </c>
      <c r="AF816" s="66" t="s">
        <v>37</v>
      </c>
      <c r="AG816" s="66" t="s">
        <v>37</v>
      </c>
      <c r="AH816" s="66" t="s">
        <v>37</v>
      </c>
      <c r="AI816" s="66" t="s">
        <v>37</v>
      </c>
      <c r="AJ816" s="66" t="s">
        <v>37</v>
      </c>
    </row>
    <row r="817" spans="1:36" x14ac:dyDescent="0.25">
      <c r="A817" s="60" t="s">
        <v>127</v>
      </c>
      <c r="B817" s="60" t="s">
        <v>121</v>
      </c>
      <c r="C817" s="62">
        <v>0</v>
      </c>
      <c r="D817" s="62">
        <v>0</v>
      </c>
      <c r="E817" s="62">
        <v>0</v>
      </c>
      <c r="F817" s="62">
        <v>0</v>
      </c>
      <c r="G817" s="62">
        <v>0</v>
      </c>
      <c r="H817" s="62">
        <v>0</v>
      </c>
      <c r="I817" s="62">
        <v>0</v>
      </c>
      <c r="J817" s="62">
        <v>0</v>
      </c>
      <c r="K817" s="62">
        <v>0</v>
      </c>
      <c r="L817" s="62">
        <v>0</v>
      </c>
      <c r="M817" s="62">
        <v>0</v>
      </c>
      <c r="N817" s="62">
        <v>0</v>
      </c>
      <c r="O817" s="62">
        <v>0</v>
      </c>
      <c r="P817" s="62">
        <v>0</v>
      </c>
      <c r="Q817" s="62">
        <v>0</v>
      </c>
      <c r="R817" s="62">
        <v>0</v>
      </c>
      <c r="S817" s="62">
        <v>0</v>
      </c>
      <c r="T817" s="62">
        <v>0</v>
      </c>
      <c r="U817" s="62">
        <v>0</v>
      </c>
      <c r="V817" s="62">
        <v>0</v>
      </c>
      <c r="W817" s="62">
        <v>0</v>
      </c>
      <c r="X817" s="62">
        <v>0</v>
      </c>
      <c r="Y817" s="62">
        <v>0</v>
      </c>
      <c r="Z817" s="62">
        <v>0</v>
      </c>
      <c r="AA817" s="62">
        <v>0</v>
      </c>
      <c r="AB817" s="62">
        <v>0</v>
      </c>
      <c r="AC817" s="62">
        <v>0</v>
      </c>
      <c r="AD817" s="62">
        <v>0</v>
      </c>
      <c r="AE817" s="62">
        <v>0</v>
      </c>
      <c r="AF817" s="62">
        <v>0</v>
      </c>
      <c r="AG817" s="62">
        <v>0</v>
      </c>
      <c r="AH817" s="62">
        <v>0</v>
      </c>
      <c r="AI817" s="62">
        <v>0</v>
      </c>
      <c r="AJ817" s="62">
        <v>0</v>
      </c>
    </row>
    <row r="818" spans="1:36" x14ac:dyDescent="0.25">
      <c r="A818" s="60" t="s">
        <v>127</v>
      </c>
      <c r="B818" s="60" t="s">
        <v>122</v>
      </c>
      <c r="C818" s="66" t="s">
        <v>37</v>
      </c>
      <c r="D818" s="66" t="s">
        <v>37</v>
      </c>
      <c r="E818" s="66" t="s">
        <v>37</v>
      </c>
      <c r="F818" s="66" t="s">
        <v>37</v>
      </c>
      <c r="G818" s="66" t="s">
        <v>37</v>
      </c>
      <c r="H818" s="66" t="s">
        <v>37</v>
      </c>
      <c r="I818" s="66" t="s">
        <v>37</v>
      </c>
      <c r="J818" s="66" t="s">
        <v>37</v>
      </c>
      <c r="K818" s="66" t="s">
        <v>37</v>
      </c>
      <c r="L818" s="66" t="s">
        <v>37</v>
      </c>
      <c r="M818" s="66" t="s">
        <v>37</v>
      </c>
      <c r="N818" s="66" t="s">
        <v>37</v>
      </c>
      <c r="O818" s="66" t="s">
        <v>37</v>
      </c>
      <c r="P818" s="66" t="s">
        <v>37</v>
      </c>
      <c r="Q818" s="66" t="s">
        <v>37</v>
      </c>
      <c r="R818" s="66" t="s">
        <v>37</v>
      </c>
      <c r="S818" s="66" t="s">
        <v>37</v>
      </c>
      <c r="T818" s="66" t="s">
        <v>37</v>
      </c>
      <c r="U818" s="66" t="s">
        <v>37</v>
      </c>
      <c r="V818" s="66" t="s">
        <v>37</v>
      </c>
      <c r="W818" s="66" t="s">
        <v>37</v>
      </c>
      <c r="X818" s="66" t="s">
        <v>37</v>
      </c>
      <c r="Y818" s="66" t="s">
        <v>37</v>
      </c>
      <c r="Z818" s="66" t="s">
        <v>37</v>
      </c>
      <c r="AA818" s="66" t="s">
        <v>37</v>
      </c>
      <c r="AB818" s="66" t="s">
        <v>37</v>
      </c>
      <c r="AC818" s="66" t="s">
        <v>37</v>
      </c>
      <c r="AD818" s="66" t="s">
        <v>37</v>
      </c>
      <c r="AE818" s="66" t="s">
        <v>37</v>
      </c>
      <c r="AF818" s="66" t="s">
        <v>37</v>
      </c>
      <c r="AG818" s="66" t="s">
        <v>37</v>
      </c>
      <c r="AH818" s="66" t="s">
        <v>37</v>
      </c>
      <c r="AI818" s="66" t="s">
        <v>37</v>
      </c>
      <c r="AJ818" s="66" t="s">
        <v>37</v>
      </c>
    </row>
    <row r="819" spans="1:36" x14ac:dyDescent="0.25">
      <c r="A819" s="60" t="s">
        <v>127</v>
      </c>
      <c r="B819" s="60" t="s">
        <v>123</v>
      </c>
      <c r="C819" s="61">
        <v>94.582999999999998</v>
      </c>
      <c r="D819" s="61">
        <v>122.012</v>
      </c>
      <c r="E819" s="61">
        <v>128.11699999999999</v>
      </c>
      <c r="F819" s="61">
        <v>128.977</v>
      </c>
      <c r="G819" s="61">
        <v>132.50200000000001</v>
      </c>
      <c r="H819" s="61">
        <v>140.327</v>
      </c>
      <c r="I819" s="61">
        <v>142.56200000000001</v>
      </c>
      <c r="J819" s="62">
        <v>144.97</v>
      </c>
      <c r="K819" s="61">
        <v>147.97900000000001</v>
      </c>
      <c r="L819" s="61">
        <v>159.41499999999999</v>
      </c>
      <c r="M819" s="61">
        <v>164.83199999999999</v>
      </c>
      <c r="N819" s="61">
        <v>167.06800000000001</v>
      </c>
      <c r="O819" s="62">
        <v>176.44</v>
      </c>
      <c r="P819" s="61">
        <v>192.261</v>
      </c>
      <c r="Q819" s="61">
        <v>190.542</v>
      </c>
      <c r="R819" s="61">
        <v>192.60499999999999</v>
      </c>
      <c r="S819" s="61">
        <v>194.411</v>
      </c>
      <c r="T819" s="62">
        <v>197.42</v>
      </c>
      <c r="U819" s="61">
        <v>198.79599999999999</v>
      </c>
      <c r="V819" s="61">
        <v>186.41399999999999</v>
      </c>
      <c r="W819" s="61">
        <v>181.744</v>
      </c>
      <c r="X819" s="61">
        <v>187.352</v>
      </c>
      <c r="Y819" s="61">
        <v>197.21899999999999</v>
      </c>
      <c r="Z819" s="62">
        <v>193.59</v>
      </c>
      <c r="AA819" s="61">
        <v>193.02600000000001</v>
      </c>
      <c r="AB819" s="61">
        <v>112.18300000000001</v>
      </c>
      <c r="AC819" s="61">
        <v>73.695999999999998</v>
      </c>
      <c r="AD819" s="61">
        <v>142.02699999999999</v>
      </c>
      <c r="AE819" s="61">
        <v>168.74299999999999</v>
      </c>
      <c r="AF819" s="61">
        <v>177.113</v>
      </c>
      <c r="AG819" s="61">
        <v>184.27099999999999</v>
      </c>
      <c r="AH819" s="61">
        <v>190.44399999999999</v>
      </c>
      <c r="AI819" s="61">
        <v>197.19300000000001</v>
      </c>
      <c r="AJ819" s="61">
        <v>201.602</v>
      </c>
    </row>
    <row r="820" spans="1:36" x14ac:dyDescent="0.25">
      <c r="A820" s="60" t="s">
        <v>127</v>
      </c>
      <c r="B820" s="60" t="s">
        <v>124</v>
      </c>
      <c r="C820" s="64">
        <v>0</v>
      </c>
      <c r="D820" s="64">
        <v>0</v>
      </c>
      <c r="E820" s="64">
        <v>0</v>
      </c>
      <c r="F820" s="64">
        <v>0</v>
      </c>
      <c r="G820" s="64">
        <v>0</v>
      </c>
      <c r="H820" s="64">
        <v>0</v>
      </c>
      <c r="I820" s="64">
        <v>0</v>
      </c>
      <c r="J820" s="64">
        <v>0</v>
      </c>
      <c r="K820" s="64">
        <v>0</v>
      </c>
      <c r="L820" s="64">
        <v>0</v>
      </c>
      <c r="M820" s="64">
        <v>0</v>
      </c>
      <c r="N820" s="64">
        <v>0</v>
      </c>
      <c r="O820" s="64">
        <v>0</v>
      </c>
      <c r="P820" s="64">
        <v>0</v>
      </c>
      <c r="Q820" s="64">
        <v>0</v>
      </c>
      <c r="R820" s="64">
        <v>0</v>
      </c>
      <c r="S820" s="64">
        <v>0</v>
      </c>
      <c r="T820" s="64">
        <v>0</v>
      </c>
      <c r="U820" s="64">
        <v>0</v>
      </c>
      <c r="V820" s="64">
        <v>0</v>
      </c>
      <c r="W820" s="64">
        <v>0</v>
      </c>
      <c r="X820" s="64">
        <v>0</v>
      </c>
      <c r="Y820" s="64">
        <v>0</v>
      </c>
      <c r="Z820" s="64">
        <v>0</v>
      </c>
      <c r="AA820" s="64">
        <v>0</v>
      </c>
      <c r="AB820" s="64">
        <v>0</v>
      </c>
      <c r="AC820" s="64">
        <v>0</v>
      </c>
      <c r="AD820" s="64">
        <v>0</v>
      </c>
      <c r="AE820" s="64">
        <v>0</v>
      </c>
      <c r="AF820" s="64">
        <v>0</v>
      </c>
      <c r="AG820" s="64">
        <v>0</v>
      </c>
      <c r="AH820" s="64">
        <v>0</v>
      </c>
      <c r="AI820" s="64">
        <v>0</v>
      </c>
      <c r="AJ820" s="64">
        <v>0</v>
      </c>
    </row>
    <row r="821" spans="1:36" x14ac:dyDescent="0.25">
      <c r="A821" s="60" t="s">
        <v>127</v>
      </c>
      <c r="B821" s="60" t="s">
        <v>125</v>
      </c>
      <c r="C821" s="62">
        <v>0</v>
      </c>
      <c r="D821" s="62">
        <v>0</v>
      </c>
      <c r="E821" s="62">
        <v>0</v>
      </c>
      <c r="F821" s="62">
        <v>0</v>
      </c>
      <c r="G821" s="62">
        <v>0</v>
      </c>
      <c r="H821" s="62">
        <v>0</v>
      </c>
      <c r="I821" s="62">
        <v>0</v>
      </c>
      <c r="J821" s="62">
        <v>0</v>
      </c>
      <c r="K821" s="62">
        <v>0</v>
      </c>
      <c r="L821" s="62">
        <v>0</v>
      </c>
      <c r="M821" s="62">
        <v>0</v>
      </c>
      <c r="N821" s="62">
        <v>0</v>
      </c>
      <c r="O821" s="62">
        <v>0</v>
      </c>
      <c r="P821" s="62">
        <v>0</v>
      </c>
      <c r="Q821" s="62">
        <v>0</v>
      </c>
      <c r="R821" s="62">
        <v>0</v>
      </c>
      <c r="S821" s="62">
        <v>0</v>
      </c>
      <c r="T821" s="62">
        <v>0</v>
      </c>
      <c r="U821" s="62">
        <v>0</v>
      </c>
      <c r="V821" s="62">
        <v>0</v>
      </c>
      <c r="W821" s="62">
        <v>0</v>
      </c>
      <c r="X821" s="61">
        <v>0.42199999999999999</v>
      </c>
      <c r="Y821" s="61">
        <v>0.76500000000000001</v>
      </c>
      <c r="Z821" s="61">
        <v>0.50700000000000001</v>
      </c>
      <c r="AA821" s="61">
        <v>0.55500000000000005</v>
      </c>
      <c r="AB821" s="61">
        <v>0.57099999999999995</v>
      </c>
      <c r="AC821" s="61">
        <v>0.71399999999999997</v>
      </c>
      <c r="AD821" s="61">
        <v>0.83699999999999997</v>
      </c>
      <c r="AE821" s="62">
        <v>0.77</v>
      </c>
      <c r="AF821" s="62">
        <v>0.55000000000000004</v>
      </c>
      <c r="AG821" s="61">
        <v>0.50600000000000001</v>
      </c>
      <c r="AH821" s="61">
        <v>0.622</v>
      </c>
      <c r="AI821" s="61">
        <v>0.63500000000000001</v>
      </c>
      <c r="AJ821" s="61">
        <v>0.82599999999999996</v>
      </c>
    </row>
    <row r="822" spans="1:36" x14ac:dyDescent="0.25">
      <c r="A822" s="60" t="s">
        <v>127</v>
      </c>
      <c r="B822" s="60" t="s">
        <v>126</v>
      </c>
      <c r="C822" s="64">
        <v>0</v>
      </c>
      <c r="D822" s="64">
        <v>0</v>
      </c>
      <c r="E822" s="64">
        <v>0</v>
      </c>
      <c r="F822" s="64">
        <v>0</v>
      </c>
      <c r="G822" s="64">
        <v>0</v>
      </c>
      <c r="H822" s="64">
        <v>0</v>
      </c>
      <c r="I822" s="64">
        <v>0</v>
      </c>
      <c r="J822" s="64">
        <v>0</v>
      </c>
      <c r="K822" s="64">
        <v>0</v>
      </c>
      <c r="L822" s="64">
        <v>0</v>
      </c>
      <c r="M822" s="64">
        <v>0</v>
      </c>
      <c r="N822" s="64">
        <v>0</v>
      </c>
      <c r="O822" s="64">
        <v>0</v>
      </c>
      <c r="P822" s="64">
        <v>0</v>
      </c>
      <c r="Q822" s="64">
        <v>0</v>
      </c>
      <c r="R822" s="64">
        <v>0</v>
      </c>
      <c r="S822" s="64">
        <v>0</v>
      </c>
      <c r="T822" s="64">
        <v>0</v>
      </c>
      <c r="U822" s="64">
        <v>0</v>
      </c>
      <c r="V822" s="64">
        <v>0</v>
      </c>
      <c r="W822" s="64">
        <v>0</v>
      </c>
      <c r="X822" s="64">
        <v>0</v>
      </c>
      <c r="Y822" s="64">
        <v>0</v>
      </c>
      <c r="Z822" s="64">
        <v>0</v>
      </c>
      <c r="AA822" s="64">
        <v>0</v>
      </c>
      <c r="AB822" s="64">
        <v>0</v>
      </c>
      <c r="AC822" s="64">
        <v>0</v>
      </c>
      <c r="AD822" s="64">
        <v>0</v>
      </c>
      <c r="AE822" s="64">
        <v>0</v>
      </c>
      <c r="AF822" s="64">
        <v>0</v>
      </c>
      <c r="AG822" s="64">
        <v>0</v>
      </c>
      <c r="AH822" s="64">
        <v>0</v>
      </c>
      <c r="AI822" s="64">
        <v>0</v>
      </c>
      <c r="AJ822" s="64">
        <v>0</v>
      </c>
    </row>
    <row r="823" spans="1:36" x14ac:dyDescent="0.25">
      <c r="A823" s="60" t="s">
        <v>128</v>
      </c>
      <c r="B823" s="60" t="s">
        <v>117</v>
      </c>
      <c r="C823" s="62">
        <v>0</v>
      </c>
      <c r="D823" s="62">
        <v>0</v>
      </c>
      <c r="E823" s="62">
        <v>0</v>
      </c>
      <c r="F823" s="62">
        <v>0</v>
      </c>
      <c r="G823" s="62">
        <v>0</v>
      </c>
      <c r="H823" s="62">
        <v>0</v>
      </c>
      <c r="I823" s="62">
        <v>0</v>
      </c>
      <c r="J823" s="62">
        <v>0</v>
      </c>
      <c r="K823" s="62">
        <v>0</v>
      </c>
      <c r="L823" s="62">
        <v>0</v>
      </c>
      <c r="M823" s="62">
        <v>0</v>
      </c>
      <c r="N823" s="62">
        <v>0</v>
      </c>
      <c r="O823" s="62">
        <v>0</v>
      </c>
      <c r="P823" s="62">
        <v>0</v>
      </c>
      <c r="Q823" s="62">
        <v>0</v>
      </c>
      <c r="R823" s="62">
        <v>0</v>
      </c>
      <c r="S823" s="62">
        <v>0</v>
      </c>
      <c r="T823" s="62">
        <v>0</v>
      </c>
      <c r="U823" s="62">
        <v>0</v>
      </c>
      <c r="V823" s="62">
        <v>0</v>
      </c>
      <c r="W823" s="62">
        <v>0</v>
      </c>
      <c r="X823" s="62">
        <v>0</v>
      </c>
      <c r="Y823" s="62">
        <v>0</v>
      </c>
      <c r="Z823" s="62">
        <v>0</v>
      </c>
      <c r="AA823" s="62">
        <v>0</v>
      </c>
      <c r="AB823" s="62">
        <v>0</v>
      </c>
      <c r="AC823" s="62">
        <v>0</v>
      </c>
      <c r="AD823" s="62">
        <v>0</v>
      </c>
      <c r="AE823" s="62">
        <v>0</v>
      </c>
      <c r="AF823" s="62">
        <v>0</v>
      </c>
      <c r="AG823" s="62">
        <v>0</v>
      </c>
      <c r="AH823" s="62">
        <v>0</v>
      </c>
      <c r="AI823" s="62">
        <v>0</v>
      </c>
      <c r="AJ823" s="62">
        <v>0</v>
      </c>
    </row>
    <row r="824" spans="1:36" x14ac:dyDescent="0.25">
      <c r="A824" s="60" t="s">
        <v>128</v>
      </c>
      <c r="B824" s="60" t="s">
        <v>118</v>
      </c>
      <c r="C824" s="64">
        <v>0</v>
      </c>
      <c r="D824" s="64">
        <v>0</v>
      </c>
      <c r="E824" s="64">
        <v>0</v>
      </c>
      <c r="F824" s="64">
        <v>0</v>
      </c>
      <c r="G824" s="64">
        <v>0</v>
      </c>
      <c r="H824" s="64">
        <v>0</v>
      </c>
      <c r="I824" s="64">
        <v>0</v>
      </c>
      <c r="J824" s="64">
        <v>0</v>
      </c>
      <c r="K824" s="64">
        <v>0</v>
      </c>
      <c r="L824" s="64">
        <v>0</v>
      </c>
      <c r="M824" s="64">
        <v>0</v>
      </c>
      <c r="N824" s="64">
        <v>0</v>
      </c>
      <c r="O824" s="64">
        <v>0</v>
      </c>
      <c r="P824" s="64">
        <v>0</v>
      </c>
      <c r="Q824" s="64">
        <v>0</v>
      </c>
      <c r="R824" s="64">
        <v>0</v>
      </c>
      <c r="S824" s="64">
        <v>0</v>
      </c>
      <c r="T824" s="64">
        <v>0</v>
      </c>
      <c r="U824" s="64">
        <v>0</v>
      </c>
      <c r="V824" s="64">
        <v>0</v>
      </c>
      <c r="W824" s="64">
        <v>0</v>
      </c>
      <c r="X824" s="64">
        <v>0</v>
      </c>
      <c r="Y824" s="64">
        <v>0</v>
      </c>
      <c r="Z824" s="64">
        <v>0</v>
      </c>
      <c r="AA824" s="64">
        <v>0</v>
      </c>
      <c r="AB824" s="64">
        <v>0</v>
      </c>
      <c r="AC824" s="64">
        <v>0</v>
      </c>
      <c r="AD824" s="64">
        <v>0</v>
      </c>
      <c r="AE824" s="64">
        <v>0</v>
      </c>
      <c r="AF824" s="64">
        <v>0</v>
      </c>
      <c r="AG824" s="64">
        <v>0</v>
      </c>
      <c r="AH824" s="64">
        <v>0</v>
      </c>
      <c r="AI824" s="64">
        <v>0</v>
      </c>
      <c r="AJ824" s="64">
        <v>0</v>
      </c>
    </row>
    <row r="825" spans="1:36" x14ac:dyDescent="0.25">
      <c r="A825" s="60" t="s">
        <v>128</v>
      </c>
      <c r="B825" s="60" t="s">
        <v>119</v>
      </c>
      <c r="C825" s="62">
        <v>0</v>
      </c>
      <c r="D825" s="62">
        <v>0</v>
      </c>
      <c r="E825" s="62">
        <v>0</v>
      </c>
      <c r="F825" s="62">
        <v>0</v>
      </c>
      <c r="G825" s="62">
        <v>0</v>
      </c>
      <c r="H825" s="62">
        <v>0</v>
      </c>
      <c r="I825" s="62">
        <v>0</v>
      </c>
      <c r="J825" s="62">
        <v>0</v>
      </c>
      <c r="K825" s="62">
        <v>0</v>
      </c>
      <c r="L825" s="62">
        <v>0</v>
      </c>
      <c r="M825" s="62">
        <v>0</v>
      </c>
      <c r="N825" s="62">
        <v>0</v>
      </c>
      <c r="O825" s="62">
        <v>0</v>
      </c>
      <c r="P825" s="62">
        <v>0</v>
      </c>
      <c r="Q825" s="62">
        <v>0</v>
      </c>
      <c r="R825" s="62">
        <v>0</v>
      </c>
      <c r="S825" s="62">
        <v>0</v>
      </c>
      <c r="T825" s="62">
        <v>0</v>
      </c>
      <c r="U825" s="62">
        <v>0</v>
      </c>
      <c r="V825" s="62">
        <v>0</v>
      </c>
      <c r="W825" s="62">
        <v>0</v>
      </c>
      <c r="X825" s="62">
        <v>0</v>
      </c>
      <c r="Y825" s="62">
        <v>0</v>
      </c>
      <c r="Z825" s="62">
        <v>0</v>
      </c>
      <c r="AA825" s="62">
        <v>0</v>
      </c>
      <c r="AB825" s="62">
        <v>0</v>
      </c>
      <c r="AC825" s="62">
        <v>0</v>
      </c>
      <c r="AD825" s="62">
        <v>0</v>
      </c>
      <c r="AE825" s="62">
        <v>0</v>
      </c>
      <c r="AF825" s="62">
        <v>0</v>
      </c>
      <c r="AG825" s="62">
        <v>0</v>
      </c>
      <c r="AH825" s="62">
        <v>0</v>
      </c>
      <c r="AI825" s="62">
        <v>0</v>
      </c>
      <c r="AJ825" s="62">
        <v>0</v>
      </c>
    </row>
    <row r="826" spans="1:36" x14ac:dyDescent="0.25">
      <c r="A826" s="60" t="s">
        <v>128</v>
      </c>
      <c r="B826" s="60" t="s">
        <v>120</v>
      </c>
      <c r="C826" s="64">
        <v>0</v>
      </c>
      <c r="D826" s="64">
        <v>0</v>
      </c>
      <c r="E826" s="64">
        <v>0</v>
      </c>
      <c r="F826" s="64">
        <v>0</v>
      </c>
      <c r="G826" s="64">
        <v>0</v>
      </c>
      <c r="H826" s="64">
        <v>0</v>
      </c>
      <c r="I826" s="64">
        <v>0</v>
      </c>
      <c r="J826" s="64">
        <v>0</v>
      </c>
      <c r="K826" s="64">
        <v>0</v>
      </c>
      <c r="L826" s="64">
        <v>0</v>
      </c>
      <c r="M826" s="64">
        <v>0</v>
      </c>
      <c r="N826" s="64">
        <v>0</v>
      </c>
      <c r="O826" s="64">
        <v>0</v>
      </c>
      <c r="P826" s="64">
        <v>0</v>
      </c>
      <c r="Q826" s="64">
        <v>0</v>
      </c>
      <c r="R826" s="64">
        <v>0</v>
      </c>
      <c r="S826" s="64">
        <v>0</v>
      </c>
      <c r="T826" s="64">
        <v>0</v>
      </c>
      <c r="U826" s="64">
        <v>0</v>
      </c>
      <c r="V826" s="64">
        <v>0</v>
      </c>
      <c r="W826" s="64">
        <v>0</v>
      </c>
      <c r="X826" s="64">
        <v>0</v>
      </c>
      <c r="Y826" s="64">
        <v>0</v>
      </c>
      <c r="Z826" s="64">
        <v>0</v>
      </c>
      <c r="AA826" s="64">
        <v>0</v>
      </c>
      <c r="AB826" s="64">
        <v>0</v>
      </c>
      <c r="AC826" s="64">
        <v>0</v>
      </c>
      <c r="AD826" s="64">
        <v>0</v>
      </c>
      <c r="AE826" s="64">
        <v>0</v>
      </c>
      <c r="AF826" s="64">
        <v>0</v>
      </c>
      <c r="AG826" s="64">
        <v>0</v>
      </c>
      <c r="AH826" s="64">
        <v>0</v>
      </c>
      <c r="AI826" s="64">
        <v>0</v>
      </c>
      <c r="AJ826" s="64">
        <v>0</v>
      </c>
    </row>
    <row r="827" spans="1:36" x14ac:dyDescent="0.25">
      <c r="A827" s="60" t="s">
        <v>128</v>
      </c>
      <c r="B827" s="60" t="s">
        <v>121</v>
      </c>
      <c r="C827" s="65" t="s">
        <v>37</v>
      </c>
      <c r="D827" s="65" t="s">
        <v>37</v>
      </c>
      <c r="E827" s="65" t="s">
        <v>37</v>
      </c>
      <c r="F827" s="65" t="s">
        <v>37</v>
      </c>
      <c r="G827" s="65" t="s">
        <v>37</v>
      </c>
      <c r="H827" s="65" t="s">
        <v>37</v>
      </c>
      <c r="I827" s="65" t="s">
        <v>37</v>
      </c>
      <c r="J827" s="65" t="s">
        <v>37</v>
      </c>
      <c r="K827" s="65" t="s">
        <v>37</v>
      </c>
      <c r="L827" s="65" t="s">
        <v>37</v>
      </c>
      <c r="M827" s="65" t="s">
        <v>37</v>
      </c>
      <c r="N827" s="65" t="s">
        <v>37</v>
      </c>
      <c r="O827" s="65" t="s">
        <v>37</v>
      </c>
      <c r="P827" s="65" t="s">
        <v>37</v>
      </c>
      <c r="Q827" s="65" t="s">
        <v>37</v>
      </c>
      <c r="R827" s="65" t="s">
        <v>37</v>
      </c>
      <c r="S827" s="65" t="s">
        <v>37</v>
      </c>
      <c r="T827" s="65" t="s">
        <v>37</v>
      </c>
      <c r="U827" s="65" t="s">
        <v>37</v>
      </c>
      <c r="V827" s="65" t="s">
        <v>37</v>
      </c>
      <c r="W827" s="65" t="s">
        <v>37</v>
      </c>
      <c r="X827" s="65" t="s">
        <v>37</v>
      </c>
      <c r="Y827" s="65" t="s">
        <v>37</v>
      </c>
      <c r="Z827" s="65" t="s">
        <v>37</v>
      </c>
      <c r="AA827" s="65" t="s">
        <v>37</v>
      </c>
      <c r="AB827" s="65" t="s">
        <v>37</v>
      </c>
      <c r="AC827" s="65" t="s">
        <v>37</v>
      </c>
      <c r="AD827" s="65" t="s">
        <v>37</v>
      </c>
      <c r="AE827" s="65" t="s">
        <v>37</v>
      </c>
      <c r="AF827" s="65" t="s">
        <v>37</v>
      </c>
      <c r="AG827" s="65" t="s">
        <v>37</v>
      </c>
      <c r="AH827" s="65" t="s">
        <v>37</v>
      </c>
      <c r="AI827" s="65" t="s">
        <v>37</v>
      </c>
      <c r="AJ827" s="65" t="s">
        <v>37</v>
      </c>
    </row>
    <row r="828" spans="1:36" x14ac:dyDescent="0.25">
      <c r="A828" s="60" t="s">
        <v>128</v>
      </c>
      <c r="B828" s="60" t="s">
        <v>122</v>
      </c>
      <c r="C828" s="64">
        <v>0</v>
      </c>
      <c r="D828" s="64">
        <v>0</v>
      </c>
      <c r="E828" s="64">
        <v>0</v>
      </c>
      <c r="F828" s="64">
        <v>0</v>
      </c>
      <c r="G828" s="64">
        <v>0</v>
      </c>
      <c r="H828" s="64">
        <v>0</v>
      </c>
      <c r="I828" s="64">
        <v>0</v>
      </c>
      <c r="J828" s="64">
        <v>0</v>
      </c>
      <c r="K828" s="64">
        <v>0</v>
      </c>
      <c r="L828" s="64">
        <v>0</v>
      </c>
      <c r="M828" s="64">
        <v>0</v>
      </c>
      <c r="N828" s="64">
        <v>0</v>
      </c>
      <c r="O828" s="64">
        <v>0</v>
      </c>
      <c r="P828" s="64">
        <v>0</v>
      </c>
      <c r="Q828" s="64">
        <v>0</v>
      </c>
      <c r="R828" s="64">
        <v>0</v>
      </c>
      <c r="S828" s="64">
        <v>0</v>
      </c>
      <c r="T828" s="64">
        <v>0</v>
      </c>
      <c r="U828" s="64">
        <v>0</v>
      </c>
      <c r="V828" s="64">
        <v>0</v>
      </c>
      <c r="W828" s="64">
        <v>0</v>
      </c>
      <c r="X828" s="64">
        <v>0</v>
      </c>
      <c r="Y828" s="64">
        <v>0</v>
      </c>
      <c r="Z828" s="64">
        <v>0</v>
      </c>
      <c r="AA828" s="64">
        <v>0</v>
      </c>
      <c r="AB828" s="64">
        <v>0</v>
      </c>
      <c r="AC828" s="64">
        <v>0</v>
      </c>
      <c r="AD828" s="64">
        <v>0</v>
      </c>
      <c r="AE828" s="64">
        <v>0</v>
      </c>
      <c r="AF828" s="64">
        <v>0</v>
      </c>
      <c r="AG828" s="64">
        <v>0</v>
      </c>
      <c r="AH828" s="64">
        <v>0</v>
      </c>
      <c r="AI828" s="64">
        <v>0</v>
      </c>
      <c r="AJ828" s="64">
        <v>0</v>
      </c>
    </row>
    <row r="829" spans="1:36" x14ac:dyDescent="0.25">
      <c r="A829" s="60" t="s">
        <v>128</v>
      </c>
      <c r="B829" s="60" t="s">
        <v>123</v>
      </c>
      <c r="C829" s="62">
        <v>0</v>
      </c>
      <c r="D829" s="62">
        <v>0</v>
      </c>
      <c r="E829" s="62">
        <v>0</v>
      </c>
      <c r="F829" s="62">
        <v>0</v>
      </c>
      <c r="G829" s="62">
        <v>0</v>
      </c>
      <c r="H829" s="62">
        <v>0</v>
      </c>
      <c r="I829" s="62">
        <v>0</v>
      </c>
      <c r="J829" s="62">
        <v>0</v>
      </c>
      <c r="K829" s="62">
        <v>0</v>
      </c>
      <c r="L829" s="62">
        <v>0</v>
      </c>
      <c r="M829" s="62">
        <v>0</v>
      </c>
      <c r="N829" s="62">
        <v>0</v>
      </c>
      <c r="O829" s="62">
        <v>0</v>
      </c>
      <c r="P829" s="62">
        <v>0</v>
      </c>
      <c r="Q829" s="62">
        <v>0</v>
      </c>
      <c r="R829" s="62">
        <v>0</v>
      </c>
      <c r="S829" s="62">
        <v>0</v>
      </c>
      <c r="T829" s="62">
        <v>0</v>
      </c>
      <c r="U829" s="62">
        <v>0</v>
      </c>
      <c r="V829" s="62">
        <v>0</v>
      </c>
      <c r="W829" s="62">
        <v>0</v>
      </c>
      <c r="X829" s="61">
        <v>0.11899999999999999</v>
      </c>
      <c r="Y829" s="61">
        <v>0.191</v>
      </c>
      <c r="Z829" s="61">
        <v>2.4E-2</v>
      </c>
      <c r="AA829" s="61">
        <v>2.4E-2</v>
      </c>
      <c r="AB829" s="61">
        <v>0.14299999999999999</v>
      </c>
      <c r="AC829" s="61">
        <v>7.1999999999999995E-2</v>
      </c>
      <c r="AD829" s="62">
        <v>0</v>
      </c>
      <c r="AE829" s="62">
        <v>0.01</v>
      </c>
      <c r="AF829" s="61">
        <v>2.1000000000000001E-2</v>
      </c>
      <c r="AG829" s="62">
        <v>0</v>
      </c>
      <c r="AH829" s="62">
        <v>0</v>
      </c>
      <c r="AI829" s="62">
        <v>0</v>
      </c>
      <c r="AJ829" s="62">
        <v>0</v>
      </c>
    </row>
    <row r="830" spans="1:36" x14ac:dyDescent="0.25">
      <c r="A830" s="60" t="s">
        <v>128</v>
      </c>
      <c r="B830" s="60" t="s">
        <v>124</v>
      </c>
      <c r="C830" s="64">
        <v>0</v>
      </c>
      <c r="D830" s="64">
        <v>0</v>
      </c>
      <c r="E830" s="64">
        <v>0</v>
      </c>
      <c r="F830" s="64">
        <v>0</v>
      </c>
      <c r="G830" s="64">
        <v>0</v>
      </c>
      <c r="H830" s="64">
        <v>0</v>
      </c>
      <c r="I830" s="64">
        <v>0</v>
      </c>
      <c r="J830" s="64">
        <v>0</v>
      </c>
      <c r="K830" s="64">
        <v>0</v>
      </c>
      <c r="L830" s="64">
        <v>0</v>
      </c>
      <c r="M830" s="64">
        <v>0</v>
      </c>
      <c r="N830" s="64">
        <v>0</v>
      </c>
      <c r="O830" s="64">
        <v>0</v>
      </c>
      <c r="P830" s="64">
        <v>0</v>
      </c>
      <c r="Q830" s="64">
        <v>0</v>
      </c>
      <c r="R830" s="64">
        <v>0</v>
      </c>
      <c r="S830" s="64">
        <v>0</v>
      </c>
      <c r="T830" s="64">
        <v>0</v>
      </c>
      <c r="U830" s="64">
        <v>0</v>
      </c>
      <c r="V830" s="64">
        <v>0</v>
      </c>
      <c r="W830" s="64">
        <v>0</v>
      </c>
      <c r="X830" s="64">
        <v>0</v>
      </c>
      <c r="Y830" s="64">
        <v>0</v>
      </c>
      <c r="Z830" s="64">
        <v>0</v>
      </c>
      <c r="AA830" s="64">
        <v>0</v>
      </c>
      <c r="AB830" s="64">
        <v>0</v>
      </c>
      <c r="AC830" s="64">
        <v>0</v>
      </c>
      <c r="AD830" s="64">
        <v>0</v>
      </c>
      <c r="AE830" s="64">
        <v>0</v>
      </c>
      <c r="AF830" s="64">
        <v>0</v>
      </c>
      <c r="AG830" s="64">
        <v>0</v>
      </c>
      <c r="AH830" s="64">
        <v>0</v>
      </c>
      <c r="AI830" s="64">
        <v>0</v>
      </c>
      <c r="AJ830" s="64">
        <v>0</v>
      </c>
    </row>
    <row r="831" spans="1:36" x14ac:dyDescent="0.25">
      <c r="A831" s="60" t="s">
        <v>128</v>
      </c>
      <c r="B831" s="60" t="s">
        <v>125</v>
      </c>
      <c r="C831" s="62">
        <v>0</v>
      </c>
      <c r="D831" s="62">
        <v>0</v>
      </c>
      <c r="E831" s="62">
        <v>0</v>
      </c>
      <c r="F831" s="62">
        <v>0</v>
      </c>
      <c r="G831" s="62">
        <v>0</v>
      </c>
      <c r="H831" s="62">
        <v>0</v>
      </c>
      <c r="I831" s="62">
        <v>0</v>
      </c>
      <c r="J831" s="62">
        <v>0</v>
      </c>
      <c r="K831" s="62">
        <v>0</v>
      </c>
      <c r="L831" s="62">
        <v>0</v>
      </c>
      <c r="M831" s="62">
        <v>0</v>
      </c>
      <c r="N831" s="62">
        <v>0</v>
      </c>
      <c r="O831" s="62">
        <v>0</v>
      </c>
      <c r="P831" s="62">
        <v>0</v>
      </c>
      <c r="Q831" s="62">
        <v>0</v>
      </c>
      <c r="R831" s="62">
        <v>0</v>
      </c>
      <c r="S831" s="62">
        <v>0</v>
      </c>
      <c r="T831" s="62">
        <v>0</v>
      </c>
      <c r="U831" s="62">
        <v>0</v>
      </c>
      <c r="V831" s="62">
        <v>0</v>
      </c>
      <c r="W831" s="62">
        <v>0</v>
      </c>
      <c r="X831" s="61">
        <v>0.11899999999999999</v>
      </c>
      <c r="Y831" s="61">
        <v>0.191</v>
      </c>
      <c r="Z831" s="61">
        <v>2.4E-2</v>
      </c>
      <c r="AA831" s="61">
        <v>2.4E-2</v>
      </c>
      <c r="AB831" s="61">
        <v>0.14299999999999999</v>
      </c>
      <c r="AC831" s="61">
        <v>7.1999999999999995E-2</v>
      </c>
      <c r="AD831" s="62">
        <v>0</v>
      </c>
      <c r="AE831" s="62">
        <v>0.01</v>
      </c>
      <c r="AF831" s="61">
        <v>2.1000000000000001E-2</v>
      </c>
      <c r="AG831" s="62">
        <v>0</v>
      </c>
      <c r="AH831" s="62">
        <v>0</v>
      </c>
      <c r="AI831" s="62">
        <v>0</v>
      </c>
      <c r="AJ831" s="62">
        <v>0</v>
      </c>
    </row>
    <row r="832" spans="1:36" x14ac:dyDescent="0.25">
      <c r="A832" s="60" t="s">
        <v>128</v>
      </c>
      <c r="B832" s="60" t="s">
        <v>126</v>
      </c>
      <c r="C832" s="66" t="s">
        <v>37</v>
      </c>
      <c r="D832" s="66" t="s">
        <v>37</v>
      </c>
      <c r="E832" s="66" t="s">
        <v>37</v>
      </c>
      <c r="F832" s="66" t="s">
        <v>37</v>
      </c>
      <c r="G832" s="66" t="s">
        <v>37</v>
      </c>
      <c r="H832" s="66" t="s">
        <v>37</v>
      </c>
      <c r="I832" s="66" t="s">
        <v>37</v>
      </c>
      <c r="J832" s="66" t="s">
        <v>37</v>
      </c>
      <c r="K832" s="66" t="s">
        <v>37</v>
      </c>
      <c r="L832" s="66" t="s">
        <v>37</v>
      </c>
      <c r="M832" s="66" t="s">
        <v>37</v>
      </c>
      <c r="N832" s="66" t="s">
        <v>37</v>
      </c>
      <c r="O832" s="66" t="s">
        <v>37</v>
      </c>
      <c r="P832" s="66" t="s">
        <v>37</v>
      </c>
      <c r="Q832" s="66" t="s">
        <v>37</v>
      </c>
      <c r="R832" s="66" t="s">
        <v>37</v>
      </c>
      <c r="S832" s="66" t="s">
        <v>37</v>
      </c>
      <c r="T832" s="66" t="s">
        <v>37</v>
      </c>
      <c r="U832" s="66" t="s">
        <v>37</v>
      </c>
      <c r="V832" s="66" t="s">
        <v>37</v>
      </c>
      <c r="W832" s="66" t="s">
        <v>37</v>
      </c>
      <c r="X832" s="66" t="s">
        <v>37</v>
      </c>
      <c r="Y832" s="66" t="s">
        <v>37</v>
      </c>
      <c r="Z832" s="66" t="s">
        <v>37</v>
      </c>
      <c r="AA832" s="66" t="s">
        <v>37</v>
      </c>
      <c r="AB832" s="66" t="s">
        <v>37</v>
      </c>
      <c r="AC832" s="66" t="s">
        <v>37</v>
      </c>
      <c r="AD832" s="66" t="s">
        <v>37</v>
      </c>
      <c r="AE832" s="66" t="s">
        <v>37</v>
      </c>
      <c r="AF832" s="66" t="s">
        <v>37</v>
      </c>
      <c r="AG832" s="66" t="s">
        <v>37</v>
      </c>
      <c r="AH832" s="66" t="s">
        <v>37</v>
      </c>
      <c r="AI832" s="66" t="s">
        <v>37</v>
      </c>
      <c r="AJ832" s="66" t="s">
        <v>37</v>
      </c>
    </row>
    <row r="833" spans="1:36" ht="11.4" customHeight="1" x14ac:dyDescent="0.25"/>
    <row r="834" spans="1:36" x14ac:dyDescent="0.25">
      <c r="A834" s="56" t="s">
        <v>129</v>
      </c>
    </row>
    <row r="835" spans="1:36" x14ac:dyDescent="0.25">
      <c r="A835" s="56" t="s">
        <v>37</v>
      </c>
      <c r="B835" s="55" t="s">
        <v>38</v>
      </c>
    </row>
    <row r="836" spans="1:36" ht="11.4" customHeight="1" x14ac:dyDescent="0.25"/>
    <row r="837" spans="1:36" x14ac:dyDescent="0.25">
      <c r="A837" s="55" t="s">
        <v>184</v>
      </c>
    </row>
    <row r="838" spans="1:36" x14ac:dyDescent="0.25">
      <c r="A838" s="55" t="s">
        <v>107</v>
      </c>
      <c r="B838" s="56" t="s">
        <v>180</v>
      </c>
    </row>
    <row r="839" spans="1:36" x14ac:dyDescent="0.25">
      <c r="A839" s="55" t="s">
        <v>108</v>
      </c>
      <c r="B839" s="55" t="s">
        <v>181</v>
      </c>
    </row>
    <row r="841" spans="1:36" x14ac:dyDescent="0.25">
      <c r="A841" s="56" t="s">
        <v>109</v>
      </c>
      <c r="C841" s="55" t="s">
        <v>110</v>
      </c>
    </row>
    <row r="842" spans="1:36" x14ac:dyDescent="0.25">
      <c r="A842" s="56" t="s">
        <v>130</v>
      </c>
      <c r="C842" s="55" t="s">
        <v>182</v>
      </c>
    </row>
    <row r="843" spans="1:36" x14ac:dyDescent="0.25">
      <c r="A843" s="56" t="s">
        <v>134</v>
      </c>
      <c r="C843" s="55" t="s">
        <v>154</v>
      </c>
    </row>
    <row r="845" spans="1:36" x14ac:dyDescent="0.25">
      <c r="A845" s="71" t="s">
        <v>111</v>
      </c>
      <c r="B845" s="71" t="s">
        <v>111</v>
      </c>
      <c r="C845" s="57" t="s">
        <v>1</v>
      </c>
      <c r="D845" s="57" t="s">
        <v>2</v>
      </c>
      <c r="E845" s="57" t="s">
        <v>3</v>
      </c>
      <c r="F845" s="57" t="s">
        <v>4</v>
      </c>
      <c r="G845" s="57" t="s">
        <v>5</v>
      </c>
      <c r="H845" s="57" t="s">
        <v>6</v>
      </c>
      <c r="I845" s="57" t="s">
        <v>7</v>
      </c>
      <c r="J845" s="57" t="s">
        <v>8</v>
      </c>
      <c r="K845" s="57" t="s">
        <v>9</v>
      </c>
      <c r="L845" s="57" t="s">
        <v>10</v>
      </c>
      <c r="M845" s="57" t="s">
        <v>11</v>
      </c>
      <c r="N845" s="57" t="s">
        <v>12</v>
      </c>
      <c r="O845" s="57" t="s">
        <v>13</v>
      </c>
      <c r="P845" s="57" t="s">
        <v>14</v>
      </c>
      <c r="Q845" s="57" t="s">
        <v>15</v>
      </c>
      <c r="R845" s="57" t="s">
        <v>16</v>
      </c>
      <c r="S845" s="57" t="s">
        <v>17</v>
      </c>
      <c r="T845" s="57" t="s">
        <v>18</v>
      </c>
      <c r="U845" s="57" t="s">
        <v>19</v>
      </c>
      <c r="V845" s="57" t="s">
        <v>20</v>
      </c>
      <c r="W845" s="57" t="s">
        <v>21</v>
      </c>
      <c r="X845" s="57" t="s">
        <v>32</v>
      </c>
      <c r="Y845" s="57" t="s">
        <v>33</v>
      </c>
      <c r="Z845" s="57" t="s">
        <v>35</v>
      </c>
      <c r="AA845" s="57" t="s">
        <v>36</v>
      </c>
      <c r="AB845" s="57" t="s">
        <v>39</v>
      </c>
      <c r="AC845" s="57" t="s">
        <v>40</v>
      </c>
      <c r="AD845" s="57" t="s">
        <v>97</v>
      </c>
      <c r="AE845" s="57" t="s">
        <v>103</v>
      </c>
      <c r="AF845" s="57" t="s">
        <v>105</v>
      </c>
      <c r="AG845" s="57" t="s">
        <v>106</v>
      </c>
      <c r="AH845" s="57" t="s">
        <v>112</v>
      </c>
      <c r="AI845" s="57" t="s">
        <v>176</v>
      </c>
      <c r="AJ845" s="57" t="s">
        <v>183</v>
      </c>
    </row>
    <row r="846" spans="1:36" x14ac:dyDescent="0.25">
      <c r="A846" s="58" t="s">
        <v>113</v>
      </c>
      <c r="B846" s="58" t="s">
        <v>114</v>
      </c>
      <c r="C846" s="59" t="s">
        <v>115</v>
      </c>
      <c r="D846" s="59" t="s">
        <v>115</v>
      </c>
      <c r="E846" s="59" t="s">
        <v>115</v>
      </c>
      <c r="F846" s="59" t="s">
        <v>115</v>
      </c>
      <c r="G846" s="59" t="s">
        <v>115</v>
      </c>
      <c r="H846" s="59" t="s">
        <v>115</v>
      </c>
      <c r="I846" s="59" t="s">
        <v>115</v>
      </c>
      <c r="J846" s="59" t="s">
        <v>115</v>
      </c>
      <c r="K846" s="59" t="s">
        <v>115</v>
      </c>
      <c r="L846" s="59" t="s">
        <v>115</v>
      </c>
      <c r="M846" s="59" t="s">
        <v>115</v>
      </c>
      <c r="N846" s="59" t="s">
        <v>115</v>
      </c>
      <c r="O846" s="59" t="s">
        <v>115</v>
      </c>
      <c r="P846" s="59" t="s">
        <v>115</v>
      </c>
      <c r="Q846" s="59" t="s">
        <v>115</v>
      </c>
      <c r="R846" s="59" t="s">
        <v>115</v>
      </c>
      <c r="S846" s="59" t="s">
        <v>115</v>
      </c>
      <c r="T846" s="59" t="s">
        <v>115</v>
      </c>
      <c r="U846" s="59" t="s">
        <v>115</v>
      </c>
      <c r="V846" s="59" t="s">
        <v>115</v>
      </c>
      <c r="W846" s="59" t="s">
        <v>115</v>
      </c>
      <c r="X846" s="59" t="s">
        <v>115</v>
      </c>
      <c r="Y846" s="59" t="s">
        <v>115</v>
      </c>
      <c r="Z846" s="59" t="s">
        <v>115</v>
      </c>
      <c r="AA846" s="59" t="s">
        <v>115</v>
      </c>
      <c r="AB846" s="59" t="s">
        <v>115</v>
      </c>
      <c r="AC846" s="59" t="s">
        <v>115</v>
      </c>
      <c r="AD846" s="59" t="s">
        <v>115</v>
      </c>
      <c r="AE846" s="59" t="s">
        <v>115</v>
      </c>
      <c r="AF846" s="59" t="s">
        <v>115</v>
      </c>
      <c r="AG846" s="59" t="s">
        <v>115</v>
      </c>
      <c r="AH846" s="59" t="s">
        <v>115</v>
      </c>
      <c r="AI846" s="59" t="s">
        <v>115</v>
      </c>
      <c r="AJ846" s="59" t="s">
        <v>115</v>
      </c>
    </row>
    <row r="847" spans="1:36" x14ac:dyDescent="0.25">
      <c r="A847" s="60" t="s">
        <v>116</v>
      </c>
      <c r="B847" s="60" t="s">
        <v>117</v>
      </c>
      <c r="C847" s="62">
        <v>988.82</v>
      </c>
      <c r="D847" s="61">
        <v>947.63599999999997</v>
      </c>
      <c r="E847" s="61">
        <v>1062.7950000000001</v>
      </c>
      <c r="F847" s="61">
        <v>1098.4190000000001</v>
      </c>
      <c r="G847" s="61">
        <v>1108.4179999999999</v>
      </c>
      <c r="H847" s="61">
        <v>1147.3440000000001</v>
      </c>
      <c r="I847" s="61">
        <v>1203.2670000000001</v>
      </c>
      <c r="J847" s="61">
        <v>742.12300000000005</v>
      </c>
      <c r="K847" s="61">
        <v>7605.652</v>
      </c>
      <c r="L847" s="61">
        <v>7282.3890000000001</v>
      </c>
      <c r="M847" s="61">
        <v>7403.7219999999998</v>
      </c>
      <c r="N847" s="61">
        <v>8024.4859999999999</v>
      </c>
      <c r="O847" s="61">
        <v>8375.2639999999992</v>
      </c>
      <c r="P847" s="61">
        <v>8875.4060000000009</v>
      </c>
      <c r="Q847" s="61">
        <v>8773.1010000000006</v>
      </c>
      <c r="R847" s="61">
        <v>8239.4060000000009</v>
      </c>
      <c r="S847" s="61">
        <v>7712.7950000000001</v>
      </c>
      <c r="T847" s="62">
        <v>7892.1</v>
      </c>
      <c r="U847" s="62">
        <v>7896.4</v>
      </c>
      <c r="V847" s="61">
        <v>8881.4920000000002</v>
      </c>
      <c r="W847" s="61">
        <v>9132.5509999999995</v>
      </c>
      <c r="X847" s="62">
        <v>9402.7199999999993</v>
      </c>
      <c r="Y847" s="61">
        <v>8251.8709999999992</v>
      </c>
      <c r="Z847" s="61">
        <v>8567.9650000000001</v>
      </c>
      <c r="AA847" s="61">
        <v>9605.4760000000006</v>
      </c>
      <c r="AB847" s="61">
        <v>10718.096</v>
      </c>
      <c r="AC847" s="62">
        <v>10984.56</v>
      </c>
      <c r="AD847" s="61">
        <v>10388.566000000001</v>
      </c>
      <c r="AE847" s="61">
        <v>9742.5370000000003</v>
      </c>
      <c r="AF847" s="61">
        <v>10330.526</v>
      </c>
      <c r="AG847" s="61">
        <v>9333.3989999999994</v>
      </c>
      <c r="AH847" s="61">
        <v>9274.7379999999994</v>
      </c>
      <c r="AI847" s="61">
        <v>9186.8459999999995</v>
      </c>
      <c r="AJ847" s="61">
        <v>8560.4840000000004</v>
      </c>
    </row>
    <row r="848" spans="1:36" x14ac:dyDescent="0.25">
      <c r="A848" s="60" t="s">
        <v>116</v>
      </c>
      <c r="B848" s="60" t="s">
        <v>118</v>
      </c>
      <c r="C848" s="63">
        <v>11543.825999999999</v>
      </c>
      <c r="D848" s="63">
        <v>12088.893</v>
      </c>
      <c r="E848" s="63">
        <v>12307.847</v>
      </c>
      <c r="F848" s="63">
        <v>12712.753000000001</v>
      </c>
      <c r="G848" s="63">
        <v>13383.262000000001</v>
      </c>
      <c r="H848" s="63">
        <v>13966.463</v>
      </c>
      <c r="I848" s="63">
        <v>14435.040999999999</v>
      </c>
      <c r="J848" s="63">
        <v>14517.995000000001</v>
      </c>
      <c r="K848" s="63">
        <v>8527.8320000000003</v>
      </c>
      <c r="L848" s="63">
        <v>8046.6279999999997</v>
      </c>
      <c r="M848" s="63">
        <v>8319.6389999999992</v>
      </c>
      <c r="N848" s="63">
        <v>8927.5840000000007</v>
      </c>
      <c r="O848" s="63">
        <v>8957.7109999999993</v>
      </c>
      <c r="P848" s="63">
        <v>8546.482</v>
      </c>
      <c r="Q848" s="63">
        <v>9404.2749999999996</v>
      </c>
      <c r="R848" s="63">
        <v>9361.5370000000003</v>
      </c>
      <c r="S848" s="63">
        <v>9250.3279999999995</v>
      </c>
      <c r="T848" s="63">
        <v>9593.625</v>
      </c>
      <c r="U848" s="63">
        <v>9528.1190000000006</v>
      </c>
      <c r="V848" s="63">
        <v>9278.7559999999994</v>
      </c>
      <c r="W848" s="63">
        <v>9618.9879999999994</v>
      </c>
      <c r="X848" s="63">
        <v>7669.0110000000004</v>
      </c>
      <c r="Y848" s="63">
        <v>7104.0810000000001</v>
      </c>
      <c r="Z848" s="63">
        <v>6280.2749999999996</v>
      </c>
      <c r="AA848" s="63">
        <v>6137.0659999999998</v>
      </c>
      <c r="AB848" s="63">
        <v>6110.7969999999996</v>
      </c>
      <c r="AC848" s="63">
        <v>6027.0259999999998</v>
      </c>
      <c r="AD848" s="63">
        <v>6025.4229999999998</v>
      </c>
      <c r="AE848" s="63">
        <v>5664.4129999999996</v>
      </c>
      <c r="AF848" s="63">
        <v>5371.8149999999996</v>
      </c>
      <c r="AG848" s="64">
        <v>4929.2</v>
      </c>
      <c r="AH848" s="63">
        <v>4529.4979999999996</v>
      </c>
      <c r="AI848" s="63">
        <v>4175.4610000000002</v>
      </c>
      <c r="AJ848" s="63">
        <v>3394.1509999999998</v>
      </c>
    </row>
    <row r="849" spans="1:36" x14ac:dyDescent="0.25">
      <c r="A849" s="60" t="s">
        <v>116</v>
      </c>
      <c r="B849" s="60" t="s">
        <v>119</v>
      </c>
      <c r="C849" s="61">
        <v>1.0269999999999999</v>
      </c>
      <c r="D849" s="61">
        <v>1.129</v>
      </c>
      <c r="E849" s="61">
        <v>1.6759999999999999</v>
      </c>
      <c r="F849" s="61">
        <v>1.905</v>
      </c>
      <c r="G849" s="61">
        <v>2.976</v>
      </c>
      <c r="H849" s="61">
        <v>409.34899999999999</v>
      </c>
      <c r="I849" s="61">
        <v>605.16899999999998</v>
      </c>
      <c r="J849" s="61">
        <v>631.55899999999997</v>
      </c>
      <c r="K849" s="61">
        <v>760.52099999999996</v>
      </c>
      <c r="L849" s="61">
        <v>756.57299999999998</v>
      </c>
      <c r="M849" s="61">
        <v>760.40599999999995</v>
      </c>
      <c r="N849" s="61">
        <v>747.476</v>
      </c>
      <c r="O849" s="61">
        <v>777.72799999999995</v>
      </c>
      <c r="P849" s="61">
        <v>795.03300000000002</v>
      </c>
      <c r="Q849" s="61">
        <v>804.36400000000003</v>
      </c>
      <c r="R849" s="61">
        <v>853.75900000000001</v>
      </c>
      <c r="S849" s="61">
        <v>453.56900000000002</v>
      </c>
      <c r="T849" s="61">
        <v>468.86799999999999</v>
      </c>
      <c r="U849" s="61">
        <v>542.053</v>
      </c>
      <c r="V849" s="61">
        <v>610.40300000000002</v>
      </c>
      <c r="W849" s="61">
        <v>545.98299999999995</v>
      </c>
      <c r="X849" s="61">
        <v>388.589</v>
      </c>
      <c r="Y849" s="61">
        <v>281.27800000000002</v>
      </c>
      <c r="Z849" s="61">
        <v>342.476</v>
      </c>
      <c r="AA849" s="61">
        <v>367.32900000000001</v>
      </c>
      <c r="AB849" s="61">
        <v>336.72199999999998</v>
      </c>
      <c r="AC849" s="61">
        <v>342.26100000000002</v>
      </c>
      <c r="AD849" s="61">
        <v>497.78800000000001</v>
      </c>
      <c r="AE849" s="61">
        <v>419.96300000000002</v>
      </c>
      <c r="AF849" s="61">
        <v>560.57299999999998</v>
      </c>
      <c r="AG849" s="61">
        <v>789.077</v>
      </c>
      <c r="AH849" s="61">
        <v>1019.466</v>
      </c>
      <c r="AI849" s="61">
        <v>1334.7940000000001</v>
      </c>
      <c r="AJ849" s="62">
        <v>1616.9</v>
      </c>
    </row>
    <row r="850" spans="1:36" x14ac:dyDescent="0.25">
      <c r="A850" s="60" t="s">
        <v>116</v>
      </c>
      <c r="B850" s="60" t="s">
        <v>120</v>
      </c>
      <c r="C850" s="63">
        <v>2362.9720000000002</v>
      </c>
      <c r="D850" s="63">
        <v>2392.6019999999999</v>
      </c>
      <c r="E850" s="63">
        <v>2558.4830000000002</v>
      </c>
      <c r="F850" s="63">
        <v>2535.6480000000001</v>
      </c>
      <c r="G850" s="63">
        <v>2691.752</v>
      </c>
      <c r="H850" s="63">
        <v>2172.451</v>
      </c>
      <c r="I850" s="63">
        <v>2242.116</v>
      </c>
      <c r="J850" s="63">
        <v>2616.8270000000002</v>
      </c>
      <c r="K850" s="63">
        <v>2774.0639999999999</v>
      </c>
      <c r="L850" s="63">
        <v>2261.3780000000002</v>
      </c>
      <c r="M850" s="63">
        <v>2357.0830000000001</v>
      </c>
      <c r="N850" s="63">
        <v>2257.6469999999999</v>
      </c>
      <c r="O850" s="63">
        <v>2307.0659999999998</v>
      </c>
      <c r="P850" s="63">
        <v>2371.9540000000002</v>
      </c>
      <c r="Q850" s="63">
        <v>2342.3159999999998</v>
      </c>
      <c r="R850" s="63">
        <v>2348.3739999999998</v>
      </c>
      <c r="S850" s="63">
        <v>2832.4830000000002</v>
      </c>
      <c r="T850" s="63">
        <v>3047.6680000000001</v>
      </c>
      <c r="U850" s="63">
        <v>3490.2979999999998</v>
      </c>
      <c r="V850" s="63">
        <v>3338.614</v>
      </c>
      <c r="W850" s="63">
        <v>3558.2489999999998</v>
      </c>
      <c r="X850" s="63">
        <v>3893.7919999999999</v>
      </c>
      <c r="Y850" s="63">
        <v>4455.1120000000001</v>
      </c>
      <c r="Z850" s="63">
        <v>4430.2569999999996</v>
      </c>
      <c r="AA850" s="63">
        <v>4130.4440000000004</v>
      </c>
      <c r="AB850" s="64">
        <v>3913.6</v>
      </c>
      <c r="AC850" s="63">
        <v>3987.4569999999999</v>
      </c>
      <c r="AD850" s="64">
        <v>4040.25</v>
      </c>
      <c r="AE850" s="64">
        <v>4186.07</v>
      </c>
      <c r="AF850" s="63">
        <v>4225.0330000000004</v>
      </c>
      <c r="AG850" s="63">
        <v>4654.6679999999997</v>
      </c>
      <c r="AH850" s="63">
        <v>4810.3029999999999</v>
      </c>
      <c r="AI850" s="64">
        <v>4353.1899999999996</v>
      </c>
      <c r="AJ850" s="63">
        <v>4199.4229999999998</v>
      </c>
    </row>
    <row r="851" spans="1:36" x14ac:dyDescent="0.25">
      <c r="A851" s="60" t="s">
        <v>116</v>
      </c>
      <c r="B851" s="60" t="s">
        <v>121</v>
      </c>
      <c r="C851" s="62">
        <v>0</v>
      </c>
      <c r="D851" s="62">
        <v>0</v>
      </c>
      <c r="E851" s="62">
        <v>0</v>
      </c>
      <c r="F851" s="62">
        <v>0</v>
      </c>
      <c r="G851" s="62">
        <v>0</v>
      </c>
      <c r="H851" s="62">
        <v>0</v>
      </c>
      <c r="I851" s="62">
        <v>0</v>
      </c>
      <c r="J851" s="62">
        <v>0</v>
      </c>
      <c r="K851" s="62">
        <v>0</v>
      </c>
      <c r="L851" s="62">
        <v>0</v>
      </c>
      <c r="M851" s="62">
        <v>0</v>
      </c>
      <c r="N851" s="62">
        <v>0</v>
      </c>
      <c r="O851" s="62">
        <v>0</v>
      </c>
      <c r="P851" s="62">
        <v>0</v>
      </c>
      <c r="Q851" s="62">
        <v>0</v>
      </c>
      <c r="R851" s="62">
        <v>0</v>
      </c>
      <c r="S851" s="62">
        <v>0</v>
      </c>
      <c r="T851" s="62">
        <v>0</v>
      </c>
      <c r="U851" s="62">
        <v>0</v>
      </c>
      <c r="V851" s="62">
        <v>0</v>
      </c>
      <c r="W851" s="62">
        <v>0</v>
      </c>
      <c r="X851" s="62">
        <v>0</v>
      </c>
      <c r="Y851" s="62">
        <v>0</v>
      </c>
      <c r="Z851" s="62">
        <v>0</v>
      </c>
      <c r="AA851" s="62">
        <v>0</v>
      </c>
      <c r="AB851" s="62">
        <v>0</v>
      </c>
      <c r="AC851" s="62">
        <v>0</v>
      </c>
      <c r="AD851" s="62">
        <v>0</v>
      </c>
      <c r="AE851" s="62">
        <v>0</v>
      </c>
      <c r="AF851" s="62">
        <v>0</v>
      </c>
      <c r="AG851" s="62">
        <v>0</v>
      </c>
      <c r="AH851" s="62">
        <v>0</v>
      </c>
      <c r="AI851" s="62">
        <v>0</v>
      </c>
      <c r="AJ851" s="62">
        <v>0</v>
      </c>
    </row>
    <row r="852" spans="1:36" x14ac:dyDescent="0.25">
      <c r="A852" s="60" t="s">
        <v>116</v>
      </c>
      <c r="B852" s="60" t="s">
        <v>122</v>
      </c>
      <c r="C852" s="64">
        <v>0</v>
      </c>
      <c r="D852" s="64">
        <v>0</v>
      </c>
      <c r="E852" s="64">
        <v>0</v>
      </c>
      <c r="F852" s="63">
        <v>48.868000000000002</v>
      </c>
      <c r="G852" s="63">
        <v>6.3529999999999998</v>
      </c>
      <c r="H852" s="64">
        <v>90.26</v>
      </c>
      <c r="I852" s="64">
        <v>96.78</v>
      </c>
      <c r="J852" s="63">
        <v>257.476</v>
      </c>
      <c r="K852" s="63">
        <v>273.86099999999999</v>
      </c>
      <c r="L852" s="63">
        <v>266.839</v>
      </c>
      <c r="M852" s="63">
        <v>222.53299999999999</v>
      </c>
      <c r="N852" s="64">
        <v>194.54</v>
      </c>
      <c r="O852" s="63">
        <v>216.108</v>
      </c>
      <c r="P852" s="63">
        <v>259.88799999999998</v>
      </c>
      <c r="Q852" s="63">
        <v>244.411</v>
      </c>
      <c r="R852" s="63">
        <v>195.66300000000001</v>
      </c>
      <c r="S852" s="63">
        <v>222.93899999999999</v>
      </c>
      <c r="T852" s="64">
        <v>220.12</v>
      </c>
      <c r="U852" s="63">
        <v>252.69900000000001</v>
      </c>
      <c r="V852" s="63">
        <v>317.21100000000001</v>
      </c>
      <c r="W852" s="63">
        <v>334.07400000000001</v>
      </c>
      <c r="X852" s="63">
        <v>360.13200000000001</v>
      </c>
      <c r="Y852" s="63">
        <v>421.08499999999998</v>
      </c>
      <c r="Z852" s="63">
        <v>425.45600000000002</v>
      </c>
      <c r="AA852" s="63">
        <v>407.25599999999997</v>
      </c>
      <c r="AB852" s="64">
        <v>370.19</v>
      </c>
      <c r="AC852" s="63">
        <v>346.55700000000002</v>
      </c>
      <c r="AD852" s="63">
        <v>375.47300000000001</v>
      </c>
      <c r="AE852" s="63">
        <v>161.46700000000001</v>
      </c>
      <c r="AF852" s="63">
        <v>143.375</v>
      </c>
      <c r="AG852" s="63">
        <v>142.517</v>
      </c>
      <c r="AH852" s="63">
        <v>140.91200000000001</v>
      </c>
      <c r="AI852" s="63">
        <v>143.916</v>
      </c>
      <c r="AJ852" s="64">
        <v>134.97</v>
      </c>
    </row>
    <row r="853" spans="1:36" x14ac:dyDescent="0.25">
      <c r="A853" s="60" t="s">
        <v>116</v>
      </c>
      <c r="B853" s="60" t="s">
        <v>123</v>
      </c>
      <c r="C853" s="61">
        <v>7334.6750000000002</v>
      </c>
      <c r="D853" s="61">
        <v>7834.143</v>
      </c>
      <c r="E853" s="61">
        <v>8062.9610000000002</v>
      </c>
      <c r="F853" s="61">
        <v>8386.5490000000009</v>
      </c>
      <c r="G853" s="61">
        <v>9133.9369999999999</v>
      </c>
      <c r="H853" s="61">
        <v>10084.514999999999</v>
      </c>
      <c r="I853" s="61">
        <v>10754.883</v>
      </c>
      <c r="J853" s="61">
        <v>11290.681</v>
      </c>
      <c r="K853" s="62">
        <v>12201.95</v>
      </c>
      <c r="L853" s="61">
        <v>11670.956</v>
      </c>
      <c r="M853" s="62">
        <v>11823.71</v>
      </c>
      <c r="N853" s="62">
        <v>12158.48</v>
      </c>
      <c r="O853" s="61">
        <v>12528.380999999999</v>
      </c>
      <c r="P853" s="61">
        <v>12667.298000000001</v>
      </c>
      <c r="Q853" s="61">
        <v>13178.853999999999</v>
      </c>
      <c r="R853" s="61">
        <v>12855.096</v>
      </c>
      <c r="S853" s="61">
        <v>12126.198</v>
      </c>
      <c r="T853" s="61">
        <v>12643.319</v>
      </c>
      <c r="U853" s="61">
        <v>12835.891</v>
      </c>
      <c r="V853" s="61">
        <v>13409.578</v>
      </c>
      <c r="W853" s="61">
        <v>14073.933000000001</v>
      </c>
      <c r="X853" s="61">
        <v>13475.955</v>
      </c>
      <c r="Y853" s="61">
        <v>12438.210999999999</v>
      </c>
      <c r="Z853" s="61">
        <v>12323.465</v>
      </c>
      <c r="AA853" s="61">
        <v>12401.918</v>
      </c>
      <c r="AB853" s="61">
        <v>12574.718999999999</v>
      </c>
      <c r="AC853" s="61">
        <v>12906.261</v>
      </c>
      <c r="AD853" s="61">
        <v>13005.883</v>
      </c>
      <c r="AE853" s="61">
        <v>12467.134</v>
      </c>
      <c r="AF853" s="61">
        <v>13155.938</v>
      </c>
      <c r="AG853" s="61">
        <v>13134.483</v>
      </c>
      <c r="AH853" s="61">
        <v>13150.567999999999</v>
      </c>
      <c r="AI853" s="61">
        <v>12921.928</v>
      </c>
      <c r="AJ853" s="61">
        <v>12660.965</v>
      </c>
    </row>
    <row r="854" spans="1:36" x14ac:dyDescent="0.25">
      <c r="A854" s="60" t="s">
        <v>116</v>
      </c>
      <c r="B854" s="60" t="s">
        <v>124</v>
      </c>
      <c r="C854" s="63">
        <v>5080.6480000000001</v>
      </c>
      <c r="D854" s="63">
        <v>5405.8490000000002</v>
      </c>
      <c r="E854" s="63">
        <v>5551.5969999999998</v>
      </c>
      <c r="F854" s="63">
        <v>6021.9610000000002</v>
      </c>
      <c r="G854" s="63">
        <v>6545.1890000000003</v>
      </c>
      <c r="H854" s="63">
        <v>7204.1170000000002</v>
      </c>
      <c r="I854" s="63">
        <v>7830.1270000000004</v>
      </c>
      <c r="J854" s="63">
        <v>8066.2929999999997</v>
      </c>
      <c r="K854" s="63">
        <v>5475.7910000000002</v>
      </c>
      <c r="L854" s="63">
        <v>5302.4129999999996</v>
      </c>
      <c r="M854" s="63">
        <v>5395.6719999999996</v>
      </c>
      <c r="N854" s="63">
        <v>5648.7160000000003</v>
      </c>
      <c r="O854" s="63">
        <v>5672.9430000000002</v>
      </c>
      <c r="P854" s="63">
        <v>5523.3580000000002</v>
      </c>
      <c r="Q854" s="63">
        <v>6172.5150000000003</v>
      </c>
      <c r="R854" s="63">
        <v>6330.0159999999996</v>
      </c>
      <c r="S854" s="63">
        <v>5973.5010000000002</v>
      </c>
      <c r="T854" s="63">
        <v>6034.6959999999999</v>
      </c>
      <c r="U854" s="63">
        <v>5903.527</v>
      </c>
      <c r="V854" s="63">
        <v>5995.1319999999996</v>
      </c>
      <c r="W854" s="63">
        <v>6381.6980000000003</v>
      </c>
      <c r="X854" s="63">
        <v>5314.4790000000003</v>
      </c>
      <c r="Y854" s="63">
        <v>4984.9979999999996</v>
      </c>
      <c r="Z854" s="63">
        <v>4572.1940000000004</v>
      </c>
      <c r="AA854" s="63">
        <v>4381.4139999999998</v>
      </c>
      <c r="AB854" s="63">
        <v>4044.723</v>
      </c>
      <c r="AC854" s="63">
        <v>4003.607</v>
      </c>
      <c r="AD854" s="63">
        <v>3838.1990000000001</v>
      </c>
      <c r="AE854" s="63">
        <v>3667.8310000000001</v>
      </c>
      <c r="AF854" s="63">
        <v>3535.7620000000002</v>
      </c>
      <c r="AG854" s="63">
        <v>3052.9740000000002</v>
      </c>
      <c r="AH854" s="63">
        <v>2801.1779999999999</v>
      </c>
      <c r="AI854" s="63">
        <v>2569.9070000000002</v>
      </c>
      <c r="AJ854" s="63">
        <v>2151.1439999999998</v>
      </c>
    </row>
    <row r="855" spans="1:36" x14ac:dyDescent="0.25">
      <c r="A855" s="60" t="s">
        <v>116</v>
      </c>
      <c r="B855" s="60" t="s">
        <v>125</v>
      </c>
      <c r="C855" s="61">
        <v>1650.365</v>
      </c>
      <c r="D855" s="61">
        <v>1743.8230000000001</v>
      </c>
      <c r="E855" s="61">
        <v>1860.0050000000001</v>
      </c>
      <c r="F855" s="61">
        <v>1697.4849999999999</v>
      </c>
      <c r="G855" s="61">
        <v>1888.836</v>
      </c>
      <c r="H855" s="61">
        <v>1629.1179999999999</v>
      </c>
      <c r="I855" s="62">
        <v>1676.22</v>
      </c>
      <c r="J855" s="61">
        <v>1919.0119999999999</v>
      </c>
      <c r="K855" s="61">
        <v>2119.212</v>
      </c>
      <c r="L855" s="61">
        <v>1613.558</v>
      </c>
      <c r="M855" s="61">
        <v>1636.164</v>
      </c>
      <c r="N855" s="61">
        <v>1576.2539999999999</v>
      </c>
      <c r="O855" s="61">
        <v>1712.0129999999999</v>
      </c>
      <c r="P855" s="62">
        <v>1732.42</v>
      </c>
      <c r="Q855" s="61">
        <v>1662.021</v>
      </c>
      <c r="R855" s="61">
        <v>1700.5050000000001</v>
      </c>
      <c r="S855" s="62">
        <v>1864.71</v>
      </c>
      <c r="T855" s="61">
        <v>2044.0509999999999</v>
      </c>
      <c r="U855" s="61">
        <v>2335.9229999999998</v>
      </c>
      <c r="V855" s="62">
        <v>2301.21</v>
      </c>
      <c r="W855" s="61">
        <v>2471.145</v>
      </c>
      <c r="X855" s="62">
        <v>2655.1</v>
      </c>
      <c r="Y855" s="61">
        <v>2992.4079999999999</v>
      </c>
      <c r="Z855" s="61">
        <v>2945.7959999999998</v>
      </c>
      <c r="AA855" s="61">
        <v>2641.7559999999999</v>
      </c>
      <c r="AB855" s="62">
        <v>2454.75</v>
      </c>
      <c r="AC855" s="61">
        <v>2462.2719999999999</v>
      </c>
      <c r="AD855" s="61">
        <v>2632.6280000000002</v>
      </c>
      <c r="AE855" s="61">
        <v>2646.3649999999998</v>
      </c>
      <c r="AF855" s="61">
        <v>2771.5140000000001</v>
      </c>
      <c r="AG855" s="61">
        <v>3035.9340000000002</v>
      </c>
      <c r="AH855" s="61">
        <v>3135.768</v>
      </c>
      <c r="AI855" s="61">
        <v>2785.931</v>
      </c>
      <c r="AJ855" s="61">
        <v>2672.627</v>
      </c>
    </row>
    <row r="856" spans="1:36" x14ac:dyDescent="0.25">
      <c r="A856" s="60" t="s">
        <v>116</v>
      </c>
      <c r="B856" s="60" t="s">
        <v>126</v>
      </c>
      <c r="C856" s="64">
        <v>0</v>
      </c>
      <c r="D856" s="64">
        <v>0</v>
      </c>
      <c r="E856" s="64">
        <v>0</v>
      </c>
      <c r="F856" s="64">
        <v>0</v>
      </c>
      <c r="G856" s="64">
        <v>0</v>
      </c>
      <c r="H856" s="64">
        <v>0</v>
      </c>
      <c r="I856" s="64">
        <v>0</v>
      </c>
      <c r="J856" s="64">
        <v>0</v>
      </c>
      <c r="K856" s="64">
        <v>0</v>
      </c>
      <c r="L856" s="64">
        <v>0</v>
      </c>
      <c r="M856" s="64">
        <v>0</v>
      </c>
      <c r="N856" s="64">
        <v>0</v>
      </c>
      <c r="O856" s="64">
        <v>0</v>
      </c>
      <c r="P856" s="64">
        <v>0</v>
      </c>
      <c r="Q856" s="64">
        <v>0</v>
      </c>
      <c r="R856" s="64">
        <v>0</v>
      </c>
      <c r="S856" s="64">
        <v>0</v>
      </c>
      <c r="T856" s="64">
        <v>0</v>
      </c>
      <c r="U856" s="64">
        <v>0</v>
      </c>
      <c r="V856" s="64">
        <v>0</v>
      </c>
      <c r="W856" s="64">
        <v>0</v>
      </c>
      <c r="X856" s="64">
        <v>0</v>
      </c>
      <c r="Y856" s="64">
        <v>0</v>
      </c>
      <c r="Z856" s="64">
        <v>0</v>
      </c>
      <c r="AA856" s="64">
        <v>0</v>
      </c>
      <c r="AB856" s="64">
        <v>0</v>
      </c>
      <c r="AC856" s="64">
        <v>0</v>
      </c>
      <c r="AD856" s="64">
        <v>0</v>
      </c>
      <c r="AE856" s="64">
        <v>0</v>
      </c>
      <c r="AF856" s="64">
        <v>0</v>
      </c>
      <c r="AG856" s="64">
        <v>0</v>
      </c>
      <c r="AH856" s="64">
        <v>0</v>
      </c>
      <c r="AI856" s="64">
        <v>0</v>
      </c>
      <c r="AJ856" s="64">
        <v>0</v>
      </c>
    </row>
    <row r="857" spans="1:36" x14ac:dyDescent="0.25">
      <c r="A857" s="60" t="s">
        <v>127</v>
      </c>
      <c r="B857" s="60" t="s">
        <v>117</v>
      </c>
      <c r="C857" s="65" t="s">
        <v>37</v>
      </c>
      <c r="D857" s="65" t="s">
        <v>37</v>
      </c>
      <c r="E857" s="65" t="s">
        <v>37</v>
      </c>
      <c r="F857" s="65" t="s">
        <v>37</v>
      </c>
      <c r="G857" s="65" t="s">
        <v>37</v>
      </c>
      <c r="H857" s="65" t="s">
        <v>37</v>
      </c>
      <c r="I857" s="65" t="s">
        <v>37</v>
      </c>
      <c r="J857" s="65" t="s">
        <v>37</v>
      </c>
      <c r="K857" s="65" t="s">
        <v>37</v>
      </c>
      <c r="L857" s="65" t="s">
        <v>37</v>
      </c>
      <c r="M857" s="65" t="s">
        <v>37</v>
      </c>
      <c r="N857" s="65" t="s">
        <v>37</v>
      </c>
      <c r="O857" s="65" t="s">
        <v>37</v>
      </c>
      <c r="P857" s="65" t="s">
        <v>37</v>
      </c>
      <c r="Q857" s="65" t="s">
        <v>37</v>
      </c>
      <c r="R857" s="65" t="s">
        <v>37</v>
      </c>
      <c r="S857" s="65" t="s">
        <v>37</v>
      </c>
      <c r="T857" s="65" t="s">
        <v>37</v>
      </c>
      <c r="U857" s="65" t="s">
        <v>37</v>
      </c>
      <c r="V857" s="65" t="s">
        <v>37</v>
      </c>
      <c r="W857" s="65" t="s">
        <v>37</v>
      </c>
      <c r="X857" s="65" t="s">
        <v>37</v>
      </c>
      <c r="Y857" s="65" t="s">
        <v>37</v>
      </c>
      <c r="Z857" s="65" t="s">
        <v>37</v>
      </c>
      <c r="AA857" s="65" t="s">
        <v>37</v>
      </c>
      <c r="AB857" s="65" t="s">
        <v>37</v>
      </c>
      <c r="AC857" s="65" t="s">
        <v>37</v>
      </c>
      <c r="AD857" s="65" t="s">
        <v>37</v>
      </c>
      <c r="AE857" s="65" t="s">
        <v>37</v>
      </c>
      <c r="AF857" s="65" t="s">
        <v>37</v>
      </c>
      <c r="AG857" s="65" t="s">
        <v>37</v>
      </c>
      <c r="AH857" s="65" t="s">
        <v>37</v>
      </c>
      <c r="AI857" s="65" t="s">
        <v>37</v>
      </c>
      <c r="AJ857" s="65" t="s">
        <v>37</v>
      </c>
    </row>
    <row r="858" spans="1:36" x14ac:dyDescent="0.25">
      <c r="A858" s="60" t="s">
        <v>127</v>
      </c>
      <c r="B858" s="60" t="s">
        <v>118</v>
      </c>
      <c r="C858" s="66" t="s">
        <v>37</v>
      </c>
      <c r="D858" s="66" t="s">
        <v>37</v>
      </c>
      <c r="E858" s="66" t="s">
        <v>37</v>
      </c>
      <c r="F858" s="66" t="s">
        <v>37</v>
      </c>
      <c r="G858" s="66" t="s">
        <v>37</v>
      </c>
      <c r="H858" s="66" t="s">
        <v>37</v>
      </c>
      <c r="I858" s="66" t="s">
        <v>37</v>
      </c>
      <c r="J858" s="66" t="s">
        <v>37</v>
      </c>
      <c r="K858" s="66" t="s">
        <v>37</v>
      </c>
      <c r="L858" s="66" t="s">
        <v>37</v>
      </c>
      <c r="M858" s="66" t="s">
        <v>37</v>
      </c>
      <c r="N858" s="66" t="s">
        <v>37</v>
      </c>
      <c r="O858" s="66" t="s">
        <v>37</v>
      </c>
      <c r="P858" s="66" t="s">
        <v>37</v>
      </c>
      <c r="Q858" s="66" t="s">
        <v>37</v>
      </c>
      <c r="R858" s="66" t="s">
        <v>37</v>
      </c>
      <c r="S858" s="66" t="s">
        <v>37</v>
      </c>
      <c r="T858" s="66" t="s">
        <v>37</v>
      </c>
      <c r="U858" s="66" t="s">
        <v>37</v>
      </c>
      <c r="V858" s="66" t="s">
        <v>37</v>
      </c>
      <c r="W858" s="66" t="s">
        <v>37</v>
      </c>
      <c r="X858" s="66" t="s">
        <v>37</v>
      </c>
      <c r="Y858" s="66" t="s">
        <v>37</v>
      </c>
      <c r="Z858" s="66" t="s">
        <v>37</v>
      </c>
      <c r="AA858" s="66" t="s">
        <v>37</v>
      </c>
      <c r="AB858" s="66" t="s">
        <v>37</v>
      </c>
      <c r="AC858" s="66" t="s">
        <v>37</v>
      </c>
      <c r="AD858" s="66" t="s">
        <v>37</v>
      </c>
      <c r="AE858" s="66" t="s">
        <v>37</v>
      </c>
      <c r="AF858" s="66" t="s">
        <v>37</v>
      </c>
      <c r="AG858" s="66" t="s">
        <v>37</v>
      </c>
      <c r="AH858" s="66" t="s">
        <v>37</v>
      </c>
      <c r="AI858" s="66" t="s">
        <v>37</v>
      </c>
      <c r="AJ858" s="66" t="s">
        <v>37</v>
      </c>
    </row>
    <row r="859" spans="1:36" x14ac:dyDescent="0.25">
      <c r="A859" s="60" t="s">
        <v>127</v>
      </c>
      <c r="B859" s="60" t="s">
        <v>119</v>
      </c>
      <c r="C859" s="65" t="s">
        <v>37</v>
      </c>
      <c r="D859" s="65" t="s">
        <v>37</v>
      </c>
      <c r="E859" s="65" t="s">
        <v>37</v>
      </c>
      <c r="F859" s="65" t="s">
        <v>37</v>
      </c>
      <c r="G859" s="65" t="s">
        <v>37</v>
      </c>
      <c r="H859" s="65" t="s">
        <v>37</v>
      </c>
      <c r="I859" s="65" t="s">
        <v>37</v>
      </c>
      <c r="J859" s="65" t="s">
        <v>37</v>
      </c>
      <c r="K859" s="65" t="s">
        <v>37</v>
      </c>
      <c r="L859" s="65" t="s">
        <v>37</v>
      </c>
      <c r="M859" s="65" t="s">
        <v>37</v>
      </c>
      <c r="N859" s="65" t="s">
        <v>37</v>
      </c>
      <c r="O859" s="65" t="s">
        <v>37</v>
      </c>
      <c r="P859" s="65" t="s">
        <v>37</v>
      </c>
      <c r="Q859" s="65" t="s">
        <v>37</v>
      </c>
      <c r="R859" s="65" t="s">
        <v>37</v>
      </c>
      <c r="S859" s="65" t="s">
        <v>37</v>
      </c>
      <c r="T859" s="65" t="s">
        <v>37</v>
      </c>
      <c r="U859" s="65" t="s">
        <v>37</v>
      </c>
      <c r="V859" s="65" t="s">
        <v>37</v>
      </c>
      <c r="W859" s="65" t="s">
        <v>37</v>
      </c>
      <c r="X859" s="65" t="s">
        <v>37</v>
      </c>
      <c r="Y859" s="65" t="s">
        <v>37</v>
      </c>
      <c r="Z859" s="65" t="s">
        <v>37</v>
      </c>
      <c r="AA859" s="65" t="s">
        <v>37</v>
      </c>
      <c r="AB859" s="65" t="s">
        <v>37</v>
      </c>
      <c r="AC859" s="65" t="s">
        <v>37</v>
      </c>
      <c r="AD859" s="65" t="s">
        <v>37</v>
      </c>
      <c r="AE859" s="65" t="s">
        <v>37</v>
      </c>
      <c r="AF859" s="65" t="s">
        <v>37</v>
      </c>
      <c r="AG859" s="65" t="s">
        <v>37</v>
      </c>
      <c r="AH859" s="65" t="s">
        <v>37</v>
      </c>
      <c r="AI859" s="65" t="s">
        <v>37</v>
      </c>
      <c r="AJ859" s="65" t="s">
        <v>37</v>
      </c>
    </row>
    <row r="860" spans="1:36" x14ac:dyDescent="0.25">
      <c r="A860" s="60" t="s">
        <v>127</v>
      </c>
      <c r="B860" s="60" t="s">
        <v>120</v>
      </c>
      <c r="C860" s="66" t="s">
        <v>37</v>
      </c>
      <c r="D860" s="66" t="s">
        <v>37</v>
      </c>
      <c r="E860" s="66" t="s">
        <v>37</v>
      </c>
      <c r="F860" s="66" t="s">
        <v>37</v>
      </c>
      <c r="G860" s="66" t="s">
        <v>37</v>
      </c>
      <c r="H860" s="66" t="s">
        <v>37</v>
      </c>
      <c r="I860" s="66" t="s">
        <v>37</v>
      </c>
      <c r="J860" s="66" t="s">
        <v>37</v>
      </c>
      <c r="K860" s="66" t="s">
        <v>37</v>
      </c>
      <c r="L860" s="66" t="s">
        <v>37</v>
      </c>
      <c r="M860" s="66" t="s">
        <v>37</v>
      </c>
      <c r="N860" s="66" t="s">
        <v>37</v>
      </c>
      <c r="O860" s="66" t="s">
        <v>37</v>
      </c>
      <c r="P860" s="66" t="s">
        <v>37</v>
      </c>
      <c r="Q860" s="66" t="s">
        <v>37</v>
      </c>
      <c r="R860" s="66" t="s">
        <v>37</v>
      </c>
      <c r="S860" s="66" t="s">
        <v>37</v>
      </c>
      <c r="T860" s="66" t="s">
        <v>37</v>
      </c>
      <c r="U860" s="66" t="s">
        <v>37</v>
      </c>
      <c r="V860" s="66" t="s">
        <v>37</v>
      </c>
      <c r="W860" s="66" t="s">
        <v>37</v>
      </c>
      <c r="X860" s="66" t="s">
        <v>37</v>
      </c>
      <c r="Y860" s="66" t="s">
        <v>37</v>
      </c>
      <c r="Z860" s="66" t="s">
        <v>37</v>
      </c>
      <c r="AA860" s="66" t="s">
        <v>37</v>
      </c>
      <c r="AB860" s="66" t="s">
        <v>37</v>
      </c>
      <c r="AC860" s="66" t="s">
        <v>37</v>
      </c>
      <c r="AD860" s="66" t="s">
        <v>37</v>
      </c>
      <c r="AE860" s="66" t="s">
        <v>37</v>
      </c>
      <c r="AF860" s="66" t="s">
        <v>37</v>
      </c>
      <c r="AG860" s="66" t="s">
        <v>37</v>
      </c>
      <c r="AH860" s="66" t="s">
        <v>37</v>
      </c>
      <c r="AI860" s="66" t="s">
        <v>37</v>
      </c>
      <c r="AJ860" s="66" t="s">
        <v>37</v>
      </c>
    </row>
    <row r="861" spans="1:36" x14ac:dyDescent="0.25">
      <c r="A861" s="60" t="s">
        <v>127</v>
      </c>
      <c r="B861" s="60" t="s">
        <v>121</v>
      </c>
      <c r="C861" s="62">
        <v>0</v>
      </c>
      <c r="D861" s="62">
        <v>0</v>
      </c>
      <c r="E861" s="62">
        <v>0</v>
      </c>
      <c r="F861" s="62">
        <v>0</v>
      </c>
      <c r="G861" s="62">
        <v>0</v>
      </c>
      <c r="H861" s="62">
        <v>0</v>
      </c>
      <c r="I861" s="62">
        <v>0</v>
      </c>
      <c r="J861" s="62">
        <v>0</v>
      </c>
      <c r="K861" s="62">
        <v>0</v>
      </c>
      <c r="L861" s="62">
        <v>0</v>
      </c>
      <c r="M861" s="62">
        <v>0</v>
      </c>
      <c r="N861" s="62">
        <v>0</v>
      </c>
      <c r="O861" s="62">
        <v>0</v>
      </c>
      <c r="P861" s="62">
        <v>0</v>
      </c>
      <c r="Q861" s="62">
        <v>0</v>
      </c>
      <c r="R861" s="62">
        <v>0</v>
      </c>
      <c r="S861" s="62">
        <v>0</v>
      </c>
      <c r="T861" s="62">
        <v>0</v>
      </c>
      <c r="U861" s="62">
        <v>0</v>
      </c>
      <c r="V861" s="62">
        <v>0</v>
      </c>
      <c r="W861" s="62">
        <v>0</v>
      </c>
      <c r="X861" s="62">
        <v>0</v>
      </c>
      <c r="Y861" s="62">
        <v>0</v>
      </c>
      <c r="Z861" s="62">
        <v>0</v>
      </c>
      <c r="AA861" s="62">
        <v>0</v>
      </c>
      <c r="AB861" s="62">
        <v>0</v>
      </c>
      <c r="AC861" s="62">
        <v>0</v>
      </c>
      <c r="AD861" s="62">
        <v>0</v>
      </c>
      <c r="AE861" s="62">
        <v>0</v>
      </c>
      <c r="AF861" s="62">
        <v>0</v>
      </c>
      <c r="AG861" s="62">
        <v>0</v>
      </c>
      <c r="AH861" s="62">
        <v>0</v>
      </c>
      <c r="AI861" s="62">
        <v>0</v>
      </c>
      <c r="AJ861" s="62">
        <v>0</v>
      </c>
    </row>
    <row r="862" spans="1:36" x14ac:dyDescent="0.25">
      <c r="A862" s="60" t="s">
        <v>127</v>
      </c>
      <c r="B862" s="60" t="s">
        <v>122</v>
      </c>
      <c r="C862" s="66" t="s">
        <v>37</v>
      </c>
      <c r="D862" s="66" t="s">
        <v>37</v>
      </c>
      <c r="E862" s="66" t="s">
        <v>37</v>
      </c>
      <c r="F862" s="66" t="s">
        <v>37</v>
      </c>
      <c r="G862" s="66" t="s">
        <v>37</v>
      </c>
      <c r="H862" s="66" t="s">
        <v>37</v>
      </c>
      <c r="I862" s="66" t="s">
        <v>37</v>
      </c>
      <c r="J862" s="66" t="s">
        <v>37</v>
      </c>
      <c r="K862" s="66" t="s">
        <v>37</v>
      </c>
      <c r="L862" s="66" t="s">
        <v>37</v>
      </c>
      <c r="M862" s="66" t="s">
        <v>37</v>
      </c>
      <c r="N862" s="66" t="s">
        <v>37</v>
      </c>
      <c r="O862" s="66" t="s">
        <v>37</v>
      </c>
      <c r="P862" s="66" t="s">
        <v>37</v>
      </c>
      <c r="Q862" s="66" t="s">
        <v>37</v>
      </c>
      <c r="R862" s="66" t="s">
        <v>37</v>
      </c>
      <c r="S862" s="66" t="s">
        <v>37</v>
      </c>
      <c r="T862" s="66" t="s">
        <v>37</v>
      </c>
      <c r="U862" s="66" t="s">
        <v>37</v>
      </c>
      <c r="V862" s="66" t="s">
        <v>37</v>
      </c>
      <c r="W862" s="66" t="s">
        <v>37</v>
      </c>
      <c r="X862" s="66" t="s">
        <v>37</v>
      </c>
      <c r="Y862" s="66" t="s">
        <v>37</v>
      </c>
      <c r="Z862" s="66" t="s">
        <v>37</v>
      </c>
      <c r="AA862" s="66" t="s">
        <v>37</v>
      </c>
      <c r="AB862" s="66" t="s">
        <v>37</v>
      </c>
      <c r="AC862" s="66" t="s">
        <v>37</v>
      </c>
      <c r="AD862" s="66" t="s">
        <v>37</v>
      </c>
      <c r="AE862" s="66" t="s">
        <v>37</v>
      </c>
      <c r="AF862" s="66" t="s">
        <v>37</v>
      </c>
      <c r="AG862" s="66" t="s">
        <v>37</v>
      </c>
      <c r="AH862" s="66" t="s">
        <v>37</v>
      </c>
      <c r="AI862" s="66" t="s">
        <v>37</v>
      </c>
      <c r="AJ862" s="66" t="s">
        <v>37</v>
      </c>
    </row>
    <row r="863" spans="1:36" x14ac:dyDescent="0.25">
      <c r="A863" s="60" t="s">
        <v>127</v>
      </c>
      <c r="B863" s="60" t="s">
        <v>123</v>
      </c>
      <c r="C863" s="61">
        <v>6188.143</v>
      </c>
      <c r="D863" s="61">
        <v>6395.8850000000002</v>
      </c>
      <c r="E863" s="61">
        <v>6642.9260000000004</v>
      </c>
      <c r="F863" s="61">
        <v>6634.4949999999999</v>
      </c>
      <c r="G863" s="62">
        <v>6867.29</v>
      </c>
      <c r="H863" s="62">
        <v>6978.18</v>
      </c>
      <c r="I863" s="61">
        <v>7345.0950000000003</v>
      </c>
      <c r="J863" s="62">
        <v>7439.53</v>
      </c>
      <c r="K863" s="61">
        <v>7834.4369999999999</v>
      </c>
      <c r="L863" s="61">
        <v>7456.6149999999998</v>
      </c>
      <c r="M863" s="61">
        <v>7706.7950000000001</v>
      </c>
      <c r="N863" s="61">
        <v>8053.6030000000001</v>
      </c>
      <c r="O863" s="61">
        <v>8252.9680000000008</v>
      </c>
      <c r="P863" s="61">
        <v>8324.8169999999991</v>
      </c>
      <c r="Q863" s="62">
        <v>8702.81</v>
      </c>
      <c r="R863" s="61">
        <v>8591.7919999999995</v>
      </c>
      <c r="S863" s="61">
        <v>8498.0329999999994</v>
      </c>
      <c r="T863" s="61">
        <v>9042.5020000000004</v>
      </c>
      <c r="U863" s="61">
        <v>9247.8050000000003</v>
      </c>
      <c r="V863" s="61">
        <v>9775.5370000000003</v>
      </c>
      <c r="W863" s="61">
        <v>10255.313</v>
      </c>
      <c r="X863" s="61">
        <v>9798.8979999999992</v>
      </c>
      <c r="Y863" s="61">
        <v>8876.6129999999994</v>
      </c>
      <c r="Z863" s="61">
        <v>8738.6270000000004</v>
      </c>
      <c r="AA863" s="61">
        <v>8887.134</v>
      </c>
      <c r="AB863" s="61">
        <v>9476.6489999999994</v>
      </c>
      <c r="AC863" s="61">
        <v>9901.8410000000003</v>
      </c>
      <c r="AD863" s="61">
        <v>10074.611999999999</v>
      </c>
      <c r="AE863" s="61">
        <v>9834.8850000000002</v>
      </c>
      <c r="AF863" s="61">
        <v>10439.209000000001</v>
      </c>
      <c r="AG863" s="61">
        <v>10600.011</v>
      </c>
      <c r="AH863" s="61">
        <v>10504.768</v>
      </c>
      <c r="AI863" s="61">
        <v>10453.383</v>
      </c>
      <c r="AJ863" s="61">
        <v>10432.553</v>
      </c>
    </row>
    <row r="864" spans="1:36" x14ac:dyDescent="0.25">
      <c r="A864" s="60" t="s">
        <v>127</v>
      </c>
      <c r="B864" s="60" t="s">
        <v>124</v>
      </c>
      <c r="C864" s="63">
        <v>4801.7240000000002</v>
      </c>
      <c r="D864" s="63">
        <v>5009.5789999999997</v>
      </c>
      <c r="E864" s="63">
        <v>5102.5429999999997</v>
      </c>
      <c r="F864" s="63">
        <v>5176.7089999999998</v>
      </c>
      <c r="G864" s="63">
        <v>5368.4189999999999</v>
      </c>
      <c r="H864" s="63">
        <v>5548.6769999999997</v>
      </c>
      <c r="I864" s="63">
        <v>5825.6360000000004</v>
      </c>
      <c r="J864" s="63">
        <v>6019.9089999999997</v>
      </c>
      <c r="K864" s="63">
        <v>3153.373</v>
      </c>
      <c r="L864" s="63">
        <v>2904.806</v>
      </c>
      <c r="M864" s="63">
        <v>3040.9380000000001</v>
      </c>
      <c r="N864" s="63">
        <v>3289.7060000000001</v>
      </c>
      <c r="O864" s="63">
        <v>3309.7779999999998</v>
      </c>
      <c r="P864" s="63">
        <v>3175.4319999999998</v>
      </c>
      <c r="Q864" s="63">
        <v>3565.607</v>
      </c>
      <c r="R864" s="63">
        <v>3884.067</v>
      </c>
      <c r="S864" s="63">
        <v>3518.1410000000001</v>
      </c>
      <c r="T864" s="63">
        <v>3654.1190000000001</v>
      </c>
      <c r="U864" s="63">
        <v>3533.913</v>
      </c>
      <c r="V864" s="63">
        <v>3574.9540000000002</v>
      </c>
      <c r="W864" s="63">
        <v>3768.9870000000001</v>
      </c>
      <c r="X864" s="63">
        <v>2918.3530000000001</v>
      </c>
      <c r="Y864" s="63">
        <v>2833.3789999999999</v>
      </c>
      <c r="Z864" s="63">
        <v>2463.9720000000002</v>
      </c>
      <c r="AA864" s="63">
        <v>2346.2080000000001</v>
      </c>
      <c r="AB864" s="63">
        <v>2290.5369999999998</v>
      </c>
      <c r="AC864" s="63">
        <v>2362.5239999999999</v>
      </c>
      <c r="AD864" s="63">
        <v>2364.0230000000001</v>
      </c>
      <c r="AE864" s="63">
        <v>2263.799</v>
      </c>
      <c r="AF864" s="63">
        <v>2238.0230000000001</v>
      </c>
      <c r="AG864" s="63">
        <v>2069.0729999999999</v>
      </c>
      <c r="AH864" s="63">
        <v>1853.1310000000001</v>
      </c>
      <c r="AI864" s="63">
        <v>1680.6469999999999</v>
      </c>
      <c r="AJ864" s="63">
        <v>1391.454</v>
      </c>
    </row>
    <row r="865" spans="1:36" x14ac:dyDescent="0.25">
      <c r="A865" s="60" t="s">
        <v>127</v>
      </c>
      <c r="B865" s="60" t="s">
        <v>125</v>
      </c>
      <c r="C865" s="61">
        <v>1026.452</v>
      </c>
      <c r="D865" s="61">
        <v>1041.711</v>
      </c>
      <c r="E865" s="61">
        <v>1146.7629999999999</v>
      </c>
      <c r="F865" s="61">
        <v>1051.7650000000001</v>
      </c>
      <c r="G865" s="61">
        <v>1084.8330000000001</v>
      </c>
      <c r="H865" s="61">
        <v>924.92899999999997</v>
      </c>
      <c r="I865" s="61">
        <v>954.54700000000003</v>
      </c>
      <c r="J865" s="61">
        <v>985.33900000000006</v>
      </c>
      <c r="K865" s="61">
        <v>988.32500000000005</v>
      </c>
      <c r="L865" s="61">
        <v>953.43600000000004</v>
      </c>
      <c r="M865" s="61">
        <v>992.54600000000005</v>
      </c>
      <c r="N865" s="61">
        <v>974.43399999999997</v>
      </c>
      <c r="O865" s="61">
        <v>967.24300000000005</v>
      </c>
      <c r="P865" s="61">
        <v>963.02599999999995</v>
      </c>
      <c r="Q865" s="61">
        <v>977.99099999999999</v>
      </c>
      <c r="R865" s="61">
        <v>1057.0060000000001</v>
      </c>
      <c r="S865" s="61">
        <v>1262.269</v>
      </c>
      <c r="T865" s="61">
        <v>1431.3869999999999</v>
      </c>
      <c r="U865" s="61">
        <v>1695.2429999999999</v>
      </c>
      <c r="V865" s="61">
        <v>1676.771</v>
      </c>
      <c r="W865" s="62">
        <v>1869.54</v>
      </c>
      <c r="X865" s="61">
        <v>1944.8920000000001</v>
      </c>
      <c r="Y865" s="61">
        <v>1996.1579999999999</v>
      </c>
      <c r="Z865" s="61">
        <v>1914.5309999999999</v>
      </c>
      <c r="AA865" s="61">
        <v>1659.0250000000001</v>
      </c>
      <c r="AB865" s="61">
        <v>1724.069</v>
      </c>
      <c r="AC865" s="61">
        <v>1718.915</v>
      </c>
      <c r="AD865" s="62">
        <v>1793.49</v>
      </c>
      <c r="AE865" s="61">
        <v>1915.9449999999999</v>
      </c>
      <c r="AF865" s="61">
        <v>1962.8879999999999</v>
      </c>
      <c r="AG865" s="61">
        <v>2203.0639999999999</v>
      </c>
      <c r="AH865" s="61">
        <v>2233.0360000000001</v>
      </c>
      <c r="AI865" s="61">
        <v>1916.2149999999999</v>
      </c>
      <c r="AJ865" s="61">
        <v>1875.7170000000001</v>
      </c>
    </row>
    <row r="866" spans="1:36" x14ac:dyDescent="0.25">
      <c r="A866" s="60" t="s">
        <v>127</v>
      </c>
      <c r="B866" s="60" t="s">
        <v>126</v>
      </c>
      <c r="C866" s="64">
        <v>0</v>
      </c>
      <c r="D866" s="64">
        <v>0</v>
      </c>
      <c r="E866" s="64">
        <v>0</v>
      </c>
      <c r="F866" s="64">
        <v>0</v>
      </c>
      <c r="G866" s="64">
        <v>0</v>
      </c>
      <c r="H866" s="64">
        <v>0</v>
      </c>
      <c r="I866" s="64">
        <v>0</v>
      </c>
      <c r="J866" s="64">
        <v>0</v>
      </c>
      <c r="K866" s="64">
        <v>0</v>
      </c>
      <c r="L866" s="64">
        <v>0</v>
      </c>
      <c r="M866" s="64">
        <v>0</v>
      </c>
      <c r="N866" s="64">
        <v>0</v>
      </c>
      <c r="O866" s="64">
        <v>0</v>
      </c>
      <c r="P866" s="64">
        <v>0</v>
      </c>
      <c r="Q866" s="64">
        <v>0</v>
      </c>
      <c r="R866" s="64">
        <v>0</v>
      </c>
      <c r="S866" s="64">
        <v>0</v>
      </c>
      <c r="T866" s="64">
        <v>0</v>
      </c>
      <c r="U866" s="64">
        <v>0</v>
      </c>
      <c r="V866" s="64">
        <v>0</v>
      </c>
      <c r="W866" s="64">
        <v>0</v>
      </c>
      <c r="X866" s="64">
        <v>0</v>
      </c>
      <c r="Y866" s="64">
        <v>0</v>
      </c>
      <c r="Z866" s="64">
        <v>0</v>
      </c>
      <c r="AA866" s="64">
        <v>0</v>
      </c>
      <c r="AB866" s="64">
        <v>0</v>
      </c>
      <c r="AC866" s="64">
        <v>0</v>
      </c>
      <c r="AD866" s="64">
        <v>0</v>
      </c>
      <c r="AE866" s="64">
        <v>0</v>
      </c>
      <c r="AF866" s="64">
        <v>0</v>
      </c>
      <c r="AG866" s="64">
        <v>0</v>
      </c>
      <c r="AH866" s="64">
        <v>0</v>
      </c>
      <c r="AI866" s="64">
        <v>0</v>
      </c>
      <c r="AJ866" s="64">
        <v>0</v>
      </c>
    </row>
    <row r="867" spans="1:36" x14ac:dyDescent="0.25">
      <c r="A867" s="60" t="s">
        <v>128</v>
      </c>
      <c r="B867" s="60" t="s">
        <v>117</v>
      </c>
      <c r="C867" s="62">
        <v>0</v>
      </c>
      <c r="D867" s="62">
        <v>0</v>
      </c>
      <c r="E867" s="62">
        <v>0</v>
      </c>
      <c r="F867" s="62">
        <v>0</v>
      </c>
      <c r="G867" s="62">
        <v>0</v>
      </c>
      <c r="H867" s="62">
        <v>0</v>
      </c>
      <c r="I867" s="62">
        <v>0</v>
      </c>
      <c r="J867" s="62">
        <v>0</v>
      </c>
      <c r="K867" s="62">
        <v>0</v>
      </c>
      <c r="L867" s="62">
        <v>0</v>
      </c>
      <c r="M867" s="62">
        <v>0</v>
      </c>
      <c r="N867" s="62">
        <v>0</v>
      </c>
      <c r="O867" s="62">
        <v>0</v>
      </c>
      <c r="P867" s="62">
        <v>0</v>
      </c>
      <c r="Q867" s="62">
        <v>0</v>
      </c>
      <c r="R867" s="62">
        <v>0</v>
      </c>
      <c r="S867" s="62">
        <v>0</v>
      </c>
      <c r="T867" s="62">
        <v>0</v>
      </c>
      <c r="U867" s="62">
        <v>0</v>
      </c>
      <c r="V867" s="62">
        <v>0</v>
      </c>
      <c r="W867" s="62">
        <v>0</v>
      </c>
      <c r="X867" s="62">
        <v>0</v>
      </c>
      <c r="Y867" s="62">
        <v>0</v>
      </c>
      <c r="Z867" s="62">
        <v>0</v>
      </c>
      <c r="AA867" s="62">
        <v>0</v>
      </c>
      <c r="AB867" s="62">
        <v>0</v>
      </c>
      <c r="AC867" s="62">
        <v>0</v>
      </c>
      <c r="AD867" s="62">
        <v>0</v>
      </c>
      <c r="AE867" s="62">
        <v>0</v>
      </c>
      <c r="AF867" s="62">
        <v>0</v>
      </c>
      <c r="AG867" s="62">
        <v>0</v>
      </c>
      <c r="AH867" s="62">
        <v>0</v>
      </c>
      <c r="AI867" s="62">
        <v>0</v>
      </c>
      <c r="AJ867" s="62">
        <v>0</v>
      </c>
    </row>
    <row r="868" spans="1:36" x14ac:dyDescent="0.25">
      <c r="A868" s="60" t="s">
        <v>128</v>
      </c>
      <c r="B868" s="60" t="s">
        <v>118</v>
      </c>
      <c r="C868" s="64">
        <v>0</v>
      </c>
      <c r="D868" s="64">
        <v>0</v>
      </c>
      <c r="E868" s="64">
        <v>0</v>
      </c>
      <c r="F868" s="64">
        <v>0</v>
      </c>
      <c r="G868" s="64">
        <v>0</v>
      </c>
      <c r="H868" s="64">
        <v>0</v>
      </c>
      <c r="I868" s="64">
        <v>0</v>
      </c>
      <c r="J868" s="64">
        <v>0</v>
      </c>
      <c r="K868" s="64">
        <v>0</v>
      </c>
      <c r="L868" s="64">
        <v>0</v>
      </c>
      <c r="M868" s="64">
        <v>0</v>
      </c>
      <c r="N868" s="64">
        <v>0</v>
      </c>
      <c r="O868" s="64">
        <v>0</v>
      </c>
      <c r="P868" s="64">
        <v>0</v>
      </c>
      <c r="Q868" s="64">
        <v>0</v>
      </c>
      <c r="R868" s="64">
        <v>0</v>
      </c>
      <c r="S868" s="64">
        <v>0</v>
      </c>
      <c r="T868" s="64">
        <v>0</v>
      </c>
      <c r="U868" s="64">
        <v>0</v>
      </c>
      <c r="V868" s="64">
        <v>0</v>
      </c>
      <c r="W868" s="64">
        <v>0</v>
      </c>
      <c r="X868" s="64">
        <v>0</v>
      </c>
      <c r="Y868" s="64">
        <v>0</v>
      </c>
      <c r="Z868" s="64">
        <v>0</v>
      </c>
      <c r="AA868" s="64">
        <v>0</v>
      </c>
      <c r="AB868" s="64">
        <v>0</v>
      </c>
      <c r="AC868" s="64">
        <v>0</v>
      </c>
      <c r="AD868" s="64">
        <v>0</v>
      </c>
      <c r="AE868" s="64">
        <v>0</v>
      </c>
      <c r="AF868" s="64">
        <v>0</v>
      </c>
      <c r="AG868" s="64">
        <v>0</v>
      </c>
      <c r="AH868" s="64">
        <v>0</v>
      </c>
      <c r="AI868" s="64">
        <v>0</v>
      </c>
      <c r="AJ868" s="64">
        <v>0</v>
      </c>
    </row>
    <row r="869" spans="1:36" x14ac:dyDescent="0.25">
      <c r="A869" s="60" t="s">
        <v>128</v>
      </c>
      <c r="B869" s="60" t="s">
        <v>119</v>
      </c>
      <c r="C869" s="62">
        <v>0</v>
      </c>
      <c r="D869" s="62">
        <v>0</v>
      </c>
      <c r="E869" s="62">
        <v>0</v>
      </c>
      <c r="F869" s="62">
        <v>0</v>
      </c>
      <c r="G869" s="62">
        <v>0</v>
      </c>
      <c r="H869" s="62">
        <v>0</v>
      </c>
      <c r="I869" s="62">
        <v>0</v>
      </c>
      <c r="J869" s="62">
        <v>0</v>
      </c>
      <c r="K869" s="62">
        <v>0</v>
      </c>
      <c r="L869" s="62">
        <v>0</v>
      </c>
      <c r="M869" s="62">
        <v>0</v>
      </c>
      <c r="N869" s="62">
        <v>0</v>
      </c>
      <c r="O869" s="62">
        <v>0</v>
      </c>
      <c r="P869" s="62">
        <v>0</v>
      </c>
      <c r="Q869" s="62">
        <v>0</v>
      </c>
      <c r="R869" s="62">
        <v>0</v>
      </c>
      <c r="S869" s="62">
        <v>0</v>
      </c>
      <c r="T869" s="62">
        <v>0</v>
      </c>
      <c r="U869" s="62">
        <v>0</v>
      </c>
      <c r="V869" s="62">
        <v>0</v>
      </c>
      <c r="W869" s="62">
        <v>0</v>
      </c>
      <c r="X869" s="62">
        <v>0</v>
      </c>
      <c r="Y869" s="62">
        <v>0</v>
      </c>
      <c r="Z869" s="62">
        <v>0</v>
      </c>
      <c r="AA869" s="62">
        <v>0</v>
      </c>
      <c r="AB869" s="62">
        <v>0</v>
      </c>
      <c r="AC869" s="62">
        <v>0</v>
      </c>
      <c r="AD869" s="62">
        <v>0</v>
      </c>
      <c r="AE869" s="62">
        <v>0</v>
      </c>
      <c r="AF869" s="62">
        <v>0</v>
      </c>
      <c r="AG869" s="62">
        <v>0</v>
      </c>
      <c r="AH869" s="62">
        <v>0</v>
      </c>
      <c r="AI869" s="62">
        <v>0</v>
      </c>
      <c r="AJ869" s="62">
        <v>0</v>
      </c>
    </row>
    <row r="870" spans="1:36" x14ac:dyDescent="0.25">
      <c r="A870" s="60" t="s">
        <v>128</v>
      </c>
      <c r="B870" s="60" t="s">
        <v>120</v>
      </c>
      <c r="C870" s="64">
        <v>0</v>
      </c>
      <c r="D870" s="64">
        <v>0</v>
      </c>
      <c r="E870" s="64">
        <v>0</v>
      </c>
      <c r="F870" s="64">
        <v>0</v>
      </c>
      <c r="G870" s="64">
        <v>0</v>
      </c>
      <c r="H870" s="64">
        <v>0</v>
      </c>
      <c r="I870" s="64">
        <v>0</v>
      </c>
      <c r="J870" s="64">
        <v>0</v>
      </c>
      <c r="K870" s="64">
        <v>0</v>
      </c>
      <c r="L870" s="64">
        <v>0</v>
      </c>
      <c r="M870" s="64">
        <v>0</v>
      </c>
      <c r="N870" s="64">
        <v>0</v>
      </c>
      <c r="O870" s="64">
        <v>0</v>
      </c>
      <c r="P870" s="64">
        <v>0</v>
      </c>
      <c r="Q870" s="64">
        <v>0</v>
      </c>
      <c r="R870" s="64">
        <v>0</v>
      </c>
      <c r="S870" s="64">
        <v>0</v>
      </c>
      <c r="T870" s="64">
        <v>0</v>
      </c>
      <c r="U870" s="64">
        <v>0</v>
      </c>
      <c r="V870" s="64">
        <v>0</v>
      </c>
      <c r="W870" s="64">
        <v>0</v>
      </c>
      <c r="X870" s="64">
        <v>0</v>
      </c>
      <c r="Y870" s="64">
        <v>0</v>
      </c>
      <c r="Z870" s="64">
        <v>0</v>
      </c>
      <c r="AA870" s="64">
        <v>0</v>
      </c>
      <c r="AB870" s="64">
        <v>0</v>
      </c>
      <c r="AC870" s="64">
        <v>0</v>
      </c>
      <c r="AD870" s="64">
        <v>0</v>
      </c>
      <c r="AE870" s="64">
        <v>0</v>
      </c>
      <c r="AF870" s="64">
        <v>0</v>
      </c>
      <c r="AG870" s="64">
        <v>0</v>
      </c>
      <c r="AH870" s="64">
        <v>0</v>
      </c>
      <c r="AI870" s="64">
        <v>0</v>
      </c>
      <c r="AJ870" s="64">
        <v>0</v>
      </c>
    </row>
    <row r="871" spans="1:36" x14ac:dyDescent="0.25">
      <c r="A871" s="60" t="s">
        <v>128</v>
      </c>
      <c r="B871" s="60" t="s">
        <v>121</v>
      </c>
      <c r="C871" s="65" t="s">
        <v>37</v>
      </c>
      <c r="D871" s="65" t="s">
        <v>37</v>
      </c>
      <c r="E871" s="65" t="s">
        <v>37</v>
      </c>
      <c r="F871" s="65" t="s">
        <v>37</v>
      </c>
      <c r="G871" s="65" t="s">
        <v>37</v>
      </c>
      <c r="H871" s="65" t="s">
        <v>37</v>
      </c>
      <c r="I871" s="65" t="s">
        <v>37</v>
      </c>
      <c r="J871" s="65" t="s">
        <v>37</v>
      </c>
      <c r="K871" s="65" t="s">
        <v>37</v>
      </c>
      <c r="L871" s="65" t="s">
        <v>37</v>
      </c>
      <c r="M871" s="65" t="s">
        <v>37</v>
      </c>
      <c r="N871" s="65" t="s">
        <v>37</v>
      </c>
      <c r="O871" s="65" t="s">
        <v>37</v>
      </c>
      <c r="P871" s="65" t="s">
        <v>37</v>
      </c>
      <c r="Q871" s="65" t="s">
        <v>37</v>
      </c>
      <c r="R871" s="65" t="s">
        <v>37</v>
      </c>
      <c r="S871" s="65" t="s">
        <v>37</v>
      </c>
      <c r="T871" s="65" t="s">
        <v>37</v>
      </c>
      <c r="U871" s="65" t="s">
        <v>37</v>
      </c>
      <c r="V871" s="65" t="s">
        <v>37</v>
      </c>
      <c r="W871" s="65" t="s">
        <v>37</v>
      </c>
      <c r="X871" s="65" t="s">
        <v>37</v>
      </c>
      <c r="Y871" s="65" t="s">
        <v>37</v>
      </c>
      <c r="Z871" s="65" t="s">
        <v>37</v>
      </c>
      <c r="AA871" s="65" t="s">
        <v>37</v>
      </c>
      <c r="AB871" s="65" t="s">
        <v>37</v>
      </c>
      <c r="AC871" s="65" t="s">
        <v>37</v>
      </c>
      <c r="AD871" s="65" t="s">
        <v>37</v>
      </c>
      <c r="AE871" s="65" t="s">
        <v>37</v>
      </c>
      <c r="AF871" s="65" t="s">
        <v>37</v>
      </c>
      <c r="AG871" s="65" t="s">
        <v>37</v>
      </c>
      <c r="AH871" s="65" t="s">
        <v>37</v>
      </c>
      <c r="AI871" s="65" t="s">
        <v>37</v>
      </c>
      <c r="AJ871" s="65" t="s">
        <v>37</v>
      </c>
    </row>
    <row r="872" spans="1:36" x14ac:dyDescent="0.25">
      <c r="A872" s="60" t="s">
        <v>128</v>
      </c>
      <c r="B872" s="60" t="s">
        <v>122</v>
      </c>
      <c r="C872" s="64">
        <v>0</v>
      </c>
      <c r="D872" s="64">
        <v>0</v>
      </c>
      <c r="E872" s="64">
        <v>0</v>
      </c>
      <c r="F872" s="63">
        <v>48.868000000000002</v>
      </c>
      <c r="G872" s="63">
        <v>6.3529999999999998</v>
      </c>
      <c r="H872" s="64">
        <v>90.26</v>
      </c>
      <c r="I872" s="64">
        <v>96.78</v>
      </c>
      <c r="J872" s="63">
        <v>257.476</v>
      </c>
      <c r="K872" s="63">
        <v>273.86099999999999</v>
      </c>
      <c r="L872" s="63">
        <v>266.839</v>
      </c>
      <c r="M872" s="63">
        <v>222.53299999999999</v>
      </c>
      <c r="N872" s="64">
        <v>194.54</v>
      </c>
      <c r="O872" s="63">
        <v>216.108</v>
      </c>
      <c r="P872" s="63">
        <v>259.88799999999998</v>
      </c>
      <c r="Q872" s="63">
        <v>244.411</v>
      </c>
      <c r="R872" s="63">
        <v>195.66300000000001</v>
      </c>
      <c r="S872" s="63">
        <v>222.93899999999999</v>
      </c>
      <c r="T872" s="64">
        <v>220.12</v>
      </c>
      <c r="U872" s="63">
        <v>252.69900000000001</v>
      </c>
      <c r="V872" s="63">
        <v>317.21100000000001</v>
      </c>
      <c r="W872" s="63">
        <v>334.07400000000001</v>
      </c>
      <c r="X872" s="63">
        <v>360.13200000000001</v>
      </c>
      <c r="Y872" s="63">
        <v>421.08499999999998</v>
      </c>
      <c r="Z872" s="63">
        <v>425.45600000000002</v>
      </c>
      <c r="AA872" s="63">
        <v>407.25599999999997</v>
      </c>
      <c r="AB872" s="64">
        <v>370.19</v>
      </c>
      <c r="AC872" s="63">
        <v>346.55700000000002</v>
      </c>
      <c r="AD872" s="63">
        <v>375.47300000000001</v>
      </c>
      <c r="AE872" s="63">
        <v>161.46700000000001</v>
      </c>
      <c r="AF872" s="63">
        <v>143.375</v>
      </c>
      <c r="AG872" s="63">
        <v>142.517</v>
      </c>
      <c r="AH872" s="63">
        <v>140.91200000000001</v>
      </c>
      <c r="AI872" s="63">
        <v>143.916</v>
      </c>
      <c r="AJ872" s="64">
        <v>134.97</v>
      </c>
    </row>
    <row r="873" spans="1:36" x14ac:dyDescent="0.25">
      <c r="A873" s="60" t="s">
        <v>128</v>
      </c>
      <c r="B873" s="60" t="s">
        <v>123</v>
      </c>
      <c r="C873" s="61">
        <v>1146.5319999999999</v>
      </c>
      <c r="D873" s="61">
        <v>1438.258</v>
      </c>
      <c r="E873" s="61">
        <v>1420.0340000000001</v>
      </c>
      <c r="F873" s="61">
        <v>1752.0540000000001</v>
      </c>
      <c r="G873" s="61">
        <v>2266.6480000000001</v>
      </c>
      <c r="H873" s="61">
        <v>3106.3339999999998</v>
      </c>
      <c r="I873" s="61">
        <v>3409.788</v>
      </c>
      <c r="J873" s="61">
        <v>3851.1509999999998</v>
      </c>
      <c r="K873" s="61">
        <v>4367.5119999999997</v>
      </c>
      <c r="L873" s="62">
        <v>4214.34</v>
      </c>
      <c r="M873" s="61">
        <v>4116.915</v>
      </c>
      <c r="N873" s="61">
        <v>4104.8770000000004</v>
      </c>
      <c r="O873" s="61">
        <v>4275.4129999999996</v>
      </c>
      <c r="P873" s="61">
        <v>4342.4809999999998</v>
      </c>
      <c r="Q873" s="61">
        <v>4476.0439999999999</v>
      </c>
      <c r="R873" s="61">
        <v>4263.3040000000001</v>
      </c>
      <c r="S873" s="61">
        <v>3628.165</v>
      </c>
      <c r="T873" s="61">
        <v>3600.817</v>
      </c>
      <c r="U873" s="61">
        <v>3588.0859999999998</v>
      </c>
      <c r="V873" s="62">
        <v>3634.04</v>
      </c>
      <c r="W873" s="62">
        <v>3818.62</v>
      </c>
      <c r="X873" s="61">
        <v>3677.056</v>
      </c>
      <c r="Y873" s="61">
        <v>3561.598</v>
      </c>
      <c r="Z873" s="61">
        <v>3584.8380000000002</v>
      </c>
      <c r="AA873" s="61">
        <v>3514.7849999999999</v>
      </c>
      <c r="AB873" s="62">
        <v>3098.07</v>
      </c>
      <c r="AC873" s="62">
        <v>3004.42</v>
      </c>
      <c r="AD873" s="61">
        <v>2931.2710000000002</v>
      </c>
      <c r="AE873" s="61">
        <v>2632.2489999999998</v>
      </c>
      <c r="AF873" s="61">
        <v>2716.7289999999998</v>
      </c>
      <c r="AG873" s="61">
        <v>2534.4720000000002</v>
      </c>
      <c r="AH873" s="62">
        <v>2645.8</v>
      </c>
      <c r="AI873" s="61">
        <v>2468.5450000000001</v>
      </c>
      <c r="AJ873" s="61">
        <v>2228.4119999999998</v>
      </c>
    </row>
    <row r="874" spans="1:36" x14ac:dyDescent="0.25">
      <c r="A874" s="60" t="s">
        <v>128</v>
      </c>
      <c r="B874" s="60" t="s">
        <v>124</v>
      </c>
      <c r="C874" s="63">
        <v>278.92399999999998</v>
      </c>
      <c r="D874" s="63">
        <v>396.26900000000001</v>
      </c>
      <c r="E874" s="63">
        <v>449.05399999999997</v>
      </c>
      <c r="F874" s="63">
        <v>845.25199999999995</v>
      </c>
      <c r="G874" s="64">
        <v>1176.77</v>
      </c>
      <c r="H874" s="63">
        <v>1655.441</v>
      </c>
      <c r="I874" s="64">
        <v>2004.49</v>
      </c>
      <c r="J874" s="63">
        <v>2046.384</v>
      </c>
      <c r="K874" s="63">
        <v>2322.4180000000001</v>
      </c>
      <c r="L874" s="63">
        <v>2397.607</v>
      </c>
      <c r="M874" s="63">
        <v>2354.7339999999999</v>
      </c>
      <c r="N874" s="63">
        <v>2359.009</v>
      </c>
      <c r="O874" s="63">
        <v>2363.165</v>
      </c>
      <c r="P874" s="63">
        <v>2347.9270000000001</v>
      </c>
      <c r="Q874" s="63">
        <v>2606.9070000000002</v>
      </c>
      <c r="R874" s="63">
        <v>2445.9490000000001</v>
      </c>
      <c r="S874" s="64">
        <v>2455.36</v>
      </c>
      <c r="T874" s="63">
        <v>2380.5770000000002</v>
      </c>
      <c r="U874" s="63">
        <v>2369.614</v>
      </c>
      <c r="V874" s="63">
        <v>2420.1779999999999</v>
      </c>
      <c r="W874" s="63">
        <v>2612.7109999999998</v>
      </c>
      <c r="X874" s="63">
        <v>2396.1260000000002</v>
      </c>
      <c r="Y874" s="63">
        <v>2151.6190000000001</v>
      </c>
      <c r="Z874" s="63">
        <v>2108.221</v>
      </c>
      <c r="AA874" s="63">
        <v>2035.2059999999999</v>
      </c>
      <c r="AB874" s="63">
        <v>1754.1859999999999</v>
      </c>
      <c r="AC874" s="63">
        <v>1641.0830000000001</v>
      </c>
      <c r="AD874" s="63">
        <v>1474.1759999999999</v>
      </c>
      <c r="AE874" s="63">
        <v>1404.0319999999999</v>
      </c>
      <c r="AF874" s="63">
        <v>1297.7380000000001</v>
      </c>
      <c r="AG874" s="63">
        <v>983.90099999999995</v>
      </c>
      <c r="AH874" s="63">
        <v>948.04700000000003</v>
      </c>
      <c r="AI874" s="63">
        <v>889.25900000000001</v>
      </c>
      <c r="AJ874" s="63">
        <v>759.68899999999996</v>
      </c>
    </row>
    <row r="875" spans="1:36" x14ac:dyDescent="0.25">
      <c r="A875" s="60" t="s">
        <v>128</v>
      </c>
      <c r="B875" s="60" t="s">
        <v>125</v>
      </c>
      <c r="C875" s="61">
        <v>623.91300000000001</v>
      </c>
      <c r="D875" s="61">
        <v>702.11099999999999</v>
      </c>
      <c r="E875" s="61">
        <v>713.24199999999996</v>
      </c>
      <c r="F875" s="62">
        <v>645.72</v>
      </c>
      <c r="G875" s="61">
        <v>804.00300000000004</v>
      </c>
      <c r="H875" s="61">
        <v>704.18899999999996</v>
      </c>
      <c r="I875" s="61">
        <v>721.673</v>
      </c>
      <c r="J875" s="61">
        <v>933.67200000000003</v>
      </c>
      <c r="K875" s="61">
        <v>1130.8879999999999</v>
      </c>
      <c r="L875" s="61">
        <v>660.12199999999996</v>
      </c>
      <c r="M875" s="61">
        <v>643.61800000000005</v>
      </c>
      <c r="N875" s="62">
        <v>601.82000000000005</v>
      </c>
      <c r="O875" s="61">
        <v>744.76900000000001</v>
      </c>
      <c r="P875" s="61">
        <v>769.39400000000001</v>
      </c>
      <c r="Q875" s="61">
        <v>684.03099999999995</v>
      </c>
      <c r="R875" s="61">
        <v>643.49900000000002</v>
      </c>
      <c r="S875" s="61">
        <v>602.44100000000003</v>
      </c>
      <c r="T875" s="61">
        <v>612.66399999999999</v>
      </c>
      <c r="U875" s="62">
        <v>640.67999999999995</v>
      </c>
      <c r="V875" s="61">
        <v>624.43899999999996</v>
      </c>
      <c r="W875" s="61">
        <v>601.60500000000002</v>
      </c>
      <c r="X875" s="61">
        <v>710.20799999999997</v>
      </c>
      <c r="Y875" s="62">
        <v>996.25</v>
      </c>
      <c r="Z875" s="61">
        <v>1031.2650000000001</v>
      </c>
      <c r="AA875" s="61">
        <v>982.73099999999999</v>
      </c>
      <c r="AB875" s="61">
        <v>730.68100000000004</v>
      </c>
      <c r="AC875" s="61">
        <v>743.35699999999997</v>
      </c>
      <c r="AD875" s="61">
        <v>839.13800000000003</v>
      </c>
      <c r="AE875" s="62">
        <v>730.42</v>
      </c>
      <c r="AF875" s="61">
        <v>808.62599999999998</v>
      </c>
      <c r="AG875" s="62">
        <v>832.87</v>
      </c>
      <c r="AH875" s="61">
        <v>902.73199999999997</v>
      </c>
      <c r="AI875" s="61">
        <v>869.71600000000001</v>
      </c>
      <c r="AJ875" s="62">
        <v>796.91</v>
      </c>
    </row>
    <row r="876" spans="1:36" x14ac:dyDescent="0.25">
      <c r="A876" s="60" t="s">
        <v>128</v>
      </c>
      <c r="B876" s="60" t="s">
        <v>126</v>
      </c>
      <c r="C876" s="66" t="s">
        <v>37</v>
      </c>
      <c r="D876" s="66" t="s">
        <v>37</v>
      </c>
      <c r="E876" s="66" t="s">
        <v>37</v>
      </c>
      <c r="F876" s="66" t="s">
        <v>37</v>
      </c>
      <c r="G876" s="66" t="s">
        <v>37</v>
      </c>
      <c r="H876" s="66" t="s">
        <v>37</v>
      </c>
      <c r="I876" s="66" t="s">
        <v>37</v>
      </c>
      <c r="J876" s="66" t="s">
        <v>37</v>
      </c>
      <c r="K876" s="66" t="s">
        <v>37</v>
      </c>
      <c r="L876" s="66" t="s">
        <v>37</v>
      </c>
      <c r="M876" s="66" t="s">
        <v>37</v>
      </c>
      <c r="N876" s="66" t="s">
        <v>37</v>
      </c>
      <c r="O876" s="66" t="s">
        <v>37</v>
      </c>
      <c r="P876" s="66" t="s">
        <v>37</v>
      </c>
      <c r="Q876" s="66" t="s">
        <v>37</v>
      </c>
      <c r="R876" s="66" t="s">
        <v>37</v>
      </c>
      <c r="S876" s="66" t="s">
        <v>37</v>
      </c>
      <c r="T876" s="66" t="s">
        <v>37</v>
      </c>
      <c r="U876" s="66" t="s">
        <v>37</v>
      </c>
      <c r="V876" s="66" t="s">
        <v>37</v>
      </c>
      <c r="W876" s="66" t="s">
        <v>37</v>
      </c>
      <c r="X876" s="66" t="s">
        <v>37</v>
      </c>
      <c r="Y876" s="66" t="s">
        <v>37</v>
      </c>
      <c r="Z876" s="66" t="s">
        <v>37</v>
      </c>
      <c r="AA876" s="66" t="s">
        <v>37</v>
      </c>
      <c r="AB876" s="66" t="s">
        <v>37</v>
      </c>
      <c r="AC876" s="66" t="s">
        <v>37</v>
      </c>
      <c r="AD876" s="66" t="s">
        <v>37</v>
      </c>
      <c r="AE876" s="66" t="s">
        <v>37</v>
      </c>
      <c r="AF876" s="66" t="s">
        <v>37</v>
      </c>
      <c r="AG876" s="66" t="s">
        <v>37</v>
      </c>
      <c r="AH876" s="66" t="s">
        <v>37</v>
      </c>
      <c r="AI876" s="66" t="s">
        <v>37</v>
      </c>
      <c r="AJ876" s="66" t="s">
        <v>37</v>
      </c>
    </row>
    <row r="877" spans="1:36" ht="11.4" customHeight="1" x14ac:dyDescent="0.25"/>
    <row r="878" spans="1:36" x14ac:dyDescent="0.25">
      <c r="A878" s="56" t="s">
        <v>129</v>
      </c>
    </row>
    <row r="879" spans="1:36" x14ac:dyDescent="0.25">
      <c r="A879" s="56" t="s">
        <v>37</v>
      </c>
      <c r="B879" s="55" t="s">
        <v>38</v>
      </c>
    </row>
    <row r="881" spans="1:36" x14ac:dyDescent="0.25">
      <c r="A881" s="55" t="s">
        <v>184</v>
      </c>
    </row>
    <row r="882" spans="1:36" x14ac:dyDescent="0.25">
      <c r="A882" s="55" t="s">
        <v>107</v>
      </c>
      <c r="B882" s="56" t="s">
        <v>180</v>
      </c>
    </row>
    <row r="883" spans="1:36" x14ac:dyDescent="0.25">
      <c r="A883" s="55" t="s">
        <v>108</v>
      </c>
      <c r="B883" s="55" t="s">
        <v>181</v>
      </c>
    </row>
    <row r="885" spans="1:36" x14ac:dyDescent="0.25">
      <c r="A885" s="56" t="s">
        <v>109</v>
      </c>
      <c r="C885" s="55" t="s">
        <v>110</v>
      </c>
    </row>
    <row r="886" spans="1:36" x14ac:dyDescent="0.25">
      <c r="A886" s="56" t="s">
        <v>130</v>
      </c>
      <c r="C886" s="55" t="s">
        <v>182</v>
      </c>
    </row>
    <row r="887" spans="1:36" x14ac:dyDescent="0.25">
      <c r="A887" s="56" t="s">
        <v>134</v>
      </c>
      <c r="C887" s="55" t="s">
        <v>155</v>
      </c>
    </row>
    <row r="889" spans="1:36" x14ac:dyDescent="0.25">
      <c r="A889" s="71" t="s">
        <v>111</v>
      </c>
      <c r="B889" s="71" t="s">
        <v>111</v>
      </c>
      <c r="C889" s="57" t="s">
        <v>1</v>
      </c>
      <c r="D889" s="57" t="s">
        <v>2</v>
      </c>
      <c r="E889" s="57" t="s">
        <v>3</v>
      </c>
      <c r="F889" s="57" t="s">
        <v>4</v>
      </c>
      <c r="G889" s="57" t="s">
        <v>5</v>
      </c>
      <c r="H889" s="57" t="s">
        <v>6</v>
      </c>
      <c r="I889" s="57" t="s">
        <v>7</v>
      </c>
      <c r="J889" s="57" t="s">
        <v>8</v>
      </c>
      <c r="K889" s="57" t="s">
        <v>9</v>
      </c>
      <c r="L889" s="57" t="s">
        <v>10</v>
      </c>
      <c r="M889" s="57" t="s">
        <v>11</v>
      </c>
      <c r="N889" s="57" t="s">
        <v>12</v>
      </c>
      <c r="O889" s="57" t="s">
        <v>13</v>
      </c>
      <c r="P889" s="57" t="s">
        <v>14</v>
      </c>
      <c r="Q889" s="57" t="s">
        <v>15</v>
      </c>
      <c r="R889" s="57" t="s">
        <v>16</v>
      </c>
      <c r="S889" s="57" t="s">
        <v>17</v>
      </c>
      <c r="T889" s="57" t="s">
        <v>18</v>
      </c>
      <c r="U889" s="57" t="s">
        <v>19</v>
      </c>
      <c r="V889" s="57" t="s">
        <v>20</v>
      </c>
      <c r="W889" s="57" t="s">
        <v>21</v>
      </c>
      <c r="X889" s="57" t="s">
        <v>32</v>
      </c>
      <c r="Y889" s="57" t="s">
        <v>33</v>
      </c>
      <c r="Z889" s="57" t="s">
        <v>35</v>
      </c>
      <c r="AA889" s="57" t="s">
        <v>36</v>
      </c>
      <c r="AB889" s="57" t="s">
        <v>39</v>
      </c>
      <c r="AC889" s="57" t="s">
        <v>40</v>
      </c>
      <c r="AD889" s="57" t="s">
        <v>97</v>
      </c>
      <c r="AE889" s="57" t="s">
        <v>103</v>
      </c>
      <c r="AF889" s="57" t="s">
        <v>105</v>
      </c>
      <c r="AG889" s="57" t="s">
        <v>106</v>
      </c>
      <c r="AH889" s="57" t="s">
        <v>112</v>
      </c>
      <c r="AI889" s="57" t="s">
        <v>176</v>
      </c>
      <c r="AJ889" s="57" t="s">
        <v>183</v>
      </c>
    </row>
    <row r="890" spans="1:36" x14ac:dyDescent="0.25">
      <c r="A890" s="58" t="s">
        <v>113</v>
      </c>
      <c r="B890" s="58" t="s">
        <v>114</v>
      </c>
      <c r="C890" s="59" t="s">
        <v>115</v>
      </c>
      <c r="D890" s="59" t="s">
        <v>115</v>
      </c>
      <c r="E890" s="59" t="s">
        <v>115</v>
      </c>
      <c r="F890" s="59" t="s">
        <v>115</v>
      </c>
      <c r="G890" s="59" t="s">
        <v>115</v>
      </c>
      <c r="H890" s="59" t="s">
        <v>115</v>
      </c>
      <c r="I890" s="59" t="s">
        <v>115</v>
      </c>
      <c r="J890" s="59" t="s">
        <v>115</v>
      </c>
      <c r="K890" s="59" t="s">
        <v>115</v>
      </c>
      <c r="L890" s="59" t="s">
        <v>115</v>
      </c>
      <c r="M890" s="59" t="s">
        <v>115</v>
      </c>
      <c r="N890" s="59" t="s">
        <v>115</v>
      </c>
      <c r="O890" s="59" t="s">
        <v>115</v>
      </c>
      <c r="P890" s="59" t="s">
        <v>115</v>
      </c>
      <c r="Q890" s="59" t="s">
        <v>115</v>
      </c>
      <c r="R890" s="59" t="s">
        <v>115</v>
      </c>
      <c r="S890" s="59" t="s">
        <v>115</v>
      </c>
      <c r="T890" s="59" t="s">
        <v>115</v>
      </c>
      <c r="U890" s="59" t="s">
        <v>115</v>
      </c>
      <c r="V890" s="59" t="s">
        <v>115</v>
      </c>
      <c r="W890" s="59" t="s">
        <v>115</v>
      </c>
      <c r="X890" s="59" t="s">
        <v>115</v>
      </c>
      <c r="Y890" s="59" t="s">
        <v>115</v>
      </c>
      <c r="Z890" s="59" t="s">
        <v>115</v>
      </c>
      <c r="AA890" s="59" t="s">
        <v>115</v>
      </c>
      <c r="AB890" s="59" t="s">
        <v>115</v>
      </c>
      <c r="AC890" s="59" t="s">
        <v>115</v>
      </c>
      <c r="AD890" s="59" t="s">
        <v>115</v>
      </c>
      <c r="AE890" s="59" t="s">
        <v>115</v>
      </c>
      <c r="AF890" s="59" t="s">
        <v>115</v>
      </c>
      <c r="AG890" s="59" t="s">
        <v>115</v>
      </c>
      <c r="AH890" s="59" t="s">
        <v>115</v>
      </c>
      <c r="AI890" s="59" t="s">
        <v>115</v>
      </c>
      <c r="AJ890" s="59" t="s">
        <v>115</v>
      </c>
    </row>
    <row r="891" spans="1:36" x14ac:dyDescent="0.25">
      <c r="A891" s="60" t="s">
        <v>116</v>
      </c>
      <c r="B891" s="60" t="s">
        <v>117</v>
      </c>
      <c r="C891" s="61">
        <v>4157.4830000000002</v>
      </c>
      <c r="D891" s="61">
        <v>4160.6819999999998</v>
      </c>
      <c r="E891" s="61">
        <v>3798.1640000000002</v>
      </c>
      <c r="F891" s="61">
        <v>3854.835</v>
      </c>
      <c r="G891" s="61">
        <v>3932.049</v>
      </c>
      <c r="H891" s="61">
        <v>4216.4440000000004</v>
      </c>
      <c r="I891" s="61">
        <v>4823.7489999999998</v>
      </c>
      <c r="J891" s="61">
        <v>5007.0410000000002</v>
      </c>
      <c r="K891" s="61">
        <v>4922.875</v>
      </c>
      <c r="L891" s="61">
        <v>5277.5889999999999</v>
      </c>
      <c r="M891" s="61">
        <v>5196.1450000000004</v>
      </c>
      <c r="N891" s="61">
        <v>5462.1760000000004</v>
      </c>
      <c r="O891" s="61">
        <v>5191.8119999999999</v>
      </c>
      <c r="P891" s="61">
        <v>5497.4570000000003</v>
      </c>
      <c r="Q891" s="62">
        <v>5749.74</v>
      </c>
      <c r="R891" s="61">
        <v>6036.0959999999995</v>
      </c>
      <c r="S891" s="61">
        <v>5695.933</v>
      </c>
      <c r="T891" s="61">
        <v>5511.759</v>
      </c>
      <c r="U891" s="61">
        <v>5637.4769999999999</v>
      </c>
      <c r="V891" s="61">
        <v>5628.2479999999996</v>
      </c>
      <c r="W891" s="61">
        <v>5618.4679999999998</v>
      </c>
      <c r="X891" s="62">
        <v>5259.06</v>
      </c>
      <c r="Y891" s="61">
        <v>5645.4750000000004</v>
      </c>
      <c r="Z891" s="61">
        <v>5165.5140000000001</v>
      </c>
      <c r="AA891" s="61">
        <v>4950.6229999999996</v>
      </c>
      <c r="AB891" s="61">
        <v>5101.8940000000002</v>
      </c>
      <c r="AC891" s="62">
        <v>5152.45</v>
      </c>
      <c r="AD891" s="61">
        <v>5627.1779999999999</v>
      </c>
      <c r="AE891" s="61">
        <v>5183.5739999999996</v>
      </c>
      <c r="AF891" s="61">
        <v>5604.2340000000004</v>
      </c>
      <c r="AG891" s="61">
        <v>5296.8649999999998</v>
      </c>
      <c r="AH891" s="61">
        <v>4562.7749999999996</v>
      </c>
      <c r="AI891" s="61">
        <v>4523.232</v>
      </c>
      <c r="AJ891" s="61">
        <v>4834.8249999999998</v>
      </c>
    </row>
    <row r="892" spans="1:36" x14ac:dyDescent="0.25">
      <c r="A892" s="60" t="s">
        <v>116</v>
      </c>
      <c r="B892" s="60" t="s">
        <v>118</v>
      </c>
      <c r="C892" s="63">
        <v>1360.5429999999999</v>
      </c>
      <c r="D892" s="63">
        <v>1508.6579999999999</v>
      </c>
      <c r="E892" s="63">
        <v>1334.336</v>
      </c>
      <c r="F892" s="64">
        <v>1454.72</v>
      </c>
      <c r="G892" s="63">
        <v>1452.463</v>
      </c>
      <c r="H892" s="63">
        <v>1533.059</v>
      </c>
      <c r="I892" s="63">
        <v>1137.759</v>
      </c>
      <c r="J892" s="63">
        <v>1041.674</v>
      </c>
      <c r="K892" s="63">
        <v>1076.335</v>
      </c>
      <c r="L892" s="63">
        <v>1130.229</v>
      </c>
      <c r="M892" s="63">
        <v>992.81700000000001</v>
      </c>
      <c r="N892" s="64">
        <v>1087.6400000000001</v>
      </c>
      <c r="O892" s="63">
        <v>1288.2260000000001</v>
      </c>
      <c r="P892" s="63">
        <v>1263.2149999999999</v>
      </c>
      <c r="Q892" s="63">
        <v>1346.7639999999999</v>
      </c>
      <c r="R892" s="63">
        <v>1430.482</v>
      </c>
      <c r="S892" s="63">
        <v>1475.568</v>
      </c>
      <c r="T892" s="63">
        <v>1517.8689999999999</v>
      </c>
      <c r="U892" s="63">
        <v>1595.6780000000001</v>
      </c>
      <c r="V892" s="63">
        <v>1658.296</v>
      </c>
      <c r="W892" s="63">
        <v>1924.829</v>
      </c>
      <c r="X892" s="63">
        <v>1782.5609999999999</v>
      </c>
      <c r="Y892" s="63">
        <v>1855.588</v>
      </c>
      <c r="Z892" s="63">
        <v>1723.194</v>
      </c>
      <c r="AA892" s="63">
        <v>1499.9459999999999</v>
      </c>
      <c r="AB892" s="63">
        <v>1643.9739999999999</v>
      </c>
      <c r="AC892" s="63">
        <v>1830.211</v>
      </c>
      <c r="AD892" s="63">
        <v>1714.585</v>
      </c>
      <c r="AE892" s="63">
        <v>1726.2190000000001</v>
      </c>
      <c r="AF892" s="63">
        <v>1792.8889999999999</v>
      </c>
      <c r="AG892" s="63">
        <v>1760.2840000000001</v>
      </c>
      <c r="AH892" s="63">
        <v>1970.172</v>
      </c>
      <c r="AI892" s="63">
        <v>1749.8789999999999</v>
      </c>
      <c r="AJ892" s="64">
        <v>1496.93</v>
      </c>
    </row>
    <row r="893" spans="1:36" x14ac:dyDescent="0.25">
      <c r="A893" s="60" t="s">
        <v>116</v>
      </c>
      <c r="B893" s="60" t="s">
        <v>119</v>
      </c>
      <c r="C893" s="61">
        <v>497.74099999999999</v>
      </c>
      <c r="D893" s="61">
        <v>572.26300000000003</v>
      </c>
      <c r="E893" s="61">
        <v>691.29600000000005</v>
      </c>
      <c r="F893" s="61">
        <v>722.14300000000003</v>
      </c>
      <c r="G893" s="61">
        <v>885.06500000000005</v>
      </c>
      <c r="H893" s="61">
        <v>871.23099999999999</v>
      </c>
      <c r="I893" s="61">
        <v>1170.6980000000001</v>
      </c>
      <c r="J893" s="61">
        <v>1225.473</v>
      </c>
      <c r="K893" s="61">
        <v>1225.4010000000001</v>
      </c>
      <c r="L893" s="61">
        <v>1115.7339999999999</v>
      </c>
      <c r="M893" s="61">
        <v>836.23699999999997</v>
      </c>
      <c r="N893" s="61">
        <v>730.05399999999997</v>
      </c>
      <c r="O893" s="61">
        <v>622.74199999999996</v>
      </c>
      <c r="P893" s="61">
        <v>663.98500000000001</v>
      </c>
      <c r="Q893" s="61">
        <v>841.93399999999997</v>
      </c>
      <c r="R893" s="62">
        <v>851.63</v>
      </c>
      <c r="S893" s="61">
        <v>812.90899999999999</v>
      </c>
      <c r="T893" s="61">
        <v>884.548</v>
      </c>
      <c r="U893" s="61">
        <v>850.57299999999998</v>
      </c>
      <c r="V893" s="61">
        <v>850.73099999999999</v>
      </c>
      <c r="W893" s="61">
        <v>918.024</v>
      </c>
      <c r="X893" s="61">
        <v>908.37800000000004</v>
      </c>
      <c r="Y893" s="61">
        <v>831.45399999999995</v>
      </c>
      <c r="Z893" s="61">
        <v>824.23400000000004</v>
      </c>
      <c r="AA893" s="61">
        <v>831.45299999999997</v>
      </c>
      <c r="AB893" s="61">
        <v>783.83900000000006</v>
      </c>
      <c r="AC893" s="61">
        <v>731.31399999999996</v>
      </c>
      <c r="AD893" s="61">
        <v>742.46199999999999</v>
      </c>
      <c r="AE893" s="61">
        <v>841.23099999999999</v>
      </c>
      <c r="AF893" s="61">
        <v>787.51199999999994</v>
      </c>
      <c r="AG893" s="61">
        <v>800.21400000000006</v>
      </c>
      <c r="AH893" s="61">
        <v>1149.683</v>
      </c>
      <c r="AI893" s="61">
        <v>919.91300000000001</v>
      </c>
      <c r="AJ893" s="62">
        <v>1170.6300000000001</v>
      </c>
    </row>
    <row r="894" spans="1:36" x14ac:dyDescent="0.25">
      <c r="A894" s="60" t="s">
        <v>116</v>
      </c>
      <c r="B894" s="60" t="s">
        <v>120</v>
      </c>
      <c r="C894" s="63">
        <v>839.97799999999995</v>
      </c>
      <c r="D894" s="64">
        <v>933.56</v>
      </c>
      <c r="E894" s="63">
        <v>890.13099999999997</v>
      </c>
      <c r="F894" s="63">
        <v>935.68100000000004</v>
      </c>
      <c r="G894" s="64">
        <v>1082.6500000000001</v>
      </c>
      <c r="H894" s="63">
        <v>1140.769</v>
      </c>
      <c r="I894" s="63">
        <v>788.85799999999995</v>
      </c>
      <c r="J894" s="64">
        <v>611.94000000000005</v>
      </c>
      <c r="K894" s="63">
        <v>565.91200000000003</v>
      </c>
      <c r="L894" s="63">
        <v>640.16300000000001</v>
      </c>
      <c r="M894" s="63">
        <v>632.78800000000001</v>
      </c>
      <c r="N894" s="63">
        <v>657.947</v>
      </c>
      <c r="O894" s="63">
        <v>733.87699999999995</v>
      </c>
      <c r="P894" s="63">
        <v>643.74900000000002</v>
      </c>
      <c r="Q894" s="63">
        <v>645.995</v>
      </c>
      <c r="R894" s="63">
        <v>668.95399999999995</v>
      </c>
      <c r="S894" s="63">
        <v>748.94399999999996</v>
      </c>
      <c r="T894" s="63">
        <v>756.91200000000003</v>
      </c>
      <c r="U894" s="63">
        <v>746.745</v>
      </c>
      <c r="V894" s="63">
        <v>746.54700000000003</v>
      </c>
      <c r="W894" s="63">
        <v>880.947</v>
      </c>
      <c r="X894" s="63">
        <v>921.05799999999999</v>
      </c>
      <c r="Y894" s="64">
        <v>932.5</v>
      </c>
      <c r="Z894" s="63">
        <v>888.03300000000002</v>
      </c>
      <c r="AA894" s="63">
        <v>804.43799999999999</v>
      </c>
      <c r="AB894" s="63">
        <v>829.66200000000003</v>
      </c>
      <c r="AC894" s="63">
        <v>848.05799999999999</v>
      </c>
      <c r="AD894" s="63">
        <v>925.75300000000004</v>
      </c>
      <c r="AE894" s="63">
        <v>806.303</v>
      </c>
      <c r="AF894" s="63">
        <v>826.88599999999997</v>
      </c>
      <c r="AG894" s="63">
        <v>832.68600000000004</v>
      </c>
      <c r="AH894" s="63">
        <v>839.38900000000001</v>
      </c>
      <c r="AI894" s="63">
        <v>842.27700000000004</v>
      </c>
      <c r="AJ894" s="63">
        <v>859.46500000000003</v>
      </c>
    </row>
    <row r="895" spans="1:36" x14ac:dyDescent="0.25">
      <c r="A895" s="60" t="s">
        <v>116</v>
      </c>
      <c r="B895" s="60" t="s">
        <v>121</v>
      </c>
      <c r="C895" s="62">
        <v>0</v>
      </c>
      <c r="D895" s="62">
        <v>0</v>
      </c>
      <c r="E895" s="62">
        <v>0</v>
      </c>
      <c r="F895" s="62">
        <v>0</v>
      </c>
      <c r="G895" s="62">
        <v>0</v>
      </c>
      <c r="H895" s="62">
        <v>0</v>
      </c>
      <c r="I895" s="62">
        <v>0</v>
      </c>
      <c r="J895" s="62">
        <v>0</v>
      </c>
      <c r="K895" s="62">
        <v>0</v>
      </c>
      <c r="L895" s="62">
        <v>0</v>
      </c>
      <c r="M895" s="62">
        <v>0</v>
      </c>
      <c r="N895" s="62">
        <v>0</v>
      </c>
      <c r="O895" s="62">
        <v>0</v>
      </c>
      <c r="P895" s="62">
        <v>0</v>
      </c>
      <c r="Q895" s="62">
        <v>0</v>
      </c>
      <c r="R895" s="62">
        <v>0</v>
      </c>
      <c r="S895" s="62">
        <v>0</v>
      </c>
      <c r="T895" s="62">
        <v>0</v>
      </c>
      <c r="U895" s="62">
        <v>0</v>
      </c>
      <c r="V895" s="62">
        <v>0</v>
      </c>
      <c r="W895" s="62">
        <v>0</v>
      </c>
      <c r="X895" s="62">
        <v>0</v>
      </c>
      <c r="Y895" s="62">
        <v>0</v>
      </c>
      <c r="Z895" s="62">
        <v>0</v>
      </c>
      <c r="AA895" s="62">
        <v>0</v>
      </c>
      <c r="AB895" s="62">
        <v>0</v>
      </c>
      <c r="AC895" s="62">
        <v>0</v>
      </c>
      <c r="AD895" s="62">
        <v>0</v>
      </c>
      <c r="AE895" s="61">
        <v>0.109</v>
      </c>
      <c r="AF895" s="61">
        <v>1.9770000000000001</v>
      </c>
      <c r="AG895" s="61">
        <v>2.1469999999999998</v>
      </c>
      <c r="AH895" s="62">
        <v>3.62</v>
      </c>
      <c r="AI895" s="61">
        <v>1.6180000000000001</v>
      </c>
      <c r="AJ895" s="61">
        <v>2.6059999999999999</v>
      </c>
    </row>
    <row r="896" spans="1:36" x14ac:dyDescent="0.25">
      <c r="A896" s="60" t="s">
        <v>116</v>
      </c>
      <c r="B896" s="60" t="s">
        <v>122</v>
      </c>
      <c r="C896" s="64">
        <v>0</v>
      </c>
      <c r="D896" s="64">
        <v>0</v>
      </c>
      <c r="E896" s="64">
        <v>0</v>
      </c>
      <c r="F896" s="64">
        <v>0</v>
      </c>
      <c r="G896" s="64">
        <v>0</v>
      </c>
      <c r="H896" s="64">
        <v>0</v>
      </c>
      <c r="I896" s="64">
        <v>0</v>
      </c>
      <c r="J896" s="64">
        <v>0</v>
      </c>
      <c r="K896" s="64">
        <v>0</v>
      </c>
      <c r="L896" s="64">
        <v>0</v>
      </c>
      <c r="M896" s="63">
        <v>4.5380000000000003</v>
      </c>
      <c r="N896" s="63">
        <v>3.5830000000000002</v>
      </c>
      <c r="O896" s="63">
        <v>4.1079999999999997</v>
      </c>
      <c r="P896" s="63">
        <v>4.1079999999999997</v>
      </c>
      <c r="Q896" s="63">
        <v>3.774</v>
      </c>
      <c r="R896" s="63">
        <v>0.77900000000000003</v>
      </c>
      <c r="S896" s="63">
        <v>3.766</v>
      </c>
      <c r="T896" s="63">
        <v>3.6970000000000001</v>
      </c>
      <c r="U896" s="63">
        <v>3.7309999999999999</v>
      </c>
      <c r="V896" s="63">
        <v>3.4660000000000002</v>
      </c>
      <c r="W896" s="63">
        <v>3.706</v>
      </c>
      <c r="X896" s="63">
        <v>2.3730000000000002</v>
      </c>
      <c r="Y896" s="63">
        <v>2.3759999999999999</v>
      </c>
      <c r="Z896" s="63">
        <v>2.3759999999999999</v>
      </c>
      <c r="AA896" s="63">
        <v>2.274</v>
      </c>
      <c r="AB896" s="63">
        <v>2.5249999999999999</v>
      </c>
      <c r="AC896" s="63">
        <v>2.6259999999999999</v>
      </c>
      <c r="AD896" s="63">
        <v>2.1219999999999999</v>
      </c>
      <c r="AE896" s="63">
        <v>2.2309999999999999</v>
      </c>
      <c r="AF896" s="63">
        <v>2.1669999999999998</v>
      </c>
      <c r="AG896" s="63">
        <v>1.7070000000000001</v>
      </c>
      <c r="AH896" s="63">
        <v>2.0089999999999999</v>
      </c>
      <c r="AI896" s="63">
        <v>1.7230000000000001</v>
      </c>
      <c r="AJ896" s="63">
        <v>1.3109999999999999</v>
      </c>
    </row>
    <row r="897" spans="1:36" x14ac:dyDescent="0.25">
      <c r="A897" s="60" t="s">
        <v>116</v>
      </c>
      <c r="B897" s="60" t="s">
        <v>123</v>
      </c>
      <c r="C897" s="61">
        <v>5003.991</v>
      </c>
      <c r="D897" s="61">
        <v>5233.8419999999996</v>
      </c>
      <c r="E897" s="61">
        <v>5179.1220000000003</v>
      </c>
      <c r="F897" s="61">
        <v>5375.2209999999995</v>
      </c>
      <c r="G897" s="61">
        <v>5408.808</v>
      </c>
      <c r="H897" s="61">
        <v>5771.8429999999998</v>
      </c>
      <c r="I897" s="61">
        <v>5908.6130000000003</v>
      </c>
      <c r="J897" s="61">
        <v>5962.018</v>
      </c>
      <c r="K897" s="61">
        <v>6037.7139999999999</v>
      </c>
      <c r="L897" s="61">
        <v>6389.5929999999998</v>
      </c>
      <c r="M897" s="61">
        <v>6410.6019999999999</v>
      </c>
      <c r="N897" s="61">
        <v>6525.2780000000002</v>
      </c>
      <c r="O897" s="61">
        <v>6527.2129999999997</v>
      </c>
      <c r="P897" s="61">
        <v>6434.3140000000003</v>
      </c>
      <c r="Q897" s="61">
        <v>6862.8440000000001</v>
      </c>
      <c r="R897" s="62">
        <v>7157.99</v>
      </c>
      <c r="S897" s="61">
        <v>7007.9589999999998</v>
      </c>
      <c r="T897" s="61">
        <v>7045.8280000000004</v>
      </c>
      <c r="U897" s="61">
        <v>7342.4089999999997</v>
      </c>
      <c r="V897" s="61">
        <v>7616.4709999999995</v>
      </c>
      <c r="W897" s="61">
        <v>7987.7619999999997</v>
      </c>
      <c r="X897" s="61">
        <v>7535.098</v>
      </c>
      <c r="Y897" s="61">
        <v>8243.3080000000009</v>
      </c>
      <c r="Z897" s="62">
        <v>7915.91</v>
      </c>
      <c r="AA897" s="62">
        <v>7508.77</v>
      </c>
      <c r="AB897" s="61">
        <v>7591.8050000000003</v>
      </c>
      <c r="AC897" s="61">
        <v>7911.1229999999996</v>
      </c>
      <c r="AD897" s="61">
        <v>8250.3790000000008</v>
      </c>
      <c r="AE897" s="61">
        <v>7908.3090000000002</v>
      </c>
      <c r="AF897" s="61">
        <v>8387.8529999999992</v>
      </c>
      <c r="AG897" s="61">
        <v>8254.4529999999995</v>
      </c>
      <c r="AH897" s="62">
        <v>8301.98</v>
      </c>
      <c r="AI897" s="61">
        <v>7935.2359999999999</v>
      </c>
      <c r="AJ897" s="61">
        <v>8301.3860000000004</v>
      </c>
    </row>
    <row r="898" spans="1:36" x14ac:dyDescent="0.25">
      <c r="A898" s="60" t="s">
        <v>116</v>
      </c>
      <c r="B898" s="60" t="s">
        <v>124</v>
      </c>
      <c r="C898" s="63">
        <v>800.21799999999996</v>
      </c>
      <c r="D898" s="63">
        <v>898.58199999999999</v>
      </c>
      <c r="E898" s="63">
        <v>776.98599999999999</v>
      </c>
      <c r="F898" s="64">
        <v>859</v>
      </c>
      <c r="G898" s="63">
        <v>955.06399999999996</v>
      </c>
      <c r="H898" s="63">
        <v>1024.415</v>
      </c>
      <c r="I898" s="63">
        <v>921.30200000000002</v>
      </c>
      <c r="J898" s="63">
        <v>844.88900000000001</v>
      </c>
      <c r="K898" s="63">
        <v>911.55700000000002</v>
      </c>
      <c r="L898" s="64">
        <v>885.1</v>
      </c>
      <c r="M898" s="63">
        <v>793.803</v>
      </c>
      <c r="N898" s="63">
        <v>904.34699999999998</v>
      </c>
      <c r="O898" s="63">
        <v>1011.098</v>
      </c>
      <c r="P898" s="63">
        <v>1031.7270000000001</v>
      </c>
      <c r="Q898" s="64">
        <v>1158.23</v>
      </c>
      <c r="R898" s="63">
        <v>1166.7940000000001</v>
      </c>
      <c r="S898" s="63">
        <v>1178.655</v>
      </c>
      <c r="T898" s="63">
        <v>1194.373</v>
      </c>
      <c r="U898" s="63">
        <v>1278.1279999999999</v>
      </c>
      <c r="V898" s="63">
        <v>1343.8779999999999</v>
      </c>
      <c r="W898" s="63">
        <v>1577.2860000000001</v>
      </c>
      <c r="X898" s="63">
        <v>1490.799</v>
      </c>
      <c r="Y898" s="63">
        <v>1524.9390000000001</v>
      </c>
      <c r="Z898" s="63">
        <v>1436.7339999999999</v>
      </c>
      <c r="AA898" s="63">
        <v>1240.7639999999999</v>
      </c>
      <c r="AB898" s="63">
        <v>1343.8889999999999</v>
      </c>
      <c r="AC898" s="64">
        <v>1504.99</v>
      </c>
      <c r="AD898" s="63">
        <v>1410.3979999999999</v>
      </c>
      <c r="AE898" s="63">
        <v>1437.0160000000001</v>
      </c>
      <c r="AF898" s="63">
        <v>1488.3630000000001</v>
      </c>
      <c r="AG898" s="63">
        <v>1445.7729999999999</v>
      </c>
      <c r="AH898" s="63">
        <v>1640.1690000000001</v>
      </c>
      <c r="AI898" s="63">
        <v>1448.922</v>
      </c>
      <c r="AJ898" s="63">
        <v>1237.222</v>
      </c>
    </row>
    <row r="899" spans="1:36" x14ac:dyDescent="0.25">
      <c r="A899" s="60" t="s">
        <v>116</v>
      </c>
      <c r="B899" s="60" t="s">
        <v>125</v>
      </c>
      <c r="C899" s="61">
        <v>355.202</v>
      </c>
      <c r="D899" s="61">
        <v>446.82299999999998</v>
      </c>
      <c r="E899" s="61">
        <v>464.26799999999997</v>
      </c>
      <c r="F899" s="61">
        <v>424.89100000000002</v>
      </c>
      <c r="G899" s="62">
        <v>416.55</v>
      </c>
      <c r="H899" s="61">
        <v>432.255</v>
      </c>
      <c r="I899" s="61">
        <v>332.334</v>
      </c>
      <c r="J899" s="61">
        <v>348.97399999999999</v>
      </c>
      <c r="K899" s="61">
        <v>316.24900000000002</v>
      </c>
      <c r="L899" s="61">
        <v>357.65600000000001</v>
      </c>
      <c r="M899" s="62">
        <v>387.55</v>
      </c>
      <c r="N899" s="61">
        <v>416.40899999999999</v>
      </c>
      <c r="O899" s="61">
        <v>466.97399999999999</v>
      </c>
      <c r="P899" s="61">
        <v>427.072</v>
      </c>
      <c r="Q899" s="61">
        <v>412.87799999999999</v>
      </c>
      <c r="R899" s="61">
        <v>425.99299999999999</v>
      </c>
      <c r="S899" s="61">
        <v>489.46800000000002</v>
      </c>
      <c r="T899" s="61">
        <v>523.25599999999997</v>
      </c>
      <c r="U899" s="61">
        <v>501.005</v>
      </c>
      <c r="V899" s="61">
        <v>496.71499999999997</v>
      </c>
      <c r="W899" s="61">
        <v>599.47299999999996</v>
      </c>
      <c r="X899" s="62">
        <v>632.19000000000005</v>
      </c>
      <c r="Y899" s="61">
        <v>622.96900000000005</v>
      </c>
      <c r="Z899" s="61">
        <v>608.27800000000002</v>
      </c>
      <c r="AA899" s="61">
        <v>549.19799999999998</v>
      </c>
      <c r="AB899" s="61">
        <v>589.98400000000004</v>
      </c>
      <c r="AC899" s="61">
        <v>620.21600000000001</v>
      </c>
      <c r="AD899" s="61">
        <v>667.33299999999997</v>
      </c>
      <c r="AE899" s="61">
        <v>574.02599999999995</v>
      </c>
      <c r="AF899" s="61">
        <v>596.36199999999997</v>
      </c>
      <c r="AG899" s="61">
        <v>587.30399999999997</v>
      </c>
      <c r="AH899" s="61">
        <v>612.93299999999999</v>
      </c>
      <c r="AI899" s="61">
        <v>630.90899999999999</v>
      </c>
      <c r="AJ899" s="61">
        <v>650.79499999999996</v>
      </c>
    </row>
    <row r="900" spans="1:36" x14ac:dyDescent="0.25">
      <c r="A900" s="60" t="s">
        <v>116</v>
      </c>
      <c r="B900" s="60" t="s">
        <v>126</v>
      </c>
      <c r="C900" s="63">
        <v>85.813000000000002</v>
      </c>
      <c r="D900" s="63">
        <v>111.952</v>
      </c>
      <c r="E900" s="63">
        <v>107.56699999999999</v>
      </c>
      <c r="F900" s="63">
        <v>90.284000000000006</v>
      </c>
      <c r="G900" s="63">
        <v>87.816999999999993</v>
      </c>
      <c r="H900" s="63">
        <v>90.046000000000006</v>
      </c>
      <c r="I900" s="63">
        <v>112.29600000000001</v>
      </c>
      <c r="J900" s="63">
        <v>87.631</v>
      </c>
      <c r="K900" s="64">
        <v>93.81</v>
      </c>
      <c r="L900" s="63">
        <v>88.391999999999996</v>
      </c>
      <c r="M900" s="63">
        <v>118.917</v>
      </c>
      <c r="N900" s="63">
        <v>118.831</v>
      </c>
      <c r="O900" s="64">
        <v>154.16999999999999</v>
      </c>
      <c r="P900" s="63">
        <v>178.62100000000001</v>
      </c>
      <c r="Q900" s="64">
        <v>189.51</v>
      </c>
      <c r="R900" s="63">
        <v>201.44800000000001</v>
      </c>
      <c r="S900" s="63">
        <v>206.37899999999999</v>
      </c>
      <c r="T900" s="63">
        <v>184.46799999999999</v>
      </c>
      <c r="U900" s="63">
        <v>200.94300000000001</v>
      </c>
      <c r="V900" s="63">
        <v>238.40700000000001</v>
      </c>
      <c r="W900" s="63">
        <v>274.721</v>
      </c>
      <c r="X900" s="63">
        <v>304.64299999999997</v>
      </c>
      <c r="Y900" s="63">
        <v>334.84100000000001</v>
      </c>
      <c r="Z900" s="63">
        <v>323.43299999999999</v>
      </c>
      <c r="AA900" s="63">
        <v>329.01100000000002</v>
      </c>
      <c r="AB900" s="63">
        <v>295.32900000000001</v>
      </c>
      <c r="AC900" s="63">
        <v>261.14800000000002</v>
      </c>
      <c r="AD900" s="63">
        <v>333.755</v>
      </c>
      <c r="AE900" s="63">
        <v>307.93099999999998</v>
      </c>
      <c r="AF900" s="64">
        <v>290.45999999999998</v>
      </c>
      <c r="AG900" s="64">
        <v>287.7</v>
      </c>
      <c r="AH900" s="63">
        <v>325.74900000000002</v>
      </c>
      <c r="AI900" s="63">
        <v>388.28500000000003</v>
      </c>
      <c r="AJ900" s="63">
        <v>331.08100000000002</v>
      </c>
    </row>
    <row r="901" spans="1:36" x14ac:dyDescent="0.25">
      <c r="A901" s="60" t="s">
        <v>127</v>
      </c>
      <c r="B901" s="60" t="s">
        <v>117</v>
      </c>
      <c r="C901" s="65" t="s">
        <v>37</v>
      </c>
      <c r="D901" s="65" t="s">
        <v>37</v>
      </c>
      <c r="E901" s="65" t="s">
        <v>37</v>
      </c>
      <c r="F901" s="65" t="s">
        <v>37</v>
      </c>
      <c r="G901" s="65" t="s">
        <v>37</v>
      </c>
      <c r="H901" s="65" t="s">
        <v>37</v>
      </c>
      <c r="I901" s="65" t="s">
        <v>37</v>
      </c>
      <c r="J901" s="65" t="s">
        <v>37</v>
      </c>
      <c r="K901" s="65" t="s">
        <v>37</v>
      </c>
      <c r="L901" s="65" t="s">
        <v>37</v>
      </c>
      <c r="M901" s="65" t="s">
        <v>37</v>
      </c>
      <c r="N901" s="65" t="s">
        <v>37</v>
      </c>
      <c r="O901" s="65" t="s">
        <v>37</v>
      </c>
      <c r="P901" s="65" t="s">
        <v>37</v>
      </c>
      <c r="Q901" s="65" t="s">
        <v>37</v>
      </c>
      <c r="R901" s="65" t="s">
        <v>37</v>
      </c>
      <c r="S901" s="65" t="s">
        <v>37</v>
      </c>
      <c r="T901" s="65" t="s">
        <v>37</v>
      </c>
      <c r="U901" s="65" t="s">
        <v>37</v>
      </c>
      <c r="V901" s="65" t="s">
        <v>37</v>
      </c>
      <c r="W901" s="65" t="s">
        <v>37</v>
      </c>
      <c r="X901" s="65" t="s">
        <v>37</v>
      </c>
      <c r="Y901" s="65" t="s">
        <v>37</v>
      </c>
      <c r="Z901" s="65" t="s">
        <v>37</v>
      </c>
      <c r="AA901" s="65" t="s">
        <v>37</v>
      </c>
      <c r="AB901" s="65" t="s">
        <v>37</v>
      </c>
      <c r="AC901" s="65" t="s">
        <v>37</v>
      </c>
      <c r="AD901" s="65" t="s">
        <v>37</v>
      </c>
      <c r="AE901" s="65" t="s">
        <v>37</v>
      </c>
      <c r="AF901" s="65" t="s">
        <v>37</v>
      </c>
      <c r="AG901" s="65" t="s">
        <v>37</v>
      </c>
      <c r="AH901" s="65" t="s">
        <v>37</v>
      </c>
      <c r="AI901" s="65" t="s">
        <v>37</v>
      </c>
      <c r="AJ901" s="65" t="s">
        <v>37</v>
      </c>
    </row>
    <row r="902" spans="1:36" x14ac:dyDescent="0.25">
      <c r="A902" s="60" t="s">
        <v>127</v>
      </c>
      <c r="B902" s="60" t="s">
        <v>118</v>
      </c>
      <c r="C902" s="66" t="s">
        <v>37</v>
      </c>
      <c r="D902" s="66" t="s">
        <v>37</v>
      </c>
      <c r="E902" s="66" t="s">
        <v>37</v>
      </c>
      <c r="F902" s="66" t="s">
        <v>37</v>
      </c>
      <c r="G902" s="66" t="s">
        <v>37</v>
      </c>
      <c r="H902" s="66" t="s">
        <v>37</v>
      </c>
      <c r="I902" s="66" t="s">
        <v>37</v>
      </c>
      <c r="J902" s="66" t="s">
        <v>37</v>
      </c>
      <c r="K902" s="66" t="s">
        <v>37</v>
      </c>
      <c r="L902" s="66" t="s">
        <v>37</v>
      </c>
      <c r="M902" s="66" t="s">
        <v>37</v>
      </c>
      <c r="N902" s="66" t="s">
        <v>37</v>
      </c>
      <c r="O902" s="66" t="s">
        <v>37</v>
      </c>
      <c r="P902" s="66" t="s">
        <v>37</v>
      </c>
      <c r="Q902" s="66" t="s">
        <v>37</v>
      </c>
      <c r="R902" s="66" t="s">
        <v>37</v>
      </c>
      <c r="S902" s="66" t="s">
        <v>37</v>
      </c>
      <c r="T902" s="66" t="s">
        <v>37</v>
      </c>
      <c r="U902" s="66" t="s">
        <v>37</v>
      </c>
      <c r="V902" s="66" t="s">
        <v>37</v>
      </c>
      <c r="W902" s="66" t="s">
        <v>37</v>
      </c>
      <c r="X902" s="66" t="s">
        <v>37</v>
      </c>
      <c r="Y902" s="66" t="s">
        <v>37</v>
      </c>
      <c r="Z902" s="66" t="s">
        <v>37</v>
      </c>
      <c r="AA902" s="66" t="s">
        <v>37</v>
      </c>
      <c r="AB902" s="66" t="s">
        <v>37</v>
      </c>
      <c r="AC902" s="66" t="s">
        <v>37</v>
      </c>
      <c r="AD902" s="66" t="s">
        <v>37</v>
      </c>
      <c r="AE902" s="66" t="s">
        <v>37</v>
      </c>
      <c r="AF902" s="66" t="s">
        <v>37</v>
      </c>
      <c r="AG902" s="66" t="s">
        <v>37</v>
      </c>
      <c r="AH902" s="66" t="s">
        <v>37</v>
      </c>
      <c r="AI902" s="66" t="s">
        <v>37</v>
      </c>
      <c r="AJ902" s="66" t="s">
        <v>37</v>
      </c>
    </row>
    <row r="903" spans="1:36" x14ac:dyDescent="0.25">
      <c r="A903" s="60" t="s">
        <v>127</v>
      </c>
      <c r="B903" s="60" t="s">
        <v>119</v>
      </c>
      <c r="C903" s="65" t="s">
        <v>37</v>
      </c>
      <c r="D903" s="65" t="s">
        <v>37</v>
      </c>
      <c r="E903" s="65" t="s">
        <v>37</v>
      </c>
      <c r="F903" s="65" t="s">
        <v>37</v>
      </c>
      <c r="G903" s="65" t="s">
        <v>37</v>
      </c>
      <c r="H903" s="65" t="s">
        <v>37</v>
      </c>
      <c r="I903" s="65" t="s">
        <v>37</v>
      </c>
      <c r="J903" s="65" t="s">
        <v>37</v>
      </c>
      <c r="K903" s="65" t="s">
        <v>37</v>
      </c>
      <c r="L903" s="65" t="s">
        <v>37</v>
      </c>
      <c r="M903" s="65" t="s">
        <v>37</v>
      </c>
      <c r="N903" s="65" t="s">
        <v>37</v>
      </c>
      <c r="O903" s="65" t="s">
        <v>37</v>
      </c>
      <c r="P903" s="65" t="s">
        <v>37</v>
      </c>
      <c r="Q903" s="65" t="s">
        <v>37</v>
      </c>
      <c r="R903" s="65" t="s">
        <v>37</v>
      </c>
      <c r="S903" s="65" t="s">
        <v>37</v>
      </c>
      <c r="T903" s="65" t="s">
        <v>37</v>
      </c>
      <c r="U903" s="65" t="s">
        <v>37</v>
      </c>
      <c r="V903" s="65" t="s">
        <v>37</v>
      </c>
      <c r="W903" s="65" t="s">
        <v>37</v>
      </c>
      <c r="X903" s="65" t="s">
        <v>37</v>
      </c>
      <c r="Y903" s="65" t="s">
        <v>37</v>
      </c>
      <c r="Z903" s="65" t="s">
        <v>37</v>
      </c>
      <c r="AA903" s="65" t="s">
        <v>37</v>
      </c>
      <c r="AB903" s="65" t="s">
        <v>37</v>
      </c>
      <c r="AC903" s="65" t="s">
        <v>37</v>
      </c>
      <c r="AD903" s="65" t="s">
        <v>37</v>
      </c>
      <c r="AE903" s="65" t="s">
        <v>37</v>
      </c>
      <c r="AF903" s="65" t="s">
        <v>37</v>
      </c>
      <c r="AG903" s="65" t="s">
        <v>37</v>
      </c>
      <c r="AH903" s="65" t="s">
        <v>37</v>
      </c>
      <c r="AI903" s="65" t="s">
        <v>37</v>
      </c>
      <c r="AJ903" s="65" t="s">
        <v>37</v>
      </c>
    </row>
    <row r="904" spans="1:36" x14ac:dyDescent="0.25">
      <c r="A904" s="60" t="s">
        <v>127</v>
      </c>
      <c r="B904" s="60" t="s">
        <v>120</v>
      </c>
      <c r="C904" s="66" t="s">
        <v>37</v>
      </c>
      <c r="D904" s="66" t="s">
        <v>37</v>
      </c>
      <c r="E904" s="66" t="s">
        <v>37</v>
      </c>
      <c r="F904" s="66" t="s">
        <v>37</v>
      </c>
      <c r="G904" s="66" t="s">
        <v>37</v>
      </c>
      <c r="H904" s="66" t="s">
        <v>37</v>
      </c>
      <c r="I904" s="66" t="s">
        <v>37</v>
      </c>
      <c r="J904" s="66" t="s">
        <v>37</v>
      </c>
      <c r="K904" s="66" t="s">
        <v>37</v>
      </c>
      <c r="L904" s="66" t="s">
        <v>37</v>
      </c>
      <c r="M904" s="66" t="s">
        <v>37</v>
      </c>
      <c r="N904" s="66" t="s">
        <v>37</v>
      </c>
      <c r="O904" s="66" t="s">
        <v>37</v>
      </c>
      <c r="P904" s="66" t="s">
        <v>37</v>
      </c>
      <c r="Q904" s="66" t="s">
        <v>37</v>
      </c>
      <c r="R904" s="66" t="s">
        <v>37</v>
      </c>
      <c r="S904" s="66" t="s">
        <v>37</v>
      </c>
      <c r="T904" s="66" t="s">
        <v>37</v>
      </c>
      <c r="U904" s="66" t="s">
        <v>37</v>
      </c>
      <c r="V904" s="66" t="s">
        <v>37</v>
      </c>
      <c r="W904" s="66" t="s">
        <v>37</v>
      </c>
      <c r="X904" s="66" t="s">
        <v>37</v>
      </c>
      <c r="Y904" s="66" t="s">
        <v>37</v>
      </c>
      <c r="Z904" s="66" t="s">
        <v>37</v>
      </c>
      <c r="AA904" s="66" t="s">
        <v>37</v>
      </c>
      <c r="AB904" s="66" t="s">
        <v>37</v>
      </c>
      <c r="AC904" s="66" t="s">
        <v>37</v>
      </c>
      <c r="AD904" s="66" t="s">
        <v>37</v>
      </c>
      <c r="AE904" s="66" t="s">
        <v>37</v>
      </c>
      <c r="AF904" s="66" t="s">
        <v>37</v>
      </c>
      <c r="AG904" s="66" t="s">
        <v>37</v>
      </c>
      <c r="AH904" s="66" t="s">
        <v>37</v>
      </c>
      <c r="AI904" s="66" t="s">
        <v>37</v>
      </c>
      <c r="AJ904" s="66" t="s">
        <v>37</v>
      </c>
    </row>
    <row r="905" spans="1:36" x14ac:dyDescent="0.25">
      <c r="A905" s="60" t="s">
        <v>127</v>
      </c>
      <c r="B905" s="60" t="s">
        <v>121</v>
      </c>
      <c r="C905" s="62">
        <v>0</v>
      </c>
      <c r="D905" s="62">
        <v>0</v>
      </c>
      <c r="E905" s="62">
        <v>0</v>
      </c>
      <c r="F905" s="62">
        <v>0</v>
      </c>
      <c r="G905" s="62">
        <v>0</v>
      </c>
      <c r="H905" s="62">
        <v>0</v>
      </c>
      <c r="I905" s="62">
        <v>0</v>
      </c>
      <c r="J905" s="62">
        <v>0</v>
      </c>
      <c r="K905" s="62">
        <v>0</v>
      </c>
      <c r="L905" s="62">
        <v>0</v>
      </c>
      <c r="M905" s="62">
        <v>0</v>
      </c>
      <c r="N905" s="62">
        <v>0</v>
      </c>
      <c r="O905" s="62">
        <v>0</v>
      </c>
      <c r="P905" s="62">
        <v>0</v>
      </c>
      <c r="Q905" s="62">
        <v>0</v>
      </c>
      <c r="R905" s="62">
        <v>0</v>
      </c>
      <c r="S905" s="62">
        <v>0</v>
      </c>
      <c r="T905" s="62">
        <v>0</v>
      </c>
      <c r="U905" s="62">
        <v>0</v>
      </c>
      <c r="V905" s="62">
        <v>0</v>
      </c>
      <c r="W905" s="62">
        <v>0</v>
      </c>
      <c r="X905" s="62">
        <v>0</v>
      </c>
      <c r="Y905" s="62">
        <v>0</v>
      </c>
      <c r="Z905" s="62">
        <v>0</v>
      </c>
      <c r="AA905" s="62">
        <v>0</v>
      </c>
      <c r="AB905" s="62">
        <v>0</v>
      </c>
      <c r="AC905" s="62">
        <v>0</v>
      </c>
      <c r="AD905" s="62">
        <v>0</v>
      </c>
      <c r="AE905" s="61">
        <v>0.109</v>
      </c>
      <c r="AF905" s="61">
        <v>1.9770000000000001</v>
      </c>
      <c r="AG905" s="61">
        <v>2.1469999999999998</v>
      </c>
      <c r="AH905" s="62">
        <v>3.62</v>
      </c>
      <c r="AI905" s="61">
        <v>1.6180000000000001</v>
      </c>
      <c r="AJ905" s="61">
        <v>2.6059999999999999</v>
      </c>
    </row>
    <row r="906" spans="1:36" x14ac:dyDescent="0.25">
      <c r="A906" s="60" t="s">
        <v>127</v>
      </c>
      <c r="B906" s="60" t="s">
        <v>122</v>
      </c>
      <c r="C906" s="66" t="s">
        <v>37</v>
      </c>
      <c r="D906" s="66" t="s">
        <v>37</v>
      </c>
      <c r="E906" s="66" t="s">
        <v>37</v>
      </c>
      <c r="F906" s="66" t="s">
        <v>37</v>
      </c>
      <c r="G906" s="66" t="s">
        <v>37</v>
      </c>
      <c r="H906" s="66" t="s">
        <v>37</v>
      </c>
      <c r="I906" s="66" t="s">
        <v>37</v>
      </c>
      <c r="J906" s="66" t="s">
        <v>37</v>
      </c>
      <c r="K906" s="66" t="s">
        <v>37</v>
      </c>
      <c r="L906" s="66" t="s">
        <v>37</v>
      </c>
      <c r="M906" s="66" t="s">
        <v>37</v>
      </c>
      <c r="N906" s="66" t="s">
        <v>37</v>
      </c>
      <c r="O906" s="66" t="s">
        <v>37</v>
      </c>
      <c r="P906" s="66" t="s">
        <v>37</v>
      </c>
      <c r="Q906" s="66" t="s">
        <v>37</v>
      </c>
      <c r="R906" s="66" t="s">
        <v>37</v>
      </c>
      <c r="S906" s="66" t="s">
        <v>37</v>
      </c>
      <c r="T906" s="66" t="s">
        <v>37</v>
      </c>
      <c r="U906" s="66" t="s">
        <v>37</v>
      </c>
      <c r="V906" s="66" t="s">
        <v>37</v>
      </c>
      <c r="W906" s="66" t="s">
        <v>37</v>
      </c>
      <c r="X906" s="66" t="s">
        <v>37</v>
      </c>
      <c r="Y906" s="66" t="s">
        <v>37</v>
      </c>
      <c r="Z906" s="66" t="s">
        <v>37</v>
      </c>
      <c r="AA906" s="66" t="s">
        <v>37</v>
      </c>
      <c r="AB906" s="66" t="s">
        <v>37</v>
      </c>
      <c r="AC906" s="66" t="s">
        <v>37</v>
      </c>
      <c r="AD906" s="66" t="s">
        <v>37</v>
      </c>
      <c r="AE906" s="66" t="s">
        <v>37</v>
      </c>
      <c r="AF906" s="66" t="s">
        <v>37</v>
      </c>
      <c r="AG906" s="66" t="s">
        <v>37</v>
      </c>
      <c r="AH906" s="66" t="s">
        <v>37</v>
      </c>
      <c r="AI906" s="66" t="s">
        <v>37</v>
      </c>
      <c r="AJ906" s="66" t="s">
        <v>37</v>
      </c>
    </row>
    <row r="907" spans="1:36" x14ac:dyDescent="0.25">
      <c r="A907" s="60" t="s">
        <v>127</v>
      </c>
      <c r="B907" s="60" t="s">
        <v>123</v>
      </c>
      <c r="C907" s="61">
        <v>4324.5460000000003</v>
      </c>
      <c r="D907" s="61">
        <v>4426.7809999999999</v>
      </c>
      <c r="E907" s="61">
        <v>4401.607</v>
      </c>
      <c r="F907" s="61">
        <v>4507.2790000000005</v>
      </c>
      <c r="G907" s="61">
        <v>4568.5479999999998</v>
      </c>
      <c r="H907" s="61">
        <v>4834.5159999999996</v>
      </c>
      <c r="I907" s="61">
        <v>4718.8029999999999</v>
      </c>
      <c r="J907" s="61">
        <v>4875.7470000000003</v>
      </c>
      <c r="K907" s="61">
        <v>4901.2849999999999</v>
      </c>
      <c r="L907" s="61">
        <v>5240.2420000000002</v>
      </c>
      <c r="M907" s="61">
        <v>5266.9369999999999</v>
      </c>
      <c r="N907" s="61">
        <v>5369.8370000000004</v>
      </c>
      <c r="O907" s="61">
        <v>5373.9939999999997</v>
      </c>
      <c r="P907" s="61">
        <v>5174.1639999999998</v>
      </c>
      <c r="Q907" s="61">
        <v>5516.2550000000001</v>
      </c>
      <c r="R907" s="61">
        <v>5746.5810000000001</v>
      </c>
      <c r="S907" s="61">
        <v>5563.4089999999997</v>
      </c>
      <c r="T907" s="61">
        <v>5596.2740000000003</v>
      </c>
      <c r="U907" s="61">
        <v>5748.2340000000004</v>
      </c>
      <c r="V907" s="61">
        <v>5940.4570000000003</v>
      </c>
      <c r="W907" s="62">
        <v>6115.91</v>
      </c>
      <c r="X907" s="61">
        <v>5658.9070000000002</v>
      </c>
      <c r="Y907" s="61">
        <v>6242.7740000000003</v>
      </c>
      <c r="Z907" s="61">
        <v>5877.6130000000003</v>
      </c>
      <c r="AA907" s="62">
        <v>5626.73</v>
      </c>
      <c r="AB907" s="62">
        <v>5614.74</v>
      </c>
      <c r="AC907" s="61">
        <v>5873.4470000000001</v>
      </c>
      <c r="AD907" s="61">
        <v>6132.7960000000003</v>
      </c>
      <c r="AE907" s="61">
        <v>5900.076</v>
      </c>
      <c r="AF907" s="61">
        <v>6383.0010000000002</v>
      </c>
      <c r="AG907" s="61">
        <v>6238.8779999999997</v>
      </c>
      <c r="AH907" s="61">
        <v>6095.1459999999997</v>
      </c>
      <c r="AI907" s="61">
        <v>5949.5469999999996</v>
      </c>
      <c r="AJ907" s="61">
        <v>6402.357</v>
      </c>
    </row>
    <row r="908" spans="1:36" x14ac:dyDescent="0.25">
      <c r="A908" s="60" t="s">
        <v>127</v>
      </c>
      <c r="B908" s="60" t="s">
        <v>124</v>
      </c>
      <c r="C908" s="63">
        <v>483.79399999999998</v>
      </c>
      <c r="D908" s="63">
        <v>506.61200000000002</v>
      </c>
      <c r="E908" s="63">
        <v>419.33800000000002</v>
      </c>
      <c r="F908" s="63">
        <v>487.83300000000003</v>
      </c>
      <c r="G908" s="64">
        <v>533.74</v>
      </c>
      <c r="H908" s="63">
        <v>588.30600000000004</v>
      </c>
      <c r="I908" s="63">
        <v>248.56899999999999</v>
      </c>
      <c r="J908" s="63">
        <v>212.49700000000001</v>
      </c>
      <c r="K908" s="63">
        <v>207.43899999999999</v>
      </c>
      <c r="L908" s="63">
        <v>213.322</v>
      </c>
      <c r="M908" s="63">
        <v>223.58199999999999</v>
      </c>
      <c r="N908" s="63">
        <v>246.32599999999999</v>
      </c>
      <c r="O908" s="63">
        <v>349.041</v>
      </c>
      <c r="P908" s="63">
        <v>282.06099999999998</v>
      </c>
      <c r="Q908" s="63">
        <v>310.61399999999998</v>
      </c>
      <c r="R908" s="63">
        <v>330.75099999999998</v>
      </c>
      <c r="S908" s="63">
        <v>329.74700000000001</v>
      </c>
      <c r="T908" s="63">
        <v>361.87599999999998</v>
      </c>
      <c r="U908" s="63">
        <v>357.86200000000002</v>
      </c>
      <c r="V908" s="63">
        <v>418.74599999999998</v>
      </c>
      <c r="W908" s="64">
        <v>590.94000000000005</v>
      </c>
      <c r="X908" s="63">
        <v>482.53300000000002</v>
      </c>
      <c r="Y908" s="63">
        <v>520.17600000000004</v>
      </c>
      <c r="Z908" s="63">
        <v>467.005</v>
      </c>
      <c r="AA908" s="63">
        <v>394.22899999999998</v>
      </c>
      <c r="AB908" s="63">
        <v>416.98700000000002</v>
      </c>
      <c r="AC908" s="63">
        <v>539.74400000000003</v>
      </c>
      <c r="AD908" s="64">
        <v>437</v>
      </c>
      <c r="AE908" s="63">
        <v>476.05399999999997</v>
      </c>
      <c r="AF908" s="63">
        <v>497.08300000000003</v>
      </c>
      <c r="AG908" s="63">
        <v>496.03699999999998</v>
      </c>
      <c r="AH908" s="63">
        <v>642.79600000000005</v>
      </c>
      <c r="AI908" s="63">
        <v>532.08299999999997</v>
      </c>
      <c r="AJ908" s="63">
        <v>435.37099999999998</v>
      </c>
    </row>
    <row r="909" spans="1:36" x14ac:dyDescent="0.25">
      <c r="A909" s="60" t="s">
        <v>127</v>
      </c>
      <c r="B909" s="60" t="s">
        <v>125</v>
      </c>
      <c r="C909" s="61">
        <v>260.11799999999999</v>
      </c>
      <c r="D909" s="61">
        <v>334.351</v>
      </c>
      <c r="E909" s="61">
        <v>347.16199999999998</v>
      </c>
      <c r="F909" s="61">
        <v>284.71199999999999</v>
      </c>
      <c r="G909" s="61">
        <v>311.09899999999999</v>
      </c>
      <c r="H909" s="61">
        <v>318.06299999999999</v>
      </c>
      <c r="I909" s="61">
        <v>205.98400000000001</v>
      </c>
      <c r="J909" s="61">
        <v>234.065</v>
      </c>
      <c r="K909" s="61">
        <v>218.56100000000001</v>
      </c>
      <c r="L909" s="61">
        <v>240.28700000000001</v>
      </c>
      <c r="M909" s="61">
        <v>269.70400000000001</v>
      </c>
      <c r="N909" s="61">
        <v>338.37799999999999</v>
      </c>
      <c r="O909" s="61">
        <v>398.23399999999998</v>
      </c>
      <c r="P909" s="62">
        <v>354.63</v>
      </c>
      <c r="Q909" s="61">
        <v>316.69400000000002</v>
      </c>
      <c r="R909" s="61">
        <v>330.33600000000001</v>
      </c>
      <c r="S909" s="62">
        <v>366.55</v>
      </c>
      <c r="T909" s="61">
        <v>383.13099999999997</v>
      </c>
      <c r="U909" s="61">
        <v>383.58100000000002</v>
      </c>
      <c r="V909" s="61">
        <v>357.24900000000002</v>
      </c>
      <c r="W909" s="61">
        <v>422.96300000000002</v>
      </c>
      <c r="X909" s="61">
        <v>447.89600000000002</v>
      </c>
      <c r="Y909" s="61">
        <v>403.346</v>
      </c>
      <c r="Z909" s="61">
        <v>382.923</v>
      </c>
      <c r="AA909" s="61">
        <v>349.74099999999999</v>
      </c>
      <c r="AB909" s="61">
        <v>356.185</v>
      </c>
      <c r="AC909" s="61">
        <v>372.40699999999998</v>
      </c>
      <c r="AD909" s="61">
        <v>390.10199999999998</v>
      </c>
      <c r="AE909" s="61">
        <v>353.274</v>
      </c>
      <c r="AF909" s="61">
        <v>358.59100000000001</v>
      </c>
      <c r="AG909" s="61">
        <v>347.17500000000001</v>
      </c>
      <c r="AH909" s="61">
        <v>346.97800000000001</v>
      </c>
      <c r="AI909" s="61">
        <v>395.36399999999998</v>
      </c>
      <c r="AJ909" s="61">
        <v>373.54500000000002</v>
      </c>
    </row>
    <row r="910" spans="1:36" x14ac:dyDescent="0.25">
      <c r="A910" s="60" t="s">
        <v>127</v>
      </c>
      <c r="B910" s="60" t="s">
        <v>126</v>
      </c>
      <c r="C910" s="63">
        <v>85.813000000000002</v>
      </c>
      <c r="D910" s="63">
        <v>111.952</v>
      </c>
      <c r="E910" s="63">
        <v>107.56699999999999</v>
      </c>
      <c r="F910" s="63">
        <v>90.284000000000006</v>
      </c>
      <c r="G910" s="63">
        <v>87.816999999999993</v>
      </c>
      <c r="H910" s="63">
        <v>90.046000000000006</v>
      </c>
      <c r="I910" s="63">
        <v>112.29600000000001</v>
      </c>
      <c r="J910" s="63">
        <v>87.631</v>
      </c>
      <c r="K910" s="64">
        <v>93.81</v>
      </c>
      <c r="L910" s="63">
        <v>88.391999999999996</v>
      </c>
      <c r="M910" s="63">
        <v>118.917</v>
      </c>
      <c r="N910" s="63">
        <v>118.831</v>
      </c>
      <c r="O910" s="64">
        <v>154.16999999999999</v>
      </c>
      <c r="P910" s="63">
        <v>178.62100000000001</v>
      </c>
      <c r="Q910" s="64">
        <v>189.51</v>
      </c>
      <c r="R910" s="63">
        <v>201.44800000000001</v>
      </c>
      <c r="S910" s="63">
        <v>206.37899999999999</v>
      </c>
      <c r="T910" s="63">
        <v>184.46799999999999</v>
      </c>
      <c r="U910" s="63">
        <v>200.94300000000001</v>
      </c>
      <c r="V910" s="63">
        <v>238.40700000000001</v>
      </c>
      <c r="W910" s="63">
        <v>274.721</v>
      </c>
      <c r="X910" s="63">
        <v>304.64299999999997</v>
      </c>
      <c r="Y910" s="63">
        <v>334.84100000000001</v>
      </c>
      <c r="Z910" s="63">
        <v>323.43299999999999</v>
      </c>
      <c r="AA910" s="63">
        <v>329.01100000000002</v>
      </c>
      <c r="AB910" s="63">
        <v>295.32900000000001</v>
      </c>
      <c r="AC910" s="63">
        <v>261.14800000000002</v>
      </c>
      <c r="AD910" s="63">
        <v>333.755</v>
      </c>
      <c r="AE910" s="63">
        <v>307.93099999999998</v>
      </c>
      <c r="AF910" s="64">
        <v>290.45999999999998</v>
      </c>
      <c r="AG910" s="64">
        <v>287.7</v>
      </c>
      <c r="AH910" s="63">
        <v>325.74900000000002</v>
      </c>
      <c r="AI910" s="63">
        <v>388.28500000000003</v>
      </c>
      <c r="AJ910" s="63">
        <v>331.08100000000002</v>
      </c>
    </row>
    <row r="911" spans="1:36" x14ac:dyDescent="0.25">
      <c r="A911" s="60" t="s">
        <v>128</v>
      </c>
      <c r="B911" s="60" t="s">
        <v>117</v>
      </c>
      <c r="C911" s="62">
        <v>0</v>
      </c>
      <c r="D911" s="62">
        <v>0</v>
      </c>
      <c r="E911" s="62">
        <v>0</v>
      </c>
      <c r="F911" s="62">
        <v>0</v>
      </c>
      <c r="G911" s="62">
        <v>0</v>
      </c>
      <c r="H911" s="62">
        <v>0</v>
      </c>
      <c r="I911" s="62">
        <v>0</v>
      </c>
      <c r="J911" s="62">
        <v>0</v>
      </c>
      <c r="K911" s="62">
        <v>0</v>
      </c>
      <c r="L911" s="62">
        <v>0</v>
      </c>
      <c r="M911" s="62">
        <v>0</v>
      </c>
      <c r="N911" s="62">
        <v>0</v>
      </c>
      <c r="O911" s="62">
        <v>0</v>
      </c>
      <c r="P911" s="62">
        <v>0</v>
      </c>
      <c r="Q911" s="62">
        <v>0</v>
      </c>
      <c r="R911" s="62">
        <v>0</v>
      </c>
      <c r="S911" s="62">
        <v>0</v>
      </c>
      <c r="T911" s="62">
        <v>0</v>
      </c>
      <c r="U911" s="62">
        <v>0</v>
      </c>
      <c r="V911" s="62">
        <v>0</v>
      </c>
      <c r="W911" s="62">
        <v>0</v>
      </c>
      <c r="X911" s="62">
        <v>0</v>
      </c>
      <c r="Y911" s="62">
        <v>0</v>
      </c>
      <c r="Z911" s="62">
        <v>0</v>
      </c>
      <c r="AA911" s="62">
        <v>0</v>
      </c>
      <c r="AB911" s="62">
        <v>0</v>
      </c>
      <c r="AC911" s="62">
        <v>0</v>
      </c>
      <c r="AD911" s="62">
        <v>0</v>
      </c>
      <c r="AE911" s="62">
        <v>0</v>
      </c>
      <c r="AF911" s="62">
        <v>0</v>
      </c>
      <c r="AG911" s="62">
        <v>0</v>
      </c>
      <c r="AH911" s="62">
        <v>0</v>
      </c>
      <c r="AI911" s="62">
        <v>0</v>
      </c>
      <c r="AJ911" s="62">
        <v>0</v>
      </c>
    </row>
    <row r="912" spans="1:36" x14ac:dyDescent="0.25">
      <c r="A912" s="60" t="s">
        <v>128</v>
      </c>
      <c r="B912" s="60" t="s">
        <v>118</v>
      </c>
      <c r="C912" s="64">
        <v>0</v>
      </c>
      <c r="D912" s="64">
        <v>0</v>
      </c>
      <c r="E912" s="64">
        <v>0</v>
      </c>
      <c r="F912" s="64">
        <v>0</v>
      </c>
      <c r="G912" s="64">
        <v>0</v>
      </c>
      <c r="H912" s="64">
        <v>0</v>
      </c>
      <c r="I912" s="64">
        <v>0</v>
      </c>
      <c r="J912" s="64">
        <v>0</v>
      </c>
      <c r="K912" s="64">
        <v>0</v>
      </c>
      <c r="L912" s="64">
        <v>0</v>
      </c>
      <c r="M912" s="64">
        <v>0</v>
      </c>
      <c r="N912" s="64">
        <v>0</v>
      </c>
      <c r="O912" s="64">
        <v>0</v>
      </c>
      <c r="P912" s="64">
        <v>0</v>
      </c>
      <c r="Q912" s="64">
        <v>0</v>
      </c>
      <c r="R912" s="64">
        <v>0</v>
      </c>
      <c r="S912" s="64">
        <v>0</v>
      </c>
      <c r="T912" s="64">
        <v>0</v>
      </c>
      <c r="U912" s="64">
        <v>0</v>
      </c>
      <c r="V912" s="64">
        <v>0</v>
      </c>
      <c r="W912" s="64">
        <v>0</v>
      </c>
      <c r="X912" s="64">
        <v>0</v>
      </c>
      <c r="Y912" s="64">
        <v>0</v>
      </c>
      <c r="Z912" s="64">
        <v>0</v>
      </c>
      <c r="AA912" s="64">
        <v>0</v>
      </c>
      <c r="AB912" s="64">
        <v>0</v>
      </c>
      <c r="AC912" s="64">
        <v>0</v>
      </c>
      <c r="AD912" s="64">
        <v>0</v>
      </c>
      <c r="AE912" s="64">
        <v>0</v>
      </c>
      <c r="AF912" s="64">
        <v>0</v>
      </c>
      <c r="AG912" s="64">
        <v>0</v>
      </c>
      <c r="AH912" s="64">
        <v>0</v>
      </c>
      <c r="AI912" s="64">
        <v>0</v>
      </c>
      <c r="AJ912" s="64">
        <v>0</v>
      </c>
    </row>
    <row r="913" spans="1:36" x14ac:dyDescent="0.25">
      <c r="A913" s="60" t="s">
        <v>128</v>
      </c>
      <c r="B913" s="60" t="s">
        <v>119</v>
      </c>
      <c r="C913" s="62">
        <v>0</v>
      </c>
      <c r="D913" s="62">
        <v>0</v>
      </c>
      <c r="E913" s="62">
        <v>0</v>
      </c>
      <c r="F913" s="62">
        <v>0</v>
      </c>
      <c r="G913" s="62">
        <v>0</v>
      </c>
      <c r="H913" s="62">
        <v>0</v>
      </c>
      <c r="I913" s="62">
        <v>0</v>
      </c>
      <c r="J913" s="62">
        <v>0</v>
      </c>
      <c r="K913" s="62">
        <v>0</v>
      </c>
      <c r="L913" s="62">
        <v>0</v>
      </c>
      <c r="M913" s="61">
        <v>3.2669999999999999</v>
      </c>
      <c r="N913" s="61">
        <v>2.923</v>
      </c>
      <c r="O913" s="61">
        <v>3.0950000000000002</v>
      </c>
      <c r="P913" s="61">
        <v>2.923</v>
      </c>
      <c r="Q913" s="62">
        <v>2.58</v>
      </c>
      <c r="R913" s="61">
        <v>0.51400000000000001</v>
      </c>
      <c r="S913" s="61">
        <v>2.9689999999999999</v>
      </c>
      <c r="T913" s="61">
        <v>3.0129999999999999</v>
      </c>
      <c r="U913" s="61">
        <v>3.105</v>
      </c>
      <c r="V913" s="61">
        <v>2.8839999999999999</v>
      </c>
      <c r="W913" s="61">
        <v>3.0840000000000001</v>
      </c>
      <c r="X913" s="61">
        <v>1.9750000000000001</v>
      </c>
      <c r="Y913" s="61">
        <v>1.9750000000000001</v>
      </c>
      <c r="Z913" s="61">
        <v>2.4079999999999999</v>
      </c>
      <c r="AA913" s="61">
        <v>2.3050000000000002</v>
      </c>
      <c r="AB913" s="61">
        <v>2.5579999999999998</v>
      </c>
      <c r="AC913" s="61">
        <v>2.661</v>
      </c>
      <c r="AD913" s="62">
        <v>2.15</v>
      </c>
      <c r="AE913" s="61">
        <v>2.2610000000000001</v>
      </c>
      <c r="AF913" s="61">
        <v>2.1960000000000002</v>
      </c>
      <c r="AG913" s="62">
        <v>1.73</v>
      </c>
      <c r="AH913" s="61">
        <v>2.0350000000000001</v>
      </c>
      <c r="AI913" s="61">
        <v>1.746</v>
      </c>
      <c r="AJ913" s="61">
        <v>1.3280000000000001</v>
      </c>
    </row>
    <row r="914" spans="1:36" x14ac:dyDescent="0.25">
      <c r="A914" s="60" t="s">
        <v>128</v>
      </c>
      <c r="B914" s="60" t="s">
        <v>120</v>
      </c>
      <c r="C914" s="64">
        <v>0</v>
      </c>
      <c r="D914" s="64">
        <v>0</v>
      </c>
      <c r="E914" s="64">
        <v>0</v>
      </c>
      <c r="F914" s="64">
        <v>0</v>
      </c>
      <c r="G914" s="64">
        <v>0</v>
      </c>
      <c r="H914" s="64">
        <v>0</v>
      </c>
      <c r="I914" s="64">
        <v>0</v>
      </c>
      <c r="J914" s="64">
        <v>0</v>
      </c>
      <c r="K914" s="64">
        <v>0</v>
      </c>
      <c r="L914" s="64">
        <v>0</v>
      </c>
      <c r="M914" s="64">
        <v>0</v>
      </c>
      <c r="N914" s="64">
        <v>0</v>
      </c>
      <c r="O914" s="64">
        <v>0</v>
      </c>
      <c r="P914" s="64">
        <v>0</v>
      </c>
      <c r="Q914" s="64">
        <v>0</v>
      </c>
      <c r="R914" s="64">
        <v>0</v>
      </c>
      <c r="S914" s="64">
        <v>0</v>
      </c>
      <c r="T914" s="64">
        <v>0</v>
      </c>
      <c r="U914" s="64">
        <v>0</v>
      </c>
      <c r="V914" s="64">
        <v>0</v>
      </c>
      <c r="W914" s="64">
        <v>0</v>
      </c>
      <c r="X914" s="64">
        <v>0</v>
      </c>
      <c r="Y914" s="64">
        <v>0</v>
      </c>
      <c r="Z914" s="64">
        <v>0</v>
      </c>
      <c r="AA914" s="64">
        <v>0</v>
      </c>
      <c r="AB914" s="64">
        <v>0</v>
      </c>
      <c r="AC914" s="64">
        <v>0</v>
      </c>
      <c r="AD914" s="64">
        <v>0</v>
      </c>
      <c r="AE914" s="64">
        <v>0</v>
      </c>
      <c r="AF914" s="64">
        <v>0</v>
      </c>
      <c r="AG914" s="64">
        <v>0</v>
      </c>
      <c r="AH914" s="64">
        <v>0</v>
      </c>
      <c r="AI914" s="64">
        <v>0</v>
      </c>
      <c r="AJ914" s="64">
        <v>0</v>
      </c>
    </row>
    <row r="915" spans="1:36" x14ac:dyDescent="0.25">
      <c r="A915" s="60" t="s">
        <v>128</v>
      </c>
      <c r="B915" s="60" t="s">
        <v>121</v>
      </c>
      <c r="C915" s="65" t="s">
        <v>37</v>
      </c>
      <c r="D915" s="65" t="s">
        <v>37</v>
      </c>
      <c r="E915" s="65" t="s">
        <v>37</v>
      </c>
      <c r="F915" s="65" t="s">
        <v>37</v>
      </c>
      <c r="G915" s="65" t="s">
        <v>37</v>
      </c>
      <c r="H915" s="65" t="s">
        <v>37</v>
      </c>
      <c r="I915" s="65" t="s">
        <v>37</v>
      </c>
      <c r="J915" s="65" t="s">
        <v>37</v>
      </c>
      <c r="K915" s="65" t="s">
        <v>37</v>
      </c>
      <c r="L915" s="65" t="s">
        <v>37</v>
      </c>
      <c r="M915" s="65" t="s">
        <v>37</v>
      </c>
      <c r="N915" s="65" t="s">
        <v>37</v>
      </c>
      <c r="O915" s="65" t="s">
        <v>37</v>
      </c>
      <c r="P915" s="65" t="s">
        <v>37</v>
      </c>
      <c r="Q915" s="65" t="s">
        <v>37</v>
      </c>
      <c r="R915" s="65" t="s">
        <v>37</v>
      </c>
      <c r="S915" s="65" t="s">
        <v>37</v>
      </c>
      <c r="T915" s="65" t="s">
        <v>37</v>
      </c>
      <c r="U915" s="65" t="s">
        <v>37</v>
      </c>
      <c r="V915" s="65" t="s">
        <v>37</v>
      </c>
      <c r="W915" s="65" t="s">
        <v>37</v>
      </c>
      <c r="X915" s="65" t="s">
        <v>37</v>
      </c>
      <c r="Y915" s="65" t="s">
        <v>37</v>
      </c>
      <c r="Z915" s="65" t="s">
        <v>37</v>
      </c>
      <c r="AA915" s="65" t="s">
        <v>37</v>
      </c>
      <c r="AB915" s="65" t="s">
        <v>37</v>
      </c>
      <c r="AC915" s="65" t="s">
        <v>37</v>
      </c>
      <c r="AD915" s="65" t="s">
        <v>37</v>
      </c>
      <c r="AE915" s="65" t="s">
        <v>37</v>
      </c>
      <c r="AF915" s="65" t="s">
        <v>37</v>
      </c>
      <c r="AG915" s="65" t="s">
        <v>37</v>
      </c>
      <c r="AH915" s="65" t="s">
        <v>37</v>
      </c>
      <c r="AI915" s="65" t="s">
        <v>37</v>
      </c>
      <c r="AJ915" s="65" t="s">
        <v>37</v>
      </c>
    </row>
    <row r="916" spans="1:36" x14ac:dyDescent="0.25">
      <c r="A916" s="60" t="s">
        <v>128</v>
      </c>
      <c r="B916" s="60" t="s">
        <v>122</v>
      </c>
      <c r="C916" s="64">
        <v>0</v>
      </c>
      <c r="D916" s="64">
        <v>0</v>
      </c>
      <c r="E916" s="64">
        <v>0</v>
      </c>
      <c r="F916" s="64">
        <v>0</v>
      </c>
      <c r="G916" s="64">
        <v>0</v>
      </c>
      <c r="H916" s="64">
        <v>0</v>
      </c>
      <c r="I916" s="64">
        <v>0</v>
      </c>
      <c r="J916" s="64">
        <v>0</v>
      </c>
      <c r="K916" s="64">
        <v>0</v>
      </c>
      <c r="L916" s="64">
        <v>0</v>
      </c>
      <c r="M916" s="63">
        <v>4.5380000000000003</v>
      </c>
      <c r="N916" s="63">
        <v>3.5830000000000002</v>
      </c>
      <c r="O916" s="63">
        <v>4.1079999999999997</v>
      </c>
      <c r="P916" s="63">
        <v>4.1079999999999997</v>
      </c>
      <c r="Q916" s="63">
        <v>3.774</v>
      </c>
      <c r="R916" s="63">
        <v>0.77900000000000003</v>
      </c>
      <c r="S916" s="63">
        <v>3.766</v>
      </c>
      <c r="T916" s="63">
        <v>3.6970000000000001</v>
      </c>
      <c r="U916" s="63">
        <v>3.7309999999999999</v>
      </c>
      <c r="V916" s="63">
        <v>3.4660000000000002</v>
      </c>
      <c r="W916" s="63">
        <v>3.706</v>
      </c>
      <c r="X916" s="63">
        <v>2.3730000000000002</v>
      </c>
      <c r="Y916" s="63">
        <v>2.3759999999999999</v>
      </c>
      <c r="Z916" s="63">
        <v>2.3759999999999999</v>
      </c>
      <c r="AA916" s="63">
        <v>2.274</v>
      </c>
      <c r="AB916" s="63">
        <v>2.5249999999999999</v>
      </c>
      <c r="AC916" s="63">
        <v>2.6259999999999999</v>
      </c>
      <c r="AD916" s="63">
        <v>2.1219999999999999</v>
      </c>
      <c r="AE916" s="63">
        <v>2.2309999999999999</v>
      </c>
      <c r="AF916" s="63">
        <v>2.1669999999999998</v>
      </c>
      <c r="AG916" s="63">
        <v>1.7070000000000001</v>
      </c>
      <c r="AH916" s="63">
        <v>2.0089999999999999</v>
      </c>
      <c r="AI916" s="63">
        <v>1.7230000000000001</v>
      </c>
      <c r="AJ916" s="63">
        <v>1.3109999999999999</v>
      </c>
    </row>
    <row r="917" spans="1:36" x14ac:dyDescent="0.25">
      <c r="A917" s="60" t="s">
        <v>128</v>
      </c>
      <c r="B917" s="60" t="s">
        <v>123</v>
      </c>
      <c r="C917" s="61">
        <v>679.44500000000005</v>
      </c>
      <c r="D917" s="62">
        <v>807.06</v>
      </c>
      <c r="E917" s="61">
        <v>777.51499999999999</v>
      </c>
      <c r="F917" s="61">
        <v>867.94200000000001</v>
      </c>
      <c r="G917" s="62">
        <v>840.26</v>
      </c>
      <c r="H917" s="61">
        <v>937.327</v>
      </c>
      <c r="I917" s="61">
        <v>1189.8109999999999</v>
      </c>
      <c r="J917" s="61">
        <v>1086.271</v>
      </c>
      <c r="K917" s="61">
        <v>1136.4290000000001</v>
      </c>
      <c r="L917" s="62">
        <v>1149.3499999999999</v>
      </c>
      <c r="M917" s="61">
        <v>1143.6659999999999</v>
      </c>
      <c r="N917" s="61">
        <v>1155.441</v>
      </c>
      <c r="O917" s="62">
        <v>1153.22</v>
      </c>
      <c r="P917" s="61">
        <v>1260.1510000000001</v>
      </c>
      <c r="Q917" s="61">
        <v>1346.5889999999999</v>
      </c>
      <c r="R917" s="61">
        <v>1411.4090000000001</v>
      </c>
      <c r="S917" s="62">
        <v>1444.55</v>
      </c>
      <c r="T917" s="61">
        <v>1449.5540000000001</v>
      </c>
      <c r="U917" s="61">
        <v>1594.175</v>
      </c>
      <c r="V917" s="61">
        <v>1676.0150000000001</v>
      </c>
      <c r="W917" s="61">
        <v>1871.8520000000001</v>
      </c>
      <c r="X917" s="61">
        <v>1876.191</v>
      </c>
      <c r="Y917" s="61">
        <v>2000.5350000000001</v>
      </c>
      <c r="Z917" s="61">
        <v>2038.297</v>
      </c>
      <c r="AA917" s="62">
        <v>1882.04</v>
      </c>
      <c r="AB917" s="61">
        <v>1977.0650000000001</v>
      </c>
      <c r="AC917" s="61">
        <v>2037.6759999999999</v>
      </c>
      <c r="AD917" s="61">
        <v>2117.5830000000001</v>
      </c>
      <c r="AE917" s="61">
        <v>2008.232</v>
      </c>
      <c r="AF917" s="61">
        <v>2004.8520000000001</v>
      </c>
      <c r="AG917" s="61">
        <v>2015.5740000000001</v>
      </c>
      <c r="AH917" s="61">
        <v>2206.8339999999998</v>
      </c>
      <c r="AI917" s="61">
        <v>1985.6880000000001</v>
      </c>
      <c r="AJ917" s="61">
        <v>1899.029</v>
      </c>
    </row>
    <row r="918" spans="1:36" x14ac:dyDescent="0.25">
      <c r="A918" s="60" t="s">
        <v>128</v>
      </c>
      <c r="B918" s="60" t="s">
        <v>124</v>
      </c>
      <c r="C918" s="63">
        <v>316.423</v>
      </c>
      <c r="D918" s="64">
        <v>391.97</v>
      </c>
      <c r="E918" s="63">
        <v>357.64800000000002</v>
      </c>
      <c r="F918" s="63">
        <v>371.16699999999997</v>
      </c>
      <c r="G918" s="63">
        <v>421.32400000000001</v>
      </c>
      <c r="H918" s="63">
        <v>436.10899999999998</v>
      </c>
      <c r="I918" s="63">
        <v>672.73299999999995</v>
      </c>
      <c r="J918" s="63">
        <v>632.39200000000005</v>
      </c>
      <c r="K918" s="63">
        <v>704.11800000000005</v>
      </c>
      <c r="L918" s="63">
        <v>671.77800000000002</v>
      </c>
      <c r="M918" s="63">
        <v>570.221</v>
      </c>
      <c r="N918" s="64">
        <v>658.02</v>
      </c>
      <c r="O918" s="63">
        <v>662.05700000000002</v>
      </c>
      <c r="P918" s="63">
        <v>749.66600000000005</v>
      </c>
      <c r="Q918" s="63">
        <v>847.61599999999999</v>
      </c>
      <c r="R918" s="63">
        <v>836.04200000000003</v>
      </c>
      <c r="S918" s="63">
        <v>848.90899999999999</v>
      </c>
      <c r="T918" s="63">
        <v>832.49800000000005</v>
      </c>
      <c r="U918" s="63">
        <v>920.26599999999996</v>
      </c>
      <c r="V918" s="63">
        <v>925.13199999999995</v>
      </c>
      <c r="W918" s="63">
        <v>986.346</v>
      </c>
      <c r="X918" s="63">
        <v>1008.266</v>
      </c>
      <c r="Y918" s="63">
        <v>1004.763</v>
      </c>
      <c r="Z918" s="63">
        <v>969.72900000000004</v>
      </c>
      <c r="AA918" s="63">
        <v>846.53399999999999</v>
      </c>
      <c r="AB918" s="63">
        <v>926.90300000000002</v>
      </c>
      <c r="AC918" s="63">
        <v>965.24699999999996</v>
      </c>
      <c r="AD918" s="63">
        <v>973.39800000000002</v>
      </c>
      <c r="AE918" s="63">
        <v>960.96100000000001</v>
      </c>
      <c r="AF918" s="64">
        <v>991.28</v>
      </c>
      <c r="AG918" s="63">
        <v>949.73599999999999</v>
      </c>
      <c r="AH918" s="63">
        <v>997.37300000000005</v>
      </c>
      <c r="AI918" s="64">
        <v>916.84</v>
      </c>
      <c r="AJ918" s="63">
        <v>801.85199999999998</v>
      </c>
    </row>
    <row r="919" spans="1:36" x14ac:dyDescent="0.25">
      <c r="A919" s="60" t="s">
        <v>128</v>
      </c>
      <c r="B919" s="60" t="s">
        <v>125</v>
      </c>
      <c r="C919" s="61">
        <v>95.084999999999994</v>
      </c>
      <c r="D919" s="61">
        <v>112.473</v>
      </c>
      <c r="E919" s="61">
        <v>117.10599999999999</v>
      </c>
      <c r="F919" s="61">
        <v>140.179</v>
      </c>
      <c r="G919" s="62">
        <v>105.45</v>
      </c>
      <c r="H919" s="61">
        <v>114.19199999999999</v>
      </c>
      <c r="I919" s="61">
        <v>126.349</v>
      </c>
      <c r="J919" s="61">
        <v>114.90900000000001</v>
      </c>
      <c r="K919" s="61">
        <v>97.688000000000002</v>
      </c>
      <c r="L919" s="61">
        <v>117.369</v>
      </c>
      <c r="M919" s="61">
        <v>117.84699999999999</v>
      </c>
      <c r="N919" s="61">
        <v>78.031000000000006</v>
      </c>
      <c r="O919" s="62">
        <v>68.739999999999995</v>
      </c>
      <c r="P919" s="61">
        <v>72.441999999999993</v>
      </c>
      <c r="Q919" s="61">
        <v>96.183000000000007</v>
      </c>
      <c r="R919" s="61">
        <v>95.656999999999996</v>
      </c>
      <c r="S919" s="61">
        <v>122.91800000000001</v>
      </c>
      <c r="T919" s="61">
        <v>140.124</v>
      </c>
      <c r="U919" s="61">
        <v>117.425</v>
      </c>
      <c r="V919" s="61">
        <v>139.46600000000001</v>
      </c>
      <c r="W919" s="62">
        <v>176.51</v>
      </c>
      <c r="X919" s="61">
        <v>184.29400000000001</v>
      </c>
      <c r="Y919" s="61">
        <v>219.624</v>
      </c>
      <c r="Z919" s="61">
        <v>225.35499999999999</v>
      </c>
      <c r="AA919" s="61">
        <v>199.45599999999999</v>
      </c>
      <c r="AB919" s="61">
        <v>233.79900000000001</v>
      </c>
      <c r="AC919" s="61">
        <v>247.80799999999999</v>
      </c>
      <c r="AD919" s="61">
        <v>277.23099999999999</v>
      </c>
      <c r="AE919" s="61">
        <v>220.75200000000001</v>
      </c>
      <c r="AF919" s="61">
        <v>237.77099999999999</v>
      </c>
      <c r="AG919" s="61">
        <v>240.12899999999999</v>
      </c>
      <c r="AH919" s="61">
        <v>265.95499999999998</v>
      </c>
      <c r="AI919" s="61">
        <v>235.54499999999999</v>
      </c>
      <c r="AJ919" s="62">
        <v>277.25</v>
      </c>
    </row>
    <row r="920" spans="1:36" x14ac:dyDescent="0.25">
      <c r="A920" s="60" t="s">
        <v>128</v>
      </c>
      <c r="B920" s="60" t="s">
        <v>126</v>
      </c>
      <c r="C920" s="66" t="s">
        <v>37</v>
      </c>
      <c r="D920" s="66" t="s">
        <v>37</v>
      </c>
      <c r="E920" s="66" t="s">
        <v>37</v>
      </c>
      <c r="F920" s="66" t="s">
        <v>37</v>
      </c>
      <c r="G920" s="66" t="s">
        <v>37</v>
      </c>
      <c r="H920" s="66" t="s">
        <v>37</v>
      </c>
      <c r="I920" s="66" t="s">
        <v>37</v>
      </c>
      <c r="J920" s="66" t="s">
        <v>37</v>
      </c>
      <c r="K920" s="66" t="s">
        <v>37</v>
      </c>
      <c r="L920" s="66" t="s">
        <v>37</v>
      </c>
      <c r="M920" s="66" t="s">
        <v>37</v>
      </c>
      <c r="N920" s="66" t="s">
        <v>37</v>
      </c>
      <c r="O920" s="66" t="s">
        <v>37</v>
      </c>
      <c r="P920" s="66" t="s">
        <v>37</v>
      </c>
      <c r="Q920" s="66" t="s">
        <v>37</v>
      </c>
      <c r="R920" s="66" t="s">
        <v>37</v>
      </c>
      <c r="S920" s="66" t="s">
        <v>37</v>
      </c>
      <c r="T920" s="66" t="s">
        <v>37</v>
      </c>
      <c r="U920" s="66" t="s">
        <v>37</v>
      </c>
      <c r="V920" s="66" t="s">
        <v>37</v>
      </c>
      <c r="W920" s="66" t="s">
        <v>37</v>
      </c>
      <c r="X920" s="66" t="s">
        <v>37</v>
      </c>
      <c r="Y920" s="66" t="s">
        <v>37</v>
      </c>
      <c r="Z920" s="66" t="s">
        <v>37</v>
      </c>
      <c r="AA920" s="66" t="s">
        <v>37</v>
      </c>
      <c r="AB920" s="66" t="s">
        <v>37</v>
      </c>
      <c r="AC920" s="66" t="s">
        <v>37</v>
      </c>
      <c r="AD920" s="66" t="s">
        <v>37</v>
      </c>
      <c r="AE920" s="66" t="s">
        <v>37</v>
      </c>
      <c r="AF920" s="66" t="s">
        <v>37</v>
      </c>
      <c r="AG920" s="66" t="s">
        <v>37</v>
      </c>
      <c r="AH920" s="66" t="s">
        <v>37</v>
      </c>
      <c r="AI920" s="66" t="s">
        <v>37</v>
      </c>
      <c r="AJ920" s="66" t="s">
        <v>37</v>
      </c>
    </row>
    <row r="921" spans="1:36" ht="11.4" customHeight="1" x14ac:dyDescent="0.25"/>
    <row r="922" spans="1:36" x14ac:dyDescent="0.25">
      <c r="A922" s="56" t="s">
        <v>129</v>
      </c>
    </row>
    <row r="923" spans="1:36" x14ac:dyDescent="0.25">
      <c r="A923" s="56" t="s">
        <v>37</v>
      </c>
      <c r="B923" s="55" t="s">
        <v>38</v>
      </c>
    </row>
    <row r="924" spans="1:36" ht="11.4" customHeight="1" x14ac:dyDescent="0.25"/>
    <row r="925" spans="1:36" x14ac:dyDescent="0.25">
      <c r="A925" s="55" t="s">
        <v>184</v>
      </c>
    </row>
    <row r="926" spans="1:36" x14ac:dyDescent="0.25">
      <c r="A926" s="55" t="s">
        <v>107</v>
      </c>
      <c r="B926" s="56" t="s">
        <v>180</v>
      </c>
    </row>
    <row r="927" spans="1:36" x14ac:dyDescent="0.25">
      <c r="A927" s="55" t="s">
        <v>108</v>
      </c>
      <c r="B927" s="55" t="s">
        <v>181</v>
      </c>
    </row>
    <row r="929" spans="1:36" x14ac:dyDescent="0.25">
      <c r="A929" s="56" t="s">
        <v>109</v>
      </c>
      <c r="C929" s="55" t="s">
        <v>110</v>
      </c>
    </row>
    <row r="930" spans="1:36" x14ac:dyDescent="0.25">
      <c r="A930" s="56" t="s">
        <v>130</v>
      </c>
      <c r="C930" s="55" t="s">
        <v>182</v>
      </c>
    </row>
    <row r="931" spans="1:36" x14ac:dyDescent="0.25">
      <c r="A931" s="56" t="s">
        <v>134</v>
      </c>
      <c r="C931" s="55" t="s">
        <v>156</v>
      </c>
    </row>
    <row r="933" spans="1:36" x14ac:dyDescent="0.25">
      <c r="A933" s="71" t="s">
        <v>111</v>
      </c>
      <c r="B933" s="71" t="s">
        <v>111</v>
      </c>
      <c r="C933" s="57" t="s">
        <v>1</v>
      </c>
      <c r="D933" s="57" t="s">
        <v>2</v>
      </c>
      <c r="E933" s="57" t="s">
        <v>3</v>
      </c>
      <c r="F933" s="57" t="s">
        <v>4</v>
      </c>
      <c r="G933" s="57" t="s">
        <v>5</v>
      </c>
      <c r="H933" s="57" t="s">
        <v>6</v>
      </c>
      <c r="I933" s="57" t="s">
        <v>7</v>
      </c>
      <c r="J933" s="57" t="s">
        <v>8</v>
      </c>
      <c r="K933" s="57" t="s">
        <v>9</v>
      </c>
      <c r="L933" s="57" t="s">
        <v>10</v>
      </c>
      <c r="M933" s="57" t="s">
        <v>11</v>
      </c>
      <c r="N933" s="57" t="s">
        <v>12</v>
      </c>
      <c r="O933" s="57" t="s">
        <v>13</v>
      </c>
      <c r="P933" s="57" t="s">
        <v>14</v>
      </c>
      <c r="Q933" s="57" t="s">
        <v>15</v>
      </c>
      <c r="R933" s="57" t="s">
        <v>16</v>
      </c>
      <c r="S933" s="57" t="s">
        <v>17</v>
      </c>
      <c r="T933" s="57" t="s">
        <v>18</v>
      </c>
      <c r="U933" s="57" t="s">
        <v>19</v>
      </c>
      <c r="V933" s="57" t="s">
        <v>20</v>
      </c>
      <c r="W933" s="57" t="s">
        <v>21</v>
      </c>
      <c r="X933" s="57" t="s">
        <v>32</v>
      </c>
      <c r="Y933" s="57" t="s">
        <v>33</v>
      </c>
      <c r="Z933" s="57" t="s">
        <v>35</v>
      </c>
      <c r="AA933" s="57" t="s">
        <v>36</v>
      </c>
      <c r="AB933" s="57" t="s">
        <v>39</v>
      </c>
      <c r="AC933" s="57" t="s">
        <v>40</v>
      </c>
      <c r="AD933" s="57" t="s">
        <v>97</v>
      </c>
      <c r="AE933" s="57" t="s">
        <v>103</v>
      </c>
      <c r="AF933" s="57" t="s">
        <v>105</v>
      </c>
      <c r="AG933" s="57" t="s">
        <v>106</v>
      </c>
      <c r="AH933" s="57" t="s">
        <v>112</v>
      </c>
      <c r="AI933" s="57" t="s">
        <v>176</v>
      </c>
      <c r="AJ933" s="57" t="s">
        <v>183</v>
      </c>
    </row>
    <row r="934" spans="1:36" x14ac:dyDescent="0.25">
      <c r="A934" s="58" t="s">
        <v>113</v>
      </c>
      <c r="B934" s="58" t="s">
        <v>114</v>
      </c>
      <c r="C934" s="59" t="s">
        <v>115</v>
      </c>
      <c r="D934" s="59" t="s">
        <v>115</v>
      </c>
      <c r="E934" s="59" t="s">
        <v>115</v>
      </c>
      <c r="F934" s="59" t="s">
        <v>115</v>
      </c>
      <c r="G934" s="59" t="s">
        <v>115</v>
      </c>
      <c r="H934" s="59" t="s">
        <v>115</v>
      </c>
      <c r="I934" s="59" t="s">
        <v>115</v>
      </c>
      <c r="J934" s="59" t="s">
        <v>115</v>
      </c>
      <c r="K934" s="59" t="s">
        <v>115</v>
      </c>
      <c r="L934" s="59" t="s">
        <v>115</v>
      </c>
      <c r="M934" s="59" t="s">
        <v>115</v>
      </c>
      <c r="N934" s="59" t="s">
        <v>115</v>
      </c>
      <c r="O934" s="59" t="s">
        <v>115</v>
      </c>
      <c r="P934" s="59" t="s">
        <v>115</v>
      </c>
      <c r="Q934" s="59" t="s">
        <v>115</v>
      </c>
      <c r="R934" s="59" t="s">
        <v>115</v>
      </c>
      <c r="S934" s="59" t="s">
        <v>115</v>
      </c>
      <c r="T934" s="59" t="s">
        <v>115</v>
      </c>
      <c r="U934" s="59" t="s">
        <v>115</v>
      </c>
      <c r="V934" s="59" t="s">
        <v>115</v>
      </c>
      <c r="W934" s="59" t="s">
        <v>115</v>
      </c>
      <c r="X934" s="59" t="s">
        <v>115</v>
      </c>
      <c r="Y934" s="59" t="s">
        <v>115</v>
      </c>
      <c r="Z934" s="59" t="s">
        <v>115</v>
      </c>
      <c r="AA934" s="59" t="s">
        <v>115</v>
      </c>
      <c r="AB934" s="59" t="s">
        <v>115</v>
      </c>
      <c r="AC934" s="59" t="s">
        <v>115</v>
      </c>
      <c r="AD934" s="59" t="s">
        <v>115</v>
      </c>
      <c r="AE934" s="59" t="s">
        <v>115</v>
      </c>
      <c r="AF934" s="59" t="s">
        <v>115</v>
      </c>
      <c r="AG934" s="59" t="s">
        <v>115</v>
      </c>
      <c r="AH934" s="59" t="s">
        <v>115</v>
      </c>
      <c r="AI934" s="59" t="s">
        <v>115</v>
      </c>
      <c r="AJ934" s="59" t="s">
        <v>115</v>
      </c>
    </row>
    <row r="935" spans="1:36" x14ac:dyDescent="0.25">
      <c r="A935" s="60" t="s">
        <v>116</v>
      </c>
      <c r="B935" s="60" t="s">
        <v>117</v>
      </c>
      <c r="C935" s="61">
        <v>123.611</v>
      </c>
      <c r="D935" s="61">
        <v>122.44199999999999</v>
      </c>
      <c r="E935" s="61">
        <v>129.49299999999999</v>
      </c>
      <c r="F935" s="61">
        <v>127.773</v>
      </c>
      <c r="G935" s="61">
        <v>148.75299999999999</v>
      </c>
      <c r="H935" s="61">
        <v>162.08099999999999</v>
      </c>
      <c r="I935" s="61">
        <v>165.77799999999999</v>
      </c>
      <c r="J935" s="62">
        <v>168.53</v>
      </c>
      <c r="K935" s="61">
        <v>198.624</v>
      </c>
      <c r="L935" s="61">
        <v>185.38300000000001</v>
      </c>
      <c r="M935" s="61">
        <v>181.255</v>
      </c>
      <c r="N935" s="62">
        <v>200.86</v>
      </c>
      <c r="O935" s="61">
        <v>200.946</v>
      </c>
      <c r="P935" s="62">
        <v>154.16999999999999</v>
      </c>
      <c r="Q935" s="61">
        <v>2465.8629999999998</v>
      </c>
      <c r="R935" s="61">
        <v>2482.0940000000001</v>
      </c>
      <c r="S935" s="62">
        <v>2484.77</v>
      </c>
      <c r="T935" s="62">
        <v>2534.8000000000002</v>
      </c>
      <c r="U935" s="61">
        <v>2872.3649999999998</v>
      </c>
      <c r="V935" s="61">
        <v>1393.316</v>
      </c>
      <c r="W935" s="61">
        <v>1577.1949999999999</v>
      </c>
      <c r="X935" s="61">
        <v>2199.6790000000001</v>
      </c>
      <c r="Y935" s="61">
        <v>3357.9070000000002</v>
      </c>
      <c r="Z935" s="61">
        <v>3847.973</v>
      </c>
      <c r="AA935" s="61">
        <v>3077.0639999999999</v>
      </c>
      <c r="AB935" s="61">
        <v>2039.857</v>
      </c>
      <c r="AC935" s="61">
        <v>2147.4760000000001</v>
      </c>
      <c r="AD935" s="62">
        <v>2345.06</v>
      </c>
      <c r="AE935" s="62">
        <v>2095.12</v>
      </c>
      <c r="AF935" s="61">
        <v>2302.0790000000002</v>
      </c>
      <c r="AG935" s="62">
        <v>2668.98</v>
      </c>
      <c r="AH935" s="62">
        <v>2841.64</v>
      </c>
      <c r="AI935" s="62">
        <v>3181.41</v>
      </c>
      <c r="AJ935" s="61">
        <v>3353.645</v>
      </c>
    </row>
    <row r="936" spans="1:36" x14ac:dyDescent="0.25">
      <c r="A936" s="60" t="s">
        <v>116</v>
      </c>
      <c r="B936" s="60" t="s">
        <v>118</v>
      </c>
      <c r="C936" s="63">
        <v>34871.678</v>
      </c>
      <c r="D936" s="63">
        <v>34493.328000000001</v>
      </c>
      <c r="E936" s="63">
        <v>33583.610999999997</v>
      </c>
      <c r="F936" s="64">
        <v>33344.92</v>
      </c>
      <c r="G936" s="63">
        <v>33451.303</v>
      </c>
      <c r="H936" s="63">
        <v>34193.747000000003</v>
      </c>
      <c r="I936" s="63">
        <v>35317.968000000001</v>
      </c>
      <c r="J936" s="63">
        <v>35027.199000000001</v>
      </c>
      <c r="K936" s="63">
        <v>34486.152000000002</v>
      </c>
      <c r="L936" s="63">
        <v>34087.258999999998</v>
      </c>
      <c r="M936" s="63">
        <v>34346.745999999999</v>
      </c>
      <c r="N936" s="63">
        <v>34449.625</v>
      </c>
      <c r="O936" s="64">
        <v>33705.870000000003</v>
      </c>
      <c r="P936" s="63">
        <v>35337.446000000004</v>
      </c>
      <c r="Q936" s="63">
        <v>33488.332000000002</v>
      </c>
      <c r="R936" s="63">
        <v>33795.275999999998</v>
      </c>
      <c r="S936" s="63">
        <v>34946.135999999999</v>
      </c>
      <c r="T936" s="63">
        <v>34663.963000000003</v>
      </c>
      <c r="U936" s="63">
        <v>34017.334999999999</v>
      </c>
      <c r="V936" s="63">
        <v>34403.582999999999</v>
      </c>
      <c r="W936" s="64">
        <v>35284.39</v>
      </c>
      <c r="X936" s="63">
        <v>35688.072</v>
      </c>
      <c r="Y936" s="63">
        <v>33753.641000000003</v>
      </c>
      <c r="Z936" s="63">
        <v>33202.648000000001</v>
      </c>
      <c r="AA936" s="63">
        <v>32248.227999999999</v>
      </c>
      <c r="AB936" s="63">
        <v>34094.031000000003</v>
      </c>
      <c r="AC936" s="63">
        <v>33662.182999999997</v>
      </c>
      <c r="AD936" s="63">
        <v>33643.144</v>
      </c>
      <c r="AE936" s="63">
        <v>33100.741000000002</v>
      </c>
      <c r="AF936" s="63">
        <v>30390.974999999999</v>
      </c>
      <c r="AG936" s="63">
        <v>27895.782999999999</v>
      </c>
      <c r="AH936" s="63">
        <v>32631.725999999999</v>
      </c>
      <c r="AI936" s="63">
        <v>30765.325000000001</v>
      </c>
      <c r="AJ936" s="63">
        <v>25794.082999999999</v>
      </c>
    </row>
    <row r="937" spans="1:36" x14ac:dyDescent="0.25">
      <c r="A937" s="60" t="s">
        <v>116</v>
      </c>
      <c r="B937" s="60" t="s">
        <v>119</v>
      </c>
      <c r="C937" s="61">
        <v>0.17199999999999999</v>
      </c>
      <c r="D937" s="61">
        <v>8.5999999999999993E-2</v>
      </c>
      <c r="E937" s="61">
        <v>8.5999999999999993E-2</v>
      </c>
      <c r="F937" s="61">
        <v>0.17199999999999999</v>
      </c>
      <c r="G937" s="61">
        <v>0.25800000000000001</v>
      </c>
      <c r="H937" s="61">
        <v>3.052</v>
      </c>
      <c r="I937" s="61">
        <v>3.363</v>
      </c>
      <c r="J937" s="61">
        <v>2.1930000000000001</v>
      </c>
      <c r="K937" s="61">
        <v>4.2939999999999996</v>
      </c>
      <c r="L937" s="61">
        <v>7.423</v>
      </c>
      <c r="M937" s="61">
        <v>9.7159999999999993</v>
      </c>
      <c r="N937" s="61">
        <v>12.965</v>
      </c>
      <c r="O937" s="61">
        <v>0.25800000000000001</v>
      </c>
      <c r="P937" s="61">
        <v>0.17199999999999999</v>
      </c>
      <c r="Q937" s="61">
        <v>0.17499999999999999</v>
      </c>
      <c r="R937" s="61">
        <v>0.16300000000000001</v>
      </c>
      <c r="S937" s="61">
        <v>0.14699999999999999</v>
      </c>
      <c r="T937" s="61">
        <v>0.20200000000000001</v>
      </c>
      <c r="U937" s="61">
        <v>0.19800000000000001</v>
      </c>
      <c r="V937" s="61">
        <v>0.188</v>
      </c>
      <c r="W937" s="61">
        <v>0.17199999999999999</v>
      </c>
      <c r="X937" s="61">
        <v>0.20499999999999999</v>
      </c>
      <c r="Y937" s="61">
        <v>0.25700000000000001</v>
      </c>
      <c r="Z937" s="61">
        <v>0.41199999999999998</v>
      </c>
      <c r="AA937" s="61">
        <v>0.82699999999999996</v>
      </c>
      <c r="AB937" s="61">
        <v>5.1040000000000001</v>
      </c>
      <c r="AC937" s="61">
        <v>10.904</v>
      </c>
      <c r="AD937" s="62">
        <v>14.53</v>
      </c>
      <c r="AE937" s="61">
        <v>26.117000000000001</v>
      </c>
      <c r="AF937" s="61">
        <v>61.374000000000002</v>
      </c>
      <c r="AG937" s="61">
        <v>168.58799999999999</v>
      </c>
      <c r="AH937" s="61">
        <v>338.45499999999998</v>
      </c>
      <c r="AI937" s="61">
        <v>694.57299999999998</v>
      </c>
      <c r="AJ937" s="61">
        <v>868.577</v>
      </c>
    </row>
    <row r="938" spans="1:36" x14ac:dyDescent="0.25">
      <c r="A938" s="60" t="s">
        <v>116</v>
      </c>
      <c r="B938" s="60" t="s">
        <v>120</v>
      </c>
      <c r="C938" s="63">
        <v>9458.1710000000003</v>
      </c>
      <c r="D938" s="63">
        <v>8857.8490000000002</v>
      </c>
      <c r="E938" s="63">
        <v>8688.4459999999999</v>
      </c>
      <c r="F938" s="64">
        <v>8557.65</v>
      </c>
      <c r="G938" s="63">
        <v>7980.2389999999996</v>
      </c>
      <c r="H938" s="63">
        <v>2691.8029999999999</v>
      </c>
      <c r="I938" s="63">
        <v>2535.6460000000002</v>
      </c>
      <c r="J938" s="63">
        <v>2399.8319999999999</v>
      </c>
      <c r="K938" s="63">
        <v>2190.3229999999999</v>
      </c>
      <c r="L938" s="63">
        <v>2176.6680000000001</v>
      </c>
      <c r="M938" s="63">
        <v>2008.413</v>
      </c>
      <c r="N938" s="64">
        <v>2125.58</v>
      </c>
      <c r="O938" s="63">
        <v>2278.6379999999999</v>
      </c>
      <c r="P938" s="63">
        <v>2825.5549999999998</v>
      </c>
      <c r="Q938" s="63">
        <v>2635.3229999999999</v>
      </c>
      <c r="R938" s="63">
        <v>2748.0129999999999</v>
      </c>
      <c r="S938" s="63">
        <v>3018.3290000000002</v>
      </c>
      <c r="T938" s="63">
        <v>2482.5169999999998</v>
      </c>
      <c r="U938" s="63">
        <v>1694.7929999999999</v>
      </c>
      <c r="V938" s="63">
        <v>1629.7449999999999</v>
      </c>
      <c r="W938" s="63">
        <v>1861.7719999999999</v>
      </c>
      <c r="X938" s="63">
        <v>1872.664</v>
      </c>
      <c r="Y938" s="63">
        <v>1965.1289999999999</v>
      </c>
      <c r="Z938" s="63">
        <v>2059.5079999999998</v>
      </c>
      <c r="AA938" s="63">
        <v>2032.2929999999999</v>
      </c>
      <c r="AB938" s="63">
        <v>2070.1219999999998</v>
      </c>
      <c r="AC938" s="64">
        <v>2167.42</v>
      </c>
      <c r="AD938" s="63">
        <v>2372.7139999999999</v>
      </c>
      <c r="AE938" s="63">
        <v>2778.5120000000002</v>
      </c>
      <c r="AF938" s="63">
        <v>3012.299</v>
      </c>
      <c r="AG938" s="63">
        <v>3118.0419999999999</v>
      </c>
      <c r="AH938" s="64">
        <v>2850.39</v>
      </c>
      <c r="AI938" s="63">
        <v>2716.277</v>
      </c>
      <c r="AJ938" s="63">
        <v>2772.5889999999999</v>
      </c>
    </row>
    <row r="939" spans="1:36" x14ac:dyDescent="0.25">
      <c r="A939" s="60" t="s">
        <v>116</v>
      </c>
      <c r="B939" s="60" t="s">
        <v>121</v>
      </c>
      <c r="C939" s="62">
        <v>0</v>
      </c>
      <c r="D939" s="62">
        <v>0</v>
      </c>
      <c r="E939" s="62">
        <v>0</v>
      </c>
      <c r="F939" s="62">
        <v>0</v>
      </c>
      <c r="G939" s="62">
        <v>0</v>
      </c>
      <c r="H939" s="62">
        <v>0</v>
      </c>
      <c r="I939" s="62">
        <v>0</v>
      </c>
      <c r="J939" s="62">
        <v>0</v>
      </c>
      <c r="K939" s="62">
        <v>0</v>
      </c>
      <c r="L939" s="62">
        <v>0</v>
      </c>
      <c r="M939" s="62">
        <v>0</v>
      </c>
      <c r="N939" s="62">
        <v>0</v>
      </c>
      <c r="O939" s="62">
        <v>0</v>
      </c>
      <c r="P939" s="62">
        <v>0</v>
      </c>
      <c r="Q939" s="62">
        <v>0</v>
      </c>
      <c r="R939" s="62">
        <v>0</v>
      </c>
      <c r="S939" s="62">
        <v>0</v>
      </c>
      <c r="T939" s="62">
        <v>0</v>
      </c>
      <c r="U939" s="62">
        <v>0</v>
      </c>
      <c r="V939" s="62">
        <v>0</v>
      </c>
      <c r="W939" s="62">
        <v>0</v>
      </c>
      <c r="X939" s="62">
        <v>0</v>
      </c>
      <c r="Y939" s="62">
        <v>0</v>
      </c>
      <c r="Z939" s="62">
        <v>0</v>
      </c>
      <c r="AA939" s="61">
        <v>4.4999999999999998E-2</v>
      </c>
      <c r="AB939" s="61">
        <v>3.3000000000000002E-2</v>
      </c>
      <c r="AC939" s="61">
        <v>4.2999999999999997E-2</v>
      </c>
      <c r="AD939" s="61">
        <v>5.1999999999999998E-2</v>
      </c>
      <c r="AE939" s="61">
        <v>4.5999999999999999E-2</v>
      </c>
      <c r="AF939" s="61">
        <v>2.9000000000000001E-2</v>
      </c>
      <c r="AG939" s="62">
        <v>0.04</v>
      </c>
      <c r="AH939" s="61">
        <v>0.13300000000000001</v>
      </c>
      <c r="AI939" s="61">
        <v>2.1000000000000001E-2</v>
      </c>
      <c r="AJ939" s="61">
        <v>2.9000000000000001E-2</v>
      </c>
    </row>
    <row r="940" spans="1:36" x14ac:dyDescent="0.25">
      <c r="A940" s="60" t="s">
        <v>116</v>
      </c>
      <c r="B940" s="60" t="s">
        <v>122</v>
      </c>
      <c r="C940" s="64">
        <v>0</v>
      </c>
      <c r="D940" s="64">
        <v>0</v>
      </c>
      <c r="E940" s="64">
        <v>0</v>
      </c>
      <c r="F940" s="64">
        <v>0</v>
      </c>
      <c r="G940" s="64">
        <v>0</v>
      </c>
      <c r="H940" s="64">
        <v>0</v>
      </c>
      <c r="I940" s="64">
        <v>0</v>
      </c>
      <c r="J940" s="64">
        <v>0</v>
      </c>
      <c r="K940" s="64">
        <v>0</v>
      </c>
      <c r="L940" s="64">
        <v>0</v>
      </c>
      <c r="M940" s="64">
        <v>0</v>
      </c>
      <c r="N940" s="64">
        <v>0</v>
      </c>
      <c r="O940" s="64">
        <v>0</v>
      </c>
      <c r="P940" s="64">
        <v>0</v>
      </c>
      <c r="Q940" s="63">
        <v>35.564</v>
      </c>
      <c r="R940" s="64">
        <v>42.73</v>
      </c>
      <c r="S940" s="63">
        <v>45.786999999999999</v>
      </c>
      <c r="T940" s="63">
        <v>34.155000000000001</v>
      </c>
      <c r="U940" s="63">
        <v>14.234999999999999</v>
      </c>
      <c r="V940" s="63">
        <v>6.0670000000000002</v>
      </c>
      <c r="W940" s="63">
        <v>14.904</v>
      </c>
      <c r="X940" s="63">
        <v>22.571000000000002</v>
      </c>
      <c r="Y940" s="63">
        <v>17.196999999999999</v>
      </c>
      <c r="Z940" s="63">
        <v>22.093</v>
      </c>
      <c r="AA940" s="63">
        <v>29.617000000000001</v>
      </c>
      <c r="AB940" s="63">
        <v>29.353999999999999</v>
      </c>
      <c r="AC940" s="63">
        <v>12.754</v>
      </c>
      <c r="AD940" s="64">
        <v>17.62</v>
      </c>
      <c r="AE940" s="63">
        <v>33.692</v>
      </c>
      <c r="AF940" s="63">
        <v>19.448</v>
      </c>
      <c r="AG940" s="63">
        <v>15.422000000000001</v>
      </c>
      <c r="AH940" s="63">
        <v>25.178000000000001</v>
      </c>
      <c r="AI940" s="63">
        <v>17.984999999999999</v>
      </c>
      <c r="AJ940" s="63">
        <v>15.579000000000001</v>
      </c>
    </row>
    <row r="941" spans="1:36" x14ac:dyDescent="0.25">
      <c r="A941" s="60" t="s">
        <v>116</v>
      </c>
      <c r="B941" s="60" t="s">
        <v>123</v>
      </c>
      <c r="C941" s="61">
        <v>29384.937999999998</v>
      </c>
      <c r="D941" s="61">
        <v>29119.885999999999</v>
      </c>
      <c r="E941" s="61">
        <v>27786.161</v>
      </c>
      <c r="F941" s="61">
        <v>25901.648000000001</v>
      </c>
      <c r="G941" s="61">
        <v>25135.047999999999</v>
      </c>
      <c r="H941" s="61">
        <v>22003.215</v>
      </c>
      <c r="I941" s="61">
        <v>23002.503000000001</v>
      </c>
      <c r="J941" s="61">
        <v>22292.682000000001</v>
      </c>
      <c r="K941" s="61">
        <v>21630.087</v>
      </c>
      <c r="L941" s="61">
        <v>21094.292000000001</v>
      </c>
      <c r="M941" s="61">
        <v>20620.725999999999</v>
      </c>
      <c r="N941" s="61">
        <v>21364.164000000001</v>
      </c>
      <c r="O941" s="61">
        <v>20786.458999999999</v>
      </c>
      <c r="P941" s="61">
        <v>21832.608</v>
      </c>
      <c r="Q941" s="61">
        <v>21368.417000000001</v>
      </c>
      <c r="R941" s="61">
        <v>21526.238000000001</v>
      </c>
      <c r="S941" s="61">
        <v>21951.918000000001</v>
      </c>
      <c r="T941" s="62">
        <v>21268.33</v>
      </c>
      <c r="U941" s="61">
        <v>20720.804</v>
      </c>
      <c r="V941" s="61">
        <v>20390.940999999999</v>
      </c>
      <c r="W941" s="61">
        <v>21577.422999999999</v>
      </c>
      <c r="X941" s="61">
        <v>21203.476999999999</v>
      </c>
      <c r="Y941" s="61">
        <v>21322.975999999999</v>
      </c>
      <c r="Z941" s="61">
        <v>21372.598000000002</v>
      </c>
      <c r="AA941" s="61">
        <v>20289.925999999999</v>
      </c>
      <c r="AB941" s="62">
        <v>20903.77</v>
      </c>
      <c r="AC941" s="62">
        <v>21321.56</v>
      </c>
      <c r="AD941" s="61">
        <v>21817.001</v>
      </c>
      <c r="AE941" s="61">
        <v>21658.963</v>
      </c>
      <c r="AF941" s="61">
        <v>20956.571</v>
      </c>
      <c r="AG941" s="61">
        <v>20417.242999999999</v>
      </c>
      <c r="AH941" s="61">
        <v>22810.879000000001</v>
      </c>
      <c r="AI941" s="62">
        <v>22295.09</v>
      </c>
      <c r="AJ941" s="61">
        <v>20805.496999999999</v>
      </c>
    </row>
    <row r="942" spans="1:36" x14ac:dyDescent="0.25">
      <c r="A942" s="60" t="s">
        <v>116</v>
      </c>
      <c r="B942" s="60" t="s">
        <v>124</v>
      </c>
      <c r="C942" s="64">
        <v>14912.64</v>
      </c>
      <c r="D942" s="63">
        <v>14902.302</v>
      </c>
      <c r="E942" s="64">
        <v>14622.91</v>
      </c>
      <c r="F942" s="63">
        <v>14640.120999999999</v>
      </c>
      <c r="G942" s="63">
        <v>14769.977000000001</v>
      </c>
      <c r="H942" s="63">
        <v>15287.236000000001</v>
      </c>
      <c r="I942" s="63">
        <v>15881.337</v>
      </c>
      <c r="J942" s="63">
        <v>15737.938</v>
      </c>
      <c r="K942" s="63">
        <v>15604.662</v>
      </c>
      <c r="L942" s="63">
        <v>15427.094999999999</v>
      </c>
      <c r="M942" s="63">
        <v>15473.208000000001</v>
      </c>
      <c r="N942" s="63">
        <v>15713.691000000001</v>
      </c>
      <c r="O942" s="64">
        <v>15402.84</v>
      </c>
      <c r="P942" s="63">
        <v>16185.255999999999</v>
      </c>
      <c r="Q942" s="63">
        <v>15767.773999999999</v>
      </c>
      <c r="R942" s="63">
        <v>16002.834999999999</v>
      </c>
      <c r="S942" s="64">
        <v>16322.21</v>
      </c>
      <c r="T942" s="64">
        <v>16176.53</v>
      </c>
      <c r="U942" s="63">
        <v>16001.492</v>
      </c>
      <c r="V942" s="64">
        <v>16076.31</v>
      </c>
      <c r="W942" s="63">
        <v>16569.147000000001</v>
      </c>
      <c r="X942" s="63">
        <v>16485.472000000002</v>
      </c>
      <c r="Y942" s="64">
        <v>15892.89</v>
      </c>
      <c r="Z942" s="63">
        <v>15634.115</v>
      </c>
      <c r="AA942" s="63">
        <v>15035.933000000001</v>
      </c>
      <c r="AB942" s="63">
        <v>15999.305</v>
      </c>
      <c r="AC942" s="63">
        <v>15982.448</v>
      </c>
      <c r="AD942" s="63">
        <v>16059.421</v>
      </c>
      <c r="AE942" s="63">
        <v>15930.794</v>
      </c>
      <c r="AF942" s="63">
        <v>14894.445</v>
      </c>
      <c r="AG942" s="63">
        <v>13986.933999999999</v>
      </c>
      <c r="AH942" s="63">
        <v>15930.697</v>
      </c>
      <c r="AI942" s="63">
        <v>14943.035</v>
      </c>
      <c r="AJ942" s="63">
        <v>13142.178</v>
      </c>
    </row>
    <row r="943" spans="1:36" x14ac:dyDescent="0.25">
      <c r="A943" s="60" t="s">
        <v>116</v>
      </c>
      <c r="B943" s="60" t="s">
        <v>125</v>
      </c>
      <c r="C943" s="61">
        <v>6653.0379999999996</v>
      </c>
      <c r="D943" s="62">
        <v>6216.16</v>
      </c>
      <c r="E943" s="61">
        <v>5994.7449999999999</v>
      </c>
      <c r="F943" s="61">
        <v>6023.4549999999999</v>
      </c>
      <c r="G943" s="61">
        <v>5710.2129999999997</v>
      </c>
      <c r="H943" s="61">
        <v>1693.6469999999999</v>
      </c>
      <c r="I943" s="61">
        <v>1454.944</v>
      </c>
      <c r="J943" s="61">
        <v>1457.595</v>
      </c>
      <c r="K943" s="61">
        <v>1415.5219999999999</v>
      </c>
      <c r="L943" s="62">
        <v>1409.64</v>
      </c>
      <c r="M943" s="61">
        <v>1353.422</v>
      </c>
      <c r="N943" s="62">
        <v>1437.79</v>
      </c>
      <c r="O943" s="61">
        <v>1558.617</v>
      </c>
      <c r="P943" s="62">
        <v>1942.68</v>
      </c>
      <c r="Q943" s="62">
        <v>1472.47</v>
      </c>
      <c r="R943" s="61">
        <v>1504.6510000000001</v>
      </c>
      <c r="S943" s="61">
        <v>1685.252</v>
      </c>
      <c r="T943" s="61">
        <v>1337.1690000000001</v>
      </c>
      <c r="U943" s="61">
        <v>853.22400000000005</v>
      </c>
      <c r="V943" s="61">
        <v>850.05799999999999</v>
      </c>
      <c r="W943" s="61">
        <v>968.73400000000004</v>
      </c>
      <c r="X943" s="61">
        <v>968.26700000000005</v>
      </c>
      <c r="Y943" s="61">
        <v>993.19600000000003</v>
      </c>
      <c r="Z943" s="61">
        <v>1067.9090000000001</v>
      </c>
      <c r="AA943" s="62">
        <v>1032.2</v>
      </c>
      <c r="AB943" s="61">
        <v>1078.355</v>
      </c>
      <c r="AC943" s="61">
        <v>1176.5989999999999</v>
      </c>
      <c r="AD943" s="61">
        <v>1383.1869999999999</v>
      </c>
      <c r="AE943" s="61">
        <v>1620.6179999999999</v>
      </c>
      <c r="AF943" s="61">
        <v>1781.452</v>
      </c>
      <c r="AG943" s="61">
        <v>1835.7929999999999</v>
      </c>
      <c r="AH943" s="61">
        <v>1677.998</v>
      </c>
      <c r="AI943" s="61">
        <v>1612.261</v>
      </c>
      <c r="AJ943" s="61">
        <v>1664.857</v>
      </c>
    </row>
    <row r="944" spans="1:36" x14ac:dyDescent="0.25">
      <c r="A944" s="60" t="s">
        <v>116</v>
      </c>
      <c r="B944" s="60" t="s">
        <v>126</v>
      </c>
      <c r="C944" s="63">
        <v>161.083</v>
      </c>
      <c r="D944" s="63">
        <v>170.76499999999999</v>
      </c>
      <c r="E944" s="63">
        <v>177.386</v>
      </c>
      <c r="F944" s="63">
        <v>179.536</v>
      </c>
      <c r="G944" s="63">
        <v>176.52600000000001</v>
      </c>
      <c r="H944" s="63">
        <v>168.874</v>
      </c>
      <c r="I944" s="63">
        <v>170.16300000000001</v>
      </c>
      <c r="J944" s="63">
        <v>159.501</v>
      </c>
      <c r="K944" s="63">
        <v>173.517</v>
      </c>
      <c r="L944" s="63">
        <v>182.88900000000001</v>
      </c>
      <c r="M944" s="63">
        <v>172.82900000000001</v>
      </c>
      <c r="N944" s="63">
        <v>162.941</v>
      </c>
      <c r="O944" s="63">
        <v>139.89699999999999</v>
      </c>
      <c r="P944" s="63">
        <v>139.46700000000001</v>
      </c>
      <c r="Q944" s="63">
        <v>138.34899999999999</v>
      </c>
      <c r="R944" s="63">
        <v>135.59800000000001</v>
      </c>
      <c r="S944" s="63">
        <v>84.093000000000004</v>
      </c>
      <c r="T944" s="63">
        <v>50.500999999999998</v>
      </c>
      <c r="U944" s="63">
        <v>51.197000000000003</v>
      </c>
      <c r="V944" s="63">
        <v>51.526000000000003</v>
      </c>
      <c r="W944" s="63">
        <v>48.856000000000002</v>
      </c>
      <c r="X944" s="63">
        <v>36.993000000000002</v>
      </c>
      <c r="Y944" s="63">
        <v>36.843000000000004</v>
      </c>
      <c r="Z944" s="63">
        <v>47.978999999999999</v>
      </c>
      <c r="AA944" s="63">
        <v>47.406999999999996</v>
      </c>
      <c r="AB944" s="63">
        <v>51.848999999999997</v>
      </c>
      <c r="AC944" s="63">
        <v>41.465000000000003</v>
      </c>
      <c r="AD944" s="63">
        <v>40.784999999999997</v>
      </c>
      <c r="AE944" s="63">
        <v>35.890999999999998</v>
      </c>
      <c r="AF944" s="63">
        <v>60.744999999999997</v>
      </c>
      <c r="AG944" s="63">
        <v>70.391000000000005</v>
      </c>
      <c r="AH944" s="63">
        <v>65.484999999999999</v>
      </c>
      <c r="AI944" s="63">
        <v>90.293999999999997</v>
      </c>
      <c r="AJ944" s="63">
        <v>113.88800000000001</v>
      </c>
    </row>
    <row r="945" spans="1:36" x14ac:dyDescent="0.25">
      <c r="A945" s="60" t="s">
        <v>127</v>
      </c>
      <c r="B945" s="60" t="s">
        <v>117</v>
      </c>
      <c r="C945" s="65" t="s">
        <v>37</v>
      </c>
      <c r="D945" s="65" t="s">
        <v>37</v>
      </c>
      <c r="E945" s="65" t="s">
        <v>37</v>
      </c>
      <c r="F945" s="65" t="s">
        <v>37</v>
      </c>
      <c r="G945" s="65" t="s">
        <v>37</v>
      </c>
      <c r="H945" s="65" t="s">
        <v>37</v>
      </c>
      <c r="I945" s="65" t="s">
        <v>37</v>
      </c>
      <c r="J945" s="65" t="s">
        <v>37</v>
      </c>
      <c r="K945" s="65" t="s">
        <v>37</v>
      </c>
      <c r="L945" s="65" t="s">
        <v>37</v>
      </c>
      <c r="M945" s="65" t="s">
        <v>37</v>
      </c>
      <c r="N945" s="65" t="s">
        <v>37</v>
      </c>
      <c r="O945" s="65" t="s">
        <v>37</v>
      </c>
      <c r="P945" s="65" t="s">
        <v>37</v>
      </c>
      <c r="Q945" s="65" t="s">
        <v>37</v>
      </c>
      <c r="R945" s="65" t="s">
        <v>37</v>
      </c>
      <c r="S945" s="65" t="s">
        <v>37</v>
      </c>
      <c r="T945" s="65" t="s">
        <v>37</v>
      </c>
      <c r="U945" s="65" t="s">
        <v>37</v>
      </c>
      <c r="V945" s="65" t="s">
        <v>37</v>
      </c>
      <c r="W945" s="65" t="s">
        <v>37</v>
      </c>
      <c r="X945" s="65" t="s">
        <v>37</v>
      </c>
      <c r="Y945" s="65" t="s">
        <v>37</v>
      </c>
      <c r="Z945" s="65" t="s">
        <v>37</v>
      </c>
      <c r="AA945" s="65" t="s">
        <v>37</v>
      </c>
      <c r="AB945" s="65" t="s">
        <v>37</v>
      </c>
      <c r="AC945" s="65" t="s">
        <v>37</v>
      </c>
      <c r="AD945" s="65" t="s">
        <v>37</v>
      </c>
      <c r="AE945" s="65" t="s">
        <v>37</v>
      </c>
      <c r="AF945" s="65" t="s">
        <v>37</v>
      </c>
      <c r="AG945" s="65" t="s">
        <v>37</v>
      </c>
      <c r="AH945" s="65" t="s">
        <v>37</v>
      </c>
      <c r="AI945" s="65" t="s">
        <v>37</v>
      </c>
      <c r="AJ945" s="65" t="s">
        <v>37</v>
      </c>
    </row>
    <row r="946" spans="1:36" x14ac:dyDescent="0.25">
      <c r="A946" s="60" t="s">
        <v>127</v>
      </c>
      <c r="B946" s="60" t="s">
        <v>118</v>
      </c>
      <c r="C946" s="66" t="s">
        <v>37</v>
      </c>
      <c r="D946" s="66" t="s">
        <v>37</v>
      </c>
      <c r="E946" s="66" t="s">
        <v>37</v>
      </c>
      <c r="F946" s="66" t="s">
        <v>37</v>
      </c>
      <c r="G946" s="66" t="s">
        <v>37</v>
      </c>
      <c r="H946" s="66" t="s">
        <v>37</v>
      </c>
      <c r="I946" s="66" t="s">
        <v>37</v>
      </c>
      <c r="J946" s="66" t="s">
        <v>37</v>
      </c>
      <c r="K946" s="66" t="s">
        <v>37</v>
      </c>
      <c r="L946" s="66" t="s">
        <v>37</v>
      </c>
      <c r="M946" s="66" t="s">
        <v>37</v>
      </c>
      <c r="N946" s="66" t="s">
        <v>37</v>
      </c>
      <c r="O946" s="66" t="s">
        <v>37</v>
      </c>
      <c r="P946" s="66" t="s">
        <v>37</v>
      </c>
      <c r="Q946" s="66" t="s">
        <v>37</v>
      </c>
      <c r="R946" s="66" t="s">
        <v>37</v>
      </c>
      <c r="S946" s="66" t="s">
        <v>37</v>
      </c>
      <c r="T946" s="66" t="s">
        <v>37</v>
      </c>
      <c r="U946" s="66" t="s">
        <v>37</v>
      </c>
      <c r="V946" s="66" t="s">
        <v>37</v>
      </c>
      <c r="W946" s="66" t="s">
        <v>37</v>
      </c>
      <c r="X946" s="66" t="s">
        <v>37</v>
      </c>
      <c r="Y946" s="66" t="s">
        <v>37</v>
      </c>
      <c r="Z946" s="66" t="s">
        <v>37</v>
      </c>
      <c r="AA946" s="66" t="s">
        <v>37</v>
      </c>
      <c r="AB946" s="66" t="s">
        <v>37</v>
      </c>
      <c r="AC946" s="66" t="s">
        <v>37</v>
      </c>
      <c r="AD946" s="66" t="s">
        <v>37</v>
      </c>
      <c r="AE946" s="66" t="s">
        <v>37</v>
      </c>
      <c r="AF946" s="66" t="s">
        <v>37</v>
      </c>
      <c r="AG946" s="66" t="s">
        <v>37</v>
      </c>
      <c r="AH946" s="66" t="s">
        <v>37</v>
      </c>
      <c r="AI946" s="66" t="s">
        <v>37</v>
      </c>
      <c r="AJ946" s="66" t="s">
        <v>37</v>
      </c>
    </row>
    <row r="947" spans="1:36" x14ac:dyDescent="0.25">
      <c r="A947" s="60" t="s">
        <v>127</v>
      </c>
      <c r="B947" s="60" t="s">
        <v>119</v>
      </c>
      <c r="C947" s="65" t="s">
        <v>37</v>
      </c>
      <c r="D947" s="65" t="s">
        <v>37</v>
      </c>
      <c r="E947" s="65" t="s">
        <v>37</v>
      </c>
      <c r="F947" s="65" t="s">
        <v>37</v>
      </c>
      <c r="G947" s="65" t="s">
        <v>37</v>
      </c>
      <c r="H947" s="65" t="s">
        <v>37</v>
      </c>
      <c r="I947" s="65" t="s">
        <v>37</v>
      </c>
      <c r="J947" s="65" t="s">
        <v>37</v>
      </c>
      <c r="K947" s="65" t="s">
        <v>37</v>
      </c>
      <c r="L947" s="65" t="s">
        <v>37</v>
      </c>
      <c r="M947" s="65" t="s">
        <v>37</v>
      </c>
      <c r="N947" s="65" t="s">
        <v>37</v>
      </c>
      <c r="O947" s="65" t="s">
        <v>37</v>
      </c>
      <c r="P947" s="65" t="s">
        <v>37</v>
      </c>
      <c r="Q947" s="65" t="s">
        <v>37</v>
      </c>
      <c r="R947" s="65" t="s">
        <v>37</v>
      </c>
      <c r="S947" s="65" t="s">
        <v>37</v>
      </c>
      <c r="T947" s="65" t="s">
        <v>37</v>
      </c>
      <c r="U947" s="65" t="s">
        <v>37</v>
      </c>
      <c r="V947" s="65" t="s">
        <v>37</v>
      </c>
      <c r="W947" s="65" t="s">
        <v>37</v>
      </c>
      <c r="X947" s="65" t="s">
        <v>37</v>
      </c>
      <c r="Y947" s="65" t="s">
        <v>37</v>
      </c>
      <c r="Z947" s="65" t="s">
        <v>37</v>
      </c>
      <c r="AA947" s="65" t="s">
        <v>37</v>
      </c>
      <c r="AB947" s="65" t="s">
        <v>37</v>
      </c>
      <c r="AC947" s="65" t="s">
        <v>37</v>
      </c>
      <c r="AD947" s="65" t="s">
        <v>37</v>
      </c>
      <c r="AE947" s="65" t="s">
        <v>37</v>
      </c>
      <c r="AF947" s="65" t="s">
        <v>37</v>
      </c>
      <c r="AG947" s="65" t="s">
        <v>37</v>
      </c>
      <c r="AH947" s="65" t="s">
        <v>37</v>
      </c>
      <c r="AI947" s="65" t="s">
        <v>37</v>
      </c>
      <c r="AJ947" s="65" t="s">
        <v>37</v>
      </c>
    </row>
    <row r="948" spans="1:36" x14ac:dyDescent="0.25">
      <c r="A948" s="60" t="s">
        <v>127</v>
      </c>
      <c r="B948" s="60" t="s">
        <v>120</v>
      </c>
      <c r="C948" s="66" t="s">
        <v>37</v>
      </c>
      <c r="D948" s="66" t="s">
        <v>37</v>
      </c>
      <c r="E948" s="66" t="s">
        <v>37</v>
      </c>
      <c r="F948" s="66" t="s">
        <v>37</v>
      </c>
      <c r="G948" s="66" t="s">
        <v>37</v>
      </c>
      <c r="H948" s="66" t="s">
        <v>37</v>
      </c>
      <c r="I948" s="66" t="s">
        <v>37</v>
      </c>
      <c r="J948" s="66" t="s">
        <v>37</v>
      </c>
      <c r="K948" s="66" t="s">
        <v>37</v>
      </c>
      <c r="L948" s="66" t="s">
        <v>37</v>
      </c>
      <c r="M948" s="66" t="s">
        <v>37</v>
      </c>
      <c r="N948" s="66" t="s">
        <v>37</v>
      </c>
      <c r="O948" s="66" t="s">
        <v>37</v>
      </c>
      <c r="P948" s="66" t="s">
        <v>37</v>
      </c>
      <c r="Q948" s="66" t="s">
        <v>37</v>
      </c>
      <c r="R948" s="66" t="s">
        <v>37</v>
      </c>
      <c r="S948" s="66" t="s">
        <v>37</v>
      </c>
      <c r="T948" s="66" t="s">
        <v>37</v>
      </c>
      <c r="U948" s="66" t="s">
        <v>37</v>
      </c>
      <c r="V948" s="66" t="s">
        <v>37</v>
      </c>
      <c r="W948" s="66" t="s">
        <v>37</v>
      </c>
      <c r="X948" s="66" t="s">
        <v>37</v>
      </c>
      <c r="Y948" s="66" t="s">
        <v>37</v>
      </c>
      <c r="Z948" s="66" t="s">
        <v>37</v>
      </c>
      <c r="AA948" s="66" t="s">
        <v>37</v>
      </c>
      <c r="AB948" s="66" t="s">
        <v>37</v>
      </c>
      <c r="AC948" s="66" t="s">
        <v>37</v>
      </c>
      <c r="AD948" s="66" t="s">
        <v>37</v>
      </c>
      <c r="AE948" s="66" t="s">
        <v>37</v>
      </c>
      <c r="AF948" s="66" t="s">
        <v>37</v>
      </c>
      <c r="AG948" s="66" t="s">
        <v>37</v>
      </c>
      <c r="AH948" s="66" t="s">
        <v>37</v>
      </c>
      <c r="AI948" s="66" t="s">
        <v>37</v>
      </c>
      <c r="AJ948" s="66" t="s">
        <v>37</v>
      </c>
    </row>
    <row r="949" spans="1:36" x14ac:dyDescent="0.25">
      <c r="A949" s="60" t="s">
        <v>127</v>
      </c>
      <c r="B949" s="60" t="s">
        <v>121</v>
      </c>
      <c r="C949" s="62">
        <v>0</v>
      </c>
      <c r="D949" s="62">
        <v>0</v>
      </c>
      <c r="E949" s="62">
        <v>0</v>
      </c>
      <c r="F949" s="62">
        <v>0</v>
      </c>
      <c r="G949" s="62">
        <v>0</v>
      </c>
      <c r="H949" s="62">
        <v>0</v>
      </c>
      <c r="I949" s="62">
        <v>0</v>
      </c>
      <c r="J949" s="62">
        <v>0</v>
      </c>
      <c r="K949" s="62">
        <v>0</v>
      </c>
      <c r="L949" s="62">
        <v>0</v>
      </c>
      <c r="M949" s="62">
        <v>0</v>
      </c>
      <c r="N949" s="62">
        <v>0</v>
      </c>
      <c r="O949" s="62">
        <v>0</v>
      </c>
      <c r="P949" s="62">
        <v>0</v>
      </c>
      <c r="Q949" s="62">
        <v>0</v>
      </c>
      <c r="R949" s="62">
        <v>0</v>
      </c>
      <c r="S949" s="62">
        <v>0</v>
      </c>
      <c r="T949" s="62">
        <v>0</v>
      </c>
      <c r="U949" s="62">
        <v>0</v>
      </c>
      <c r="V949" s="62">
        <v>0</v>
      </c>
      <c r="W949" s="62">
        <v>0</v>
      </c>
      <c r="X949" s="62">
        <v>0</v>
      </c>
      <c r="Y949" s="62">
        <v>0</v>
      </c>
      <c r="Z949" s="62">
        <v>0</v>
      </c>
      <c r="AA949" s="61">
        <v>4.4999999999999998E-2</v>
      </c>
      <c r="AB949" s="61">
        <v>3.3000000000000002E-2</v>
      </c>
      <c r="AC949" s="61">
        <v>4.2999999999999997E-2</v>
      </c>
      <c r="AD949" s="61">
        <v>5.1999999999999998E-2</v>
      </c>
      <c r="AE949" s="61">
        <v>4.5999999999999999E-2</v>
      </c>
      <c r="AF949" s="61">
        <v>2.9000000000000001E-2</v>
      </c>
      <c r="AG949" s="62">
        <v>0.04</v>
      </c>
      <c r="AH949" s="61">
        <v>0.13300000000000001</v>
      </c>
      <c r="AI949" s="61">
        <v>2.1000000000000001E-2</v>
      </c>
      <c r="AJ949" s="61">
        <v>2.9000000000000001E-2</v>
      </c>
    </row>
    <row r="950" spans="1:36" x14ac:dyDescent="0.25">
      <c r="A950" s="60" t="s">
        <v>127</v>
      </c>
      <c r="B950" s="60" t="s">
        <v>122</v>
      </c>
      <c r="C950" s="66" t="s">
        <v>37</v>
      </c>
      <c r="D950" s="66" t="s">
        <v>37</v>
      </c>
      <c r="E950" s="66" t="s">
        <v>37</v>
      </c>
      <c r="F950" s="66" t="s">
        <v>37</v>
      </c>
      <c r="G950" s="66" t="s">
        <v>37</v>
      </c>
      <c r="H950" s="66" t="s">
        <v>37</v>
      </c>
      <c r="I950" s="66" t="s">
        <v>37</v>
      </c>
      <c r="J950" s="66" t="s">
        <v>37</v>
      </c>
      <c r="K950" s="66" t="s">
        <v>37</v>
      </c>
      <c r="L950" s="66" t="s">
        <v>37</v>
      </c>
      <c r="M950" s="66" t="s">
        <v>37</v>
      </c>
      <c r="N950" s="66" t="s">
        <v>37</v>
      </c>
      <c r="O950" s="66" t="s">
        <v>37</v>
      </c>
      <c r="P950" s="66" t="s">
        <v>37</v>
      </c>
      <c r="Q950" s="66" t="s">
        <v>37</v>
      </c>
      <c r="R950" s="66" t="s">
        <v>37</v>
      </c>
      <c r="S950" s="66" t="s">
        <v>37</v>
      </c>
      <c r="T950" s="66" t="s">
        <v>37</v>
      </c>
      <c r="U950" s="66" t="s">
        <v>37</v>
      </c>
      <c r="V950" s="66" t="s">
        <v>37</v>
      </c>
      <c r="W950" s="66" t="s">
        <v>37</v>
      </c>
      <c r="X950" s="66" t="s">
        <v>37</v>
      </c>
      <c r="Y950" s="66" t="s">
        <v>37</v>
      </c>
      <c r="Z950" s="66" t="s">
        <v>37</v>
      </c>
      <c r="AA950" s="66" t="s">
        <v>37</v>
      </c>
      <c r="AB950" s="66" t="s">
        <v>37</v>
      </c>
      <c r="AC950" s="66" t="s">
        <v>37</v>
      </c>
      <c r="AD950" s="66" t="s">
        <v>37</v>
      </c>
      <c r="AE950" s="66" t="s">
        <v>37</v>
      </c>
      <c r="AF950" s="66" t="s">
        <v>37</v>
      </c>
      <c r="AG950" s="66" t="s">
        <v>37</v>
      </c>
      <c r="AH950" s="66" t="s">
        <v>37</v>
      </c>
      <c r="AI950" s="66" t="s">
        <v>37</v>
      </c>
      <c r="AJ950" s="66" t="s">
        <v>37</v>
      </c>
    </row>
    <row r="951" spans="1:36" x14ac:dyDescent="0.25">
      <c r="A951" s="60" t="s">
        <v>127</v>
      </c>
      <c r="B951" s="60" t="s">
        <v>123</v>
      </c>
      <c r="C951" s="61">
        <v>11720.636</v>
      </c>
      <c r="D951" s="61">
        <v>11583.319</v>
      </c>
      <c r="E951" s="61">
        <v>11414.445</v>
      </c>
      <c r="F951" s="62">
        <v>11510.49</v>
      </c>
      <c r="G951" s="61">
        <v>11637.746999999999</v>
      </c>
      <c r="H951" s="61">
        <v>11952.365</v>
      </c>
      <c r="I951" s="61">
        <v>12310.662</v>
      </c>
      <c r="J951" s="62">
        <v>12277.73</v>
      </c>
      <c r="K951" s="61">
        <v>12277.646000000001</v>
      </c>
      <c r="L951" s="61">
        <v>12220.808000000001</v>
      </c>
      <c r="M951" s="61">
        <v>12483.628000000001</v>
      </c>
      <c r="N951" s="61">
        <v>12520.679</v>
      </c>
      <c r="O951" s="61">
        <v>12392.602000000001</v>
      </c>
      <c r="P951" s="61">
        <v>13037.942999999999</v>
      </c>
      <c r="Q951" s="62">
        <v>13255.3</v>
      </c>
      <c r="R951" s="61">
        <v>13494.066000000001</v>
      </c>
      <c r="S951" s="61">
        <v>13907.300999999999</v>
      </c>
      <c r="T951" s="62">
        <v>13701.43</v>
      </c>
      <c r="U951" s="61">
        <v>13353.769</v>
      </c>
      <c r="V951" s="61">
        <v>13045.713</v>
      </c>
      <c r="W951" s="61">
        <v>13556.165999999999</v>
      </c>
      <c r="X951" s="61">
        <v>14062.582</v>
      </c>
      <c r="Y951" s="61">
        <v>13941.467000000001</v>
      </c>
      <c r="Z951" s="61">
        <v>14151.282999999999</v>
      </c>
      <c r="AA951" s="61">
        <v>13676.593999999999</v>
      </c>
      <c r="AB951" s="61">
        <v>14182.742</v>
      </c>
      <c r="AC951" s="61">
        <v>14328.152</v>
      </c>
      <c r="AD951" s="61">
        <v>14657.382</v>
      </c>
      <c r="AE951" s="61">
        <v>14620.762000000001</v>
      </c>
      <c r="AF951" s="61">
        <v>14100.473</v>
      </c>
      <c r="AG951" s="62">
        <v>13589.23</v>
      </c>
      <c r="AH951" s="62">
        <v>15445.53</v>
      </c>
      <c r="AI951" s="61">
        <v>15455.556</v>
      </c>
      <c r="AJ951" s="61">
        <v>14390.543</v>
      </c>
    </row>
    <row r="952" spans="1:36" x14ac:dyDescent="0.25">
      <c r="A952" s="60" t="s">
        <v>127</v>
      </c>
      <c r="B952" s="60" t="s">
        <v>124</v>
      </c>
      <c r="C952" s="63">
        <v>10739.380999999999</v>
      </c>
      <c r="D952" s="63">
        <v>10614.875</v>
      </c>
      <c r="E952" s="63">
        <v>10406.707</v>
      </c>
      <c r="F952" s="63">
        <v>10469.991</v>
      </c>
      <c r="G952" s="63">
        <v>10587.188</v>
      </c>
      <c r="H952" s="63">
        <v>10901.118</v>
      </c>
      <c r="I952" s="63">
        <v>11274.119000000001</v>
      </c>
      <c r="J952" s="63">
        <v>11260.532999999999</v>
      </c>
      <c r="K952" s="63">
        <v>11260.532999999999</v>
      </c>
      <c r="L952" s="63">
        <v>11230.954</v>
      </c>
      <c r="M952" s="63">
        <v>11507.411</v>
      </c>
      <c r="N952" s="63">
        <v>11489.725</v>
      </c>
      <c r="O952" s="63">
        <v>11380.125</v>
      </c>
      <c r="P952" s="64">
        <v>12056.59</v>
      </c>
      <c r="Q952" s="63">
        <v>11371.625</v>
      </c>
      <c r="R952" s="63">
        <v>11602.744000000001</v>
      </c>
      <c r="S952" s="63">
        <v>12083.388000000001</v>
      </c>
      <c r="T952" s="63">
        <v>11896.076999999999</v>
      </c>
      <c r="U952" s="63">
        <v>11516.085999999999</v>
      </c>
      <c r="V952" s="63">
        <v>11677.652</v>
      </c>
      <c r="W952" s="63">
        <v>11960.566999999999</v>
      </c>
      <c r="X952" s="63">
        <v>12166.733</v>
      </c>
      <c r="Y952" s="63">
        <v>11525.975</v>
      </c>
      <c r="Z952" s="63">
        <v>11396.844999999999</v>
      </c>
      <c r="AA952" s="63">
        <v>11137.585999999999</v>
      </c>
      <c r="AB952" s="64">
        <v>11859.27</v>
      </c>
      <c r="AC952" s="64">
        <v>11762.83</v>
      </c>
      <c r="AD952" s="63">
        <v>11742.072</v>
      </c>
      <c r="AE952" s="63">
        <v>11696.945</v>
      </c>
      <c r="AF952" s="63">
        <v>10748.102000000001</v>
      </c>
      <c r="AG952" s="63">
        <v>9931.4330000000009</v>
      </c>
      <c r="AH952" s="63">
        <v>11641.766</v>
      </c>
      <c r="AI952" s="63">
        <v>11037.259</v>
      </c>
      <c r="AJ952" s="63">
        <v>9325.5149999999994</v>
      </c>
    </row>
    <row r="953" spans="1:36" x14ac:dyDescent="0.25">
      <c r="A953" s="60" t="s">
        <v>127</v>
      </c>
      <c r="B953" s="60" t="s">
        <v>125</v>
      </c>
      <c r="C953" s="61">
        <v>696.38900000000001</v>
      </c>
      <c r="D953" s="62">
        <v>675.15</v>
      </c>
      <c r="E953" s="61">
        <v>700.774</v>
      </c>
      <c r="F953" s="61">
        <v>733.01800000000003</v>
      </c>
      <c r="G953" s="61">
        <v>725.02099999999996</v>
      </c>
      <c r="H953" s="61">
        <v>718.91700000000003</v>
      </c>
      <c r="I953" s="62">
        <v>699.14</v>
      </c>
      <c r="J953" s="61">
        <v>688.39200000000005</v>
      </c>
      <c r="K953" s="61">
        <v>643.596</v>
      </c>
      <c r="L953" s="61">
        <v>619.34699999999998</v>
      </c>
      <c r="M953" s="62">
        <v>619.21</v>
      </c>
      <c r="N953" s="61">
        <v>663.28499999999997</v>
      </c>
      <c r="O953" s="61">
        <v>671.37599999999998</v>
      </c>
      <c r="P953" s="61">
        <v>687.54399999999998</v>
      </c>
      <c r="Q953" s="61">
        <v>679.40599999999995</v>
      </c>
      <c r="R953" s="61">
        <v>672.39200000000005</v>
      </c>
      <c r="S953" s="61">
        <v>679.54300000000001</v>
      </c>
      <c r="T953" s="61">
        <v>654.49900000000002</v>
      </c>
      <c r="U953" s="61">
        <v>573.702</v>
      </c>
      <c r="V953" s="61">
        <v>588.66499999999996</v>
      </c>
      <c r="W953" s="62">
        <v>677.7</v>
      </c>
      <c r="X953" s="61">
        <v>708.04399999999998</v>
      </c>
      <c r="Y953" s="61">
        <v>719.26300000000003</v>
      </c>
      <c r="Z953" s="61">
        <v>756.81200000000001</v>
      </c>
      <c r="AA953" s="61">
        <v>750.601</v>
      </c>
      <c r="AB953" s="61">
        <v>791.64400000000001</v>
      </c>
      <c r="AC953" s="61">
        <v>882.62699999999995</v>
      </c>
      <c r="AD953" s="61">
        <v>1004.383</v>
      </c>
      <c r="AE953" s="61">
        <v>1239.7539999999999</v>
      </c>
      <c r="AF953" s="61">
        <v>1398.367</v>
      </c>
      <c r="AG953" s="61">
        <v>1439.471</v>
      </c>
      <c r="AH953" s="61">
        <v>1287.7909999999999</v>
      </c>
      <c r="AI953" s="61">
        <v>1197.1120000000001</v>
      </c>
      <c r="AJ953" s="61">
        <v>1269.327</v>
      </c>
    </row>
    <row r="954" spans="1:36" x14ac:dyDescent="0.25">
      <c r="A954" s="60" t="s">
        <v>127</v>
      </c>
      <c r="B954" s="60" t="s">
        <v>126</v>
      </c>
      <c r="C954" s="63">
        <v>161.083</v>
      </c>
      <c r="D954" s="63">
        <v>170.76499999999999</v>
      </c>
      <c r="E954" s="63">
        <v>177.386</v>
      </c>
      <c r="F954" s="63">
        <v>179.536</v>
      </c>
      <c r="G954" s="63">
        <v>176.52600000000001</v>
      </c>
      <c r="H954" s="63">
        <v>168.874</v>
      </c>
      <c r="I954" s="63">
        <v>170.16300000000001</v>
      </c>
      <c r="J954" s="63">
        <v>159.501</v>
      </c>
      <c r="K954" s="63">
        <v>173.517</v>
      </c>
      <c r="L954" s="63">
        <v>182.88900000000001</v>
      </c>
      <c r="M954" s="63">
        <v>172.82900000000001</v>
      </c>
      <c r="N954" s="63">
        <v>162.941</v>
      </c>
      <c r="O954" s="63">
        <v>139.89699999999999</v>
      </c>
      <c r="P954" s="63">
        <v>139.46700000000001</v>
      </c>
      <c r="Q954" s="63">
        <v>138.34899999999999</v>
      </c>
      <c r="R954" s="63">
        <v>135.59800000000001</v>
      </c>
      <c r="S954" s="63">
        <v>84.093000000000004</v>
      </c>
      <c r="T954" s="63">
        <v>50.500999999999998</v>
      </c>
      <c r="U954" s="63">
        <v>51.197000000000003</v>
      </c>
      <c r="V954" s="63">
        <v>51.526000000000003</v>
      </c>
      <c r="W954" s="63">
        <v>48.856000000000002</v>
      </c>
      <c r="X954" s="63">
        <v>36.993000000000002</v>
      </c>
      <c r="Y954" s="63">
        <v>36.843000000000004</v>
      </c>
      <c r="Z954" s="63">
        <v>47.978999999999999</v>
      </c>
      <c r="AA954" s="63">
        <v>47.406999999999996</v>
      </c>
      <c r="AB954" s="63">
        <v>51.848999999999997</v>
      </c>
      <c r="AC954" s="63">
        <v>41.465000000000003</v>
      </c>
      <c r="AD954" s="63">
        <v>40.784999999999997</v>
      </c>
      <c r="AE954" s="63">
        <v>35.890999999999998</v>
      </c>
      <c r="AF954" s="63">
        <v>60.744999999999997</v>
      </c>
      <c r="AG954" s="63">
        <v>70.391000000000005</v>
      </c>
      <c r="AH954" s="63">
        <v>65.484999999999999</v>
      </c>
      <c r="AI954" s="63">
        <v>90.293999999999997</v>
      </c>
      <c r="AJ954" s="63">
        <v>113.88800000000001</v>
      </c>
    </row>
    <row r="955" spans="1:36" x14ac:dyDescent="0.25">
      <c r="A955" s="60" t="s">
        <v>128</v>
      </c>
      <c r="B955" s="60" t="s">
        <v>117</v>
      </c>
      <c r="C955" s="62">
        <v>0</v>
      </c>
      <c r="D955" s="62">
        <v>0</v>
      </c>
      <c r="E955" s="62">
        <v>0</v>
      </c>
      <c r="F955" s="62">
        <v>0</v>
      </c>
      <c r="G955" s="62">
        <v>0</v>
      </c>
      <c r="H955" s="62">
        <v>0</v>
      </c>
      <c r="I955" s="62">
        <v>0</v>
      </c>
      <c r="J955" s="62">
        <v>0</v>
      </c>
      <c r="K955" s="62">
        <v>0</v>
      </c>
      <c r="L955" s="62">
        <v>0</v>
      </c>
      <c r="M955" s="62">
        <v>0</v>
      </c>
      <c r="N955" s="62">
        <v>0</v>
      </c>
      <c r="O955" s="62">
        <v>0</v>
      </c>
      <c r="P955" s="62">
        <v>0</v>
      </c>
      <c r="Q955" s="62">
        <v>0</v>
      </c>
      <c r="R955" s="62">
        <v>0</v>
      </c>
      <c r="S955" s="62">
        <v>0</v>
      </c>
      <c r="T955" s="62">
        <v>0</v>
      </c>
      <c r="U955" s="62">
        <v>0</v>
      </c>
      <c r="V955" s="62">
        <v>0</v>
      </c>
      <c r="W955" s="62">
        <v>0</v>
      </c>
      <c r="X955" s="62">
        <v>0</v>
      </c>
      <c r="Y955" s="62">
        <v>0</v>
      </c>
      <c r="Z955" s="62">
        <v>0</v>
      </c>
      <c r="AA955" s="62">
        <v>0</v>
      </c>
      <c r="AB955" s="62">
        <v>0</v>
      </c>
      <c r="AC955" s="62">
        <v>0</v>
      </c>
      <c r="AD955" s="62">
        <v>0</v>
      </c>
      <c r="AE955" s="62">
        <v>0</v>
      </c>
      <c r="AF955" s="62">
        <v>0</v>
      </c>
      <c r="AG955" s="62">
        <v>0</v>
      </c>
      <c r="AH955" s="62">
        <v>0</v>
      </c>
      <c r="AI955" s="62">
        <v>0</v>
      </c>
      <c r="AJ955" s="62">
        <v>0</v>
      </c>
    </row>
    <row r="956" spans="1:36" x14ac:dyDescent="0.25">
      <c r="A956" s="60" t="s">
        <v>128</v>
      </c>
      <c r="B956" s="60" t="s">
        <v>118</v>
      </c>
      <c r="C956" s="64">
        <v>0</v>
      </c>
      <c r="D956" s="64">
        <v>0</v>
      </c>
      <c r="E956" s="64">
        <v>0</v>
      </c>
      <c r="F956" s="64">
        <v>0</v>
      </c>
      <c r="G956" s="64">
        <v>0</v>
      </c>
      <c r="H956" s="64">
        <v>0</v>
      </c>
      <c r="I956" s="64">
        <v>0</v>
      </c>
      <c r="J956" s="64">
        <v>0</v>
      </c>
      <c r="K956" s="64">
        <v>0</v>
      </c>
      <c r="L956" s="64">
        <v>0</v>
      </c>
      <c r="M956" s="64">
        <v>0</v>
      </c>
      <c r="N956" s="64">
        <v>0</v>
      </c>
      <c r="O956" s="64">
        <v>0</v>
      </c>
      <c r="P956" s="64">
        <v>0</v>
      </c>
      <c r="Q956" s="64">
        <v>0</v>
      </c>
      <c r="R956" s="64">
        <v>0</v>
      </c>
      <c r="S956" s="64">
        <v>0</v>
      </c>
      <c r="T956" s="64">
        <v>0</v>
      </c>
      <c r="U956" s="64">
        <v>0</v>
      </c>
      <c r="V956" s="64">
        <v>0</v>
      </c>
      <c r="W956" s="64">
        <v>0</v>
      </c>
      <c r="X956" s="64">
        <v>0</v>
      </c>
      <c r="Y956" s="64">
        <v>0</v>
      </c>
      <c r="Z956" s="64">
        <v>0</v>
      </c>
      <c r="AA956" s="64">
        <v>0</v>
      </c>
      <c r="AB956" s="64">
        <v>0</v>
      </c>
      <c r="AC956" s="64">
        <v>0</v>
      </c>
      <c r="AD956" s="64">
        <v>0</v>
      </c>
      <c r="AE956" s="64">
        <v>0</v>
      </c>
      <c r="AF956" s="64">
        <v>0</v>
      </c>
      <c r="AG956" s="64">
        <v>0</v>
      </c>
      <c r="AH956" s="64">
        <v>0</v>
      </c>
      <c r="AI956" s="64">
        <v>0</v>
      </c>
      <c r="AJ956" s="64">
        <v>0</v>
      </c>
    </row>
    <row r="957" spans="1:36" x14ac:dyDescent="0.25">
      <c r="A957" s="60" t="s">
        <v>128</v>
      </c>
      <c r="B957" s="60" t="s">
        <v>119</v>
      </c>
      <c r="C957" s="62">
        <v>0</v>
      </c>
      <c r="D957" s="62">
        <v>0</v>
      </c>
      <c r="E957" s="62">
        <v>0</v>
      </c>
      <c r="F957" s="62">
        <v>0</v>
      </c>
      <c r="G957" s="62">
        <v>0</v>
      </c>
      <c r="H957" s="62">
        <v>0</v>
      </c>
      <c r="I957" s="62">
        <v>0</v>
      </c>
      <c r="J957" s="62">
        <v>0</v>
      </c>
      <c r="K957" s="62">
        <v>0</v>
      </c>
      <c r="L957" s="62">
        <v>0</v>
      </c>
      <c r="M957" s="62">
        <v>0</v>
      </c>
      <c r="N957" s="62">
        <v>0</v>
      </c>
      <c r="O957" s="62">
        <v>0</v>
      </c>
      <c r="P957" s="62">
        <v>0</v>
      </c>
      <c r="Q957" s="62">
        <v>0</v>
      </c>
      <c r="R957" s="62">
        <v>0</v>
      </c>
      <c r="S957" s="62">
        <v>0</v>
      </c>
      <c r="T957" s="62">
        <v>0</v>
      </c>
      <c r="U957" s="62">
        <v>0</v>
      </c>
      <c r="V957" s="62">
        <v>0</v>
      </c>
      <c r="W957" s="62">
        <v>0</v>
      </c>
      <c r="X957" s="62">
        <v>0</v>
      </c>
      <c r="Y957" s="62">
        <v>0</v>
      </c>
      <c r="Z957" s="62">
        <v>0</v>
      </c>
      <c r="AA957" s="62">
        <v>0</v>
      </c>
      <c r="AB957" s="62">
        <v>0</v>
      </c>
      <c r="AC957" s="62">
        <v>0</v>
      </c>
      <c r="AD957" s="62">
        <v>0</v>
      </c>
      <c r="AE957" s="62">
        <v>0</v>
      </c>
      <c r="AF957" s="62">
        <v>0</v>
      </c>
      <c r="AG957" s="62">
        <v>0</v>
      </c>
      <c r="AH957" s="62">
        <v>0</v>
      </c>
      <c r="AI957" s="62">
        <v>0</v>
      </c>
      <c r="AJ957" s="62">
        <v>0</v>
      </c>
    </row>
    <row r="958" spans="1:36" x14ac:dyDescent="0.25">
      <c r="A958" s="60" t="s">
        <v>128</v>
      </c>
      <c r="B958" s="60" t="s">
        <v>120</v>
      </c>
      <c r="C958" s="64">
        <v>0</v>
      </c>
      <c r="D958" s="64">
        <v>0</v>
      </c>
      <c r="E958" s="64">
        <v>0</v>
      </c>
      <c r="F958" s="64">
        <v>0</v>
      </c>
      <c r="G958" s="64">
        <v>0</v>
      </c>
      <c r="H958" s="64">
        <v>0</v>
      </c>
      <c r="I958" s="64">
        <v>0</v>
      </c>
      <c r="J958" s="64">
        <v>0</v>
      </c>
      <c r="K958" s="64">
        <v>0</v>
      </c>
      <c r="L958" s="64">
        <v>0</v>
      </c>
      <c r="M958" s="64">
        <v>0</v>
      </c>
      <c r="N958" s="64">
        <v>0</v>
      </c>
      <c r="O958" s="64">
        <v>0</v>
      </c>
      <c r="P958" s="64">
        <v>0</v>
      </c>
      <c r="Q958" s="63">
        <v>22.728999999999999</v>
      </c>
      <c r="R958" s="63">
        <v>21.907</v>
      </c>
      <c r="S958" s="63">
        <v>25.442</v>
      </c>
      <c r="T958" s="63">
        <v>28.661999999999999</v>
      </c>
      <c r="U958" s="64">
        <v>23.23</v>
      </c>
      <c r="V958" s="63">
        <v>9.8019999999999996</v>
      </c>
      <c r="W958" s="63">
        <v>27.280999999999999</v>
      </c>
      <c r="X958" s="63">
        <v>38.488</v>
      </c>
      <c r="Y958" s="63">
        <v>28.914999999999999</v>
      </c>
      <c r="Z958" s="63">
        <v>38.994</v>
      </c>
      <c r="AA958" s="63">
        <v>51.825000000000003</v>
      </c>
      <c r="AB958" s="63">
        <v>46.847000000000001</v>
      </c>
      <c r="AC958" s="63">
        <v>21.625</v>
      </c>
      <c r="AD958" s="63">
        <v>25.087</v>
      </c>
      <c r="AE958" s="64">
        <v>22.16</v>
      </c>
      <c r="AF958" s="63">
        <v>22.434999999999999</v>
      </c>
      <c r="AG958" s="63">
        <v>26.597000000000001</v>
      </c>
      <c r="AH958" s="63">
        <v>32.911000000000001</v>
      </c>
      <c r="AI958" s="63">
        <v>22.361999999999998</v>
      </c>
      <c r="AJ958" s="63">
        <v>20.541</v>
      </c>
    </row>
    <row r="959" spans="1:36" x14ac:dyDescent="0.25">
      <c r="A959" s="60" t="s">
        <v>128</v>
      </c>
      <c r="B959" s="60" t="s">
        <v>121</v>
      </c>
      <c r="C959" s="65" t="s">
        <v>37</v>
      </c>
      <c r="D959" s="65" t="s">
        <v>37</v>
      </c>
      <c r="E959" s="65" t="s">
        <v>37</v>
      </c>
      <c r="F959" s="65" t="s">
        <v>37</v>
      </c>
      <c r="G959" s="65" t="s">
        <v>37</v>
      </c>
      <c r="H959" s="65" t="s">
        <v>37</v>
      </c>
      <c r="I959" s="65" t="s">
        <v>37</v>
      </c>
      <c r="J959" s="65" t="s">
        <v>37</v>
      </c>
      <c r="K959" s="65" t="s">
        <v>37</v>
      </c>
      <c r="L959" s="65" t="s">
        <v>37</v>
      </c>
      <c r="M959" s="65" t="s">
        <v>37</v>
      </c>
      <c r="N959" s="65" t="s">
        <v>37</v>
      </c>
      <c r="O959" s="65" t="s">
        <v>37</v>
      </c>
      <c r="P959" s="65" t="s">
        <v>37</v>
      </c>
      <c r="Q959" s="65" t="s">
        <v>37</v>
      </c>
      <c r="R959" s="65" t="s">
        <v>37</v>
      </c>
      <c r="S959" s="65" t="s">
        <v>37</v>
      </c>
      <c r="T959" s="65" t="s">
        <v>37</v>
      </c>
      <c r="U959" s="65" t="s">
        <v>37</v>
      </c>
      <c r="V959" s="65" t="s">
        <v>37</v>
      </c>
      <c r="W959" s="65" t="s">
        <v>37</v>
      </c>
      <c r="X959" s="65" t="s">
        <v>37</v>
      </c>
      <c r="Y959" s="65" t="s">
        <v>37</v>
      </c>
      <c r="Z959" s="65" t="s">
        <v>37</v>
      </c>
      <c r="AA959" s="65" t="s">
        <v>37</v>
      </c>
      <c r="AB959" s="65" t="s">
        <v>37</v>
      </c>
      <c r="AC959" s="65" t="s">
        <v>37</v>
      </c>
      <c r="AD959" s="65" t="s">
        <v>37</v>
      </c>
      <c r="AE959" s="65" t="s">
        <v>37</v>
      </c>
      <c r="AF959" s="65" t="s">
        <v>37</v>
      </c>
      <c r="AG959" s="65" t="s">
        <v>37</v>
      </c>
      <c r="AH959" s="65" t="s">
        <v>37</v>
      </c>
      <c r="AI959" s="65" t="s">
        <v>37</v>
      </c>
      <c r="AJ959" s="65" t="s">
        <v>37</v>
      </c>
    </row>
    <row r="960" spans="1:36" x14ac:dyDescent="0.25">
      <c r="A960" s="60" t="s">
        <v>128</v>
      </c>
      <c r="B960" s="60" t="s">
        <v>122</v>
      </c>
      <c r="C960" s="64">
        <v>0</v>
      </c>
      <c r="D960" s="64">
        <v>0</v>
      </c>
      <c r="E960" s="64">
        <v>0</v>
      </c>
      <c r="F960" s="64">
        <v>0</v>
      </c>
      <c r="G960" s="64">
        <v>0</v>
      </c>
      <c r="H960" s="64">
        <v>0</v>
      </c>
      <c r="I960" s="64">
        <v>0</v>
      </c>
      <c r="J960" s="64">
        <v>0</v>
      </c>
      <c r="K960" s="64">
        <v>0</v>
      </c>
      <c r="L960" s="64">
        <v>0</v>
      </c>
      <c r="M960" s="64">
        <v>0</v>
      </c>
      <c r="N960" s="64">
        <v>0</v>
      </c>
      <c r="O960" s="64">
        <v>0</v>
      </c>
      <c r="P960" s="64">
        <v>0</v>
      </c>
      <c r="Q960" s="63">
        <v>35.564</v>
      </c>
      <c r="R960" s="64">
        <v>42.73</v>
      </c>
      <c r="S960" s="63">
        <v>45.786999999999999</v>
      </c>
      <c r="T960" s="63">
        <v>34.155000000000001</v>
      </c>
      <c r="U960" s="63">
        <v>14.234999999999999</v>
      </c>
      <c r="V960" s="63">
        <v>6.0670000000000002</v>
      </c>
      <c r="W960" s="63">
        <v>14.904</v>
      </c>
      <c r="X960" s="63">
        <v>22.571000000000002</v>
      </c>
      <c r="Y960" s="63">
        <v>17.196999999999999</v>
      </c>
      <c r="Z960" s="63">
        <v>22.093</v>
      </c>
      <c r="AA960" s="63">
        <v>29.617000000000001</v>
      </c>
      <c r="AB960" s="63">
        <v>29.353999999999999</v>
      </c>
      <c r="AC960" s="63">
        <v>12.754</v>
      </c>
      <c r="AD960" s="64">
        <v>17.62</v>
      </c>
      <c r="AE960" s="63">
        <v>33.692</v>
      </c>
      <c r="AF960" s="63">
        <v>19.448</v>
      </c>
      <c r="AG960" s="63">
        <v>15.422000000000001</v>
      </c>
      <c r="AH960" s="63">
        <v>25.178000000000001</v>
      </c>
      <c r="AI960" s="63">
        <v>17.984999999999999</v>
      </c>
      <c r="AJ960" s="63">
        <v>15.579000000000001</v>
      </c>
    </row>
    <row r="961" spans="1:36" x14ac:dyDescent="0.25">
      <c r="A961" s="60" t="s">
        <v>128</v>
      </c>
      <c r="B961" s="60" t="s">
        <v>123</v>
      </c>
      <c r="C961" s="61">
        <v>17664.302</v>
      </c>
      <c r="D961" s="61">
        <v>17536.566999999999</v>
      </c>
      <c r="E961" s="61">
        <v>16371.716</v>
      </c>
      <c r="F961" s="61">
        <v>14391.157999999999</v>
      </c>
      <c r="G961" s="61">
        <v>13497.300999999999</v>
      </c>
      <c r="H961" s="62">
        <v>10050.85</v>
      </c>
      <c r="I961" s="61">
        <v>10691.841</v>
      </c>
      <c r="J961" s="61">
        <v>10014.951999999999</v>
      </c>
      <c r="K961" s="61">
        <v>9352.4410000000007</v>
      </c>
      <c r="L961" s="61">
        <v>8873.4830000000002</v>
      </c>
      <c r="M961" s="61">
        <v>8137.098</v>
      </c>
      <c r="N961" s="61">
        <v>8843.4840000000004</v>
      </c>
      <c r="O961" s="61">
        <v>8393.857</v>
      </c>
      <c r="P961" s="61">
        <v>8794.6640000000007</v>
      </c>
      <c r="Q961" s="61">
        <v>8113.1170000000002</v>
      </c>
      <c r="R961" s="61">
        <v>8032.1729999999998</v>
      </c>
      <c r="S961" s="61">
        <v>8044.616</v>
      </c>
      <c r="T961" s="61">
        <v>7566.9009999999998</v>
      </c>
      <c r="U961" s="61">
        <v>7367.0339999999997</v>
      </c>
      <c r="V961" s="61">
        <v>7345.2280000000001</v>
      </c>
      <c r="W961" s="61">
        <v>8021.2569999999996</v>
      </c>
      <c r="X961" s="61">
        <v>7140.8950000000004</v>
      </c>
      <c r="Y961" s="61">
        <v>7381.509</v>
      </c>
      <c r="Z961" s="61">
        <v>7221.3149999999996</v>
      </c>
      <c r="AA961" s="61">
        <v>6613.3320000000003</v>
      </c>
      <c r="AB961" s="61">
        <v>6721.0280000000002</v>
      </c>
      <c r="AC961" s="61">
        <v>6993.4080000000004</v>
      </c>
      <c r="AD961" s="61">
        <v>7159.6189999999997</v>
      </c>
      <c r="AE961" s="61">
        <v>7038.201</v>
      </c>
      <c r="AF961" s="61">
        <v>6856.098</v>
      </c>
      <c r="AG961" s="61">
        <v>6828.0129999999999</v>
      </c>
      <c r="AH961" s="61">
        <v>7365.3490000000002</v>
      </c>
      <c r="AI961" s="61">
        <v>6839.5339999999997</v>
      </c>
      <c r="AJ961" s="61">
        <v>6414.9539999999997</v>
      </c>
    </row>
    <row r="962" spans="1:36" x14ac:dyDescent="0.25">
      <c r="A962" s="60" t="s">
        <v>128</v>
      </c>
      <c r="B962" s="60" t="s">
        <v>124</v>
      </c>
      <c r="C962" s="63">
        <v>4173.259</v>
      </c>
      <c r="D962" s="63">
        <v>4287.4269999999997</v>
      </c>
      <c r="E962" s="63">
        <v>4216.2030000000004</v>
      </c>
      <c r="F962" s="64">
        <v>4170.13</v>
      </c>
      <c r="G962" s="63">
        <v>4182.7889999999998</v>
      </c>
      <c r="H962" s="63">
        <v>4386.1180000000004</v>
      </c>
      <c r="I962" s="63">
        <v>4607.2179999999998</v>
      </c>
      <c r="J962" s="63">
        <v>4477.4049999999997</v>
      </c>
      <c r="K962" s="63">
        <v>4344.1289999999999</v>
      </c>
      <c r="L962" s="64">
        <v>4196.1400000000003</v>
      </c>
      <c r="M962" s="63">
        <v>3965.797</v>
      </c>
      <c r="N962" s="63">
        <v>4223.9660000000003</v>
      </c>
      <c r="O962" s="63">
        <v>4022.7139999999999</v>
      </c>
      <c r="P962" s="63">
        <v>4128.6660000000002</v>
      </c>
      <c r="Q962" s="64">
        <v>4396.1499999999996</v>
      </c>
      <c r="R962" s="63">
        <v>4400.0910000000003</v>
      </c>
      <c r="S962" s="63">
        <v>4238.8220000000001</v>
      </c>
      <c r="T962" s="63">
        <v>4280.4530000000004</v>
      </c>
      <c r="U962" s="63">
        <v>4485.4070000000002</v>
      </c>
      <c r="V962" s="63">
        <v>4398.6580000000004</v>
      </c>
      <c r="W962" s="63">
        <v>4608.5789999999997</v>
      </c>
      <c r="X962" s="64">
        <v>4318.74</v>
      </c>
      <c r="Y962" s="63">
        <v>4366.915</v>
      </c>
      <c r="Z962" s="64">
        <v>4237.2700000000004</v>
      </c>
      <c r="AA962" s="63">
        <v>3898.3470000000002</v>
      </c>
      <c r="AB962" s="63">
        <v>4140.0349999999999</v>
      </c>
      <c r="AC962" s="63">
        <v>4219.6189999999997</v>
      </c>
      <c r="AD962" s="64">
        <v>4317.3500000000004</v>
      </c>
      <c r="AE962" s="63">
        <v>4233.8490000000002</v>
      </c>
      <c r="AF962" s="63">
        <v>4146.3440000000001</v>
      </c>
      <c r="AG962" s="63">
        <v>4055.5010000000002</v>
      </c>
      <c r="AH962" s="63">
        <v>4288.9309999999996</v>
      </c>
      <c r="AI962" s="63">
        <v>3905.7759999999998</v>
      </c>
      <c r="AJ962" s="63">
        <v>3816.663</v>
      </c>
    </row>
    <row r="963" spans="1:36" x14ac:dyDescent="0.25">
      <c r="A963" s="60" t="s">
        <v>128</v>
      </c>
      <c r="B963" s="60" t="s">
        <v>125</v>
      </c>
      <c r="C963" s="61">
        <v>5956.6490000000003</v>
      </c>
      <c r="D963" s="62">
        <v>5541.01</v>
      </c>
      <c r="E963" s="61">
        <v>5293.9719999999998</v>
      </c>
      <c r="F963" s="61">
        <v>5290.4369999999999</v>
      </c>
      <c r="G963" s="61">
        <v>4985.192</v>
      </c>
      <c r="H963" s="62">
        <v>974.73</v>
      </c>
      <c r="I963" s="61">
        <v>755.80399999999997</v>
      </c>
      <c r="J963" s="61">
        <v>769.20299999999997</v>
      </c>
      <c r="K963" s="61">
        <v>771.92600000000004</v>
      </c>
      <c r="L963" s="61">
        <v>790.29300000000001</v>
      </c>
      <c r="M963" s="61">
        <v>734.21199999999999</v>
      </c>
      <c r="N963" s="61">
        <v>774.50599999999997</v>
      </c>
      <c r="O963" s="61">
        <v>887.24099999999999</v>
      </c>
      <c r="P963" s="61">
        <v>1255.135</v>
      </c>
      <c r="Q963" s="61">
        <v>793.06399999999996</v>
      </c>
      <c r="R963" s="61">
        <v>832.25900000000001</v>
      </c>
      <c r="S963" s="61">
        <v>1005.708</v>
      </c>
      <c r="T963" s="61">
        <v>682.66899999999998</v>
      </c>
      <c r="U963" s="61">
        <v>279.52100000000002</v>
      </c>
      <c r="V963" s="61">
        <v>261.39299999999997</v>
      </c>
      <c r="W963" s="61">
        <v>291.03399999999999</v>
      </c>
      <c r="X963" s="61">
        <v>260.22300000000001</v>
      </c>
      <c r="Y963" s="61">
        <v>273.93200000000002</v>
      </c>
      <c r="Z963" s="61">
        <v>311.09699999999998</v>
      </c>
      <c r="AA963" s="61">
        <v>281.59899999999999</v>
      </c>
      <c r="AB963" s="61">
        <v>286.71100000000001</v>
      </c>
      <c r="AC963" s="61">
        <v>293.97199999999998</v>
      </c>
      <c r="AD963" s="61">
        <v>378.803</v>
      </c>
      <c r="AE963" s="61">
        <v>380.86399999999998</v>
      </c>
      <c r="AF963" s="61">
        <v>383.08499999999998</v>
      </c>
      <c r="AG963" s="61">
        <v>396.322</v>
      </c>
      <c r="AH963" s="61">
        <v>390.20699999999999</v>
      </c>
      <c r="AI963" s="61">
        <v>415.149</v>
      </c>
      <c r="AJ963" s="62">
        <v>395.53</v>
      </c>
    </row>
    <row r="964" spans="1:36" x14ac:dyDescent="0.25">
      <c r="A964" s="60" t="s">
        <v>128</v>
      </c>
      <c r="B964" s="60" t="s">
        <v>126</v>
      </c>
      <c r="C964" s="66" t="s">
        <v>37</v>
      </c>
      <c r="D964" s="66" t="s">
        <v>37</v>
      </c>
      <c r="E964" s="66" t="s">
        <v>37</v>
      </c>
      <c r="F964" s="66" t="s">
        <v>37</v>
      </c>
      <c r="G964" s="66" t="s">
        <v>37</v>
      </c>
      <c r="H964" s="66" t="s">
        <v>37</v>
      </c>
      <c r="I964" s="66" t="s">
        <v>37</v>
      </c>
      <c r="J964" s="66" t="s">
        <v>37</v>
      </c>
      <c r="K964" s="66" t="s">
        <v>37</v>
      </c>
      <c r="L964" s="66" t="s">
        <v>37</v>
      </c>
      <c r="M964" s="66" t="s">
        <v>37</v>
      </c>
      <c r="N964" s="66" t="s">
        <v>37</v>
      </c>
      <c r="O964" s="66" t="s">
        <v>37</v>
      </c>
      <c r="P964" s="66" t="s">
        <v>37</v>
      </c>
      <c r="Q964" s="66" t="s">
        <v>37</v>
      </c>
      <c r="R964" s="66" t="s">
        <v>37</v>
      </c>
      <c r="S964" s="66" t="s">
        <v>37</v>
      </c>
      <c r="T964" s="66" t="s">
        <v>37</v>
      </c>
      <c r="U964" s="66" t="s">
        <v>37</v>
      </c>
      <c r="V964" s="66" t="s">
        <v>37</v>
      </c>
      <c r="W964" s="66" t="s">
        <v>37</v>
      </c>
      <c r="X964" s="66" t="s">
        <v>37</v>
      </c>
      <c r="Y964" s="66" t="s">
        <v>37</v>
      </c>
      <c r="Z964" s="66" t="s">
        <v>37</v>
      </c>
      <c r="AA964" s="66" t="s">
        <v>37</v>
      </c>
      <c r="AB964" s="66" t="s">
        <v>37</v>
      </c>
      <c r="AC964" s="66" t="s">
        <v>37</v>
      </c>
      <c r="AD964" s="66" t="s">
        <v>37</v>
      </c>
      <c r="AE964" s="66" t="s">
        <v>37</v>
      </c>
      <c r="AF964" s="66" t="s">
        <v>37</v>
      </c>
      <c r="AG964" s="66" t="s">
        <v>37</v>
      </c>
      <c r="AH964" s="66" t="s">
        <v>37</v>
      </c>
      <c r="AI964" s="66" t="s">
        <v>37</v>
      </c>
      <c r="AJ964" s="66" t="s">
        <v>37</v>
      </c>
    </row>
    <row r="965" spans="1:36" ht="11.4" customHeight="1" x14ac:dyDescent="0.25"/>
    <row r="966" spans="1:36" x14ac:dyDescent="0.25">
      <c r="A966" s="56" t="s">
        <v>129</v>
      </c>
    </row>
    <row r="967" spans="1:36" x14ac:dyDescent="0.25">
      <c r="A967" s="56" t="s">
        <v>37</v>
      </c>
      <c r="B967" s="55" t="s">
        <v>38</v>
      </c>
    </row>
    <row r="968" spans="1:36" ht="11.4" customHeight="1" x14ac:dyDescent="0.25"/>
    <row r="969" spans="1:36" x14ac:dyDescent="0.25">
      <c r="A969" s="55" t="s">
        <v>184</v>
      </c>
    </row>
    <row r="970" spans="1:36" x14ac:dyDescent="0.25">
      <c r="A970" s="55" t="s">
        <v>107</v>
      </c>
      <c r="B970" s="56" t="s">
        <v>180</v>
      </c>
    </row>
    <row r="971" spans="1:36" x14ac:dyDescent="0.25">
      <c r="A971" s="55" t="s">
        <v>108</v>
      </c>
      <c r="B971" s="55" t="s">
        <v>181</v>
      </c>
    </row>
    <row r="973" spans="1:36" x14ac:dyDescent="0.25">
      <c r="A973" s="56" t="s">
        <v>109</v>
      </c>
      <c r="C973" s="55" t="s">
        <v>110</v>
      </c>
    </row>
    <row r="974" spans="1:36" x14ac:dyDescent="0.25">
      <c r="A974" s="56" t="s">
        <v>130</v>
      </c>
      <c r="C974" s="55" t="s">
        <v>182</v>
      </c>
    </row>
    <row r="975" spans="1:36" x14ac:dyDescent="0.25">
      <c r="A975" s="56" t="s">
        <v>134</v>
      </c>
      <c r="C975" s="55" t="s">
        <v>157</v>
      </c>
    </row>
    <row r="977" spans="1:36" x14ac:dyDescent="0.25">
      <c r="A977" s="71" t="s">
        <v>111</v>
      </c>
      <c r="B977" s="71" t="s">
        <v>111</v>
      </c>
      <c r="C977" s="57" t="s">
        <v>1</v>
      </c>
      <c r="D977" s="57" t="s">
        <v>2</v>
      </c>
      <c r="E977" s="57" t="s">
        <v>3</v>
      </c>
      <c r="F977" s="57" t="s">
        <v>4</v>
      </c>
      <c r="G977" s="57" t="s">
        <v>5</v>
      </c>
      <c r="H977" s="57" t="s">
        <v>6</v>
      </c>
      <c r="I977" s="57" t="s">
        <v>7</v>
      </c>
      <c r="J977" s="57" t="s">
        <v>8</v>
      </c>
      <c r="K977" s="57" t="s">
        <v>9</v>
      </c>
      <c r="L977" s="57" t="s">
        <v>10</v>
      </c>
      <c r="M977" s="57" t="s">
        <v>11</v>
      </c>
      <c r="N977" s="57" t="s">
        <v>12</v>
      </c>
      <c r="O977" s="57" t="s">
        <v>13</v>
      </c>
      <c r="P977" s="57" t="s">
        <v>14</v>
      </c>
      <c r="Q977" s="57" t="s">
        <v>15</v>
      </c>
      <c r="R977" s="57" t="s">
        <v>16</v>
      </c>
      <c r="S977" s="57" t="s">
        <v>17</v>
      </c>
      <c r="T977" s="57" t="s">
        <v>18</v>
      </c>
      <c r="U977" s="57" t="s">
        <v>19</v>
      </c>
      <c r="V977" s="57" t="s">
        <v>20</v>
      </c>
      <c r="W977" s="57" t="s">
        <v>21</v>
      </c>
      <c r="X977" s="57" t="s">
        <v>32</v>
      </c>
      <c r="Y977" s="57" t="s">
        <v>33</v>
      </c>
      <c r="Z977" s="57" t="s">
        <v>35</v>
      </c>
      <c r="AA977" s="57" t="s">
        <v>36</v>
      </c>
      <c r="AB977" s="57" t="s">
        <v>39</v>
      </c>
      <c r="AC977" s="57" t="s">
        <v>40</v>
      </c>
      <c r="AD977" s="57" t="s">
        <v>97</v>
      </c>
      <c r="AE977" s="57" t="s">
        <v>103</v>
      </c>
      <c r="AF977" s="57" t="s">
        <v>105</v>
      </c>
      <c r="AG977" s="57" t="s">
        <v>106</v>
      </c>
      <c r="AH977" s="57" t="s">
        <v>112</v>
      </c>
      <c r="AI977" s="57" t="s">
        <v>176</v>
      </c>
      <c r="AJ977" s="57" t="s">
        <v>183</v>
      </c>
    </row>
    <row r="978" spans="1:36" x14ac:dyDescent="0.25">
      <c r="A978" s="58" t="s">
        <v>113</v>
      </c>
      <c r="B978" s="58" t="s">
        <v>114</v>
      </c>
      <c r="C978" s="59" t="s">
        <v>115</v>
      </c>
      <c r="D978" s="59" t="s">
        <v>115</v>
      </c>
      <c r="E978" s="59" t="s">
        <v>115</v>
      </c>
      <c r="F978" s="59" t="s">
        <v>115</v>
      </c>
      <c r="G978" s="59" t="s">
        <v>115</v>
      </c>
      <c r="H978" s="59" t="s">
        <v>115</v>
      </c>
      <c r="I978" s="59" t="s">
        <v>115</v>
      </c>
      <c r="J978" s="59" t="s">
        <v>115</v>
      </c>
      <c r="K978" s="59" t="s">
        <v>115</v>
      </c>
      <c r="L978" s="59" t="s">
        <v>115</v>
      </c>
      <c r="M978" s="59" t="s">
        <v>115</v>
      </c>
      <c r="N978" s="59" t="s">
        <v>115</v>
      </c>
      <c r="O978" s="59" t="s">
        <v>115</v>
      </c>
      <c r="P978" s="59" t="s">
        <v>115</v>
      </c>
      <c r="Q978" s="59" t="s">
        <v>115</v>
      </c>
      <c r="R978" s="59" t="s">
        <v>115</v>
      </c>
      <c r="S978" s="59" t="s">
        <v>115</v>
      </c>
      <c r="T978" s="59" t="s">
        <v>115</v>
      </c>
      <c r="U978" s="59" t="s">
        <v>115</v>
      </c>
      <c r="V978" s="59" t="s">
        <v>115</v>
      </c>
      <c r="W978" s="59" t="s">
        <v>115</v>
      </c>
      <c r="X978" s="59" t="s">
        <v>115</v>
      </c>
      <c r="Y978" s="59" t="s">
        <v>115</v>
      </c>
      <c r="Z978" s="59" t="s">
        <v>115</v>
      </c>
      <c r="AA978" s="59" t="s">
        <v>115</v>
      </c>
      <c r="AB978" s="59" t="s">
        <v>115</v>
      </c>
      <c r="AC978" s="59" t="s">
        <v>115</v>
      </c>
      <c r="AD978" s="59" t="s">
        <v>115</v>
      </c>
      <c r="AE978" s="59" t="s">
        <v>115</v>
      </c>
      <c r="AF978" s="59" t="s">
        <v>115</v>
      </c>
      <c r="AG978" s="59" t="s">
        <v>115</v>
      </c>
      <c r="AH978" s="59" t="s">
        <v>115</v>
      </c>
      <c r="AI978" s="59" t="s">
        <v>115</v>
      </c>
      <c r="AJ978" s="59" t="s">
        <v>115</v>
      </c>
    </row>
    <row r="979" spans="1:36" x14ac:dyDescent="0.25">
      <c r="A979" s="60" t="s">
        <v>116</v>
      </c>
      <c r="B979" s="60" t="s">
        <v>117</v>
      </c>
      <c r="C979" s="61">
        <v>4724.6559999999999</v>
      </c>
      <c r="D979" s="61">
        <v>4936.9269999999997</v>
      </c>
      <c r="E979" s="61">
        <v>5386.3360000000002</v>
      </c>
      <c r="F979" s="61">
        <v>5069.3159999999998</v>
      </c>
      <c r="G979" s="61">
        <v>4807.9660000000003</v>
      </c>
      <c r="H979" s="61">
        <v>5451.152</v>
      </c>
      <c r="I979" s="61">
        <v>4826.2690000000002</v>
      </c>
      <c r="J979" s="62">
        <v>4929.75</v>
      </c>
      <c r="K979" s="61">
        <v>5706.009</v>
      </c>
      <c r="L979" s="61">
        <v>6828.6130000000003</v>
      </c>
      <c r="M979" s="61">
        <v>6470.0309999999999</v>
      </c>
      <c r="N979" s="61">
        <v>6758.5789999999997</v>
      </c>
      <c r="O979" s="61">
        <v>7237.1769999999997</v>
      </c>
      <c r="P979" s="61">
        <v>6506.076</v>
      </c>
      <c r="Q979" s="61">
        <v>6493.2820000000002</v>
      </c>
      <c r="R979" s="61">
        <v>7122.4189999999999</v>
      </c>
      <c r="S979" s="61">
        <v>6736.6279999999997</v>
      </c>
      <c r="T979" s="61">
        <v>6346.8620000000001</v>
      </c>
      <c r="U979" s="61">
        <v>6181.0929999999998</v>
      </c>
      <c r="V979" s="61">
        <v>6636.1940000000004</v>
      </c>
      <c r="W979" s="61">
        <v>6201.3010000000004</v>
      </c>
      <c r="X979" s="61">
        <v>6310.9759999999997</v>
      </c>
      <c r="Y979" s="61">
        <v>5820.5420000000004</v>
      </c>
      <c r="Z979" s="61">
        <v>5751.4380000000001</v>
      </c>
      <c r="AA979" s="62">
        <v>5964.65</v>
      </c>
      <c r="AB979" s="62">
        <v>6527.1</v>
      </c>
      <c r="AC979" s="61">
        <v>7092.8890000000001</v>
      </c>
      <c r="AD979" s="61">
        <v>7611.223</v>
      </c>
      <c r="AE979" s="61">
        <v>7168.0469999999996</v>
      </c>
      <c r="AF979" s="61">
        <v>5808.9459999999999</v>
      </c>
      <c r="AG979" s="62">
        <v>5444.09</v>
      </c>
      <c r="AH979" s="61">
        <v>4926.3459999999995</v>
      </c>
      <c r="AI979" s="61">
        <v>4860.7560000000003</v>
      </c>
      <c r="AJ979" s="61">
        <v>4495.1589999999997</v>
      </c>
    </row>
    <row r="980" spans="1:36" x14ac:dyDescent="0.25">
      <c r="A980" s="60" t="s">
        <v>116</v>
      </c>
      <c r="B980" s="60" t="s">
        <v>118</v>
      </c>
      <c r="C980" s="63">
        <v>90.703999999999994</v>
      </c>
      <c r="D980" s="63">
        <v>95.528999999999996</v>
      </c>
      <c r="E980" s="63">
        <v>141.846</v>
      </c>
      <c r="F980" s="63">
        <v>188.16300000000001</v>
      </c>
      <c r="G980" s="63">
        <v>144.74100000000001</v>
      </c>
      <c r="H980" s="63">
        <v>177.548</v>
      </c>
      <c r="I980" s="63">
        <v>122.547</v>
      </c>
      <c r="J980" s="63">
        <v>130.267</v>
      </c>
      <c r="K980" s="63">
        <v>160.989</v>
      </c>
      <c r="L980" s="63">
        <v>208.023</v>
      </c>
      <c r="M980" s="63">
        <v>184.16200000000001</v>
      </c>
      <c r="N980" s="63">
        <v>169.578</v>
      </c>
      <c r="O980" s="63">
        <v>166.94399999999999</v>
      </c>
      <c r="P980" s="63">
        <v>175.602</v>
      </c>
      <c r="Q980" s="63">
        <v>249.196</v>
      </c>
      <c r="R980" s="63">
        <v>268.94200000000001</v>
      </c>
      <c r="S980" s="63">
        <v>254.53100000000001</v>
      </c>
      <c r="T980" s="63">
        <v>119.423</v>
      </c>
      <c r="U980" s="63">
        <v>107.003</v>
      </c>
      <c r="V980" s="63">
        <v>115.601</v>
      </c>
      <c r="W980" s="63">
        <v>39.170999999999999</v>
      </c>
      <c r="X980" s="63">
        <v>38.215000000000003</v>
      </c>
      <c r="Y980" s="63">
        <v>39.170999999999999</v>
      </c>
      <c r="Z980" s="63">
        <v>40.125999999999998</v>
      </c>
      <c r="AA980" s="63">
        <v>39.170999999999999</v>
      </c>
      <c r="AB980" s="63">
        <v>45.857999999999997</v>
      </c>
      <c r="AC980" s="63">
        <v>41.081000000000003</v>
      </c>
      <c r="AD980" s="64">
        <v>39.770000000000003</v>
      </c>
      <c r="AE980" s="64">
        <v>39.39</v>
      </c>
      <c r="AF980" s="63">
        <v>42.588000000000001</v>
      </c>
      <c r="AG980" s="63">
        <v>41.851999999999997</v>
      </c>
      <c r="AH980" s="63">
        <v>41.564</v>
      </c>
      <c r="AI980" s="63">
        <v>42.354999999999997</v>
      </c>
      <c r="AJ980" s="63">
        <v>39.759</v>
      </c>
    </row>
    <row r="981" spans="1:36" x14ac:dyDescent="0.25">
      <c r="A981" s="60" t="s">
        <v>116</v>
      </c>
      <c r="B981" s="60" t="s">
        <v>119</v>
      </c>
      <c r="C981" s="61">
        <v>1.0349999999999999</v>
      </c>
      <c r="D981" s="61">
        <v>2.4420000000000002</v>
      </c>
      <c r="E981" s="62">
        <v>2.96</v>
      </c>
      <c r="F981" s="61">
        <v>4.109</v>
      </c>
      <c r="G981" s="61">
        <v>3.774</v>
      </c>
      <c r="H981" s="61">
        <v>2.407</v>
      </c>
      <c r="I981" s="61">
        <v>2.1309999999999998</v>
      </c>
      <c r="J981" s="61">
        <v>2.629</v>
      </c>
      <c r="K981" s="61">
        <v>2.3969999999999998</v>
      </c>
      <c r="L981" s="62">
        <v>60.6</v>
      </c>
      <c r="M981" s="61">
        <v>176.821</v>
      </c>
      <c r="N981" s="61">
        <v>177.04499999999999</v>
      </c>
      <c r="O981" s="61">
        <v>183.577</v>
      </c>
      <c r="P981" s="61">
        <v>197.06800000000001</v>
      </c>
      <c r="Q981" s="61">
        <v>208.73099999999999</v>
      </c>
      <c r="R981" s="61">
        <v>230.77099999999999</v>
      </c>
      <c r="S981" s="61">
        <v>228.108</v>
      </c>
      <c r="T981" s="61">
        <v>222.02500000000001</v>
      </c>
      <c r="U981" s="61">
        <v>224.87100000000001</v>
      </c>
      <c r="V981" s="62">
        <v>243.45</v>
      </c>
      <c r="W981" s="61">
        <v>254.80799999999999</v>
      </c>
      <c r="X981" s="62">
        <v>293.89999999999998</v>
      </c>
      <c r="Y981" s="61">
        <v>313.19299999999998</v>
      </c>
      <c r="Z981" s="61">
        <v>319.858</v>
      </c>
      <c r="AA981" s="61">
        <v>313.99400000000003</v>
      </c>
      <c r="AB981" s="61">
        <v>351.83800000000002</v>
      </c>
      <c r="AC981" s="62">
        <v>365.13</v>
      </c>
      <c r="AD981" s="61">
        <v>367.09199999999998</v>
      </c>
      <c r="AE981" s="62">
        <v>355.86</v>
      </c>
      <c r="AF981" s="61">
        <v>379.404</v>
      </c>
      <c r="AG981" s="61">
        <v>402.13400000000001</v>
      </c>
      <c r="AH981" s="61">
        <v>418.92700000000002</v>
      </c>
      <c r="AI981" s="61">
        <v>441.03500000000003</v>
      </c>
      <c r="AJ981" s="61">
        <v>471.98099999999999</v>
      </c>
    </row>
    <row r="982" spans="1:36" x14ac:dyDescent="0.25">
      <c r="A982" s="60" t="s">
        <v>116</v>
      </c>
      <c r="B982" s="60" t="s">
        <v>120</v>
      </c>
      <c r="C982" s="63">
        <v>293.613</v>
      </c>
      <c r="D982" s="64">
        <v>349.89</v>
      </c>
      <c r="E982" s="63">
        <v>325.16500000000002</v>
      </c>
      <c r="F982" s="63">
        <v>417.27300000000002</v>
      </c>
      <c r="G982" s="64">
        <v>465.41</v>
      </c>
      <c r="H982" s="63">
        <v>647.66600000000005</v>
      </c>
      <c r="I982" s="63">
        <v>617.08699999999999</v>
      </c>
      <c r="J982" s="63">
        <v>735.88199999999995</v>
      </c>
      <c r="K982" s="63">
        <v>780.17100000000005</v>
      </c>
      <c r="L982" s="63">
        <v>863.15599999999995</v>
      </c>
      <c r="M982" s="64">
        <v>796.06</v>
      </c>
      <c r="N982" s="63">
        <v>774.09299999999996</v>
      </c>
      <c r="O982" s="63">
        <v>847.23500000000001</v>
      </c>
      <c r="P982" s="63">
        <v>904.601</v>
      </c>
      <c r="Q982" s="63">
        <v>910.16300000000001</v>
      </c>
      <c r="R982" s="63">
        <v>979.77599999999995</v>
      </c>
      <c r="S982" s="63">
        <v>1017.237</v>
      </c>
      <c r="T982" s="64">
        <v>1159.7</v>
      </c>
      <c r="U982" s="63">
        <v>1114.3019999999999</v>
      </c>
      <c r="V982" s="63">
        <v>1246.5530000000001</v>
      </c>
      <c r="W982" s="63">
        <v>1526.7729999999999</v>
      </c>
      <c r="X982" s="63">
        <v>1526.829</v>
      </c>
      <c r="Y982" s="63">
        <v>1544.454</v>
      </c>
      <c r="Z982" s="63">
        <v>1714.105</v>
      </c>
      <c r="AA982" s="63">
        <v>1628.432</v>
      </c>
      <c r="AB982" s="63">
        <v>1557.7840000000001</v>
      </c>
      <c r="AC982" s="63">
        <v>1526.809</v>
      </c>
      <c r="AD982" s="63">
        <v>1579.6079999999999</v>
      </c>
      <c r="AE982" s="63">
        <v>1616.6410000000001</v>
      </c>
      <c r="AF982" s="63">
        <v>1650.0070000000001</v>
      </c>
      <c r="AG982" s="63">
        <v>1643.2560000000001</v>
      </c>
      <c r="AH982" s="63">
        <v>1590.961</v>
      </c>
      <c r="AI982" s="63">
        <v>1268.5319999999999</v>
      </c>
      <c r="AJ982" s="63">
        <v>1065.2190000000001</v>
      </c>
    </row>
    <row r="983" spans="1:36" x14ac:dyDescent="0.25">
      <c r="A983" s="60" t="s">
        <v>116</v>
      </c>
      <c r="B983" s="60" t="s">
        <v>121</v>
      </c>
      <c r="C983" s="62">
        <v>0</v>
      </c>
      <c r="D983" s="62">
        <v>0</v>
      </c>
      <c r="E983" s="62">
        <v>0</v>
      </c>
      <c r="F983" s="62">
        <v>0</v>
      </c>
      <c r="G983" s="62">
        <v>0</v>
      </c>
      <c r="H983" s="62">
        <v>0</v>
      </c>
      <c r="I983" s="62">
        <v>0</v>
      </c>
      <c r="J983" s="62">
        <v>0</v>
      </c>
      <c r="K983" s="62">
        <v>0</v>
      </c>
      <c r="L983" s="62">
        <v>0</v>
      </c>
      <c r="M983" s="62">
        <v>0</v>
      </c>
      <c r="N983" s="62">
        <v>0</v>
      </c>
      <c r="O983" s="62">
        <v>0</v>
      </c>
      <c r="P983" s="62">
        <v>0</v>
      </c>
      <c r="Q983" s="62">
        <v>0</v>
      </c>
      <c r="R983" s="62">
        <v>0</v>
      </c>
      <c r="S983" s="62">
        <v>0</v>
      </c>
      <c r="T983" s="62">
        <v>0</v>
      </c>
      <c r="U983" s="62">
        <v>0</v>
      </c>
      <c r="V983" s="62">
        <v>0</v>
      </c>
      <c r="W983" s="62">
        <v>0</v>
      </c>
      <c r="X983" s="62">
        <v>0</v>
      </c>
      <c r="Y983" s="62">
        <v>0</v>
      </c>
      <c r="Z983" s="62">
        <v>0</v>
      </c>
      <c r="AA983" s="62">
        <v>0</v>
      </c>
      <c r="AB983" s="62">
        <v>0</v>
      </c>
      <c r="AC983" s="62">
        <v>0</v>
      </c>
      <c r="AD983" s="62">
        <v>0</v>
      </c>
      <c r="AE983" s="62">
        <v>0</v>
      </c>
      <c r="AF983" s="62">
        <v>0</v>
      </c>
      <c r="AG983" s="62">
        <v>0</v>
      </c>
      <c r="AH983" s="62">
        <v>0</v>
      </c>
      <c r="AI983" s="62">
        <v>0</v>
      </c>
      <c r="AJ983" s="62">
        <v>0</v>
      </c>
    </row>
    <row r="984" spans="1:36" x14ac:dyDescent="0.25">
      <c r="A984" s="60" t="s">
        <v>116</v>
      </c>
      <c r="B984" s="60" t="s">
        <v>122</v>
      </c>
      <c r="C984" s="64">
        <v>0</v>
      </c>
      <c r="D984" s="64">
        <v>0</v>
      </c>
      <c r="E984" s="64">
        <v>0</v>
      </c>
      <c r="F984" s="64">
        <v>0</v>
      </c>
      <c r="G984" s="64">
        <v>0</v>
      </c>
      <c r="H984" s="64">
        <v>0</v>
      </c>
      <c r="I984" s="64">
        <v>0</v>
      </c>
      <c r="J984" s="64">
        <v>0</v>
      </c>
      <c r="K984" s="64">
        <v>0</v>
      </c>
      <c r="L984" s="64">
        <v>0</v>
      </c>
      <c r="M984" s="64">
        <v>0</v>
      </c>
      <c r="N984" s="64">
        <v>0</v>
      </c>
      <c r="O984" s="64">
        <v>0</v>
      </c>
      <c r="P984" s="64">
        <v>0</v>
      </c>
      <c r="Q984" s="64">
        <v>0</v>
      </c>
      <c r="R984" s="64">
        <v>0</v>
      </c>
      <c r="S984" s="64">
        <v>0</v>
      </c>
      <c r="T984" s="64">
        <v>0</v>
      </c>
      <c r="U984" s="64">
        <v>0</v>
      </c>
      <c r="V984" s="64">
        <v>0</v>
      </c>
      <c r="W984" s="63">
        <v>0.78800000000000003</v>
      </c>
      <c r="X984" s="63">
        <v>1.0509999999999999</v>
      </c>
      <c r="Y984" s="63">
        <v>1.3140000000000001</v>
      </c>
      <c r="Z984" s="63">
        <v>1.099</v>
      </c>
      <c r="AA984" s="63">
        <v>1.3140000000000001</v>
      </c>
      <c r="AB984" s="63">
        <v>2.0779999999999998</v>
      </c>
      <c r="AC984" s="64">
        <v>0</v>
      </c>
      <c r="AD984" s="64">
        <v>0</v>
      </c>
      <c r="AE984" s="64">
        <v>0</v>
      </c>
      <c r="AF984" s="64">
        <v>0</v>
      </c>
      <c r="AG984" s="64">
        <v>0</v>
      </c>
      <c r="AH984" s="64">
        <v>0</v>
      </c>
      <c r="AI984" s="64">
        <v>0</v>
      </c>
      <c r="AJ984" s="64">
        <v>0</v>
      </c>
    </row>
    <row r="985" spans="1:36" x14ac:dyDescent="0.25">
      <c r="A985" s="60" t="s">
        <v>116</v>
      </c>
      <c r="B985" s="60" t="s">
        <v>123</v>
      </c>
      <c r="C985" s="62">
        <v>2479.02</v>
      </c>
      <c r="D985" s="61">
        <v>2596.761</v>
      </c>
      <c r="E985" s="61">
        <v>2618.5819999999999</v>
      </c>
      <c r="F985" s="61">
        <v>2717.5549999999998</v>
      </c>
      <c r="G985" s="62">
        <v>2733.62</v>
      </c>
      <c r="H985" s="61">
        <v>2896.6509999999998</v>
      </c>
      <c r="I985" s="61">
        <v>3019.3850000000002</v>
      </c>
      <c r="J985" s="61">
        <v>3008.6179999999999</v>
      </c>
      <c r="K985" s="61">
        <v>3432.4160000000002</v>
      </c>
      <c r="L985" s="61">
        <v>3808.2350000000001</v>
      </c>
      <c r="M985" s="61">
        <v>3897.4009999999998</v>
      </c>
      <c r="N985" s="61">
        <v>4160.6329999999998</v>
      </c>
      <c r="O985" s="61">
        <v>4164.6409999999996</v>
      </c>
      <c r="P985" s="61">
        <v>4254.2079999999996</v>
      </c>
      <c r="Q985" s="61">
        <v>4136.0640000000003</v>
      </c>
      <c r="R985" s="61">
        <v>4332.1109999999999</v>
      </c>
      <c r="S985" s="61">
        <v>4547.3689999999997</v>
      </c>
      <c r="T985" s="61">
        <v>4400.4979999999996</v>
      </c>
      <c r="U985" s="61">
        <v>4269.4380000000001</v>
      </c>
      <c r="V985" s="61">
        <v>4700.4960000000001</v>
      </c>
      <c r="W985" s="61">
        <v>5155.0219999999999</v>
      </c>
      <c r="X985" s="61">
        <v>5004.0150000000003</v>
      </c>
      <c r="Y985" s="61">
        <v>4521.1980000000003</v>
      </c>
      <c r="Z985" s="61">
        <v>5053.7190000000001</v>
      </c>
      <c r="AA985" s="62">
        <v>5051.9399999999996</v>
      </c>
      <c r="AB985" s="62">
        <v>4975.74</v>
      </c>
      <c r="AC985" s="61">
        <v>5637.4160000000002</v>
      </c>
      <c r="AD985" s="61">
        <v>5566.4170000000004</v>
      </c>
      <c r="AE985" s="61">
        <v>5609.7669999999998</v>
      </c>
      <c r="AF985" s="61">
        <v>5070.259</v>
      </c>
      <c r="AG985" s="61">
        <v>5054.6509999999998</v>
      </c>
      <c r="AH985" s="61">
        <v>4781.6909999999998</v>
      </c>
      <c r="AI985" s="61">
        <v>4472.2860000000001</v>
      </c>
      <c r="AJ985" s="62">
        <v>4448.5200000000004</v>
      </c>
    </row>
    <row r="986" spans="1:36" x14ac:dyDescent="0.25">
      <c r="A986" s="60" t="s">
        <v>116</v>
      </c>
      <c r="B986" s="60" t="s">
        <v>124</v>
      </c>
      <c r="C986" s="63">
        <v>45.228000000000002</v>
      </c>
      <c r="D986" s="63">
        <v>48.094000000000001</v>
      </c>
      <c r="E986" s="63">
        <v>68.281000000000006</v>
      </c>
      <c r="F986" s="63">
        <v>73.703000000000003</v>
      </c>
      <c r="G986" s="63">
        <v>74.462999999999994</v>
      </c>
      <c r="H986" s="63">
        <v>76.712999999999994</v>
      </c>
      <c r="I986" s="64">
        <v>69.06</v>
      </c>
      <c r="J986" s="63">
        <v>80.055999999999997</v>
      </c>
      <c r="K986" s="63">
        <v>94.248999999999995</v>
      </c>
      <c r="L986" s="63">
        <v>109.51600000000001</v>
      </c>
      <c r="M986" s="63">
        <v>103.92700000000001</v>
      </c>
      <c r="N986" s="63">
        <v>96.650999999999996</v>
      </c>
      <c r="O986" s="63">
        <v>94.941000000000003</v>
      </c>
      <c r="P986" s="63">
        <v>96.712999999999994</v>
      </c>
      <c r="Q986" s="63">
        <v>159.047</v>
      </c>
      <c r="R986" s="63">
        <v>173.541</v>
      </c>
      <c r="S986" s="63">
        <v>169.203</v>
      </c>
      <c r="T986" s="63">
        <v>67.296999999999997</v>
      </c>
      <c r="U986" s="63">
        <v>64.947000000000003</v>
      </c>
      <c r="V986" s="63">
        <v>62.898000000000003</v>
      </c>
      <c r="W986" s="63">
        <v>17.794</v>
      </c>
      <c r="X986" s="63">
        <v>17.097000000000001</v>
      </c>
      <c r="Y986" s="63">
        <v>17.010999999999999</v>
      </c>
      <c r="Z986" s="63">
        <v>17.344999999999999</v>
      </c>
      <c r="AA986" s="63">
        <v>17.344999999999999</v>
      </c>
      <c r="AB986" s="63">
        <v>17.431000000000001</v>
      </c>
      <c r="AC986" s="63">
        <v>17.344999999999999</v>
      </c>
      <c r="AD986" s="63">
        <v>17.390999999999998</v>
      </c>
      <c r="AE986" s="63">
        <v>17.591999999999999</v>
      </c>
      <c r="AF986" s="63">
        <v>17.719000000000001</v>
      </c>
      <c r="AG986" s="63">
        <v>17.529</v>
      </c>
      <c r="AH986" s="63">
        <v>17.562999999999999</v>
      </c>
      <c r="AI986" s="63">
        <v>19.084</v>
      </c>
      <c r="AJ986" s="63">
        <v>18.343</v>
      </c>
    </row>
    <row r="987" spans="1:36" x14ac:dyDescent="0.25">
      <c r="A987" s="60" t="s">
        <v>116</v>
      </c>
      <c r="B987" s="60" t="s">
        <v>125</v>
      </c>
      <c r="C987" s="61">
        <v>120.636</v>
      </c>
      <c r="D987" s="61">
        <v>137.74700000000001</v>
      </c>
      <c r="E987" s="61">
        <v>153.482</v>
      </c>
      <c r="F987" s="61">
        <v>182.803</v>
      </c>
      <c r="G987" s="61">
        <v>225.279</v>
      </c>
      <c r="H987" s="61">
        <v>266.97199999999998</v>
      </c>
      <c r="I987" s="61">
        <v>285.92200000000003</v>
      </c>
      <c r="J987" s="61">
        <v>345.15600000000001</v>
      </c>
      <c r="K987" s="61">
        <v>368.60599999999999</v>
      </c>
      <c r="L987" s="61">
        <v>426.923</v>
      </c>
      <c r="M987" s="61">
        <v>449.45100000000002</v>
      </c>
      <c r="N987" s="61">
        <v>466.90600000000001</v>
      </c>
      <c r="O987" s="61">
        <v>543.99099999999999</v>
      </c>
      <c r="P987" s="61">
        <v>560.67600000000004</v>
      </c>
      <c r="Q987" s="61">
        <v>562.01599999999996</v>
      </c>
      <c r="R987" s="61">
        <v>654.69799999999998</v>
      </c>
      <c r="S987" s="61">
        <v>674.10900000000004</v>
      </c>
      <c r="T987" s="62">
        <v>792.45</v>
      </c>
      <c r="U987" s="61">
        <v>737.44500000000005</v>
      </c>
      <c r="V987" s="61">
        <v>848.09900000000005</v>
      </c>
      <c r="W987" s="61">
        <v>1101.499</v>
      </c>
      <c r="X987" s="61">
        <v>1127.944</v>
      </c>
      <c r="Y987" s="62">
        <v>1145.4100000000001</v>
      </c>
      <c r="Z987" s="62">
        <v>1285.3599999999999</v>
      </c>
      <c r="AA987" s="61">
        <v>1136.0409999999999</v>
      </c>
      <c r="AB987" s="61">
        <v>1065.3409999999999</v>
      </c>
      <c r="AC987" s="61">
        <v>1034.796</v>
      </c>
      <c r="AD987" s="61">
        <v>1053.4480000000001</v>
      </c>
      <c r="AE987" s="61">
        <v>1072.9659999999999</v>
      </c>
      <c r="AF987" s="61">
        <v>1104.075</v>
      </c>
      <c r="AG987" s="62">
        <v>1089.3800000000001</v>
      </c>
      <c r="AH987" s="61">
        <v>953.46900000000005</v>
      </c>
      <c r="AI987" s="61">
        <v>732.56500000000005</v>
      </c>
      <c r="AJ987" s="61">
        <v>588.98699999999997</v>
      </c>
    </row>
    <row r="988" spans="1:36" x14ac:dyDescent="0.25">
      <c r="A988" s="60" t="s">
        <v>116</v>
      </c>
      <c r="B988" s="60" t="s">
        <v>126</v>
      </c>
      <c r="C988" s="63">
        <v>13.672000000000001</v>
      </c>
      <c r="D988" s="63">
        <v>12.382</v>
      </c>
      <c r="E988" s="63">
        <v>39.982999999999997</v>
      </c>
      <c r="F988" s="63">
        <v>18.573</v>
      </c>
      <c r="G988" s="63">
        <v>4.1269999999999998</v>
      </c>
      <c r="H988" s="63">
        <v>10.404</v>
      </c>
      <c r="I988" s="63">
        <v>8.9420000000000002</v>
      </c>
      <c r="J988" s="63">
        <v>6.5350000000000001</v>
      </c>
      <c r="K988" s="63">
        <v>6.6210000000000004</v>
      </c>
      <c r="L988" s="63">
        <v>32.072000000000003</v>
      </c>
      <c r="M988" s="63">
        <v>33.706000000000003</v>
      </c>
      <c r="N988" s="63">
        <v>29.321000000000002</v>
      </c>
      <c r="O988" s="63">
        <v>39.295000000000002</v>
      </c>
      <c r="P988" s="63">
        <v>28.460999999999999</v>
      </c>
      <c r="Q988" s="63">
        <v>23.904</v>
      </c>
      <c r="R988" s="63">
        <v>33.276000000000003</v>
      </c>
      <c r="S988" s="63">
        <v>39.982999999999997</v>
      </c>
      <c r="T988" s="63">
        <v>30.696000000000002</v>
      </c>
      <c r="U988" s="63">
        <v>42.905999999999999</v>
      </c>
      <c r="V988" s="63">
        <v>62.338999999999999</v>
      </c>
      <c r="W988" s="63">
        <v>34.308</v>
      </c>
      <c r="X988" s="63">
        <v>49.441000000000003</v>
      </c>
      <c r="Y988" s="63">
        <v>89.251999999999995</v>
      </c>
      <c r="Z988" s="64">
        <v>97.85</v>
      </c>
      <c r="AA988" s="63">
        <v>72.484999999999999</v>
      </c>
      <c r="AB988" s="63">
        <v>97.936000000000007</v>
      </c>
      <c r="AC988" s="63">
        <v>101.97799999999999</v>
      </c>
      <c r="AD988" s="63">
        <v>149.15199999999999</v>
      </c>
      <c r="AE988" s="63">
        <v>106.18300000000001</v>
      </c>
      <c r="AF988" s="63">
        <v>122.511</v>
      </c>
      <c r="AG988" s="63">
        <v>133.274</v>
      </c>
      <c r="AH988" s="63">
        <v>133.02500000000001</v>
      </c>
      <c r="AI988" s="63">
        <v>198.04499999999999</v>
      </c>
      <c r="AJ988" s="63">
        <v>243.239</v>
      </c>
    </row>
    <row r="989" spans="1:36" x14ac:dyDescent="0.25">
      <c r="A989" s="60" t="s">
        <v>127</v>
      </c>
      <c r="B989" s="60" t="s">
        <v>117</v>
      </c>
      <c r="C989" s="65" t="s">
        <v>37</v>
      </c>
      <c r="D989" s="65" t="s">
        <v>37</v>
      </c>
      <c r="E989" s="65" t="s">
        <v>37</v>
      </c>
      <c r="F989" s="65" t="s">
        <v>37</v>
      </c>
      <c r="G989" s="65" t="s">
        <v>37</v>
      </c>
      <c r="H989" s="65" t="s">
        <v>37</v>
      </c>
      <c r="I989" s="65" t="s">
        <v>37</v>
      </c>
      <c r="J989" s="65" t="s">
        <v>37</v>
      </c>
      <c r="K989" s="65" t="s">
        <v>37</v>
      </c>
      <c r="L989" s="65" t="s">
        <v>37</v>
      </c>
      <c r="M989" s="65" t="s">
        <v>37</v>
      </c>
      <c r="N989" s="65" t="s">
        <v>37</v>
      </c>
      <c r="O989" s="65" t="s">
        <v>37</v>
      </c>
      <c r="P989" s="65" t="s">
        <v>37</v>
      </c>
      <c r="Q989" s="65" t="s">
        <v>37</v>
      </c>
      <c r="R989" s="65" t="s">
        <v>37</v>
      </c>
      <c r="S989" s="65" t="s">
        <v>37</v>
      </c>
      <c r="T989" s="65" t="s">
        <v>37</v>
      </c>
      <c r="U989" s="65" t="s">
        <v>37</v>
      </c>
      <c r="V989" s="65" t="s">
        <v>37</v>
      </c>
      <c r="W989" s="65" t="s">
        <v>37</v>
      </c>
      <c r="X989" s="65" t="s">
        <v>37</v>
      </c>
      <c r="Y989" s="65" t="s">
        <v>37</v>
      </c>
      <c r="Z989" s="65" t="s">
        <v>37</v>
      </c>
      <c r="AA989" s="65" t="s">
        <v>37</v>
      </c>
      <c r="AB989" s="65" t="s">
        <v>37</v>
      </c>
      <c r="AC989" s="65" t="s">
        <v>37</v>
      </c>
      <c r="AD989" s="65" t="s">
        <v>37</v>
      </c>
      <c r="AE989" s="65" t="s">
        <v>37</v>
      </c>
      <c r="AF989" s="65" t="s">
        <v>37</v>
      </c>
      <c r="AG989" s="65" t="s">
        <v>37</v>
      </c>
      <c r="AH989" s="65" t="s">
        <v>37</v>
      </c>
      <c r="AI989" s="65" t="s">
        <v>37</v>
      </c>
      <c r="AJ989" s="65" t="s">
        <v>37</v>
      </c>
    </row>
    <row r="990" spans="1:36" x14ac:dyDescent="0.25">
      <c r="A990" s="60" t="s">
        <v>127</v>
      </c>
      <c r="B990" s="60" t="s">
        <v>118</v>
      </c>
      <c r="C990" s="66" t="s">
        <v>37</v>
      </c>
      <c r="D990" s="66" t="s">
        <v>37</v>
      </c>
      <c r="E990" s="66" t="s">
        <v>37</v>
      </c>
      <c r="F990" s="66" t="s">
        <v>37</v>
      </c>
      <c r="G990" s="66" t="s">
        <v>37</v>
      </c>
      <c r="H990" s="66" t="s">
        <v>37</v>
      </c>
      <c r="I990" s="66" t="s">
        <v>37</v>
      </c>
      <c r="J990" s="66" t="s">
        <v>37</v>
      </c>
      <c r="K990" s="66" t="s">
        <v>37</v>
      </c>
      <c r="L990" s="66" t="s">
        <v>37</v>
      </c>
      <c r="M990" s="66" t="s">
        <v>37</v>
      </c>
      <c r="N990" s="66" t="s">
        <v>37</v>
      </c>
      <c r="O990" s="66" t="s">
        <v>37</v>
      </c>
      <c r="P990" s="66" t="s">
        <v>37</v>
      </c>
      <c r="Q990" s="66" t="s">
        <v>37</v>
      </c>
      <c r="R990" s="66" t="s">
        <v>37</v>
      </c>
      <c r="S990" s="66" t="s">
        <v>37</v>
      </c>
      <c r="T990" s="66" t="s">
        <v>37</v>
      </c>
      <c r="U990" s="66" t="s">
        <v>37</v>
      </c>
      <c r="V990" s="66" t="s">
        <v>37</v>
      </c>
      <c r="W990" s="66" t="s">
        <v>37</v>
      </c>
      <c r="X990" s="66" t="s">
        <v>37</v>
      </c>
      <c r="Y990" s="66" t="s">
        <v>37</v>
      </c>
      <c r="Z990" s="66" t="s">
        <v>37</v>
      </c>
      <c r="AA990" s="66" t="s">
        <v>37</v>
      </c>
      <c r="AB990" s="66" t="s">
        <v>37</v>
      </c>
      <c r="AC990" s="66" t="s">
        <v>37</v>
      </c>
      <c r="AD990" s="66" t="s">
        <v>37</v>
      </c>
      <c r="AE990" s="66" t="s">
        <v>37</v>
      </c>
      <c r="AF990" s="66" t="s">
        <v>37</v>
      </c>
      <c r="AG990" s="66" t="s">
        <v>37</v>
      </c>
      <c r="AH990" s="66" t="s">
        <v>37</v>
      </c>
      <c r="AI990" s="66" t="s">
        <v>37</v>
      </c>
      <c r="AJ990" s="66" t="s">
        <v>37</v>
      </c>
    </row>
    <row r="991" spans="1:36" x14ac:dyDescent="0.25">
      <c r="A991" s="60" t="s">
        <v>127</v>
      </c>
      <c r="B991" s="60" t="s">
        <v>119</v>
      </c>
      <c r="C991" s="65" t="s">
        <v>37</v>
      </c>
      <c r="D991" s="65" t="s">
        <v>37</v>
      </c>
      <c r="E991" s="65" t="s">
        <v>37</v>
      </c>
      <c r="F991" s="65" t="s">
        <v>37</v>
      </c>
      <c r="G991" s="65" t="s">
        <v>37</v>
      </c>
      <c r="H991" s="65" t="s">
        <v>37</v>
      </c>
      <c r="I991" s="65" t="s">
        <v>37</v>
      </c>
      <c r="J991" s="65" t="s">
        <v>37</v>
      </c>
      <c r="K991" s="65" t="s">
        <v>37</v>
      </c>
      <c r="L991" s="65" t="s">
        <v>37</v>
      </c>
      <c r="M991" s="65" t="s">
        <v>37</v>
      </c>
      <c r="N991" s="65" t="s">
        <v>37</v>
      </c>
      <c r="O991" s="65" t="s">
        <v>37</v>
      </c>
      <c r="P991" s="65" t="s">
        <v>37</v>
      </c>
      <c r="Q991" s="65" t="s">
        <v>37</v>
      </c>
      <c r="R991" s="65" t="s">
        <v>37</v>
      </c>
      <c r="S991" s="65" t="s">
        <v>37</v>
      </c>
      <c r="T991" s="65" t="s">
        <v>37</v>
      </c>
      <c r="U991" s="65" t="s">
        <v>37</v>
      </c>
      <c r="V991" s="65" t="s">
        <v>37</v>
      </c>
      <c r="W991" s="65" t="s">
        <v>37</v>
      </c>
      <c r="X991" s="65" t="s">
        <v>37</v>
      </c>
      <c r="Y991" s="65" t="s">
        <v>37</v>
      </c>
      <c r="Z991" s="65" t="s">
        <v>37</v>
      </c>
      <c r="AA991" s="65" t="s">
        <v>37</v>
      </c>
      <c r="AB991" s="65" t="s">
        <v>37</v>
      </c>
      <c r="AC991" s="65" t="s">
        <v>37</v>
      </c>
      <c r="AD991" s="65" t="s">
        <v>37</v>
      </c>
      <c r="AE991" s="65" t="s">
        <v>37</v>
      </c>
      <c r="AF991" s="65" t="s">
        <v>37</v>
      </c>
      <c r="AG991" s="65" t="s">
        <v>37</v>
      </c>
      <c r="AH991" s="65" t="s">
        <v>37</v>
      </c>
      <c r="AI991" s="65" t="s">
        <v>37</v>
      </c>
      <c r="AJ991" s="65" t="s">
        <v>37</v>
      </c>
    </row>
    <row r="992" spans="1:36" x14ac:dyDescent="0.25">
      <c r="A992" s="60" t="s">
        <v>127</v>
      </c>
      <c r="B992" s="60" t="s">
        <v>120</v>
      </c>
      <c r="C992" s="66" t="s">
        <v>37</v>
      </c>
      <c r="D992" s="66" t="s">
        <v>37</v>
      </c>
      <c r="E992" s="66" t="s">
        <v>37</v>
      </c>
      <c r="F992" s="66" t="s">
        <v>37</v>
      </c>
      <c r="G992" s="66" t="s">
        <v>37</v>
      </c>
      <c r="H992" s="66" t="s">
        <v>37</v>
      </c>
      <c r="I992" s="66" t="s">
        <v>37</v>
      </c>
      <c r="J992" s="66" t="s">
        <v>37</v>
      </c>
      <c r="K992" s="66" t="s">
        <v>37</v>
      </c>
      <c r="L992" s="66" t="s">
        <v>37</v>
      </c>
      <c r="M992" s="66" t="s">
        <v>37</v>
      </c>
      <c r="N992" s="66" t="s">
        <v>37</v>
      </c>
      <c r="O992" s="66" t="s">
        <v>37</v>
      </c>
      <c r="P992" s="66" t="s">
        <v>37</v>
      </c>
      <c r="Q992" s="66" t="s">
        <v>37</v>
      </c>
      <c r="R992" s="66" t="s">
        <v>37</v>
      </c>
      <c r="S992" s="66" t="s">
        <v>37</v>
      </c>
      <c r="T992" s="66" t="s">
        <v>37</v>
      </c>
      <c r="U992" s="66" t="s">
        <v>37</v>
      </c>
      <c r="V992" s="66" t="s">
        <v>37</v>
      </c>
      <c r="W992" s="66" t="s">
        <v>37</v>
      </c>
      <c r="X992" s="66" t="s">
        <v>37</v>
      </c>
      <c r="Y992" s="66" t="s">
        <v>37</v>
      </c>
      <c r="Z992" s="66" t="s">
        <v>37</v>
      </c>
      <c r="AA992" s="66" t="s">
        <v>37</v>
      </c>
      <c r="AB992" s="66" t="s">
        <v>37</v>
      </c>
      <c r="AC992" s="66" t="s">
        <v>37</v>
      </c>
      <c r="AD992" s="66" t="s">
        <v>37</v>
      </c>
      <c r="AE992" s="66" t="s">
        <v>37</v>
      </c>
      <c r="AF992" s="66" t="s">
        <v>37</v>
      </c>
      <c r="AG992" s="66" t="s">
        <v>37</v>
      </c>
      <c r="AH992" s="66" t="s">
        <v>37</v>
      </c>
      <c r="AI992" s="66" t="s">
        <v>37</v>
      </c>
      <c r="AJ992" s="66" t="s">
        <v>37</v>
      </c>
    </row>
    <row r="993" spans="1:36" x14ac:dyDescent="0.25">
      <c r="A993" s="60" t="s">
        <v>127</v>
      </c>
      <c r="B993" s="60" t="s">
        <v>121</v>
      </c>
      <c r="C993" s="62">
        <v>0</v>
      </c>
      <c r="D993" s="62">
        <v>0</v>
      </c>
      <c r="E993" s="62">
        <v>0</v>
      </c>
      <c r="F993" s="62">
        <v>0</v>
      </c>
      <c r="G993" s="62">
        <v>0</v>
      </c>
      <c r="H993" s="62">
        <v>0</v>
      </c>
      <c r="I993" s="62">
        <v>0</v>
      </c>
      <c r="J993" s="62">
        <v>0</v>
      </c>
      <c r="K993" s="62">
        <v>0</v>
      </c>
      <c r="L993" s="62">
        <v>0</v>
      </c>
      <c r="M993" s="62">
        <v>0</v>
      </c>
      <c r="N993" s="62">
        <v>0</v>
      </c>
      <c r="O993" s="62">
        <v>0</v>
      </c>
      <c r="P993" s="62">
        <v>0</v>
      </c>
      <c r="Q993" s="62">
        <v>0</v>
      </c>
      <c r="R993" s="62">
        <v>0</v>
      </c>
      <c r="S993" s="62">
        <v>0</v>
      </c>
      <c r="T993" s="62">
        <v>0</v>
      </c>
      <c r="U993" s="62">
        <v>0</v>
      </c>
      <c r="V993" s="62">
        <v>0</v>
      </c>
      <c r="W993" s="62">
        <v>0</v>
      </c>
      <c r="X993" s="62">
        <v>0</v>
      </c>
      <c r="Y993" s="62">
        <v>0</v>
      </c>
      <c r="Z993" s="62">
        <v>0</v>
      </c>
      <c r="AA993" s="62">
        <v>0</v>
      </c>
      <c r="AB993" s="62">
        <v>0</v>
      </c>
      <c r="AC993" s="62">
        <v>0</v>
      </c>
      <c r="AD993" s="62">
        <v>0</v>
      </c>
      <c r="AE993" s="62">
        <v>0</v>
      </c>
      <c r="AF993" s="62">
        <v>0</v>
      </c>
      <c r="AG993" s="62">
        <v>0</v>
      </c>
      <c r="AH993" s="62">
        <v>0</v>
      </c>
      <c r="AI993" s="62">
        <v>0</v>
      </c>
      <c r="AJ993" s="62">
        <v>0</v>
      </c>
    </row>
    <row r="994" spans="1:36" x14ac:dyDescent="0.25">
      <c r="A994" s="60" t="s">
        <v>127</v>
      </c>
      <c r="B994" s="60" t="s">
        <v>122</v>
      </c>
      <c r="C994" s="66" t="s">
        <v>37</v>
      </c>
      <c r="D994" s="66" t="s">
        <v>37</v>
      </c>
      <c r="E994" s="66" t="s">
        <v>37</v>
      </c>
      <c r="F994" s="66" t="s">
        <v>37</v>
      </c>
      <c r="G994" s="66" t="s">
        <v>37</v>
      </c>
      <c r="H994" s="66" t="s">
        <v>37</v>
      </c>
      <c r="I994" s="66" t="s">
        <v>37</v>
      </c>
      <c r="J994" s="66" t="s">
        <v>37</v>
      </c>
      <c r="K994" s="66" t="s">
        <v>37</v>
      </c>
      <c r="L994" s="66" t="s">
        <v>37</v>
      </c>
      <c r="M994" s="66" t="s">
        <v>37</v>
      </c>
      <c r="N994" s="66" t="s">
        <v>37</v>
      </c>
      <c r="O994" s="66" t="s">
        <v>37</v>
      </c>
      <c r="P994" s="66" t="s">
        <v>37</v>
      </c>
      <c r="Q994" s="66" t="s">
        <v>37</v>
      </c>
      <c r="R994" s="66" t="s">
        <v>37</v>
      </c>
      <c r="S994" s="66" t="s">
        <v>37</v>
      </c>
      <c r="T994" s="66" t="s">
        <v>37</v>
      </c>
      <c r="U994" s="66" t="s">
        <v>37</v>
      </c>
      <c r="V994" s="66" t="s">
        <v>37</v>
      </c>
      <c r="W994" s="66" t="s">
        <v>37</v>
      </c>
      <c r="X994" s="66" t="s">
        <v>37</v>
      </c>
      <c r="Y994" s="66" t="s">
        <v>37</v>
      </c>
      <c r="Z994" s="66" t="s">
        <v>37</v>
      </c>
      <c r="AA994" s="66" t="s">
        <v>37</v>
      </c>
      <c r="AB994" s="66" t="s">
        <v>37</v>
      </c>
      <c r="AC994" s="66" t="s">
        <v>37</v>
      </c>
      <c r="AD994" s="66" t="s">
        <v>37</v>
      </c>
      <c r="AE994" s="66" t="s">
        <v>37</v>
      </c>
      <c r="AF994" s="66" t="s">
        <v>37</v>
      </c>
      <c r="AG994" s="66" t="s">
        <v>37</v>
      </c>
      <c r="AH994" s="66" t="s">
        <v>37</v>
      </c>
      <c r="AI994" s="66" t="s">
        <v>37</v>
      </c>
      <c r="AJ994" s="66" t="s">
        <v>37</v>
      </c>
    </row>
    <row r="995" spans="1:36" x14ac:dyDescent="0.25">
      <c r="A995" s="60" t="s">
        <v>127</v>
      </c>
      <c r="B995" s="60" t="s">
        <v>123</v>
      </c>
      <c r="C995" s="61">
        <v>2450.645</v>
      </c>
      <c r="D995" s="62">
        <v>2568.5300000000002</v>
      </c>
      <c r="E995" s="61">
        <v>2587.1019999999999</v>
      </c>
      <c r="F995" s="61">
        <v>2683.2330000000002</v>
      </c>
      <c r="G995" s="61">
        <v>2698.366</v>
      </c>
      <c r="H995" s="61">
        <v>2860.2750000000001</v>
      </c>
      <c r="I995" s="61">
        <v>2968.2719999999999</v>
      </c>
      <c r="J995" s="61">
        <v>2941.3589999999999</v>
      </c>
      <c r="K995" s="61">
        <v>3352.0210000000002</v>
      </c>
      <c r="L995" s="61">
        <v>3722.0120000000002</v>
      </c>
      <c r="M995" s="61">
        <v>3763.027</v>
      </c>
      <c r="N995" s="61">
        <v>3999.0540000000001</v>
      </c>
      <c r="O995" s="61">
        <v>3964.4879999999998</v>
      </c>
      <c r="P995" s="61">
        <v>4028.547</v>
      </c>
      <c r="Q995" s="61">
        <v>3878.3739999999998</v>
      </c>
      <c r="R995" s="61">
        <v>4004.6060000000002</v>
      </c>
      <c r="S995" s="61">
        <v>4216.8059999999996</v>
      </c>
      <c r="T995" s="61">
        <v>4062.9609999999998</v>
      </c>
      <c r="U995" s="61">
        <v>3952.944</v>
      </c>
      <c r="V995" s="61">
        <v>4317.0290000000005</v>
      </c>
      <c r="W995" s="61">
        <v>4650.7950000000001</v>
      </c>
      <c r="X995" s="61">
        <v>4510.942</v>
      </c>
      <c r="Y995" s="61">
        <v>4008.3009999999999</v>
      </c>
      <c r="Z995" s="61">
        <v>4443.0129999999999</v>
      </c>
      <c r="AA995" s="61">
        <v>4540.2839999999997</v>
      </c>
      <c r="AB995" s="61">
        <v>4507.268</v>
      </c>
      <c r="AC995" s="61">
        <v>5187.2870000000003</v>
      </c>
      <c r="AD995" s="61">
        <v>5110.2079999999996</v>
      </c>
      <c r="AE995" s="62">
        <v>5127.78</v>
      </c>
      <c r="AF995" s="61">
        <v>4570.4359999999997</v>
      </c>
      <c r="AG995" s="61">
        <v>4563.9210000000003</v>
      </c>
      <c r="AH995" s="61">
        <v>4383.4530000000004</v>
      </c>
      <c r="AI995" s="62">
        <v>4196.71</v>
      </c>
      <c r="AJ995" s="61">
        <v>4216.9690000000001</v>
      </c>
    </row>
    <row r="996" spans="1:36" x14ac:dyDescent="0.25">
      <c r="A996" s="60" t="s">
        <v>127</v>
      </c>
      <c r="B996" s="60" t="s">
        <v>124</v>
      </c>
      <c r="C996" s="63">
        <v>16.853000000000002</v>
      </c>
      <c r="D996" s="63">
        <v>19.861999999999998</v>
      </c>
      <c r="E996" s="63">
        <v>36.801000000000002</v>
      </c>
      <c r="F996" s="63">
        <v>39.381</v>
      </c>
      <c r="G996" s="63">
        <v>39.209000000000003</v>
      </c>
      <c r="H996" s="63">
        <v>41.100999999999999</v>
      </c>
      <c r="I996" s="63">
        <v>27.859000000000002</v>
      </c>
      <c r="J996" s="63">
        <v>33.792000000000002</v>
      </c>
      <c r="K996" s="63">
        <v>42.991999999999997</v>
      </c>
      <c r="L996" s="63">
        <v>62.941000000000003</v>
      </c>
      <c r="M996" s="63">
        <v>53.052</v>
      </c>
      <c r="N996" s="63">
        <v>47.377000000000002</v>
      </c>
      <c r="O996" s="63">
        <v>46.432000000000002</v>
      </c>
      <c r="P996" s="63">
        <v>47.893000000000001</v>
      </c>
      <c r="Q996" s="63">
        <v>76.096000000000004</v>
      </c>
      <c r="R996" s="63">
        <v>81.942999999999998</v>
      </c>
      <c r="S996" s="63">
        <v>76.268000000000001</v>
      </c>
      <c r="T996" s="63">
        <v>29.321000000000002</v>
      </c>
      <c r="U996" s="63">
        <v>24.678000000000001</v>
      </c>
      <c r="V996" s="63">
        <v>28.719000000000001</v>
      </c>
      <c r="W996" s="63">
        <v>16.766999999999999</v>
      </c>
      <c r="X996" s="63">
        <v>16.594999999999999</v>
      </c>
      <c r="Y996" s="63">
        <v>16.509</v>
      </c>
      <c r="Z996" s="63">
        <v>16.509</v>
      </c>
      <c r="AA996" s="63">
        <v>16.509</v>
      </c>
      <c r="AB996" s="63">
        <v>16.594999999999999</v>
      </c>
      <c r="AC996" s="63">
        <v>16.509</v>
      </c>
      <c r="AD996" s="63">
        <v>16.555</v>
      </c>
      <c r="AE996" s="63">
        <v>16.536999999999999</v>
      </c>
      <c r="AF996" s="63">
        <v>16.561</v>
      </c>
      <c r="AG996" s="63">
        <v>16.597999999999999</v>
      </c>
      <c r="AH996" s="63">
        <v>16.631</v>
      </c>
      <c r="AI996" s="63">
        <v>18.152000000000001</v>
      </c>
      <c r="AJ996" s="63">
        <v>17.029</v>
      </c>
    </row>
    <row r="997" spans="1:36" x14ac:dyDescent="0.25">
      <c r="A997" s="60" t="s">
        <v>127</v>
      </c>
      <c r="B997" s="60" t="s">
        <v>125</v>
      </c>
      <c r="C997" s="61">
        <v>120.636</v>
      </c>
      <c r="D997" s="61">
        <v>137.74700000000001</v>
      </c>
      <c r="E997" s="61">
        <v>153.482</v>
      </c>
      <c r="F997" s="61">
        <v>182.803</v>
      </c>
      <c r="G997" s="61">
        <v>225.279</v>
      </c>
      <c r="H997" s="61">
        <v>266.20800000000003</v>
      </c>
      <c r="I997" s="62">
        <v>276.01</v>
      </c>
      <c r="J997" s="61">
        <v>324.16199999999998</v>
      </c>
      <c r="K997" s="61">
        <v>339.46699999999998</v>
      </c>
      <c r="L997" s="61">
        <v>387.274</v>
      </c>
      <c r="M997" s="62">
        <v>365.95</v>
      </c>
      <c r="N997" s="62">
        <v>354.6</v>
      </c>
      <c r="O997" s="61">
        <v>392.34699999999998</v>
      </c>
      <c r="P997" s="61">
        <v>383.83499999999998</v>
      </c>
      <c r="Q997" s="61">
        <v>387.27600000000001</v>
      </c>
      <c r="R997" s="62">
        <v>418.79</v>
      </c>
      <c r="S997" s="61">
        <v>436.48099999999999</v>
      </c>
      <c r="T997" s="61">
        <v>492.88900000000001</v>
      </c>
      <c r="U997" s="61">
        <v>461.21899999999999</v>
      </c>
      <c r="V997" s="61">
        <v>498.81099999999998</v>
      </c>
      <c r="W997" s="62">
        <v>599.11</v>
      </c>
      <c r="X997" s="61">
        <v>636.423</v>
      </c>
      <c r="Y997" s="61">
        <v>634.32799999999997</v>
      </c>
      <c r="Z997" s="61">
        <v>676.58900000000006</v>
      </c>
      <c r="AA997" s="61">
        <v>626.53499999999997</v>
      </c>
      <c r="AB997" s="61">
        <v>599.78200000000004</v>
      </c>
      <c r="AC997" s="61">
        <v>585.50300000000004</v>
      </c>
      <c r="AD997" s="61">
        <v>598.07500000000005</v>
      </c>
      <c r="AE997" s="61">
        <v>592.03300000000002</v>
      </c>
      <c r="AF997" s="62">
        <v>605.41</v>
      </c>
      <c r="AG997" s="61">
        <v>599.58100000000002</v>
      </c>
      <c r="AH997" s="61">
        <v>556.16300000000001</v>
      </c>
      <c r="AI997" s="61">
        <v>457.92099999999999</v>
      </c>
      <c r="AJ997" s="62">
        <v>358.75</v>
      </c>
    </row>
    <row r="998" spans="1:36" x14ac:dyDescent="0.25">
      <c r="A998" s="60" t="s">
        <v>127</v>
      </c>
      <c r="B998" s="60" t="s">
        <v>126</v>
      </c>
      <c r="C998" s="63">
        <v>13.672000000000001</v>
      </c>
      <c r="D998" s="63">
        <v>12.382</v>
      </c>
      <c r="E998" s="63">
        <v>39.982999999999997</v>
      </c>
      <c r="F998" s="63">
        <v>18.573</v>
      </c>
      <c r="G998" s="63">
        <v>4.1269999999999998</v>
      </c>
      <c r="H998" s="63">
        <v>10.404</v>
      </c>
      <c r="I998" s="63">
        <v>8.9420000000000002</v>
      </c>
      <c r="J998" s="63">
        <v>6.5350000000000001</v>
      </c>
      <c r="K998" s="63">
        <v>6.6210000000000004</v>
      </c>
      <c r="L998" s="63">
        <v>32.072000000000003</v>
      </c>
      <c r="M998" s="63">
        <v>33.706000000000003</v>
      </c>
      <c r="N998" s="63">
        <v>29.321000000000002</v>
      </c>
      <c r="O998" s="63">
        <v>39.295000000000002</v>
      </c>
      <c r="P998" s="63">
        <v>28.460999999999999</v>
      </c>
      <c r="Q998" s="63">
        <v>23.904</v>
      </c>
      <c r="R998" s="63">
        <v>33.276000000000003</v>
      </c>
      <c r="S998" s="63">
        <v>39.982999999999997</v>
      </c>
      <c r="T998" s="63">
        <v>30.696000000000002</v>
      </c>
      <c r="U998" s="63">
        <v>42.905999999999999</v>
      </c>
      <c r="V998" s="63">
        <v>62.338999999999999</v>
      </c>
      <c r="W998" s="63">
        <v>34.308</v>
      </c>
      <c r="X998" s="63">
        <v>49.441000000000003</v>
      </c>
      <c r="Y998" s="63">
        <v>89.251999999999995</v>
      </c>
      <c r="Z998" s="64">
        <v>97.85</v>
      </c>
      <c r="AA998" s="63">
        <v>72.484999999999999</v>
      </c>
      <c r="AB998" s="63">
        <v>97.936000000000007</v>
      </c>
      <c r="AC998" s="63">
        <v>101.97799999999999</v>
      </c>
      <c r="AD998" s="63">
        <v>149.15199999999999</v>
      </c>
      <c r="AE998" s="63">
        <v>106.18300000000001</v>
      </c>
      <c r="AF998" s="63">
        <v>122.511</v>
      </c>
      <c r="AG998" s="63">
        <v>133.274</v>
      </c>
      <c r="AH998" s="63">
        <v>133.02500000000001</v>
      </c>
      <c r="AI998" s="63">
        <v>198.04499999999999</v>
      </c>
      <c r="AJ998" s="63">
        <v>243.239</v>
      </c>
    </row>
    <row r="999" spans="1:36" x14ac:dyDescent="0.25">
      <c r="A999" s="60" t="s">
        <v>128</v>
      </c>
      <c r="B999" s="60" t="s">
        <v>117</v>
      </c>
      <c r="C999" s="62">
        <v>0</v>
      </c>
      <c r="D999" s="62">
        <v>0</v>
      </c>
      <c r="E999" s="62">
        <v>0</v>
      </c>
      <c r="F999" s="62">
        <v>0</v>
      </c>
      <c r="G999" s="62">
        <v>0</v>
      </c>
      <c r="H999" s="62">
        <v>0</v>
      </c>
      <c r="I999" s="62">
        <v>0</v>
      </c>
      <c r="J999" s="62">
        <v>0</v>
      </c>
      <c r="K999" s="62">
        <v>0</v>
      </c>
      <c r="L999" s="62">
        <v>0</v>
      </c>
      <c r="M999" s="62">
        <v>0</v>
      </c>
      <c r="N999" s="62">
        <v>0</v>
      </c>
      <c r="O999" s="62">
        <v>0</v>
      </c>
      <c r="P999" s="62">
        <v>0</v>
      </c>
      <c r="Q999" s="62">
        <v>0</v>
      </c>
      <c r="R999" s="62">
        <v>0</v>
      </c>
      <c r="S999" s="62">
        <v>0</v>
      </c>
      <c r="T999" s="62">
        <v>0</v>
      </c>
      <c r="U999" s="62">
        <v>0</v>
      </c>
      <c r="V999" s="62">
        <v>0</v>
      </c>
      <c r="W999" s="62">
        <v>0</v>
      </c>
      <c r="X999" s="62">
        <v>0</v>
      </c>
      <c r="Y999" s="62">
        <v>0</v>
      </c>
      <c r="Z999" s="62">
        <v>0</v>
      </c>
      <c r="AA999" s="62">
        <v>0</v>
      </c>
      <c r="AB999" s="62">
        <v>0</v>
      </c>
      <c r="AC999" s="62">
        <v>0</v>
      </c>
      <c r="AD999" s="62">
        <v>0</v>
      </c>
      <c r="AE999" s="62">
        <v>0</v>
      </c>
      <c r="AF999" s="62">
        <v>0</v>
      </c>
      <c r="AG999" s="62">
        <v>0</v>
      </c>
      <c r="AH999" s="62">
        <v>0</v>
      </c>
      <c r="AI999" s="62">
        <v>0</v>
      </c>
      <c r="AJ999" s="62">
        <v>0</v>
      </c>
    </row>
    <row r="1000" spans="1:36" x14ac:dyDescent="0.25">
      <c r="A1000" s="60" t="s">
        <v>128</v>
      </c>
      <c r="B1000" s="60" t="s">
        <v>118</v>
      </c>
      <c r="C1000" s="64">
        <v>0</v>
      </c>
      <c r="D1000" s="64">
        <v>0</v>
      </c>
      <c r="E1000" s="64">
        <v>0</v>
      </c>
      <c r="F1000" s="64">
        <v>0</v>
      </c>
      <c r="G1000" s="64">
        <v>0</v>
      </c>
      <c r="H1000" s="64">
        <v>0</v>
      </c>
      <c r="I1000" s="64">
        <v>0</v>
      </c>
      <c r="J1000" s="64">
        <v>0</v>
      </c>
      <c r="K1000" s="64">
        <v>0</v>
      </c>
      <c r="L1000" s="64">
        <v>0</v>
      </c>
      <c r="M1000" s="64">
        <v>0</v>
      </c>
      <c r="N1000" s="64">
        <v>0</v>
      </c>
      <c r="O1000" s="64">
        <v>0</v>
      </c>
      <c r="P1000" s="64">
        <v>0</v>
      </c>
      <c r="Q1000" s="64">
        <v>0</v>
      </c>
      <c r="R1000" s="64">
        <v>0</v>
      </c>
      <c r="S1000" s="64">
        <v>0</v>
      </c>
      <c r="T1000" s="64">
        <v>0</v>
      </c>
      <c r="U1000" s="64">
        <v>0</v>
      </c>
      <c r="V1000" s="64">
        <v>0</v>
      </c>
      <c r="W1000" s="64">
        <v>0</v>
      </c>
      <c r="X1000" s="64">
        <v>0</v>
      </c>
      <c r="Y1000" s="64">
        <v>0</v>
      </c>
      <c r="Z1000" s="64">
        <v>0</v>
      </c>
      <c r="AA1000" s="64">
        <v>0</v>
      </c>
      <c r="AB1000" s="64">
        <v>0</v>
      </c>
      <c r="AC1000" s="64">
        <v>0</v>
      </c>
      <c r="AD1000" s="64">
        <v>0</v>
      </c>
      <c r="AE1000" s="64">
        <v>0</v>
      </c>
      <c r="AF1000" s="64">
        <v>0</v>
      </c>
      <c r="AG1000" s="64">
        <v>0</v>
      </c>
      <c r="AH1000" s="64">
        <v>0</v>
      </c>
      <c r="AI1000" s="64">
        <v>0</v>
      </c>
      <c r="AJ1000" s="64">
        <v>0</v>
      </c>
    </row>
    <row r="1001" spans="1:36" x14ac:dyDescent="0.25">
      <c r="A1001" s="60" t="s">
        <v>128</v>
      </c>
      <c r="B1001" s="60" t="s">
        <v>119</v>
      </c>
      <c r="C1001" s="62">
        <v>0</v>
      </c>
      <c r="D1001" s="62">
        <v>0</v>
      </c>
      <c r="E1001" s="62">
        <v>0</v>
      </c>
      <c r="F1001" s="62">
        <v>0</v>
      </c>
      <c r="G1001" s="62">
        <v>0</v>
      </c>
      <c r="H1001" s="62">
        <v>0</v>
      </c>
      <c r="I1001" s="62">
        <v>0</v>
      </c>
      <c r="J1001" s="62">
        <v>0</v>
      </c>
      <c r="K1001" s="62">
        <v>0</v>
      </c>
      <c r="L1001" s="62">
        <v>0</v>
      </c>
      <c r="M1001" s="62">
        <v>0</v>
      </c>
      <c r="N1001" s="62">
        <v>0</v>
      </c>
      <c r="O1001" s="62">
        <v>0</v>
      </c>
      <c r="P1001" s="62">
        <v>0</v>
      </c>
      <c r="Q1001" s="62">
        <v>0</v>
      </c>
      <c r="R1001" s="62">
        <v>0</v>
      </c>
      <c r="S1001" s="62">
        <v>0</v>
      </c>
      <c r="T1001" s="62">
        <v>0</v>
      </c>
      <c r="U1001" s="62">
        <v>0</v>
      </c>
      <c r="V1001" s="62">
        <v>0</v>
      </c>
      <c r="W1001" s="62">
        <v>0</v>
      </c>
      <c r="X1001" s="62">
        <v>0</v>
      </c>
      <c r="Y1001" s="62">
        <v>0</v>
      </c>
      <c r="Z1001" s="62">
        <v>0</v>
      </c>
      <c r="AA1001" s="62">
        <v>0</v>
      </c>
      <c r="AB1001" s="62">
        <v>0</v>
      </c>
      <c r="AC1001" s="62">
        <v>0</v>
      </c>
      <c r="AD1001" s="62">
        <v>0</v>
      </c>
      <c r="AE1001" s="62">
        <v>0</v>
      </c>
      <c r="AF1001" s="62">
        <v>0</v>
      </c>
      <c r="AG1001" s="62">
        <v>0</v>
      </c>
      <c r="AH1001" s="62">
        <v>0</v>
      </c>
      <c r="AI1001" s="62">
        <v>0</v>
      </c>
      <c r="AJ1001" s="62">
        <v>0</v>
      </c>
    </row>
    <row r="1002" spans="1:36" x14ac:dyDescent="0.25">
      <c r="A1002" s="60" t="s">
        <v>128</v>
      </c>
      <c r="B1002" s="60" t="s">
        <v>120</v>
      </c>
      <c r="C1002" s="64">
        <v>0</v>
      </c>
      <c r="D1002" s="64">
        <v>0</v>
      </c>
      <c r="E1002" s="64">
        <v>0</v>
      </c>
      <c r="F1002" s="64">
        <v>0</v>
      </c>
      <c r="G1002" s="64">
        <v>0</v>
      </c>
      <c r="H1002" s="64">
        <v>0</v>
      </c>
      <c r="I1002" s="64">
        <v>0</v>
      </c>
      <c r="J1002" s="64">
        <v>0</v>
      </c>
      <c r="K1002" s="64">
        <v>0</v>
      </c>
      <c r="L1002" s="64">
        <v>0</v>
      </c>
      <c r="M1002" s="64">
        <v>0</v>
      </c>
      <c r="N1002" s="64">
        <v>0</v>
      </c>
      <c r="O1002" s="64">
        <v>0</v>
      </c>
      <c r="P1002" s="64">
        <v>0</v>
      </c>
      <c r="Q1002" s="64">
        <v>0</v>
      </c>
      <c r="R1002" s="64">
        <v>0</v>
      </c>
      <c r="S1002" s="64">
        <v>0</v>
      </c>
      <c r="T1002" s="64">
        <v>0</v>
      </c>
      <c r="U1002" s="64">
        <v>0</v>
      </c>
      <c r="V1002" s="64">
        <v>0</v>
      </c>
      <c r="W1002" s="63">
        <v>1.3280000000000001</v>
      </c>
      <c r="X1002" s="63">
        <v>1.7390000000000001</v>
      </c>
      <c r="Y1002" s="63">
        <v>2.173</v>
      </c>
      <c r="Z1002" s="63">
        <v>1.7869999999999999</v>
      </c>
      <c r="AA1002" s="63">
        <v>2.5169999999999999</v>
      </c>
      <c r="AB1002" s="63">
        <v>3.4540000000000002</v>
      </c>
      <c r="AC1002" s="64">
        <v>0</v>
      </c>
      <c r="AD1002" s="64">
        <v>0</v>
      </c>
      <c r="AE1002" s="64">
        <v>0</v>
      </c>
      <c r="AF1002" s="64">
        <v>0</v>
      </c>
      <c r="AG1002" s="64">
        <v>0</v>
      </c>
      <c r="AH1002" s="64">
        <v>0</v>
      </c>
      <c r="AI1002" s="64">
        <v>0</v>
      </c>
      <c r="AJ1002" s="64">
        <v>0</v>
      </c>
    </row>
    <row r="1003" spans="1:36" x14ac:dyDescent="0.25">
      <c r="A1003" s="60" t="s">
        <v>128</v>
      </c>
      <c r="B1003" s="60" t="s">
        <v>121</v>
      </c>
      <c r="C1003" s="65" t="s">
        <v>37</v>
      </c>
      <c r="D1003" s="65" t="s">
        <v>37</v>
      </c>
      <c r="E1003" s="65" t="s">
        <v>37</v>
      </c>
      <c r="F1003" s="65" t="s">
        <v>37</v>
      </c>
      <c r="G1003" s="65" t="s">
        <v>37</v>
      </c>
      <c r="H1003" s="65" t="s">
        <v>37</v>
      </c>
      <c r="I1003" s="65" t="s">
        <v>37</v>
      </c>
      <c r="J1003" s="65" t="s">
        <v>37</v>
      </c>
      <c r="K1003" s="65" t="s">
        <v>37</v>
      </c>
      <c r="L1003" s="65" t="s">
        <v>37</v>
      </c>
      <c r="M1003" s="65" t="s">
        <v>37</v>
      </c>
      <c r="N1003" s="65" t="s">
        <v>37</v>
      </c>
      <c r="O1003" s="65" t="s">
        <v>37</v>
      </c>
      <c r="P1003" s="65" t="s">
        <v>37</v>
      </c>
      <c r="Q1003" s="65" t="s">
        <v>37</v>
      </c>
      <c r="R1003" s="65" t="s">
        <v>37</v>
      </c>
      <c r="S1003" s="65" t="s">
        <v>37</v>
      </c>
      <c r="T1003" s="65" t="s">
        <v>37</v>
      </c>
      <c r="U1003" s="65" t="s">
        <v>37</v>
      </c>
      <c r="V1003" s="65" t="s">
        <v>37</v>
      </c>
      <c r="W1003" s="65" t="s">
        <v>37</v>
      </c>
      <c r="X1003" s="65" t="s">
        <v>37</v>
      </c>
      <c r="Y1003" s="65" t="s">
        <v>37</v>
      </c>
      <c r="Z1003" s="65" t="s">
        <v>37</v>
      </c>
      <c r="AA1003" s="65" t="s">
        <v>37</v>
      </c>
      <c r="AB1003" s="65" t="s">
        <v>37</v>
      </c>
      <c r="AC1003" s="65" t="s">
        <v>37</v>
      </c>
      <c r="AD1003" s="65" t="s">
        <v>37</v>
      </c>
      <c r="AE1003" s="65" t="s">
        <v>37</v>
      </c>
      <c r="AF1003" s="65" t="s">
        <v>37</v>
      </c>
      <c r="AG1003" s="65" t="s">
        <v>37</v>
      </c>
      <c r="AH1003" s="65" t="s">
        <v>37</v>
      </c>
      <c r="AI1003" s="65" t="s">
        <v>37</v>
      </c>
      <c r="AJ1003" s="65" t="s">
        <v>37</v>
      </c>
    </row>
    <row r="1004" spans="1:36" x14ac:dyDescent="0.25">
      <c r="A1004" s="60" t="s">
        <v>128</v>
      </c>
      <c r="B1004" s="60" t="s">
        <v>122</v>
      </c>
      <c r="C1004" s="64">
        <v>0</v>
      </c>
      <c r="D1004" s="64">
        <v>0</v>
      </c>
      <c r="E1004" s="64">
        <v>0</v>
      </c>
      <c r="F1004" s="64">
        <v>0</v>
      </c>
      <c r="G1004" s="64">
        <v>0</v>
      </c>
      <c r="H1004" s="64">
        <v>0</v>
      </c>
      <c r="I1004" s="64">
        <v>0</v>
      </c>
      <c r="J1004" s="64">
        <v>0</v>
      </c>
      <c r="K1004" s="64">
        <v>0</v>
      </c>
      <c r="L1004" s="64">
        <v>0</v>
      </c>
      <c r="M1004" s="64">
        <v>0</v>
      </c>
      <c r="N1004" s="64">
        <v>0</v>
      </c>
      <c r="O1004" s="64">
        <v>0</v>
      </c>
      <c r="P1004" s="64">
        <v>0</v>
      </c>
      <c r="Q1004" s="64">
        <v>0</v>
      </c>
      <c r="R1004" s="64">
        <v>0</v>
      </c>
      <c r="S1004" s="64">
        <v>0</v>
      </c>
      <c r="T1004" s="64">
        <v>0</v>
      </c>
      <c r="U1004" s="64">
        <v>0</v>
      </c>
      <c r="V1004" s="64">
        <v>0</v>
      </c>
      <c r="W1004" s="63">
        <v>0.78800000000000003</v>
      </c>
      <c r="X1004" s="63">
        <v>1.0509999999999999</v>
      </c>
      <c r="Y1004" s="63">
        <v>1.3140000000000001</v>
      </c>
      <c r="Z1004" s="63">
        <v>1.099</v>
      </c>
      <c r="AA1004" s="63">
        <v>1.3140000000000001</v>
      </c>
      <c r="AB1004" s="63">
        <v>2.0779999999999998</v>
      </c>
      <c r="AC1004" s="64">
        <v>0</v>
      </c>
      <c r="AD1004" s="64">
        <v>0</v>
      </c>
      <c r="AE1004" s="64">
        <v>0</v>
      </c>
      <c r="AF1004" s="64">
        <v>0</v>
      </c>
      <c r="AG1004" s="64">
        <v>0</v>
      </c>
      <c r="AH1004" s="64">
        <v>0</v>
      </c>
      <c r="AI1004" s="64">
        <v>0</v>
      </c>
      <c r="AJ1004" s="64">
        <v>0</v>
      </c>
    </row>
    <row r="1005" spans="1:36" x14ac:dyDescent="0.25">
      <c r="A1005" s="60" t="s">
        <v>128</v>
      </c>
      <c r="B1005" s="60" t="s">
        <v>123</v>
      </c>
      <c r="C1005" s="61">
        <v>28.375</v>
      </c>
      <c r="D1005" s="61">
        <v>28.231999999999999</v>
      </c>
      <c r="E1005" s="62">
        <v>31.48</v>
      </c>
      <c r="F1005" s="61">
        <v>34.322000000000003</v>
      </c>
      <c r="G1005" s="61">
        <v>35.253999999999998</v>
      </c>
      <c r="H1005" s="61">
        <v>36.375999999999998</v>
      </c>
      <c r="I1005" s="61">
        <v>51.113</v>
      </c>
      <c r="J1005" s="61">
        <v>67.259</v>
      </c>
      <c r="K1005" s="61">
        <v>80.396000000000001</v>
      </c>
      <c r="L1005" s="61">
        <v>86.222999999999999</v>
      </c>
      <c r="M1005" s="61">
        <v>134.375</v>
      </c>
      <c r="N1005" s="61">
        <v>161.57900000000001</v>
      </c>
      <c r="O1005" s="61">
        <v>200.15299999999999</v>
      </c>
      <c r="P1005" s="61">
        <v>225.66200000000001</v>
      </c>
      <c r="Q1005" s="61">
        <v>257.69099999999997</v>
      </c>
      <c r="R1005" s="61">
        <v>327.505</v>
      </c>
      <c r="S1005" s="61">
        <v>330.56299999999999</v>
      </c>
      <c r="T1005" s="61">
        <v>337.53699999999998</v>
      </c>
      <c r="U1005" s="61">
        <v>316.495</v>
      </c>
      <c r="V1005" s="61">
        <v>383.46699999999998</v>
      </c>
      <c r="W1005" s="61">
        <v>504.22800000000001</v>
      </c>
      <c r="X1005" s="61">
        <v>493.07299999999998</v>
      </c>
      <c r="Y1005" s="61">
        <v>512.89800000000002</v>
      </c>
      <c r="Z1005" s="61">
        <v>610.70500000000004</v>
      </c>
      <c r="AA1005" s="61">
        <v>511.65600000000001</v>
      </c>
      <c r="AB1005" s="61">
        <v>468.47199999999998</v>
      </c>
      <c r="AC1005" s="61">
        <v>450.12900000000002</v>
      </c>
      <c r="AD1005" s="61">
        <v>456.209</v>
      </c>
      <c r="AE1005" s="61">
        <v>481.98700000000002</v>
      </c>
      <c r="AF1005" s="61">
        <v>499.82299999999998</v>
      </c>
      <c r="AG1005" s="62">
        <v>490.73</v>
      </c>
      <c r="AH1005" s="61">
        <v>398.238</v>
      </c>
      <c r="AI1005" s="61">
        <v>275.57600000000002</v>
      </c>
      <c r="AJ1005" s="61">
        <v>231.55099999999999</v>
      </c>
    </row>
    <row r="1006" spans="1:36" x14ac:dyDescent="0.25">
      <c r="A1006" s="60" t="s">
        <v>128</v>
      </c>
      <c r="B1006" s="60" t="s">
        <v>124</v>
      </c>
      <c r="C1006" s="63">
        <v>28.375</v>
      </c>
      <c r="D1006" s="63">
        <v>28.231999999999999</v>
      </c>
      <c r="E1006" s="64">
        <v>31.48</v>
      </c>
      <c r="F1006" s="63">
        <v>34.322000000000003</v>
      </c>
      <c r="G1006" s="63">
        <v>35.253999999999998</v>
      </c>
      <c r="H1006" s="63">
        <v>35.612000000000002</v>
      </c>
      <c r="I1006" s="63">
        <v>41.201000000000001</v>
      </c>
      <c r="J1006" s="63">
        <v>46.264000000000003</v>
      </c>
      <c r="K1006" s="63">
        <v>51.256</v>
      </c>
      <c r="L1006" s="63">
        <v>46.575000000000003</v>
      </c>
      <c r="M1006" s="63">
        <v>50.874000000000002</v>
      </c>
      <c r="N1006" s="63">
        <v>49.274000000000001</v>
      </c>
      <c r="O1006" s="64">
        <v>48.51</v>
      </c>
      <c r="P1006" s="64">
        <v>48.82</v>
      </c>
      <c r="Q1006" s="63">
        <v>82.950999999999993</v>
      </c>
      <c r="R1006" s="63">
        <v>91.596999999999994</v>
      </c>
      <c r="S1006" s="63">
        <v>92.935000000000002</v>
      </c>
      <c r="T1006" s="63">
        <v>37.975999999999999</v>
      </c>
      <c r="U1006" s="63">
        <v>40.268999999999998</v>
      </c>
      <c r="V1006" s="63">
        <v>34.179000000000002</v>
      </c>
      <c r="W1006" s="63">
        <v>1.0269999999999999</v>
      </c>
      <c r="X1006" s="63">
        <v>0.502</v>
      </c>
      <c r="Y1006" s="63">
        <v>0.502</v>
      </c>
      <c r="Z1006" s="63">
        <v>0.83599999999999997</v>
      </c>
      <c r="AA1006" s="63">
        <v>0.83599999999999997</v>
      </c>
      <c r="AB1006" s="63">
        <v>0.83599999999999997</v>
      </c>
      <c r="AC1006" s="63">
        <v>0.83599999999999997</v>
      </c>
      <c r="AD1006" s="63">
        <v>0.83599999999999997</v>
      </c>
      <c r="AE1006" s="63">
        <v>1.0549999999999999</v>
      </c>
      <c r="AF1006" s="63">
        <v>1.159</v>
      </c>
      <c r="AG1006" s="63">
        <v>0.93100000000000005</v>
      </c>
      <c r="AH1006" s="63">
        <v>0.93100000000000005</v>
      </c>
      <c r="AI1006" s="63">
        <v>0.93100000000000005</v>
      </c>
      <c r="AJ1006" s="63">
        <v>1.3140000000000001</v>
      </c>
    </row>
    <row r="1007" spans="1:36" x14ac:dyDescent="0.25">
      <c r="A1007" s="60" t="s">
        <v>128</v>
      </c>
      <c r="B1007" s="60" t="s">
        <v>125</v>
      </c>
      <c r="C1007" s="62">
        <v>0</v>
      </c>
      <c r="D1007" s="62">
        <v>0</v>
      </c>
      <c r="E1007" s="62">
        <v>0</v>
      </c>
      <c r="F1007" s="62">
        <v>0</v>
      </c>
      <c r="G1007" s="62">
        <v>0</v>
      </c>
      <c r="H1007" s="61">
        <v>0.76400000000000001</v>
      </c>
      <c r="I1007" s="61">
        <v>9.9120000000000008</v>
      </c>
      <c r="J1007" s="61">
        <v>20.995000000000001</v>
      </c>
      <c r="K1007" s="61">
        <v>29.138999999999999</v>
      </c>
      <c r="L1007" s="61">
        <v>39.648000000000003</v>
      </c>
      <c r="M1007" s="61">
        <v>83.501000000000005</v>
      </c>
      <c r="N1007" s="61">
        <v>112.30500000000001</v>
      </c>
      <c r="O1007" s="61">
        <v>151.643</v>
      </c>
      <c r="P1007" s="61">
        <v>176.84200000000001</v>
      </c>
      <c r="Q1007" s="62">
        <v>174.74</v>
      </c>
      <c r="R1007" s="61">
        <v>235.90799999999999</v>
      </c>
      <c r="S1007" s="61">
        <v>237.62799999999999</v>
      </c>
      <c r="T1007" s="61">
        <v>299.56099999999998</v>
      </c>
      <c r="U1007" s="61">
        <v>276.22500000000002</v>
      </c>
      <c r="V1007" s="61">
        <v>349.28800000000001</v>
      </c>
      <c r="W1007" s="61">
        <v>502.38799999999998</v>
      </c>
      <c r="X1007" s="61">
        <v>491.52100000000002</v>
      </c>
      <c r="Y1007" s="61">
        <v>511.08199999999999</v>
      </c>
      <c r="Z1007" s="62">
        <v>608.77</v>
      </c>
      <c r="AA1007" s="61">
        <v>509.50599999999997</v>
      </c>
      <c r="AB1007" s="61">
        <v>465.55799999999999</v>
      </c>
      <c r="AC1007" s="61">
        <v>449.29300000000001</v>
      </c>
      <c r="AD1007" s="61">
        <v>455.37299999999999</v>
      </c>
      <c r="AE1007" s="61">
        <v>480.93200000000002</v>
      </c>
      <c r="AF1007" s="61">
        <v>498.66399999999999</v>
      </c>
      <c r="AG1007" s="61">
        <v>489.79899999999998</v>
      </c>
      <c r="AH1007" s="61">
        <v>397.30599999999998</v>
      </c>
      <c r="AI1007" s="61">
        <v>274.64499999999998</v>
      </c>
      <c r="AJ1007" s="61">
        <v>230.238</v>
      </c>
    </row>
    <row r="1008" spans="1:36" x14ac:dyDescent="0.25">
      <c r="A1008" s="60" t="s">
        <v>128</v>
      </c>
      <c r="B1008" s="60" t="s">
        <v>126</v>
      </c>
      <c r="C1008" s="66" t="s">
        <v>37</v>
      </c>
      <c r="D1008" s="66" t="s">
        <v>37</v>
      </c>
      <c r="E1008" s="66" t="s">
        <v>37</v>
      </c>
      <c r="F1008" s="66" t="s">
        <v>37</v>
      </c>
      <c r="G1008" s="66" t="s">
        <v>37</v>
      </c>
      <c r="H1008" s="66" t="s">
        <v>37</v>
      </c>
      <c r="I1008" s="66" t="s">
        <v>37</v>
      </c>
      <c r="J1008" s="66" t="s">
        <v>37</v>
      </c>
      <c r="K1008" s="66" t="s">
        <v>37</v>
      </c>
      <c r="L1008" s="66" t="s">
        <v>37</v>
      </c>
      <c r="M1008" s="66" t="s">
        <v>37</v>
      </c>
      <c r="N1008" s="66" t="s">
        <v>37</v>
      </c>
      <c r="O1008" s="66" t="s">
        <v>37</v>
      </c>
      <c r="P1008" s="66" t="s">
        <v>37</v>
      </c>
      <c r="Q1008" s="66" t="s">
        <v>37</v>
      </c>
      <c r="R1008" s="66" t="s">
        <v>37</v>
      </c>
      <c r="S1008" s="66" t="s">
        <v>37</v>
      </c>
      <c r="T1008" s="66" t="s">
        <v>37</v>
      </c>
      <c r="U1008" s="66" t="s">
        <v>37</v>
      </c>
      <c r="V1008" s="66" t="s">
        <v>37</v>
      </c>
      <c r="W1008" s="66" t="s">
        <v>37</v>
      </c>
      <c r="X1008" s="66" t="s">
        <v>37</v>
      </c>
      <c r="Y1008" s="66" t="s">
        <v>37</v>
      </c>
      <c r="Z1008" s="66" t="s">
        <v>37</v>
      </c>
      <c r="AA1008" s="66" t="s">
        <v>37</v>
      </c>
      <c r="AB1008" s="66" t="s">
        <v>37</v>
      </c>
      <c r="AC1008" s="66" t="s">
        <v>37</v>
      </c>
      <c r="AD1008" s="66" t="s">
        <v>37</v>
      </c>
      <c r="AE1008" s="66" t="s">
        <v>37</v>
      </c>
      <c r="AF1008" s="66" t="s">
        <v>37</v>
      </c>
      <c r="AG1008" s="66" t="s">
        <v>37</v>
      </c>
      <c r="AH1008" s="66" t="s">
        <v>37</v>
      </c>
      <c r="AI1008" s="66" t="s">
        <v>37</v>
      </c>
      <c r="AJ1008" s="66" t="s">
        <v>37</v>
      </c>
    </row>
    <row r="1009" spans="1:36" ht="11.4" customHeight="1" x14ac:dyDescent="0.25"/>
    <row r="1010" spans="1:36" x14ac:dyDescent="0.25">
      <c r="A1010" s="56" t="s">
        <v>129</v>
      </c>
    </row>
    <row r="1011" spans="1:36" x14ac:dyDescent="0.25">
      <c r="A1011" s="56" t="s">
        <v>37</v>
      </c>
      <c r="B1011" s="55" t="s">
        <v>38</v>
      </c>
    </row>
    <row r="1012" spans="1:36" ht="11.4" customHeight="1" x14ac:dyDescent="0.25"/>
    <row r="1013" spans="1:36" x14ac:dyDescent="0.25">
      <c r="A1013" s="55" t="s">
        <v>184</v>
      </c>
    </row>
    <row r="1014" spans="1:36" x14ac:dyDescent="0.25">
      <c r="A1014" s="55" t="s">
        <v>107</v>
      </c>
      <c r="B1014" s="56" t="s">
        <v>180</v>
      </c>
    </row>
    <row r="1015" spans="1:36" x14ac:dyDescent="0.25">
      <c r="A1015" s="55" t="s">
        <v>108</v>
      </c>
      <c r="B1015" s="55" t="s">
        <v>181</v>
      </c>
    </row>
    <row r="1017" spans="1:36" x14ac:dyDescent="0.25">
      <c r="A1017" s="56" t="s">
        <v>109</v>
      </c>
      <c r="C1017" s="55" t="s">
        <v>110</v>
      </c>
    </row>
    <row r="1018" spans="1:36" x14ac:dyDescent="0.25">
      <c r="A1018" s="56" t="s">
        <v>130</v>
      </c>
      <c r="C1018" s="55" t="s">
        <v>182</v>
      </c>
    </row>
    <row r="1019" spans="1:36" x14ac:dyDescent="0.25">
      <c r="A1019" s="56" t="s">
        <v>134</v>
      </c>
      <c r="C1019" s="55" t="s">
        <v>158</v>
      </c>
    </row>
    <row r="1021" spans="1:36" x14ac:dyDescent="0.25">
      <c r="A1021" s="71" t="s">
        <v>111</v>
      </c>
      <c r="B1021" s="71" t="s">
        <v>111</v>
      </c>
      <c r="C1021" s="57" t="s">
        <v>1</v>
      </c>
      <c r="D1021" s="57" t="s">
        <v>2</v>
      </c>
      <c r="E1021" s="57" t="s">
        <v>3</v>
      </c>
      <c r="F1021" s="57" t="s">
        <v>4</v>
      </c>
      <c r="G1021" s="57" t="s">
        <v>5</v>
      </c>
      <c r="H1021" s="57" t="s">
        <v>6</v>
      </c>
      <c r="I1021" s="57" t="s">
        <v>7</v>
      </c>
      <c r="J1021" s="57" t="s">
        <v>8</v>
      </c>
      <c r="K1021" s="57" t="s">
        <v>9</v>
      </c>
      <c r="L1021" s="57" t="s">
        <v>10</v>
      </c>
      <c r="M1021" s="57" t="s">
        <v>11</v>
      </c>
      <c r="N1021" s="57" t="s">
        <v>12</v>
      </c>
      <c r="O1021" s="57" t="s">
        <v>13</v>
      </c>
      <c r="P1021" s="57" t="s">
        <v>14</v>
      </c>
      <c r="Q1021" s="57" t="s">
        <v>15</v>
      </c>
      <c r="R1021" s="57" t="s">
        <v>16</v>
      </c>
      <c r="S1021" s="57" t="s">
        <v>17</v>
      </c>
      <c r="T1021" s="57" t="s">
        <v>18</v>
      </c>
      <c r="U1021" s="57" t="s">
        <v>19</v>
      </c>
      <c r="V1021" s="57" t="s">
        <v>20</v>
      </c>
      <c r="W1021" s="57" t="s">
        <v>21</v>
      </c>
      <c r="X1021" s="57" t="s">
        <v>32</v>
      </c>
      <c r="Y1021" s="57" t="s">
        <v>33</v>
      </c>
      <c r="Z1021" s="57" t="s">
        <v>35</v>
      </c>
      <c r="AA1021" s="57" t="s">
        <v>36</v>
      </c>
      <c r="AB1021" s="57" t="s">
        <v>39</v>
      </c>
      <c r="AC1021" s="57" t="s">
        <v>40</v>
      </c>
      <c r="AD1021" s="57" t="s">
        <v>97</v>
      </c>
      <c r="AE1021" s="57" t="s">
        <v>103</v>
      </c>
      <c r="AF1021" s="57" t="s">
        <v>105</v>
      </c>
      <c r="AG1021" s="57" t="s">
        <v>106</v>
      </c>
      <c r="AH1021" s="57" t="s">
        <v>112</v>
      </c>
      <c r="AI1021" s="57" t="s">
        <v>176</v>
      </c>
      <c r="AJ1021" s="57" t="s">
        <v>183</v>
      </c>
    </row>
    <row r="1022" spans="1:36" x14ac:dyDescent="0.25">
      <c r="A1022" s="58" t="s">
        <v>113</v>
      </c>
      <c r="B1022" s="58" t="s">
        <v>114</v>
      </c>
      <c r="C1022" s="59" t="s">
        <v>115</v>
      </c>
      <c r="D1022" s="59" t="s">
        <v>115</v>
      </c>
      <c r="E1022" s="59" t="s">
        <v>115</v>
      </c>
      <c r="F1022" s="59" t="s">
        <v>115</v>
      </c>
      <c r="G1022" s="59" t="s">
        <v>115</v>
      </c>
      <c r="H1022" s="59" t="s">
        <v>115</v>
      </c>
      <c r="I1022" s="59" t="s">
        <v>115</v>
      </c>
      <c r="J1022" s="59" t="s">
        <v>115</v>
      </c>
      <c r="K1022" s="59" t="s">
        <v>115</v>
      </c>
      <c r="L1022" s="59" t="s">
        <v>115</v>
      </c>
      <c r="M1022" s="59" t="s">
        <v>115</v>
      </c>
      <c r="N1022" s="59" t="s">
        <v>115</v>
      </c>
      <c r="O1022" s="59" t="s">
        <v>115</v>
      </c>
      <c r="P1022" s="59" t="s">
        <v>115</v>
      </c>
      <c r="Q1022" s="59" t="s">
        <v>115</v>
      </c>
      <c r="R1022" s="59" t="s">
        <v>115</v>
      </c>
      <c r="S1022" s="59" t="s">
        <v>115</v>
      </c>
      <c r="T1022" s="59" t="s">
        <v>115</v>
      </c>
      <c r="U1022" s="59" t="s">
        <v>115</v>
      </c>
      <c r="V1022" s="59" t="s">
        <v>115</v>
      </c>
      <c r="W1022" s="59" t="s">
        <v>115</v>
      </c>
      <c r="X1022" s="59" t="s">
        <v>115</v>
      </c>
      <c r="Y1022" s="59" t="s">
        <v>115</v>
      </c>
      <c r="Z1022" s="59" t="s">
        <v>115</v>
      </c>
      <c r="AA1022" s="59" t="s">
        <v>115</v>
      </c>
      <c r="AB1022" s="59" t="s">
        <v>115</v>
      </c>
      <c r="AC1022" s="59" t="s">
        <v>115</v>
      </c>
      <c r="AD1022" s="59" t="s">
        <v>115</v>
      </c>
      <c r="AE1022" s="59" t="s">
        <v>115</v>
      </c>
      <c r="AF1022" s="59" t="s">
        <v>115</v>
      </c>
      <c r="AG1022" s="59" t="s">
        <v>115</v>
      </c>
      <c r="AH1022" s="59" t="s">
        <v>115</v>
      </c>
      <c r="AI1022" s="59" t="s">
        <v>115</v>
      </c>
      <c r="AJ1022" s="59" t="s">
        <v>115</v>
      </c>
    </row>
    <row r="1023" spans="1:36" x14ac:dyDescent="0.25">
      <c r="A1023" s="60" t="s">
        <v>116</v>
      </c>
      <c r="B1023" s="60" t="s">
        <v>117</v>
      </c>
      <c r="C1023" s="61">
        <v>974.29100000000005</v>
      </c>
      <c r="D1023" s="61">
        <v>3597.8150000000001</v>
      </c>
      <c r="E1023" s="61">
        <v>3748.076</v>
      </c>
      <c r="F1023" s="61">
        <v>4492.6379999999999</v>
      </c>
      <c r="G1023" s="61">
        <v>5148.2839999999997</v>
      </c>
      <c r="H1023" s="61">
        <v>4699.2150000000001</v>
      </c>
      <c r="I1023" s="61">
        <v>5258.6980000000003</v>
      </c>
      <c r="J1023" s="61">
        <v>5042.8289999999997</v>
      </c>
      <c r="K1023" s="61">
        <v>4967.0420000000004</v>
      </c>
      <c r="L1023" s="62">
        <v>5469.15</v>
      </c>
      <c r="M1023" s="62">
        <v>5832.95</v>
      </c>
      <c r="N1023" s="61">
        <v>6342.875</v>
      </c>
      <c r="O1023" s="61">
        <v>6746.1149999999998</v>
      </c>
      <c r="P1023" s="61">
        <v>7630.6440000000002</v>
      </c>
      <c r="Q1023" s="61">
        <v>7647.5190000000002</v>
      </c>
      <c r="R1023" s="61">
        <v>7300.1580000000004</v>
      </c>
      <c r="S1023" s="61">
        <v>8684.5319999999992</v>
      </c>
      <c r="T1023" s="61">
        <v>8647.1290000000008</v>
      </c>
      <c r="U1023" s="61">
        <v>9559.6450000000004</v>
      </c>
      <c r="V1023" s="61">
        <v>8775.9560000000001</v>
      </c>
      <c r="W1023" s="61">
        <v>8677.8940000000002</v>
      </c>
      <c r="X1023" s="61">
        <v>9374.1209999999992</v>
      </c>
      <c r="Y1023" s="61">
        <v>8488.5020000000004</v>
      </c>
      <c r="Z1023" s="61">
        <v>7510.085</v>
      </c>
      <c r="AA1023" s="61">
        <v>8231.491</v>
      </c>
      <c r="AB1023" s="61">
        <v>8561.7260000000006</v>
      </c>
      <c r="AC1023" s="61">
        <v>8176.5730000000003</v>
      </c>
      <c r="AD1023" s="61">
        <v>8356.9509999999991</v>
      </c>
      <c r="AE1023" s="62">
        <v>8385.5499999999993</v>
      </c>
      <c r="AF1023" s="61">
        <v>8048.5010000000002</v>
      </c>
      <c r="AG1023" s="61">
        <v>6967.826</v>
      </c>
      <c r="AH1023" s="61">
        <v>7476.8729999999996</v>
      </c>
      <c r="AI1023" s="61">
        <v>6993.1779999999999</v>
      </c>
      <c r="AJ1023" s="61">
        <v>6953.4920000000002</v>
      </c>
    </row>
    <row r="1024" spans="1:36" x14ac:dyDescent="0.25">
      <c r="A1024" s="60" t="s">
        <v>116</v>
      </c>
      <c r="B1024" s="60" t="s">
        <v>118</v>
      </c>
      <c r="C1024" s="63">
        <v>21488.397000000001</v>
      </c>
      <c r="D1024" s="63">
        <v>17442.054</v>
      </c>
      <c r="E1024" s="63">
        <v>12982.896000000001</v>
      </c>
      <c r="F1024" s="63">
        <v>12690.405000000001</v>
      </c>
      <c r="G1024" s="63">
        <v>11354.475</v>
      </c>
      <c r="H1024" s="63">
        <v>12476.129000000001</v>
      </c>
      <c r="I1024" s="64">
        <v>12705.29</v>
      </c>
      <c r="J1024" s="64">
        <v>10994.84</v>
      </c>
      <c r="K1024" s="63">
        <v>8766.9230000000007</v>
      </c>
      <c r="L1024" s="63">
        <v>7518.9210000000003</v>
      </c>
      <c r="M1024" s="63">
        <v>7034.9359999999997</v>
      </c>
      <c r="N1024" s="63">
        <v>6725.2209999999995</v>
      </c>
      <c r="O1024" s="63">
        <v>5866.8789999999999</v>
      </c>
      <c r="P1024" s="63">
        <v>6204.4089999999997</v>
      </c>
      <c r="Q1024" s="63">
        <v>5319.5829999999996</v>
      </c>
      <c r="R1024" s="63">
        <v>5355.3829999999998</v>
      </c>
      <c r="S1024" s="63">
        <v>5004.4690000000001</v>
      </c>
      <c r="T1024" s="63">
        <v>5102.451</v>
      </c>
      <c r="U1024" s="63">
        <v>4837.2460000000001</v>
      </c>
      <c r="V1024" s="63">
        <v>4003.152</v>
      </c>
      <c r="W1024" s="63">
        <v>3738.4430000000002</v>
      </c>
      <c r="X1024" s="64">
        <v>4230.32</v>
      </c>
      <c r="Y1024" s="63">
        <v>4115.5280000000002</v>
      </c>
      <c r="Z1024" s="63">
        <v>3283.4349999999999</v>
      </c>
      <c r="AA1024" s="63">
        <v>3073.7429999999999</v>
      </c>
      <c r="AB1024" s="63">
        <v>2820.806</v>
      </c>
      <c r="AC1024" s="63">
        <v>2892.2429999999999</v>
      </c>
      <c r="AD1024" s="64">
        <v>2850.49</v>
      </c>
      <c r="AE1024" s="63">
        <v>2537.895</v>
      </c>
      <c r="AF1024" s="63">
        <v>2357.8040000000001</v>
      </c>
      <c r="AG1024" s="63">
        <v>2129.7860000000001</v>
      </c>
      <c r="AH1024" s="63">
        <v>1907.9829999999999</v>
      </c>
      <c r="AI1024" s="63">
        <v>1724.9580000000001</v>
      </c>
      <c r="AJ1024" s="63">
        <v>1534.6949999999999</v>
      </c>
    </row>
    <row r="1025" spans="1:36" x14ac:dyDescent="0.25">
      <c r="A1025" s="60" t="s">
        <v>116</v>
      </c>
      <c r="B1025" s="60" t="s">
        <v>119</v>
      </c>
      <c r="C1025" s="61">
        <v>6.8789999999999996</v>
      </c>
      <c r="D1025" s="61">
        <v>5.1589999999999998</v>
      </c>
      <c r="E1025" s="61">
        <v>74.856999999999999</v>
      </c>
      <c r="F1025" s="61">
        <v>50.186</v>
      </c>
      <c r="G1025" s="61">
        <v>62.104999999999997</v>
      </c>
      <c r="H1025" s="61">
        <v>32.686</v>
      </c>
      <c r="I1025" s="61">
        <v>55.054000000000002</v>
      </c>
      <c r="J1025" s="61">
        <v>79.067999999999998</v>
      </c>
      <c r="K1025" s="61">
        <v>60.021999999999998</v>
      </c>
      <c r="L1025" s="61">
        <v>41.381999999999998</v>
      </c>
      <c r="M1025" s="61">
        <v>14.634</v>
      </c>
      <c r="N1025" s="61">
        <v>14.942</v>
      </c>
      <c r="O1025" s="61">
        <v>19.213000000000001</v>
      </c>
      <c r="P1025" s="61">
        <v>16.300999999999998</v>
      </c>
      <c r="Q1025" s="62">
        <v>27.64</v>
      </c>
      <c r="R1025" s="61">
        <v>29.231999999999999</v>
      </c>
      <c r="S1025" s="61">
        <v>69.843999999999994</v>
      </c>
      <c r="T1025" s="61">
        <v>161.809</v>
      </c>
      <c r="U1025" s="61">
        <v>103.241</v>
      </c>
      <c r="V1025" s="61">
        <v>106.25700000000001</v>
      </c>
      <c r="W1025" s="62">
        <v>139.21</v>
      </c>
      <c r="X1025" s="61">
        <v>129.292</v>
      </c>
      <c r="Y1025" s="61">
        <v>385.35700000000003</v>
      </c>
      <c r="Z1025" s="61">
        <v>725.68499999999995</v>
      </c>
      <c r="AA1025" s="61">
        <v>724.44299999999998</v>
      </c>
      <c r="AB1025" s="61">
        <v>1054.538</v>
      </c>
      <c r="AC1025" s="61">
        <v>1004.758</v>
      </c>
      <c r="AD1025" s="61">
        <v>1085.0640000000001</v>
      </c>
      <c r="AE1025" s="61">
        <v>1208.125</v>
      </c>
      <c r="AF1025" s="62">
        <v>824.81</v>
      </c>
      <c r="AG1025" s="61">
        <v>1038.8209999999999</v>
      </c>
      <c r="AH1025" s="61">
        <v>1021.7430000000001</v>
      </c>
      <c r="AI1025" s="61">
        <v>1119.925</v>
      </c>
      <c r="AJ1025" s="61">
        <v>1133.306</v>
      </c>
    </row>
    <row r="1026" spans="1:36" x14ac:dyDescent="0.25">
      <c r="A1026" s="60" t="s">
        <v>116</v>
      </c>
      <c r="B1026" s="60" t="s">
        <v>120</v>
      </c>
      <c r="C1026" s="63">
        <v>1363.213</v>
      </c>
      <c r="D1026" s="63">
        <v>26.202000000000002</v>
      </c>
      <c r="E1026" s="64">
        <v>3066.64</v>
      </c>
      <c r="F1026" s="63">
        <v>2575.761</v>
      </c>
      <c r="G1026" s="63">
        <v>1026.5519999999999</v>
      </c>
      <c r="H1026" s="63">
        <v>815.76300000000003</v>
      </c>
      <c r="I1026" s="63">
        <v>691.72699999999998</v>
      </c>
      <c r="J1026" s="63">
        <v>583.49599999999998</v>
      </c>
      <c r="K1026" s="63">
        <v>508.56700000000001</v>
      </c>
      <c r="L1026" s="63">
        <v>532.77599999999995</v>
      </c>
      <c r="M1026" s="63">
        <v>471.02699999999999</v>
      </c>
      <c r="N1026" s="63">
        <v>440.375</v>
      </c>
      <c r="O1026" s="63">
        <v>555.19100000000003</v>
      </c>
      <c r="P1026" s="63">
        <v>550.05499999999995</v>
      </c>
      <c r="Q1026" s="63">
        <v>677.86500000000001</v>
      </c>
      <c r="R1026" s="63">
        <v>594.81500000000005</v>
      </c>
      <c r="S1026" s="63">
        <v>620.75599999999997</v>
      </c>
      <c r="T1026" s="63">
        <v>675.64400000000001</v>
      </c>
      <c r="U1026" s="64">
        <v>708.13</v>
      </c>
      <c r="V1026" s="63">
        <v>467.04399999999998</v>
      </c>
      <c r="W1026" s="63">
        <v>527.54600000000005</v>
      </c>
      <c r="X1026" s="63">
        <v>667.61800000000005</v>
      </c>
      <c r="Y1026" s="63">
        <v>663.57799999999997</v>
      </c>
      <c r="Z1026" s="63">
        <v>486.68400000000003</v>
      </c>
      <c r="AA1026" s="63">
        <v>443.78699999999998</v>
      </c>
      <c r="AB1026" s="63">
        <v>365.31400000000002</v>
      </c>
      <c r="AC1026" s="63">
        <v>245.43199999999999</v>
      </c>
      <c r="AD1026" s="63">
        <v>202.59899999999999</v>
      </c>
      <c r="AE1026" s="63">
        <v>233.35499999999999</v>
      </c>
      <c r="AF1026" s="63">
        <v>352.35199999999998</v>
      </c>
      <c r="AG1026" s="63">
        <v>248.63300000000001</v>
      </c>
      <c r="AH1026" s="63">
        <v>257.62799999999999</v>
      </c>
      <c r="AI1026" s="63">
        <v>279.73200000000003</v>
      </c>
      <c r="AJ1026" s="63">
        <v>238.435</v>
      </c>
    </row>
    <row r="1027" spans="1:36" x14ac:dyDescent="0.25">
      <c r="A1027" s="60" t="s">
        <v>116</v>
      </c>
      <c r="B1027" s="60" t="s">
        <v>121</v>
      </c>
      <c r="C1027" s="62">
        <v>0</v>
      </c>
      <c r="D1027" s="62">
        <v>0</v>
      </c>
      <c r="E1027" s="62">
        <v>0</v>
      </c>
      <c r="F1027" s="62">
        <v>0</v>
      </c>
      <c r="G1027" s="62">
        <v>0</v>
      </c>
      <c r="H1027" s="62">
        <v>0</v>
      </c>
      <c r="I1027" s="62">
        <v>0</v>
      </c>
      <c r="J1027" s="62">
        <v>0</v>
      </c>
      <c r="K1027" s="62">
        <v>0</v>
      </c>
      <c r="L1027" s="62">
        <v>0</v>
      </c>
      <c r="M1027" s="62">
        <v>0</v>
      </c>
      <c r="N1027" s="62">
        <v>0</v>
      </c>
      <c r="O1027" s="62">
        <v>0</v>
      </c>
      <c r="P1027" s="62">
        <v>0</v>
      </c>
      <c r="Q1027" s="62">
        <v>0</v>
      </c>
      <c r="R1027" s="62">
        <v>0</v>
      </c>
      <c r="S1027" s="62">
        <v>0</v>
      </c>
      <c r="T1027" s="62">
        <v>0</v>
      </c>
      <c r="U1027" s="62">
        <v>0</v>
      </c>
      <c r="V1027" s="62">
        <v>0</v>
      </c>
      <c r="W1027" s="62">
        <v>0</v>
      </c>
      <c r="X1027" s="62">
        <v>0</v>
      </c>
      <c r="Y1027" s="62">
        <v>0</v>
      </c>
      <c r="Z1027" s="62">
        <v>0</v>
      </c>
      <c r="AA1027" s="62">
        <v>0</v>
      </c>
      <c r="AB1027" s="62">
        <v>0</v>
      </c>
      <c r="AC1027" s="62">
        <v>0</v>
      </c>
      <c r="AD1027" s="62">
        <v>0</v>
      </c>
      <c r="AE1027" s="62">
        <v>0</v>
      </c>
      <c r="AF1027" s="62">
        <v>0</v>
      </c>
      <c r="AG1027" s="62">
        <v>0</v>
      </c>
      <c r="AH1027" s="62">
        <v>0</v>
      </c>
      <c r="AI1027" s="62">
        <v>0</v>
      </c>
      <c r="AJ1027" s="62">
        <v>0</v>
      </c>
    </row>
    <row r="1028" spans="1:36" x14ac:dyDescent="0.25">
      <c r="A1028" s="60" t="s">
        <v>116</v>
      </c>
      <c r="B1028" s="60" t="s">
        <v>122</v>
      </c>
      <c r="C1028" s="64">
        <v>0</v>
      </c>
      <c r="D1028" s="64">
        <v>0</v>
      </c>
      <c r="E1028" s="64">
        <v>0</v>
      </c>
      <c r="F1028" s="64">
        <v>0</v>
      </c>
      <c r="G1028" s="64">
        <v>0</v>
      </c>
      <c r="H1028" s="64">
        <v>0</v>
      </c>
      <c r="I1028" s="64">
        <v>0</v>
      </c>
      <c r="J1028" s="64">
        <v>0</v>
      </c>
      <c r="K1028" s="64">
        <v>0</v>
      </c>
      <c r="L1028" s="64">
        <v>0</v>
      </c>
      <c r="M1028" s="64">
        <v>0</v>
      </c>
      <c r="N1028" s="64">
        <v>0</v>
      </c>
      <c r="O1028" s="64">
        <v>0</v>
      </c>
      <c r="P1028" s="64">
        <v>0</v>
      </c>
      <c r="Q1028" s="64">
        <v>0</v>
      </c>
      <c r="R1028" s="64">
        <v>0</v>
      </c>
      <c r="S1028" s="64">
        <v>0</v>
      </c>
      <c r="T1028" s="64">
        <v>0</v>
      </c>
      <c r="U1028" s="64">
        <v>0</v>
      </c>
      <c r="V1028" s="64">
        <v>0</v>
      </c>
      <c r="W1028" s="64">
        <v>0</v>
      </c>
      <c r="X1028" s="64">
        <v>0</v>
      </c>
      <c r="Y1028" s="64">
        <v>0</v>
      </c>
      <c r="Z1028" s="64">
        <v>0</v>
      </c>
      <c r="AA1028" s="64">
        <v>0</v>
      </c>
      <c r="AB1028" s="64">
        <v>0</v>
      </c>
      <c r="AC1028" s="64">
        <v>0</v>
      </c>
      <c r="AD1028" s="64">
        <v>0</v>
      </c>
      <c r="AE1028" s="64">
        <v>0</v>
      </c>
      <c r="AF1028" s="64">
        <v>0</v>
      </c>
      <c r="AG1028" s="64">
        <v>0</v>
      </c>
      <c r="AH1028" s="64">
        <v>0</v>
      </c>
      <c r="AI1028" s="64">
        <v>0</v>
      </c>
      <c r="AJ1028" s="64">
        <v>0</v>
      </c>
    </row>
    <row r="1029" spans="1:36" x14ac:dyDescent="0.25">
      <c r="A1029" s="60" t="s">
        <v>116</v>
      </c>
      <c r="B1029" s="60" t="s">
        <v>123</v>
      </c>
      <c r="C1029" s="61">
        <v>11694.477999999999</v>
      </c>
      <c r="D1029" s="61">
        <v>9710.2029999999995</v>
      </c>
      <c r="E1029" s="61">
        <v>16457.882000000001</v>
      </c>
      <c r="F1029" s="62">
        <v>16681.259999999998</v>
      </c>
      <c r="G1029" s="61">
        <v>11330.018</v>
      </c>
      <c r="H1029" s="61">
        <v>11828.208000000001</v>
      </c>
      <c r="I1029" s="61">
        <v>12227.710999999999</v>
      </c>
      <c r="J1029" s="61">
        <v>11633.977999999999</v>
      </c>
      <c r="K1029" s="61">
        <v>10908.406999999999</v>
      </c>
      <c r="L1029" s="61">
        <v>9466.4989999999998</v>
      </c>
      <c r="M1029" s="62">
        <v>8964.0300000000007</v>
      </c>
      <c r="N1029" s="61">
        <v>9158.0830000000005</v>
      </c>
      <c r="O1029" s="62">
        <v>8394.33</v>
      </c>
      <c r="P1029" s="61">
        <v>8299.0259999999998</v>
      </c>
      <c r="Q1029" s="61">
        <v>8093.0209999999997</v>
      </c>
      <c r="R1029" s="61">
        <v>8158.0460000000003</v>
      </c>
      <c r="S1029" s="62">
        <v>8339.2199999999993</v>
      </c>
      <c r="T1029" s="61">
        <v>7938.9880000000003</v>
      </c>
      <c r="U1029" s="61">
        <v>7990.299</v>
      </c>
      <c r="V1029" s="61">
        <v>7297.0510000000004</v>
      </c>
      <c r="W1029" s="61">
        <v>7610.3440000000001</v>
      </c>
      <c r="X1029" s="61">
        <v>7710.7550000000001</v>
      </c>
      <c r="Y1029" s="61">
        <v>7210.8410000000003</v>
      </c>
      <c r="Z1029" s="61">
        <v>7089.0060000000003</v>
      </c>
      <c r="AA1029" s="61">
        <v>7509.3540000000003</v>
      </c>
      <c r="AB1029" s="61">
        <v>7530.3040000000001</v>
      </c>
      <c r="AC1029" s="61">
        <v>7431.259</v>
      </c>
      <c r="AD1029" s="61">
        <v>7310.0169999999998</v>
      </c>
      <c r="AE1029" s="62">
        <v>7285.41</v>
      </c>
      <c r="AF1029" s="61">
        <v>6594.2520000000004</v>
      </c>
      <c r="AG1029" s="61">
        <v>6220.8580000000002</v>
      </c>
      <c r="AH1029" s="61">
        <v>6576.3059999999996</v>
      </c>
      <c r="AI1029" s="61">
        <v>6039.4089999999997</v>
      </c>
      <c r="AJ1029" s="61">
        <v>6138.4669999999996</v>
      </c>
    </row>
    <row r="1030" spans="1:36" x14ac:dyDescent="0.25">
      <c r="A1030" s="60" t="s">
        <v>116</v>
      </c>
      <c r="B1030" s="60" t="s">
        <v>124</v>
      </c>
      <c r="C1030" s="63">
        <v>9965.4529999999995</v>
      </c>
      <c r="D1030" s="63">
        <v>7936.634</v>
      </c>
      <c r="E1030" s="63">
        <v>7539.8680000000004</v>
      </c>
      <c r="F1030" s="63">
        <v>7672.2839999999997</v>
      </c>
      <c r="G1030" s="64">
        <v>6983.93</v>
      </c>
      <c r="H1030" s="63">
        <v>7474.0709999999999</v>
      </c>
      <c r="I1030" s="63">
        <v>7371.0420000000004</v>
      </c>
      <c r="J1030" s="63">
        <v>6735.0339999999997</v>
      </c>
      <c r="K1030" s="63">
        <v>5668.2479999999996</v>
      </c>
      <c r="L1030" s="63">
        <v>4691.2529999999997</v>
      </c>
      <c r="M1030" s="63">
        <v>4425.6570000000002</v>
      </c>
      <c r="N1030" s="64">
        <v>4608.68</v>
      </c>
      <c r="O1030" s="63">
        <v>3842.0459999999998</v>
      </c>
      <c r="P1030" s="64">
        <v>3856.32</v>
      </c>
      <c r="Q1030" s="63">
        <v>3511.8090000000002</v>
      </c>
      <c r="R1030" s="63">
        <v>3582.4349999999999</v>
      </c>
      <c r="S1030" s="63">
        <v>3539.4960000000001</v>
      </c>
      <c r="T1030" s="63">
        <v>3345.8510000000001</v>
      </c>
      <c r="U1030" s="63">
        <v>3021.018</v>
      </c>
      <c r="V1030" s="63">
        <v>2769.7420000000002</v>
      </c>
      <c r="W1030" s="63">
        <v>2729.9430000000002</v>
      </c>
      <c r="X1030" s="63">
        <v>2946.8209999999999</v>
      </c>
      <c r="Y1030" s="63">
        <v>2725.2719999999999</v>
      </c>
      <c r="Z1030" s="63">
        <v>2461.3319999999999</v>
      </c>
      <c r="AA1030" s="63">
        <v>2309.1860000000001</v>
      </c>
      <c r="AB1030" s="63">
        <v>2172.3490000000002</v>
      </c>
      <c r="AC1030" s="63">
        <v>2146.058</v>
      </c>
      <c r="AD1030" s="63">
        <v>2079.203</v>
      </c>
      <c r="AE1030" s="63">
        <v>1854.422</v>
      </c>
      <c r="AF1030" s="63">
        <v>1622.211</v>
      </c>
      <c r="AG1030" s="63">
        <v>1533.9780000000001</v>
      </c>
      <c r="AH1030" s="64">
        <v>1524.43</v>
      </c>
      <c r="AI1030" s="64">
        <v>1284.25</v>
      </c>
      <c r="AJ1030" s="63">
        <v>1081.4739999999999</v>
      </c>
    </row>
    <row r="1031" spans="1:36" x14ac:dyDescent="0.25">
      <c r="A1031" s="60" t="s">
        <v>116</v>
      </c>
      <c r="B1031" s="60" t="s">
        <v>125</v>
      </c>
      <c r="C1031" s="61">
        <v>518.10500000000002</v>
      </c>
      <c r="D1031" s="61">
        <v>3.8450000000000002</v>
      </c>
      <c r="E1031" s="61">
        <v>2156.0479999999998</v>
      </c>
      <c r="F1031" s="61">
        <v>1793.9380000000001</v>
      </c>
      <c r="G1031" s="61">
        <v>560.66700000000003</v>
      </c>
      <c r="H1031" s="61">
        <v>506.83100000000002</v>
      </c>
      <c r="I1031" s="62">
        <v>381.69</v>
      </c>
      <c r="J1031" s="61">
        <v>389.137</v>
      </c>
      <c r="K1031" s="61">
        <v>304.87200000000001</v>
      </c>
      <c r="L1031" s="61">
        <v>340.57499999999999</v>
      </c>
      <c r="M1031" s="62">
        <v>241.01</v>
      </c>
      <c r="N1031" s="61">
        <v>221.773</v>
      </c>
      <c r="O1031" s="61">
        <v>239.27600000000001</v>
      </c>
      <c r="P1031" s="61">
        <v>240.011</v>
      </c>
      <c r="Q1031" s="61">
        <v>295.892</v>
      </c>
      <c r="R1031" s="61">
        <v>322.46600000000001</v>
      </c>
      <c r="S1031" s="61">
        <v>268.75400000000002</v>
      </c>
      <c r="T1031" s="62">
        <v>283.13</v>
      </c>
      <c r="U1031" s="61">
        <v>305.95600000000002</v>
      </c>
      <c r="V1031" s="61">
        <v>237.24299999999999</v>
      </c>
      <c r="W1031" s="61">
        <v>249.83199999999999</v>
      </c>
      <c r="X1031" s="61">
        <v>269.71800000000002</v>
      </c>
      <c r="Y1031" s="61">
        <v>249.494</v>
      </c>
      <c r="Z1031" s="62">
        <v>216.63</v>
      </c>
      <c r="AA1031" s="62">
        <v>186.39</v>
      </c>
      <c r="AB1031" s="61">
        <v>181.54300000000001</v>
      </c>
      <c r="AC1031" s="61">
        <v>134.934</v>
      </c>
      <c r="AD1031" s="62">
        <v>105.65</v>
      </c>
      <c r="AE1031" s="61">
        <v>102.529</v>
      </c>
      <c r="AF1031" s="61">
        <v>119.018</v>
      </c>
      <c r="AG1031" s="61">
        <v>125.126</v>
      </c>
      <c r="AH1031" s="61">
        <v>140.79499999999999</v>
      </c>
      <c r="AI1031" s="61">
        <v>180.76499999999999</v>
      </c>
      <c r="AJ1031" s="61">
        <v>162.67500000000001</v>
      </c>
    </row>
    <row r="1032" spans="1:36" x14ac:dyDescent="0.25">
      <c r="A1032" s="60" t="s">
        <v>116</v>
      </c>
      <c r="B1032" s="60" t="s">
        <v>126</v>
      </c>
      <c r="C1032" s="64">
        <v>0</v>
      </c>
      <c r="D1032" s="64">
        <v>0</v>
      </c>
      <c r="E1032" s="64">
        <v>0</v>
      </c>
      <c r="F1032" s="64">
        <v>0</v>
      </c>
      <c r="G1032" s="64">
        <v>0</v>
      </c>
      <c r="H1032" s="64">
        <v>0</v>
      </c>
      <c r="I1032" s="64">
        <v>0</v>
      </c>
      <c r="J1032" s="64">
        <v>0</v>
      </c>
      <c r="K1032" s="64">
        <v>0</v>
      </c>
      <c r="L1032" s="64">
        <v>0</v>
      </c>
      <c r="M1032" s="64">
        <v>0</v>
      </c>
      <c r="N1032" s="64">
        <v>0</v>
      </c>
      <c r="O1032" s="64">
        <v>0</v>
      </c>
      <c r="P1032" s="64">
        <v>0</v>
      </c>
      <c r="Q1032" s="64">
        <v>0</v>
      </c>
      <c r="R1032" s="64">
        <v>0</v>
      </c>
      <c r="S1032" s="64">
        <v>0</v>
      </c>
      <c r="T1032" s="64">
        <v>0</v>
      </c>
      <c r="U1032" s="64">
        <v>0</v>
      </c>
      <c r="V1032" s="63">
        <v>23.474</v>
      </c>
      <c r="W1032" s="63">
        <v>30.963000000000001</v>
      </c>
      <c r="X1032" s="63">
        <v>18.745000000000001</v>
      </c>
      <c r="Y1032" s="63">
        <v>23.302</v>
      </c>
      <c r="Z1032" s="63">
        <v>30.181000000000001</v>
      </c>
      <c r="AA1032" s="63">
        <v>40.798000000000002</v>
      </c>
      <c r="AB1032" s="63">
        <v>32.198999999999998</v>
      </c>
      <c r="AC1032" s="64">
        <v>43.68</v>
      </c>
      <c r="AD1032" s="64">
        <v>30.85</v>
      </c>
      <c r="AE1032" s="64">
        <v>37.24</v>
      </c>
      <c r="AF1032" s="64">
        <v>36.549999999999997</v>
      </c>
      <c r="AG1032" s="63">
        <v>27.527000000000001</v>
      </c>
      <c r="AH1032" s="63">
        <v>28.638999999999999</v>
      </c>
      <c r="AI1032" s="63">
        <v>32.963999999999999</v>
      </c>
      <c r="AJ1032" s="63">
        <v>44.046999999999997</v>
      </c>
    </row>
    <row r="1033" spans="1:36" x14ac:dyDescent="0.25">
      <c r="A1033" s="60" t="s">
        <v>127</v>
      </c>
      <c r="B1033" s="60" t="s">
        <v>117</v>
      </c>
      <c r="C1033" s="65" t="s">
        <v>37</v>
      </c>
      <c r="D1033" s="65" t="s">
        <v>37</v>
      </c>
      <c r="E1033" s="65" t="s">
        <v>37</v>
      </c>
      <c r="F1033" s="65" t="s">
        <v>37</v>
      </c>
      <c r="G1033" s="65" t="s">
        <v>37</v>
      </c>
      <c r="H1033" s="65" t="s">
        <v>37</v>
      </c>
      <c r="I1033" s="65" t="s">
        <v>37</v>
      </c>
      <c r="J1033" s="65" t="s">
        <v>37</v>
      </c>
      <c r="K1033" s="65" t="s">
        <v>37</v>
      </c>
      <c r="L1033" s="65" t="s">
        <v>37</v>
      </c>
      <c r="M1033" s="65" t="s">
        <v>37</v>
      </c>
      <c r="N1033" s="65" t="s">
        <v>37</v>
      </c>
      <c r="O1033" s="65" t="s">
        <v>37</v>
      </c>
      <c r="P1033" s="65" t="s">
        <v>37</v>
      </c>
      <c r="Q1033" s="65" t="s">
        <v>37</v>
      </c>
      <c r="R1033" s="65" t="s">
        <v>37</v>
      </c>
      <c r="S1033" s="65" t="s">
        <v>37</v>
      </c>
      <c r="T1033" s="65" t="s">
        <v>37</v>
      </c>
      <c r="U1033" s="65" t="s">
        <v>37</v>
      </c>
      <c r="V1033" s="65" t="s">
        <v>37</v>
      </c>
      <c r="W1033" s="65" t="s">
        <v>37</v>
      </c>
      <c r="X1033" s="65" t="s">
        <v>37</v>
      </c>
      <c r="Y1033" s="65" t="s">
        <v>37</v>
      </c>
      <c r="Z1033" s="65" t="s">
        <v>37</v>
      </c>
      <c r="AA1033" s="65" t="s">
        <v>37</v>
      </c>
      <c r="AB1033" s="65" t="s">
        <v>37</v>
      </c>
      <c r="AC1033" s="65" t="s">
        <v>37</v>
      </c>
      <c r="AD1033" s="65" t="s">
        <v>37</v>
      </c>
      <c r="AE1033" s="65" t="s">
        <v>37</v>
      </c>
      <c r="AF1033" s="65" t="s">
        <v>37</v>
      </c>
      <c r="AG1033" s="65" t="s">
        <v>37</v>
      </c>
      <c r="AH1033" s="65" t="s">
        <v>37</v>
      </c>
      <c r="AI1033" s="65" t="s">
        <v>37</v>
      </c>
      <c r="AJ1033" s="65" t="s">
        <v>37</v>
      </c>
    </row>
    <row r="1034" spans="1:36" x14ac:dyDescent="0.25">
      <c r="A1034" s="60" t="s">
        <v>127</v>
      </c>
      <c r="B1034" s="60" t="s">
        <v>118</v>
      </c>
      <c r="C1034" s="66" t="s">
        <v>37</v>
      </c>
      <c r="D1034" s="66" t="s">
        <v>37</v>
      </c>
      <c r="E1034" s="66" t="s">
        <v>37</v>
      </c>
      <c r="F1034" s="66" t="s">
        <v>37</v>
      </c>
      <c r="G1034" s="66" t="s">
        <v>37</v>
      </c>
      <c r="H1034" s="66" t="s">
        <v>37</v>
      </c>
      <c r="I1034" s="66" t="s">
        <v>37</v>
      </c>
      <c r="J1034" s="66" t="s">
        <v>37</v>
      </c>
      <c r="K1034" s="66" t="s">
        <v>37</v>
      </c>
      <c r="L1034" s="66" t="s">
        <v>37</v>
      </c>
      <c r="M1034" s="66" t="s">
        <v>37</v>
      </c>
      <c r="N1034" s="66" t="s">
        <v>37</v>
      </c>
      <c r="O1034" s="66" t="s">
        <v>37</v>
      </c>
      <c r="P1034" s="66" t="s">
        <v>37</v>
      </c>
      <c r="Q1034" s="66" t="s">
        <v>37</v>
      </c>
      <c r="R1034" s="66" t="s">
        <v>37</v>
      </c>
      <c r="S1034" s="66" t="s">
        <v>37</v>
      </c>
      <c r="T1034" s="66" t="s">
        <v>37</v>
      </c>
      <c r="U1034" s="66" t="s">
        <v>37</v>
      </c>
      <c r="V1034" s="66" t="s">
        <v>37</v>
      </c>
      <c r="W1034" s="66" t="s">
        <v>37</v>
      </c>
      <c r="X1034" s="66" t="s">
        <v>37</v>
      </c>
      <c r="Y1034" s="66" t="s">
        <v>37</v>
      </c>
      <c r="Z1034" s="66" t="s">
        <v>37</v>
      </c>
      <c r="AA1034" s="66" t="s">
        <v>37</v>
      </c>
      <c r="AB1034" s="66" t="s">
        <v>37</v>
      </c>
      <c r="AC1034" s="66" t="s">
        <v>37</v>
      </c>
      <c r="AD1034" s="66" t="s">
        <v>37</v>
      </c>
      <c r="AE1034" s="66" t="s">
        <v>37</v>
      </c>
      <c r="AF1034" s="66" t="s">
        <v>37</v>
      </c>
      <c r="AG1034" s="66" t="s">
        <v>37</v>
      </c>
      <c r="AH1034" s="66" t="s">
        <v>37</v>
      </c>
      <c r="AI1034" s="66" t="s">
        <v>37</v>
      </c>
      <c r="AJ1034" s="66" t="s">
        <v>37</v>
      </c>
    </row>
    <row r="1035" spans="1:36" x14ac:dyDescent="0.25">
      <c r="A1035" s="60" t="s">
        <v>127</v>
      </c>
      <c r="B1035" s="60" t="s">
        <v>119</v>
      </c>
      <c r="C1035" s="65" t="s">
        <v>37</v>
      </c>
      <c r="D1035" s="65" t="s">
        <v>37</v>
      </c>
      <c r="E1035" s="65" t="s">
        <v>37</v>
      </c>
      <c r="F1035" s="65" t="s">
        <v>37</v>
      </c>
      <c r="G1035" s="65" t="s">
        <v>37</v>
      </c>
      <c r="H1035" s="65" t="s">
        <v>37</v>
      </c>
      <c r="I1035" s="65" t="s">
        <v>37</v>
      </c>
      <c r="J1035" s="65" t="s">
        <v>37</v>
      </c>
      <c r="K1035" s="65" t="s">
        <v>37</v>
      </c>
      <c r="L1035" s="65" t="s">
        <v>37</v>
      </c>
      <c r="M1035" s="65" t="s">
        <v>37</v>
      </c>
      <c r="N1035" s="65" t="s">
        <v>37</v>
      </c>
      <c r="O1035" s="65" t="s">
        <v>37</v>
      </c>
      <c r="P1035" s="65" t="s">
        <v>37</v>
      </c>
      <c r="Q1035" s="65" t="s">
        <v>37</v>
      </c>
      <c r="R1035" s="65" t="s">
        <v>37</v>
      </c>
      <c r="S1035" s="65" t="s">
        <v>37</v>
      </c>
      <c r="T1035" s="65" t="s">
        <v>37</v>
      </c>
      <c r="U1035" s="65" t="s">
        <v>37</v>
      </c>
      <c r="V1035" s="65" t="s">
        <v>37</v>
      </c>
      <c r="W1035" s="65" t="s">
        <v>37</v>
      </c>
      <c r="X1035" s="65" t="s">
        <v>37</v>
      </c>
      <c r="Y1035" s="65" t="s">
        <v>37</v>
      </c>
      <c r="Z1035" s="65" t="s">
        <v>37</v>
      </c>
      <c r="AA1035" s="65" t="s">
        <v>37</v>
      </c>
      <c r="AB1035" s="65" t="s">
        <v>37</v>
      </c>
      <c r="AC1035" s="65" t="s">
        <v>37</v>
      </c>
      <c r="AD1035" s="65" t="s">
        <v>37</v>
      </c>
      <c r="AE1035" s="65" t="s">
        <v>37</v>
      </c>
      <c r="AF1035" s="65" t="s">
        <v>37</v>
      </c>
      <c r="AG1035" s="65" t="s">
        <v>37</v>
      </c>
      <c r="AH1035" s="65" t="s">
        <v>37</v>
      </c>
      <c r="AI1035" s="65" t="s">
        <v>37</v>
      </c>
      <c r="AJ1035" s="65" t="s">
        <v>37</v>
      </c>
    </row>
    <row r="1036" spans="1:36" x14ac:dyDescent="0.25">
      <c r="A1036" s="60" t="s">
        <v>127</v>
      </c>
      <c r="B1036" s="60" t="s">
        <v>120</v>
      </c>
      <c r="C1036" s="66" t="s">
        <v>37</v>
      </c>
      <c r="D1036" s="66" t="s">
        <v>37</v>
      </c>
      <c r="E1036" s="66" t="s">
        <v>37</v>
      </c>
      <c r="F1036" s="66" t="s">
        <v>37</v>
      </c>
      <c r="G1036" s="66" t="s">
        <v>37</v>
      </c>
      <c r="H1036" s="66" t="s">
        <v>37</v>
      </c>
      <c r="I1036" s="66" t="s">
        <v>37</v>
      </c>
      <c r="J1036" s="66" t="s">
        <v>37</v>
      </c>
      <c r="K1036" s="66" t="s">
        <v>37</v>
      </c>
      <c r="L1036" s="66" t="s">
        <v>37</v>
      </c>
      <c r="M1036" s="66" t="s">
        <v>37</v>
      </c>
      <c r="N1036" s="66" t="s">
        <v>37</v>
      </c>
      <c r="O1036" s="66" t="s">
        <v>37</v>
      </c>
      <c r="P1036" s="66" t="s">
        <v>37</v>
      </c>
      <c r="Q1036" s="66" t="s">
        <v>37</v>
      </c>
      <c r="R1036" s="66" t="s">
        <v>37</v>
      </c>
      <c r="S1036" s="66" t="s">
        <v>37</v>
      </c>
      <c r="T1036" s="66" t="s">
        <v>37</v>
      </c>
      <c r="U1036" s="66" t="s">
        <v>37</v>
      </c>
      <c r="V1036" s="66" t="s">
        <v>37</v>
      </c>
      <c r="W1036" s="66" t="s">
        <v>37</v>
      </c>
      <c r="X1036" s="66" t="s">
        <v>37</v>
      </c>
      <c r="Y1036" s="66" t="s">
        <v>37</v>
      </c>
      <c r="Z1036" s="66" t="s">
        <v>37</v>
      </c>
      <c r="AA1036" s="66" t="s">
        <v>37</v>
      </c>
      <c r="AB1036" s="66" t="s">
        <v>37</v>
      </c>
      <c r="AC1036" s="66" t="s">
        <v>37</v>
      </c>
      <c r="AD1036" s="66" t="s">
        <v>37</v>
      </c>
      <c r="AE1036" s="66" t="s">
        <v>37</v>
      </c>
      <c r="AF1036" s="66" t="s">
        <v>37</v>
      </c>
      <c r="AG1036" s="66" t="s">
        <v>37</v>
      </c>
      <c r="AH1036" s="66" t="s">
        <v>37</v>
      </c>
      <c r="AI1036" s="66" t="s">
        <v>37</v>
      </c>
      <c r="AJ1036" s="66" t="s">
        <v>37</v>
      </c>
    </row>
    <row r="1037" spans="1:36" x14ac:dyDescent="0.25">
      <c r="A1037" s="60" t="s">
        <v>127</v>
      </c>
      <c r="B1037" s="60" t="s">
        <v>121</v>
      </c>
      <c r="C1037" s="62">
        <v>0</v>
      </c>
      <c r="D1037" s="62">
        <v>0</v>
      </c>
      <c r="E1037" s="62">
        <v>0</v>
      </c>
      <c r="F1037" s="62">
        <v>0</v>
      </c>
      <c r="G1037" s="62">
        <v>0</v>
      </c>
      <c r="H1037" s="62">
        <v>0</v>
      </c>
      <c r="I1037" s="62">
        <v>0</v>
      </c>
      <c r="J1037" s="62">
        <v>0</v>
      </c>
      <c r="K1037" s="62">
        <v>0</v>
      </c>
      <c r="L1037" s="62">
        <v>0</v>
      </c>
      <c r="M1037" s="62">
        <v>0</v>
      </c>
      <c r="N1037" s="62">
        <v>0</v>
      </c>
      <c r="O1037" s="62">
        <v>0</v>
      </c>
      <c r="P1037" s="62">
        <v>0</v>
      </c>
      <c r="Q1037" s="62">
        <v>0</v>
      </c>
      <c r="R1037" s="62">
        <v>0</v>
      </c>
      <c r="S1037" s="62">
        <v>0</v>
      </c>
      <c r="T1037" s="62">
        <v>0</v>
      </c>
      <c r="U1037" s="62">
        <v>0</v>
      </c>
      <c r="V1037" s="62">
        <v>0</v>
      </c>
      <c r="W1037" s="62">
        <v>0</v>
      </c>
      <c r="X1037" s="62">
        <v>0</v>
      </c>
      <c r="Y1037" s="62">
        <v>0</v>
      </c>
      <c r="Z1037" s="62">
        <v>0</v>
      </c>
      <c r="AA1037" s="62">
        <v>0</v>
      </c>
      <c r="AB1037" s="62">
        <v>0</v>
      </c>
      <c r="AC1037" s="62">
        <v>0</v>
      </c>
      <c r="AD1037" s="62">
        <v>0</v>
      </c>
      <c r="AE1037" s="62">
        <v>0</v>
      </c>
      <c r="AF1037" s="62">
        <v>0</v>
      </c>
      <c r="AG1037" s="62">
        <v>0</v>
      </c>
      <c r="AH1037" s="62">
        <v>0</v>
      </c>
      <c r="AI1037" s="62">
        <v>0</v>
      </c>
      <c r="AJ1037" s="62">
        <v>0</v>
      </c>
    </row>
    <row r="1038" spans="1:36" x14ac:dyDescent="0.25">
      <c r="A1038" s="60" t="s">
        <v>127</v>
      </c>
      <c r="B1038" s="60" t="s">
        <v>122</v>
      </c>
      <c r="C1038" s="66" t="s">
        <v>37</v>
      </c>
      <c r="D1038" s="66" t="s">
        <v>37</v>
      </c>
      <c r="E1038" s="66" t="s">
        <v>37</v>
      </c>
      <c r="F1038" s="66" t="s">
        <v>37</v>
      </c>
      <c r="G1038" s="66" t="s">
        <v>37</v>
      </c>
      <c r="H1038" s="66" t="s">
        <v>37</v>
      </c>
      <c r="I1038" s="66" t="s">
        <v>37</v>
      </c>
      <c r="J1038" s="66" t="s">
        <v>37</v>
      </c>
      <c r="K1038" s="66" t="s">
        <v>37</v>
      </c>
      <c r="L1038" s="66" t="s">
        <v>37</v>
      </c>
      <c r="M1038" s="66" t="s">
        <v>37</v>
      </c>
      <c r="N1038" s="66" t="s">
        <v>37</v>
      </c>
      <c r="O1038" s="66" t="s">
        <v>37</v>
      </c>
      <c r="P1038" s="66" t="s">
        <v>37</v>
      </c>
      <c r="Q1038" s="66" t="s">
        <v>37</v>
      </c>
      <c r="R1038" s="66" t="s">
        <v>37</v>
      </c>
      <c r="S1038" s="66" t="s">
        <v>37</v>
      </c>
      <c r="T1038" s="66" t="s">
        <v>37</v>
      </c>
      <c r="U1038" s="66" t="s">
        <v>37</v>
      </c>
      <c r="V1038" s="66" t="s">
        <v>37</v>
      </c>
      <c r="W1038" s="66" t="s">
        <v>37</v>
      </c>
      <c r="X1038" s="66" t="s">
        <v>37</v>
      </c>
      <c r="Y1038" s="66" t="s">
        <v>37</v>
      </c>
      <c r="Z1038" s="66" t="s">
        <v>37</v>
      </c>
      <c r="AA1038" s="66" t="s">
        <v>37</v>
      </c>
      <c r="AB1038" s="66" t="s">
        <v>37</v>
      </c>
      <c r="AC1038" s="66" t="s">
        <v>37</v>
      </c>
      <c r="AD1038" s="66" t="s">
        <v>37</v>
      </c>
      <c r="AE1038" s="66" t="s">
        <v>37</v>
      </c>
      <c r="AF1038" s="66" t="s">
        <v>37</v>
      </c>
      <c r="AG1038" s="66" t="s">
        <v>37</v>
      </c>
      <c r="AH1038" s="66" t="s">
        <v>37</v>
      </c>
      <c r="AI1038" s="66" t="s">
        <v>37</v>
      </c>
      <c r="AJ1038" s="66" t="s">
        <v>37</v>
      </c>
    </row>
    <row r="1039" spans="1:36" x14ac:dyDescent="0.25">
      <c r="A1039" s="60" t="s">
        <v>127</v>
      </c>
      <c r="B1039" s="60" t="s">
        <v>123</v>
      </c>
      <c r="C1039" s="61">
        <v>5529.5789999999997</v>
      </c>
      <c r="D1039" s="61">
        <v>4884.1790000000001</v>
      </c>
      <c r="E1039" s="62">
        <v>4644.54</v>
      </c>
      <c r="F1039" s="61">
        <v>4760.1030000000001</v>
      </c>
      <c r="G1039" s="62">
        <v>4731.47</v>
      </c>
      <c r="H1039" s="62">
        <v>5078.16</v>
      </c>
      <c r="I1039" s="61">
        <v>5247.4629999999997</v>
      </c>
      <c r="J1039" s="61">
        <v>4877.8159999999998</v>
      </c>
      <c r="K1039" s="61">
        <v>4556.0619999999999</v>
      </c>
      <c r="L1039" s="61">
        <v>4339.1229999999996</v>
      </c>
      <c r="M1039" s="61">
        <v>4433.3620000000001</v>
      </c>
      <c r="N1039" s="61">
        <v>4603.6970000000001</v>
      </c>
      <c r="O1039" s="61">
        <v>4679.1059999999998</v>
      </c>
      <c r="P1039" s="61">
        <v>4715.4769999999999</v>
      </c>
      <c r="Q1039" s="61">
        <v>4858.0439999999999</v>
      </c>
      <c r="R1039" s="61">
        <v>5108.6049999999996</v>
      </c>
      <c r="S1039" s="61">
        <v>5391.0020000000004</v>
      </c>
      <c r="T1039" s="61">
        <v>5302.9650000000001</v>
      </c>
      <c r="U1039" s="61">
        <v>5585.2640000000001</v>
      </c>
      <c r="V1039" s="61">
        <v>4988.3190000000004</v>
      </c>
      <c r="W1039" s="61">
        <v>5243.2380000000003</v>
      </c>
      <c r="X1039" s="61">
        <v>5349.5249999999996</v>
      </c>
      <c r="Y1039" s="61">
        <v>5076.9440000000004</v>
      </c>
      <c r="Z1039" s="61">
        <v>5063.3059999999996</v>
      </c>
      <c r="AA1039" s="61">
        <v>5647.0010000000002</v>
      </c>
      <c r="AB1039" s="61">
        <v>5700.3379999999997</v>
      </c>
      <c r="AC1039" s="61">
        <v>5597.8540000000003</v>
      </c>
      <c r="AD1039" s="61">
        <v>5528.4629999999997</v>
      </c>
      <c r="AE1039" s="61">
        <v>5578.3720000000003</v>
      </c>
      <c r="AF1039" s="61">
        <v>5126.6379999999999</v>
      </c>
      <c r="AG1039" s="61">
        <v>4809.5360000000001</v>
      </c>
      <c r="AH1039" s="61">
        <v>5113.5219999999999</v>
      </c>
      <c r="AI1039" s="61">
        <v>4815.3590000000004</v>
      </c>
      <c r="AJ1039" s="61">
        <v>4985.6120000000001</v>
      </c>
    </row>
    <row r="1040" spans="1:36" x14ac:dyDescent="0.25">
      <c r="A1040" s="60" t="s">
        <v>127</v>
      </c>
      <c r="B1040" s="60" t="s">
        <v>124</v>
      </c>
      <c r="C1040" s="63">
        <v>4318.6589999999997</v>
      </c>
      <c r="D1040" s="63">
        <v>3454.4279999999999</v>
      </c>
      <c r="E1040" s="63">
        <v>2751.6770000000001</v>
      </c>
      <c r="F1040" s="63">
        <v>2614.9609999999998</v>
      </c>
      <c r="G1040" s="63">
        <v>2490.2840000000001</v>
      </c>
      <c r="H1040" s="64">
        <v>2631.04</v>
      </c>
      <c r="I1040" s="63">
        <v>2658.8989999999999</v>
      </c>
      <c r="J1040" s="63">
        <v>2146.9479999999999</v>
      </c>
      <c r="K1040" s="63">
        <v>1757.2660000000001</v>
      </c>
      <c r="L1040" s="63">
        <v>1488.7360000000001</v>
      </c>
      <c r="M1040" s="64">
        <v>1521.84</v>
      </c>
      <c r="N1040" s="63">
        <v>1460.6189999999999</v>
      </c>
      <c r="O1040" s="63">
        <v>1318.4010000000001</v>
      </c>
      <c r="P1040" s="63">
        <v>1319.7760000000001</v>
      </c>
      <c r="Q1040" s="64">
        <v>1243.25</v>
      </c>
      <c r="R1040" s="63">
        <v>1326.2249999999999</v>
      </c>
      <c r="S1040" s="64">
        <v>1252.8800000000001</v>
      </c>
      <c r="T1040" s="63">
        <v>1298.751</v>
      </c>
      <c r="U1040" s="63">
        <v>1238.607</v>
      </c>
      <c r="V1040" s="63">
        <v>1045.943</v>
      </c>
      <c r="W1040" s="63">
        <v>931.43299999999999</v>
      </c>
      <c r="X1040" s="63">
        <v>1104.627</v>
      </c>
      <c r="Y1040" s="63">
        <v>1054.1389999999999</v>
      </c>
      <c r="Z1040" s="63">
        <v>879.40700000000004</v>
      </c>
      <c r="AA1040" s="63">
        <v>824.35299999999995</v>
      </c>
      <c r="AB1040" s="63">
        <v>712.66600000000005</v>
      </c>
      <c r="AC1040" s="63">
        <v>695.404</v>
      </c>
      <c r="AD1040" s="63">
        <v>729.41200000000003</v>
      </c>
      <c r="AE1040" s="63">
        <v>642.03599999999994</v>
      </c>
      <c r="AF1040" s="64">
        <v>577.95000000000005</v>
      </c>
      <c r="AG1040" s="63">
        <v>515.41300000000001</v>
      </c>
      <c r="AH1040" s="63">
        <v>480.21100000000001</v>
      </c>
      <c r="AI1040" s="63">
        <v>416.68599999999998</v>
      </c>
      <c r="AJ1040" s="63">
        <v>394.34300000000002</v>
      </c>
    </row>
    <row r="1041" spans="1:36" x14ac:dyDescent="0.25">
      <c r="A1041" s="60" t="s">
        <v>127</v>
      </c>
      <c r="B1041" s="60" t="s">
        <v>125</v>
      </c>
      <c r="C1041" s="62">
        <v>0</v>
      </c>
      <c r="D1041" s="62">
        <v>0</v>
      </c>
      <c r="E1041" s="62">
        <v>132.76</v>
      </c>
      <c r="F1041" s="61">
        <v>114.44499999999999</v>
      </c>
      <c r="G1041" s="61">
        <v>103.611</v>
      </c>
      <c r="H1041" s="61">
        <v>92.863</v>
      </c>
      <c r="I1041" s="61">
        <v>92.088999999999999</v>
      </c>
      <c r="J1041" s="62">
        <v>77.3</v>
      </c>
      <c r="K1041" s="61">
        <v>88.908000000000001</v>
      </c>
      <c r="L1041" s="61">
        <v>101.20399999999999</v>
      </c>
      <c r="M1041" s="61">
        <v>105.84699999999999</v>
      </c>
      <c r="N1041" s="61">
        <v>109.80200000000001</v>
      </c>
      <c r="O1041" s="61">
        <v>125.53700000000001</v>
      </c>
      <c r="P1041" s="61">
        <v>133.53399999999999</v>
      </c>
      <c r="Q1041" s="61">
        <v>183.49100000000001</v>
      </c>
      <c r="R1041" s="61">
        <v>187.876</v>
      </c>
      <c r="S1041" s="61">
        <v>174.983</v>
      </c>
      <c r="T1041" s="61">
        <v>182.50399999999999</v>
      </c>
      <c r="U1041" s="61">
        <v>209.964</v>
      </c>
      <c r="V1041" s="61">
        <v>151.71199999999999</v>
      </c>
      <c r="W1041" s="61">
        <v>168.24199999999999</v>
      </c>
      <c r="X1041" s="61">
        <v>183.327</v>
      </c>
      <c r="Y1041" s="61">
        <v>191.14400000000001</v>
      </c>
      <c r="Z1041" s="61">
        <v>150.398</v>
      </c>
      <c r="AA1041" s="61">
        <v>134.154</v>
      </c>
      <c r="AB1041" s="61">
        <v>126.131</v>
      </c>
      <c r="AC1041" s="61">
        <v>83.128</v>
      </c>
      <c r="AD1041" s="61">
        <v>82.216999999999999</v>
      </c>
      <c r="AE1041" s="61">
        <v>86.075999999999993</v>
      </c>
      <c r="AF1041" s="61">
        <v>104.398</v>
      </c>
      <c r="AG1041" s="61">
        <v>97.608999999999995</v>
      </c>
      <c r="AH1041" s="61">
        <v>117.117</v>
      </c>
      <c r="AI1041" s="61">
        <v>157.50899999999999</v>
      </c>
      <c r="AJ1041" s="61">
        <v>127.76900000000001</v>
      </c>
    </row>
    <row r="1042" spans="1:36" x14ac:dyDescent="0.25">
      <c r="A1042" s="60" t="s">
        <v>127</v>
      </c>
      <c r="B1042" s="60" t="s">
        <v>126</v>
      </c>
      <c r="C1042" s="64">
        <v>0</v>
      </c>
      <c r="D1042" s="64">
        <v>0</v>
      </c>
      <c r="E1042" s="64">
        <v>0</v>
      </c>
      <c r="F1042" s="64">
        <v>0</v>
      </c>
      <c r="G1042" s="64">
        <v>0</v>
      </c>
      <c r="H1042" s="64">
        <v>0</v>
      </c>
      <c r="I1042" s="64">
        <v>0</v>
      </c>
      <c r="J1042" s="64">
        <v>0</v>
      </c>
      <c r="K1042" s="64">
        <v>0</v>
      </c>
      <c r="L1042" s="64">
        <v>0</v>
      </c>
      <c r="M1042" s="64">
        <v>0</v>
      </c>
      <c r="N1042" s="64">
        <v>0</v>
      </c>
      <c r="O1042" s="64">
        <v>0</v>
      </c>
      <c r="P1042" s="64">
        <v>0</v>
      </c>
      <c r="Q1042" s="64">
        <v>0</v>
      </c>
      <c r="R1042" s="64">
        <v>0</v>
      </c>
      <c r="S1042" s="64">
        <v>0</v>
      </c>
      <c r="T1042" s="64">
        <v>0</v>
      </c>
      <c r="U1042" s="64">
        <v>0</v>
      </c>
      <c r="V1042" s="63">
        <v>23.474</v>
      </c>
      <c r="W1042" s="63">
        <v>30.963000000000001</v>
      </c>
      <c r="X1042" s="63">
        <v>18.745000000000001</v>
      </c>
      <c r="Y1042" s="63">
        <v>23.302</v>
      </c>
      <c r="Z1042" s="63">
        <v>30.181000000000001</v>
      </c>
      <c r="AA1042" s="63">
        <v>40.798000000000002</v>
      </c>
      <c r="AB1042" s="63">
        <v>32.198999999999998</v>
      </c>
      <c r="AC1042" s="64">
        <v>43.68</v>
      </c>
      <c r="AD1042" s="64">
        <v>30.85</v>
      </c>
      <c r="AE1042" s="64">
        <v>37.24</v>
      </c>
      <c r="AF1042" s="64">
        <v>36.549999999999997</v>
      </c>
      <c r="AG1042" s="63">
        <v>27.527000000000001</v>
      </c>
      <c r="AH1042" s="63">
        <v>28.638999999999999</v>
      </c>
      <c r="AI1042" s="63">
        <v>32.963999999999999</v>
      </c>
      <c r="AJ1042" s="63">
        <v>44.046999999999997</v>
      </c>
    </row>
    <row r="1043" spans="1:36" x14ac:dyDescent="0.25">
      <c r="A1043" s="60" t="s">
        <v>128</v>
      </c>
      <c r="B1043" s="60" t="s">
        <v>117</v>
      </c>
      <c r="C1043" s="62">
        <v>0</v>
      </c>
      <c r="D1043" s="62">
        <v>0</v>
      </c>
      <c r="E1043" s="62">
        <v>0</v>
      </c>
      <c r="F1043" s="62">
        <v>0</v>
      </c>
      <c r="G1043" s="62">
        <v>0</v>
      </c>
      <c r="H1043" s="62">
        <v>0</v>
      </c>
      <c r="I1043" s="62">
        <v>0</v>
      </c>
      <c r="J1043" s="62">
        <v>0</v>
      </c>
      <c r="K1043" s="62">
        <v>0</v>
      </c>
      <c r="L1043" s="62">
        <v>0</v>
      </c>
      <c r="M1043" s="62">
        <v>0</v>
      </c>
      <c r="N1043" s="62">
        <v>0</v>
      </c>
      <c r="O1043" s="62">
        <v>0</v>
      </c>
      <c r="P1043" s="62">
        <v>0</v>
      </c>
      <c r="Q1043" s="62">
        <v>0</v>
      </c>
      <c r="R1043" s="62">
        <v>0</v>
      </c>
      <c r="S1043" s="62">
        <v>0</v>
      </c>
      <c r="T1043" s="62">
        <v>0</v>
      </c>
      <c r="U1043" s="62">
        <v>0</v>
      </c>
      <c r="V1043" s="62">
        <v>0</v>
      </c>
      <c r="W1043" s="62">
        <v>0</v>
      </c>
      <c r="X1043" s="62">
        <v>0</v>
      </c>
      <c r="Y1043" s="62">
        <v>0</v>
      </c>
      <c r="Z1043" s="62">
        <v>0</v>
      </c>
      <c r="AA1043" s="62">
        <v>0</v>
      </c>
      <c r="AB1043" s="62">
        <v>0</v>
      </c>
      <c r="AC1043" s="62">
        <v>0</v>
      </c>
      <c r="AD1043" s="62">
        <v>0</v>
      </c>
      <c r="AE1043" s="62">
        <v>0</v>
      </c>
      <c r="AF1043" s="62">
        <v>0</v>
      </c>
      <c r="AG1043" s="62">
        <v>0</v>
      </c>
      <c r="AH1043" s="62">
        <v>0</v>
      </c>
      <c r="AI1043" s="62">
        <v>0</v>
      </c>
      <c r="AJ1043" s="62">
        <v>0</v>
      </c>
    </row>
    <row r="1044" spans="1:36" x14ac:dyDescent="0.25">
      <c r="A1044" s="60" t="s">
        <v>128</v>
      </c>
      <c r="B1044" s="60" t="s">
        <v>118</v>
      </c>
      <c r="C1044" s="64">
        <v>0</v>
      </c>
      <c r="D1044" s="64">
        <v>0</v>
      </c>
      <c r="E1044" s="64">
        <v>0</v>
      </c>
      <c r="F1044" s="64">
        <v>0</v>
      </c>
      <c r="G1044" s="64">
        <v>0</v>
      </c>
      <c r="H1044" s="64">
        <v>0</v>
      </c>
      <c r="I1044" s="64">
        <v>0</v>
      </c>
      <c r="J1044" s="64">
        <v>0</v>
      </c>
      <c r="K1044" s="64">
        <v>0</v>
      </c>
      <c r="L1044" s="64">
        <v>0</v>
      </c>
      <c r="M1044" s="64">
        <v>0</v>
      </c>
      <c r="N1044" s="64">
        <v>0</v>
      </c>
      <c r="O1044" s="64">
        <v>0</v>
      </c>
      <c r="P1044" s="64">
        <v>0</v>
      </c>
      <c r="Q1044" s="64">
        <v>0</v>
      </c>
      <c r="R1044" s="64">
        <v>0</v>
      </c>
      <c r="S1044" s="64">
        <v>0</v>
      </c>
      <c r="T1044" s="64">
        <v>0</v>
      </c>
      <c r="U1044" s="64">
        <v>0</v>
      </c>
      <c r="V1044" s="64">
        <v>0</v>
      </c>
      <c r="W1044" s="64">
        <v>0</v>
      </c>
      <c r="X1044" s="64">
        <v>0</v>
      </c>
      <c r="Y1044" s="64">
        <v>0</v>
      </c>
      <c r="Z1044" s="64">
        <v>0</v>
      </c>
      <c r="AA1044" s="64">
        <v>0</v>
      </c>
      <c r="AB1044" s="64">
        <v>0</v>
      </c>
      <c r="AC1044" s="64">
        <v>0</v>
      </c>
      <c r="AD1044" s="64">
        <v>0</v>
      </c>
      <c r="AE1044" s="64">
        <v>0</v>
      </c>
      <c r="AF1044" s="64">
        <v>0</v>
      </c>
      <c r="AG1044" s="64">
        <v>0</v>
      </c>
      <c r="AH1044" s="64">
        <v>0</v>
      </c>
      <c r="AI1044" s="64">
        <v>0</v>
      </c>
      <c r="AJ1044" s="64">
        <v>0</v>
      </c>
    </row>
    <row r="1045" spans="1:36" x14ac:dyDescent="0.25">
      <c r="A1045" s="60" t="s">
        <v>128</v>
      </c>
      <c r="B1045" s="60" t="s">
        <v>119</v>
      </c>
      <c r="C1045" s="62">
        <v>0</v>
      </c>
      <c r="D1045" s="62">
        <v>0</v>
      </c>
      <c r="E1045" s="62">
        <v>0</v>
      </c>
      <c r="F1045" s="62">
        <v>0</v>
      </c>
      <c r="G1045" s="62">
        <v>0</v>
      </c>
      <c r="H1045" s="62">
        <v>0</v>
      </c>
      <c r="I1045" s="62">
        <v>0</v>
      </c>
      <c r="J1045" s="62">
        <v>0</v>
      </c>
      <c r="K1045" s="62">
        <v>0</v>
      </c>
      <c r="L1045" s="62">
        <v>0</v>
      </c>
      <c r="M1045" s="62">
        <v>0</v>
      </c>
      <c r="N1045" s="62">
        <v>0</v>
      </c>
      <c r="O1045" s="62">
        <v>0</v>
      </c>
      <c r="P1045" s="62">
        <v>0</v>
      </c>
      <c r="Q1045" s="62">
        <v>0</v>
      </c>
      <c r="R1045" s="62">
        <v>0</v>
      </c>
      <c r="S1045" s="62">
        <v>0</v>
      </c>
      <c r="T1045" s="62">
        <v>0</v>
      </c>
      <c r="U1045" s="62">
        <v>0</v>
      </c>
      <c r="V1045" s="62">
        <v>0</v>
      </c>
      <c r="W1045" s="62">
        <v>0</v>
      </c>
      <c r="X1045" s="62">
        <v>0</v>
      </c>
      <c r="Y1045" s="62">
        <v>0</v>
      </c>
      <c r="Z1045" s="62">
        <v>0</v>
      </c>
      <c r="AA1045" s="62">
        <v>0</v>
      </c>
      <c r="AB1045" s="62">
        <v>0</v>
      </c>
      <c r="AC1045" s="62">
        <v>0</v>
      </c>
      <c r="AD1045" s="62">
        <v>0</v>
      </c>
      <c r="AE1045" s="62">
        <v>0</v>
      </c>
      <c r="AF1045" s="62">
        <v>0</v>
      </c>
      <c r="AG1045" s="62">
        <v>0</v>
      </c>
      <c r="AH1045" s="62">
        <v>0</v>
      </c>
      <c r="AI1045" s="62">
        <v>0</v>
      </c>
      <c r="AJ1045" s="62">
        <v>0</v>
      </c>
    </row>
    <row r="1046" spans="1:36" x14ac:dyDescent="0.25">
      <c r="A1046" s="60" t="s">
        <v>128</v>
      </c>
      <c r="B1046" s="60" t="s">
        <v>120</v>
      </c>
      <c r="C1046" s="64">
        <v>0</v>
      </c>
      <c r="D1046" s="64">
        <v>0</v>
      </c>
      <c r="E1046" s="64">
        <v>0</v>
      </c>
      <c r="F1046" s="64">
        <v>0</v>
      </c>
      <c r="G1046" s="64">
        <v>0</v>
      </c>
      <c r="H1046" s="64">
        <v>0</v>
      </c>
      <c r="I1046" s="64">
        <v>0</v>
      </c>
      <c r="J1046" s="64">
        <v>0</v>
      </c>
      <c r="K1046" s="64">
        <v>0</v>
      </c>
      <c r="L1046" s="64">
        <v>0</v>
      </c>
      <c r="M1046" s="64">
        <v>0</v>
      </c>
      <c r="N1046" s="64">
        <v>0</v>
      </c>
      <c r="O1046" s="64">
        <v>0</v>
      </c>
      <c r="P1046" s="64">
        <v>0</v>
      </c>
      <c r="Q1046" s="64">
        <v>0</v>
      </c>
      <c r="R1046" s="64">
        <v>0</v>
      </c>
      <c r="S1046" s="64">
        <v>0</v>
      </c>
      <c r="T1046" s="64">
        <v>0</v>
      </c>
      <c r="U1046" s="64">
        <v>0</v>
      </c>
      <c r="V1046" s="64">
        <v>0</v>
      </c>
      <c r="W1046" s="64">
        <v>0</v>
      </c>
      <c r="X1046" s="64">
        <v>0</v>
      </c>
      <c r="Y1046" s="64">
        <v>0</v>
      </c>
      <c r="Z1046" s="64">
        <v>0</v>
      </c>
      <c r="AA1046" s="64">
        <v>0</v>
      </c>
      <c r="AB1046" s="64">
        <v>0</v>
      </c>
      <c r="AC1046" s="64">
        <v>0</v>
      </c>
      <c r="AD1046" s="64">
        <v>0</v>
      </c>
      <c r="AE1046" s="64">
        <v>0</v>
      </c>
      <c r="AF1046" s="64">
        <v>0</v>
      </c>
      <c r="AG1046" s="64">
        <v>0</v>
      </c>
      <c r="AH1046" s="64">
        <v>0</v>
      </c>
      <c r="AI1046" s="64">
        <v>0</v>
      </c>
      <c r="AJ1046" s="64">
        <v>0</v>
      </c>
    </row>
    <row r="1047" spans="1:36" x14ac:dyDescent="0.25">
      <c r="A1047" s="60" t="s">
        <v>128</v>
      </c>
      <c r="B1047" s="60" t="s">
        <v>121</v>
      </c>
      <c r="C1047" s="65" t="s">
        <v>37</v>
      </c>
      <c r="D1047" s="65" t="s">
        <v>37</v>
      </c>
      <c r="E1047" s="65" t="s">
        <v>37</v>
      </c>
      <c r="F1047" s="65" t="s">
        <v>37</v>
      </c>
      <c r="G1047" s="65" t="s">
        <v>37</v>
      </c>
      <c r="H1047" s="65" t="s">
        <v>37</v>
      </c>
      <c r="I1047" s="65" t="s">
        <v>37</v>
      </c>
      <c r="J1047" s="65" t="s">
        <v>37</v>
      </c>
      <c r="K1047" s="65" t="s">
        <v>37</v>
      </c>
      <c r="L1047" s="65" t="s">
        <v>37</v>
      </c>
      <c r="M1047" s="65" t="s">
        <v>37</v>
      </c>
      <c r="N1047" s="65" t="s">
        <v>37</v>
      </c>
      <c r="O1047" s="65" t="s">
        <v>37</v>
      </c>
      <c r="P1047" s="65" t="s">
        <v>37</v>
      </c>
      <c r="Q1047" s="65" t="s">
        <v>37</v>
      </c>
      <c r="R1047" s="65" t="s">
        <v>37</v>
      </c>
      <c r="S1047" s="65" t="s">
        <v>37</v>
      </c>
      <c r="T1047" s="65" t="s">
        <v>37</v>
      </c>
      <c r="U1047" s="65" t="s">
        <v>37</v>
      </c>
      <c r="V1047" s="65" t="s">
        <v>37</v>
      </c>
      <c r="W1047" s="65" t="s">
        <v>37</v>
      </c>
      <c r="X1047" s="65" t="s">
        <v>37</v>
      </c>
      <c r="Y1047" s="65" t="s">
        <v>37</v>
      </c>
      <c r="Z1047" s="65" t="s">
        <v>37</v>
      </c>
      <c r="AA1047" s="65" t="s">
        <v>37</v>
      </c>
      <c r="AB1047" s="65" t="s">
        <v>37</v>
      </c>
      <c r="AC1047" s="65" t="s">
        <v>37</v>
      </c>
      <c r="AD1047" s="65" t="s">
        <v>37</v>
      </c>
      <c r="AE1047" s="65" t="s">
        <v>37</v>
      </c>
      <c r="AF1047" s="65" t="s">
        <v>37</v>
      </c>
      <c r="AG1047" s="65" t="s">
        <v>37</v>
      </c>
      <c r="AH1047" s="65" t="s">
        <v>37</v>
      </c>
      <c r="AI1047" s="65" t="s">
        <v>37</v>
      </c>
      <c r="AJ1047" s="65" t="s">
        <v>37</v>
      </c>
    </row>
    <row r="1048" spans="1:36" x14ac:dyDescent="0.25">
      <c r="A1048" s="60" t="s">
        <v>128</v>
      </c>
      <c r="B1048" s="60" t="s">
        <v>122</v>
      </c>
      <c r="C1048" s="64">
        <v>0</v>
      </c>
      <c r="D1048" s="64">
        <v>0</v>
      </c>
      <c r="E1048" s="64">
        <v>0</v>
      </c>
      <c r="F1048" s="64">
        <v>0</v>
      </c>
      <c r="G1048" s="64">
        <v>0</v>
      </c>
      <c r="H1048" s="64">
        <v>0</v>
      </c>
      <c r="I1048" s="64">
        <v>0</v>
      </c>
      <c r="J1048" s="64">
        <v>0</v>
      </c>
      <c r="K1048" s="64">
        <v>0</v>
      </c>
      <c r="L1048" s="64">
        <v>0</v>
      </c>
      <c r="M1048" s="64">
        <v>0</v>
      </c>
      <c r="N1048" s="64">
        <v>0</v>
      </c>
      <c r="O1048" s="64">
        <v>0</v>
      </c>
      <c r="P1048" s="64">
        <v>0</v>
      </c>
      <c r="Q1048" s="64">
        <v>0</v>
      </c>
      <c r="R1048" s="64">
        <v>0</v>
      </c>
      <c r="S1048" s="64">
        <v>0</v>
      </c>
      <c r="T1048" s="64">
        <v>0</v>
      </c>
      <c r="U1048" s="64">
        <v>0</v>
      </c>
      <c r="V1048" s="64">
        <v>0</v>
      </c>
      <c r="W1048" s="64">
        <v>0</v>
      </c>
      <c r="X1048" s="64">
        <v>0</v>
      </c>
      <c r="Y1048" s="64">
        <v>0</v>
      </c>
      <c r="Z1048" s="64">
        <v>0</v>
      </c>
      <c r="AA1048" s="64">
        <v>0</v>
      </c>
      <c r="AB1048" s="64">
        <v>0</v>
      </c>
      <c r="AC1048" s="64">
        <v>0</v>
      </c>
      <c r="AD1048" s="64">
        <v>0</v>
      </c>
      <c r="AE1048" s="64">
        <v>0</v>
      </c>
      <c r="AF1048" s="64">
        <v>0</v>
      </c>
      <c r="AG1048" s="64">
        <v>0</v>
      </c>
      <c r="AH1048" s="64">
        <v>0</v>
      </c>
      <c r="AI1048" s="64">
        <v>0</v>
      </c>
      <c r="AJ1048" s="64">
        <v>0</v>
      </c>
    </row>
    <row r="1049" spans="1:36" x14ac:dyDescent="0.25">
      <c r="A1049" s="60" t="s">
        <v>128</v>
      </c>
      <c r="B1049" s="60" t="s">
        <v>123</v>
      </c>
      <c r="C1049" s="61">
        <v>6164.8990000000003</v>
      </c>
      <c r="D1049" s="61">
        <v>4826.0249999999996</v>
      </c>
      <c r="E1049" s="61">
        <v>11813.342000000001</v>
      </c>
      <c r="F1049" s="61">
        <v>11921.156999999999</v>
      </c>
      <c r="G1049" s="61">
        <v>6598.5479999999998</v>
      </c>
      <c r="H1049" s="61">
        <v>6750.0479999999998</v>
      </c>
      <c r="I1049" s="61">
        <v>6980.2470000000003</v>
      </c>
      <c r="J1049" s="61">
        <v>6756.1620000000003</v>
      </c>
      <c r="K1049" s="61">
        <v>6352.3450000000003</v>
      </c>
      <c r="L1049" s="61">
        <v>5127.3770000000004</v>
      </c>
      <c r="M1049" s="61">
        <v>4530.6679999999997</v>
      </c>
      <c r="N1049" s="61">
        <v>4554.3850000000002</v>
      </c>
      <c r="O1049" s="61">
        <v>3715.2240000000002</v>
      </c>
      <c r="P1049" s="61">
        <v>3583.5479999999998</v>
      </c>
      <c r="Q1049" s="61">
        <v>3234.9769999999999</v>
      </c>
      <c r="R1049" s="61">
        <v>3049.4409999999998</v>
      </c>
      <c r="S1049" s="61">
        <v>2948.2179999999998</v>
      </c>
      <c r="T1049" s="61">
        <v>2636.0230000000001</v>
      </c>
      <c r="U1049" s="61">
        <v>2405.0349999999999</v>
      </c>
      <c r="V1049" s="61">
        <v>2308.732</v>
      </c>
      <c r="W1049" s="61">
        <v>2367.1060000000002</v>
      </c>
      <c r="X1049" s="61">
        <v>2361.2310000000002</v>
      </c>
      <c r="Y1049" s="61">
        <v>2133.8969999999999</v>
      </c>
      <c r="Z1049" s="62">
        <v>2025.7</v>
      </c>
      <c r="AA1049" s="61">
        <v>1862.3530000000001</v>
      </c>
      <c r="AB1049" s="61">
        <v>1829.9659999999999</v>
      </c>
      <c r="AC1049" s="61">
        <v>1833.405</v>
      </c>
      <c r="AD1049" s="61">
        <v>1781.5550000000001</v>
      </c>
      <c r="AE1049" s="61">
        <v>1707.038</v>
      </c>
      <c r="AF1049" s="61">
        <v>1467.614</v>
      </c>
      <c r="AG1049" s="61">
        <v>1411.3219999999999</v>
      </c>
      <c r="AH1049" s="61">
        <v>1462.7840000000001</v>
      </c>
      <c r="AI1049" s="62">
        <v>1224.05</v>
      </c>
      <c r="AJ1049" s="61">
        <v>1152.855</v>
      </c>
    </row>
    <row r="1050" spans="1:36" x14ac:dyDescent="0.25">
      <c r="A1050" s="60" t="s">
        <v>128</v>
      </c>
      <c r="B1050" s="60" t="s">
        <v>124</v>
      </c>
      <c r="C1050" s="63">
        <v>5646.7950000000001</v>
      </c>
      <c r="D1050" s="63">
        <v>4482.2060000000001</v>
      </c>
      <c r="E1050" s="63">
        <v>4788.1909999999998</v>
      </c>
      <c r="F1050" s="63">
        <v>5057.3230000000003</v>
      </c>
      <c r="G1050" s="63">
        <v>4493.6469999999999</v>
      </c>
      <c r="H1050" s="64">
        <v>4843.03</v>
      </c>
      <c r="I1050" s="63">
        <v>4712.143</v>
      </c>
      <c r="J1050" s="63">
        <v>4588.0860000000002</v>
      </c>
      <c r="K1050" s="63">
        <v>3910.982</v>
      </c>
      <c r="L1050" s="63">
        <v>3202.5169999999998</v>
      </c>
      <c r="M1050" s="63">
        <v>2903.817</v>
      </c>
      <c r="N1050" s="63">
        <v>3148.0610000000001</v>
      </c>
      <c r="O1050" s="63">
        <v>2523.6460000000002</v>
      </c>
      <c r="P1050" s="63">
        <v>2536.5430000000001</v>
      </c>
      <c r="Q1050" s="63">
        <v>2268.558</v>
      </c>
      <c r="R1050" s="64">
        <v>2256.21</v>
      </c>
      <c r="S1050" s="63">
        <v>2286.6149999999998</v>
      </c>
      <c r="T1050" s="64">
        <v>2047.1</v>
      </c>
      <c r="U1050" s="63">
        <v>1782.4110000000001</v>
      </c>
      <c r="V1050" s="63">
        <v>1723.799</v>
      </c>
      <c r="W1050" s="64">
        <v>1798.51</v>
      </c>
      <c r="X1050" s="63">
        <v>1842.1949999999999</v>
      </c>
      <c r="Y1050" s="63">
        <v>1671.133</v>
      </c>
      <c r="Z1050" s="63">
        <v>1581.924</v>
      </c>
      <c r="AA1050" s="63">
        <v>1484.8330000000001</v>
      </c>
      <c r="AB1050" s="63">
        <v>1459.683</v>
      </c>
      <c r="AC1050" s="63">
        <v>1450.654</v>
      </c>
      <c r="AD1050" s="63">
        <v>1349.7909999999999</v>
      </c>
      <c r="AE1050" s="63">
        <v>1212.386</v>
      </c>
      <c r="AF1050" s="63">
        <v>1044.261</v>
      </c>
      <c r="AG1050" s="63">
        <v>1018.5650000000001</v>
      </c>
      <c r="AH1050" s="63">
        <v>1044.2190000000001</v>
      </c>
      <c r="AI1050" s="63">
        <v>867.56399999999996</v>
      </c>
      <c r="AJ1050" s="64">
        <v>687.13</v>
      </c>
    </row>
    <row r="1051" spans="1:36" x14ac:dyDescent="0.25">
      <c r="A1051" s="60" t="s">
        <v>128</v>
      </c>
      <c r="B1051" s="60" t="s">
        <v>125</v>
      </c>
      <c r="C1051" s="61">
        <v>518.10500000000002</v>
      </c>
      <c r="D1051" s="61">
        <v>3.8450000000000002</v>
      </c>
      <c r="E1051" s="61">
        <v>2023.287</v>
      </c>
      <c r="F1051" s="61">
        <v>1679.4929999999999</v>
      </c>
      <c r="G1051" s="61">
        <v>457.05599999999998</v>
      </c>
      <c r="H1051" s="61">
        <v>413.96800000000002</v>
      </c>
      <c r="I1051" s="61">
        <v>289.601</v>
      </c>
      <c r="J1051" s="61">
        <v>311.83699999999999</v>
      </c>
      <c r="K1051" s="61">
        <v>215.964</v>
      </c>
      <c r="L1051" s="61">
        <v>239.37100000000001</v>
      </c>
      <c r="M1051" s="61">
        <v>135.16300000000001</v>
      </c>
      <c r="N1051" s="61">
        <v>111.971</v>
      </c>
      <c r="O1051" s="61">
        <v>113.738</v>
      </c>
      <c r="P1051" s="61">
        <v>106.47799999999999</v>
      </c>
      <c r="Q1051" s="61">
        <v>112.401</v>
      </c>
      <c r="R1051" s="62">
        <v>134.59</v>
      </c>
      <c r="S1051" s="61">
        <v>93.771000000000001</v>
      </c>
      <c r="T1051" s="61">
        <v>100.626</v>
      </c>
      <c r="U1051" s="61">
        <v>95.992000000000004</v>
      </c>
      <c r="V1051" s="61">
        <v>85.531000000000006</v>
      </c>
      <c r="W1051" s="62">
        <v>81.59</v>
      </c>
      <c r="X1051" s="61">
        <v>86.391000000000005</v>
      </c>
      <c r="Y1051" s="62">
        <v>58.35</v>
      </c>
      <c r="Z1051" s="61">
        <v>66.231999999999999</v>
      </c>
      <c r="AA1051" s="61">
        <v>52.235999999999997</v>
      </c>
      <c r="AB1051" s="61">
        <v>55.411999999999999</v>
      </c>
      <c r="AC1051" s="61">
        <v>51.805999999999997</v>
      </c>
      <c r="AD1051" s="61">
        <v>23.433</v>
      </c>
      <c r="AE1051" s="61">
        <v>16.452999999999999</v>
      </c>
      <c r="AF1051" s="62">
        <v>14.62</v>
      </c>
      <c r="AG1051" s="61">
        <v>27.518000000000001</v>
      </c>
      <c r="AH1051" s="61">
        <v>23.678000000000001</v>
      </c>
      <c r="AI1051" s="61">
        <v>23.254999999999999</v>
      </c>
      <c r="AJ1051" s="61">
        <v>34.905999999999999</v>
      </c>
    </row>
    <row r="1052" spans="1:36" x14ac:dyDescent="0.25">
      <c r="A1052" s="60" t="s">
        <v>128</v>
      </c>
      <c r="B1052" s="60" t="s">
        <v>126</v>
      </c>
      <c r="C1052" s="66" t="s">
        <v>37</v>
      </c>
      <c r="D1052" s="66" t="s">
        <v>37</v>
      </c>
      <c r="E1052" s="66" t="s">
        <v>37</v>
      </c>
      <c r="F1052" s="66" t="s">
        <v>37</v>
      </c>
      <c r="G1052" s="66" t="s">
        <v>37</v>
      </c>
      <c r="H1052" s="66" t="s">
        <v>37</v>
      </c>
      <c r="I1052" s="66" t="s">
        <v>37</v>
      </c>
      <c r="J1052" s="66" t="s">
        <v>37</v>
      </c>
      <c r="K1052" s="66" t="s">
        <v>37</v>
      </c>
      <c r="L1052" s="66" t="s">
        <v>37</v>
      </c>
      <c r="M1052" s="66" t="s">
        <v>37</v>
      </c>
      <c r="N1052" s="66" t="s">
        <v>37</v>
      </c>
      <c r="O1052" s="66" t="s">
        <v>37</v>
      </c>
      <c r="P1052" s="66" t="s">
        <v>37</v>
      </c>
      <c r="Q1052" s="66" t="s">
        <v>37</v>
      </c>
      <c r="R1052" s="66" t="s">
        <v>37</v>
      </c>
      <c r="S1052" s="66" t="s">
        <v>37</v>
      </c>
      <c r="T1052" s="66" t="s">
        <v>37</v>
      </c>
      <c r="U1052" s="66" t="s">
        <v>37</v>
      </c>
      <c r="V1052" s="66" t="s">
        <v>37</v>
      </c>
      <c r="W1052" s="66" t="s">
        <v>37</v>
      </c>
      <c r="X1052" s="66" t="s">
        <v>37</v>
      </c>
      <c r="Y1052" s="66" t="s">
        <v>37</v>
      </c>
      <c r="Z1052" s="66" t="s">
        <v>37</v>
      </c>
      <c r="AA1052" s="66" t="s">
        <v>37</v>
      </c>
      <c r="AB1052" s="66" t="s">
        <v>37</v>
      </c>
      <c r="AC1052" s="66" t="s">
        <v>37</v>
      </c>
      <c r="AD1052" s="66" t="s">
        <v>37</v>
      </c>
      <c r="AE1052" s="66" t="s">
        <v>37</v>
      </c>
      <c r="AF1052" s="66" t="s">
        <v>37</v>
      </c>
      <c r="AG1052" s="66" t="s">
        <v>37</v>
      </c>
      <c r="AH1052" s="66" t="s">
        <v>37</v>
      </c>
      <c r="AI1052" s="66" t="s">
        <v>37</v>
      </c>
      <c r="AJ1052" s="66" t="s">
        <v>37</v>
      </c>
    </row>
    <row r="1053" spans="1:36" ht="11.4" customHeight="1" x14ac:dyDescent="0.25"/>
    <row r="1054" spans="1:36" x14ac:dyDescent="0.25">
      <c r="A1054" s="56" t="s">
        <v>129</v>
      </c>
    </row>
    <row r="1055" spans="1:36" x14ac:dyDescent="0.25">
      <c r="A1055" s="56" t="s">
        <v>37</v>
      </c>
      <c r="B1055" s="55" t="s">
        <v>38</v>
      </c>
    </row>
    <row r="1056" spans="1:36" ht="11.4" customHeight="1" x14ac:dyDescent="0.25"/>
    <row r="1057" spans="1:36" x14ac:dyDescent="0.25">
      <c r="A1057" s="55" t="s">
        <v>184</v>
      </c>
    </row>
    <row r="1058" spans="1:36" x14ac:dyDescent="0.25">
      <c r="A1058" s="55" t="s">
        <v>107</v>
      </c>
      <c r="B1058" s="56" t="s">
        <v>180</v>
      </c>
    </row>
    <row r="1059" spans="1:36" x14ac:dyDescent="0.25">
      <c r="A1059" s="55" t="s">
        <v>108</v>
      </c>
      <c r="B1059" s="55" t="s">
        <v>181</v>
      </c>
    </row>
    <row r="1061" spans="1:36" x14ac:dyDescent="0.25">
      <c r="A1061" s="56" t="s">
        <v>109</v>
      </c>
      <c r="C1061" s="55" t="s">
        <v>110</v>
      </c>
    </row>
    <row r="1062" spans="1:36" x14ac:dyDescent="0.25">
      <c r="A1062" s="56" t="s">
        <v>130</v>
      </c>
      <c r="C1062" s="55" t="s">
        <v>182</v>
      </c>
    </row>
    <row r="1063" spans="1:36" x14ac:dyDescent="0.25">
      <c r="A1063" s="56" t="s">
        <v>134</v>
      </c>
      <c r="C1063" s="55" t="s">
        <v>159</v>
      </c>
    </row>
    <row r="1065" spans="1:36" x14ac:dyDescent="0.25">
      <c r="A1065" s="71" t="s">
        <v>111</v>
      </c>
      <c r="B1065" s="71" t="s">
        <v>111</v>
      </c>
      <c r="C1065" s="57" t="s">
        <v>1</v>
      </c>
      <c r="D1065" s="57" t="s">
        <v>2</v>
      </c>
      <c r="E1065" s="57" t="s">
        <v>3</v>
      </c>
      <c r="F1065" s="57" t="s">
        <v>4</v>
      </c>
      <c r="G1065" s="57" t="s">
        <v>5</v>
      </c>
      <c r="H1065" s="57" t="s">
        <v>6</v>
      </c>
      <c r="I1065" s="57" t="s">
        <v>7</v>
      </c>
      <c r="J1065" s="57" t="s">
        <v>8</v>
      </c>
      <c r="K1065" s="57" t="s">
        <v>9</v>
      </c>
      <c r="L1065" s="57" t="s">
        <v>10</v>
      </c>
      <c r="M1065" s="57" t="s">
        <v>11</v>
      </c>
      <c r="N1065" s="57" t="s">
        <v>12</v>
      </c>
      <c r="O1065" s="57" t="s">
        <v>13</v>
      </c>
      <c r="P1065" s="57" t="s">
        <v>14</v>
      </c>
      <c r="Q1065" s="57" t="s">
        <v>15</v>
      </c>
      <c r="R1065" s="57" t="s">
        <v>16</v>
      </c>
      <c r="S1065" s="57" t="s">
        <v>17</v>
      </c>
      <c r="T1065" s="57" t="s">
        <v>18</v>
      </c>
      <c r="U1065" s="57" t="s">
        <v>19</v>
      </c>
      <c r="V1065" s="57" t="s">
        <v>20</v>
      </c>
      <c r="W1065" s="57" t="s">
        <v>21</v>
      </c>
      <c r="X1065" s="57" t="s">
        <v>32</v>
      </c>
      <c r="Y1065" s="57" t="s">
        <v>33</v>
      </c>
      <c r="Z1065" s="57" t="s">
        <v>35</v>
      </c>
      <c r="AA1065" s="57" t="s">
        <v>36</v>
      </c>
      <c r="AB1065" s="57" t="s">
        <v>39</v>
      </c>
      <c r="AC1065" s="57" t="s">
        <v>40</v>
      </c>
      <c r="AD1065" s="57" t="s">
        <v>97</v>
      </c>
      <c r="AE1065" s="57" t="s">
        <v>103</v>
      </c>
      <c r="AF1065" s="57" t="s">
        <v>105</v>
      </c>
      <c r="AG1065" s="57" t="s">
        <v>106</v>
      </c>
      <c r="AH1065" s="57" t="s">
        <v>112</v>
      </c>
      <c r="AI1065" s="57" t="s">
        <v>176</v>
      </c>
      <c r="AJ1065" s="57" t="s">
        <v>183</v>
      </c>
    </row>
    <row r="1066" spans="1:36" x14ac:dyDescent="0.25">
      <c r="A1066" s="58" t="s">
        <v>113</v>
      </c>
      <c r="B1066" s="58" t="s">
        <v>114</v>
      </c>
      <c r="C1066" s="59" t="s">
        <v>115</v>
      </c>
      <c r="D1066" s="59" t="s">
        <v>115</v>
      </c>
      <c r="E1066" s="59" t="s">
        <v>115</v>
      </c>
      <c r="F1066" s="59" t="s">
        <v>115</v>
      </c>
      <c r="G1066" s="59" t="s">
        <v>115</v>
      </c>
      <c r="H1066" s="59" t="s">
        <v>115</v>
      </c>
      <c r="I1066" s="59" t="s">
        <v>115</v>
      </c>
      <c r="J1066" s="59" t="s">
        <v>115</v>
      </c>
      <c r="K1066" s="59" t="s">
        <v>115</v>
      </c>
      <c r="L1066" s="59" t="s">
        <v>115</v>
      </c>
      <c r="M1066" s="59" t="s">
        <v>115</v>
      </c>
      <c r="N1066" s="59" t="s">
        <v>115</v>
      </c>
      <c r="O1066" s="59" t="s">
        <v>115</v>
      </c>
      <c r="P1066" s="59" t="s">
        <v>115</v>
      </c>
      <c r="Q1066" s="59" t="s">
        <v>115</v>
      </c>
      <c r="R1066" s="59" t="s">
        <v>115</v>
      </c>
      <c r="S1066" s="59" t="s">
        <v>115</v>
      </c>
      <c r="T1066" s="59" t="s">
        <v>115</v>
      </c>
      <c r="U1066" s="59" t="s">
        <v>115</v>
      </c>
      <c r="V1066" s="59" t="s">
        <v>115</v>
      </c>
      <c r="W1066" s="59" t="s">
        <v>115</v>
      </c>
      <c r="X1066" s="59" t="s">
        <v>115</v>
      </c>
      <c r="Y1066" s="59" t="s">
        <v>115</v>
      </c>
      <c r="Z1066" s="59" t="s">
        <v>115</v>
      </c>
      <c r="AA1066" s="59" t="s">
        <v>115</v>
      </c>
      <c r="AB1066" s="59" t="s">
        <v>115</v>
      </c>
      <c r="AC1066" s="59" t="s">
        <v>115</v>
      </c>
      <c r="AD1066" s="59" t="s">
        <v>115</v>
      </c>
      <c r="AE1066" s="59" t="s">
        <v>115</v>
      </c>
      <c r="AF1066" s="59" t="s">
        <v>115</v>
      </c>
      <c r="AG1066" s="59" t="s">
        <v>115</v>
      </c>
      <c r="AH1066" s="59" t="s">
        <v>115</v>
      </c>
      <c r="AI1066" s="59" t="s">
        <v>115</v>
      </c>
      <c r="AJ1066" s="59" t="s">
        <v>115</v>
      </c>
    </row>
    <row r="1067" spans="1:36" x14ac:dyDescent="0.25">
      <c r="A1067" s="60" t="s">
        <v>116</v>
      </c>
      <c r="B1067" s="60" t="s">
        <v>117</v>
      </c>
      <c r="C1067" s="61">
        <v>1588.383</v>
      </c>
      <c r="D1067" s="61">
        <v>1714.6110000000001</v>
      </c>
      <c r="E1067" s="62">
        <v>1491.07</v>
      </c>
      <c r="F1067" s="61">
        <v>1428.269</v>
      </c>
      <c r="G1067" s="61">
        <v>1635.2539999999999</v>
      </c>
      <c r="H1067" s="62">
        <v>1672.97</v>
      </c>
      <c r="I1067" s="61">
        <v>1626.566</v>
      </c>
      <c r="J1067" s="61">
        <v>1699.566</v>
      </c>
      <c r="K1067" s="61">
        <v>1755.748</v>
      </c>
      <c r="L1067" s="61">
        <v>1659.5820000000001</v>
      </c>
      <c r="M1067" s="61">
        <v>1689.375</v>
      </c>
      <c r="N1067" s="61">
        <v>1843.903</v>
      </c>
      <c r="O1067" s="61">
        <v>1873.634</v>
      </c>
      <c r="P1067" s="61">
        <v>1776.7090000000001</v>
      </c>
      <c r="Q1067" s="61">
        <v>1903.616</v>
      </c>
      <c r="R1067" s="61">
        <v>1956.9659999999999</v>
      </c>
      <c r="S1067" s="61">
        <v>1905.1890000000001</v>
      </c>
      <c r="T1067" s="62">
        <v>1916.03</v>
      </c>
      <c r="U1067" s="61">
        <v>2109.547</v>
      </c>
      <c r="V1067" s="61">
        <v>1917.749</v>
      </c>
      <c r="W1067" s="61">
        <v>1831.704</v>
      </c>
      <c r="X1067" s="61">
        <v>1934.473</v>
      </c>
      <c r="Y1067" s="61">
        <v>1774.3150000000001</v>
      </c>
      <c r="Z1067" s="61">
        <v>1764.5319999999999</v>
      </c>
      <c r="AA1067" s="62">
        <v>2034.79</v>
      </c>
      <c r="AB1067" s="61">
        <v>1650.9259999999999</v>
      </c>
      <c r="AC1067" s="61">
        <v>1719.933</v>
      </c>
      <c r="AD1067" s="61">
        <v>1809.8330000000001</v>
      </c>
      <c r="AE1067" s="61">
        <v>1755.2860000000001</v>
      </c>
      <c r="AF1067" s="61">
        <v>1749.866</v>
      </c>
      <c r="AG1067" s="61">
        <v>1916.307</v>
      </c>
      <c r="AH1067" s="61">
        <v>1755.6020000000001</v>
      </c>
      <c r="AI1067" s="61">
        <v>1606.393</v>
      </c>
      <c r="AJ1067" s="61">
        <v>1735.3430000000001</v>
      </c>
    </row>
    <row r="1068" spans="1:36" x14ac:dyDescent="0.25">
      <c r="A1068" s="60" t="s">
        <v>116</v>
      </c>
      <c r="B1068" s="60" t="s">
        <v>118</v>
      </c>
      <c r="C1068" s="63">
        <v>1156.7629999999999</v>
      </c>
      <c r="D1068" s="63">
        <v>1024.6969999999999</v>
      </c>
      <c r="E1068" s="63">
        <v>1072.848</v>
      </c>
      <c r="F1068" s="63">
        <v>1138.7860000000001</v>
      </c>
      <c r="G1068" s="63">
        <v>1012.5359999999999</v>
      </c>
      <c r="H1068" s="63">
        <v>1076.471</v>
      </c>
      <c r="I1068" s="63">
        <v>1041.8589999999999</v>
      </c>
      <c r="J1068" s="63">
        <v>1135.6410000000001</v>
      </c>
      <c r="K1068" s="64">
        <v>1208.73</v>
      </c>
      <c r="L1068" s="63">
        <v>1082.213</v>
      </c>
      <c r="M1068" s="63">
        <v>1065.865</v>
      </c>
      <c r="N1068" s="63">
        <v>1154.443</v>
      </c>
      <c r="O1068" s="63">
        <v>1325.5409999999999</v>
      </c>
      <c r="P1068" s="63">
        <v>1245.3610000000001</v>
      </c>
      <c r="Q1068" s="63">
        <v>1283.548</v>
      </c>
      <c r="R1068" s="63">
        <v>1289.4559999999999</v>
      </c>
      <c r="S1068" s="63">
        <v>1315.2280000000001</v>
      </c>
      <c r="T1068" s="63">
        <v>1366.4570000000001</v>
      </c>
      <c r="U1068" s="63">
        <v>1389.252</v>
      </c>
      <c r="V1068" s="63">
        <v>1313.854</v>
      </c>
      <c r="W1068" s="63">
        <v>1393.0889999999999</v>
      </c>
      <c r="X1068" s="63">
        <v>1375.4659999999999</v>
      </c>
      <c r="Y1068" s="63">
        <v>1339.402</v>
      </c>
      <c r="Z1068" s="63">
        <v>1296.4970000000001</v>
      </c>
      <c r="AA1068" s="63">
        <v>1078.1279999999999</v>
      </c>
      <c r="AB1068" s="63">
        <v>1126.577</v>
      </c>
      <c r="AC1068" s="63">
        <v>1212.779</v>
      </c>
      <c r="AD1068" s="63">
        <v>1222.662</v>
      </c>
      <c r="AE1068" s="63">
        <v>1197.029</v>
      </c>
      <c r="AF1068" s="64">
        <v>1148.3499999999999</v>
      </c>
      <c r="AG1068" s="63">
        <v>1128.296</v>
      </c>
      <c r="AH1068" s="63">
        <v>1052.6969999999999</v>
      </c>
      <c r="AI1068" s="63">
        <v>872.476</v>
      </c>
      <c r="AJ1068" s="63">
        <v>845.13199999999995</v>
      </c>
    </row>
    <row r="1069" spans="1:36" x14ac:dyDescent="0.25">
      <c r="A1069" s="60" t="s">
        <v>116</v>
      </c>
      <c r="B1069" s="60" t="s">
        <v>119</v>
      </c>
      <c r="C1069" s="61">
        <v>8.0830000000000002</v>
      </c>
      <c r="D1069" s="61">
        <v>10.318</v>
      </c>
      <c r="E1069" s="61">
        <v>10.231999999999999</v>
      </c>
      <c r="F1069" s="62">
        <v>10.06</v>
      </c>
      <c r="G1069" s="62">
        <v>13.07</v>
      </c>
      <c r="H1069" s="61">
        <v>13.843999999999999</v>
      </c>
      <c r="I1069" s="61">
        <v>16.681000000000001</v>
      </c>
      <c r="J1069" s="62">
        <v>12.64</v>
      </c>
      <c r="K1069" s="61">
        <v>15.993</v>
      </c>
      <c r="L1069" s="61">
        <v>17.111000000000001</v>
      </c>
      <c r="M1069" s="61">
        <v>16.027999999999999</v>
      </c>
      <c r="N1069" s="61">
        <v>18.387</v>
      </c>
      <c r="O1069" s="61">
        <v>15.339</v>
      </c>
      <c r="P1069" s="61">
        <v>13.714</v>
      </c>
      <c r="Q1069" s="61">
        <v>22.704999999999998</v>
      </c>
      <c r="R1069" s="61">
        <v>21.718</v>
      </c>
      <c r="S1069" s="61">
        <v>23.782</v>
      </c>
      <c r="T1069" s="61">
        <v>23.106000000000002</v>
      </c>
      <c r="U1069" s="61">
        <v>24.995999999999999</v>
      </c>
      <c r="V1069" s="61">
        <v>17.302</v>
      </c>
      <c r="W1069" s="61">
        <v>17.873000000000001</v>
      </c>
      <c r="X1069" s="62">
        <v>18.34</v>
      </c>
      <c r="Y1069" s="62">
        <v>26.16</v>
      </c>
      <c r="Z1069" s="62">
        <v>33.96</v>
      </c>
      <c r="AA1069" s="61">
        <v>42.783999999999999</v>
      </c>
      <c r="AB1069" s="61">
        <v>37.418999999999997</v>
      </c>
      <c r="AC1069" s="61">
        <v>42.759</v>
      </c>
      <c r="AD1069" s="61">
        <v>40.287999999999997</v>
      </c>
      <c r="AE1069" s="61">
        <v>40.536999999999999</v>
      </c>
      <c r="AF1069" s="61">
        <v>43.886000000000003</v>
      </c>
      <c r="AG1069" s="61">
        <v>49.898000000000003</v>
      </c>
      <c r="AH1069" s="61">
        <v>57.755000000000003</v>
      </c>
      <c r="AI1069" s="61">
        <v>69.061000000000007</v>
      </c>
      <c r="AJ1069" s="61">
        <v>100.82599999999999</v>
      </c>
    </row>
    <row r="1070" spans="1:36" x14ac:dyDescent="0.25">
      <c r="A1070" s="60" t="s">
        <v>116</v>
      </c>
      <c r="B1070" s="60" t="s">
        <v>120</v>
      </c>
      <c r="C1070" s="63">
        <v>178.92500000000001</v>
      </c>
      <c r="D1070" s="63">
        <v>101.315</v>
      </c>
      <c r="E1070" s="63">
        <v>132.68899999999999</v>
      </c>
      <c r="F1070" s="63">
        <v>117.72799999999999</v>
      </c>
      <c r="G1070" s="64">
        <v>139.46</v>
      </c>
      <c r="H1070" s="63">
        <v>135.732</v>
      </c>
      <c r="I1070" s="64">
        <v>143.13</v>
      </c>
      <c r="J1070" s="63">
        <v>75.331999999999994</v>
      </c>
      <c r="K1070" s="63">
        <v>109.83799999999999</v>
      </c>
      <c r="L1070" s="63">
        <v>68.814999999999998</v>
      </c>
      <c r="M1070" s="64">
        <v>88.34</v>
      </c>
      <c r="N1070" s="63">
        <v>82.424000000000007</v>
      </c>
      <c r="O1070" s="64">
        <v>56.68</v>
      </c>
      <c r="P1070" s="63">
        <v>48.901000000000003</v>
      </c>
      <c r="Q1070" s="63">
        <v>55.816000000000003</v>
      </c>
      <c r="R1070" s="63">
        <v>55.219000000000001</v>
      </c>
      <c r="S1070" s="63">
        <v>46.921999999999997</v>
      </c>
      <c r="T1070" s="63">
        <v>44.222999999999999</v>
      </c>
      <c r="U1070" s="63">
        <v>45.847000000000001</v>
      </c>
      <c r="V1070" s="63">
        <v>49.707999999999998</v>
      </c>
      <c r="W1070" s="63">
        <v>44.281999999999996</v>
      </c>
      <c r="X1070" s="63">
        <v>35.113999999999997</v>
      </c>
      <c r="Y1070" s="63">
        <v>34.220999999999997</v>
      </c>
      <c r="Z1070" s="63">
        <v>35.942999999999998</v>
      </c>
      <c r="AA1070" s="63">
        <v>36.914999999999999</v>
      </c>
      <c r="AB1070" s="63">
        <v>39.521999999999998</v>
      </c>
      <c r="AC1070" s="63">
        <v>36.482999999999997</v>
      </c>
      <c r="AD1070" s="63">
        <v>37.228999999999999</v>
      </c>
      <c r="AE1070" s="63">
        <v>33.947000000000003</v>
      </c>
      <c r="AF1070" s="63">
        <v>37.398000000000003</v>
      </c>
      <c r="AG1070" s="63">
        <v>39.817999999999998</v>
      </c>
      <c r="AH1070" s="63">
        <v>38.378</v>
      </c>
      <c r="AI1070" s="63">
        <v>31.562999999999999</v>
      </c>
      <c r="AJ1070" s="64">
        <v>30.17</v>
      </c>
    </row>
    <row r="1071" spans="1:36" x14ac:dyDescent="0.25">
      <c r="A1071" s="60" t="s">
        <v>116</v>
      </c>
      <c r="B1071" s="60" t="s">
        <v>121</v>
      </c>
      <c r="C1071" s="62">
        <v>0</v>
      </c>
      <c r="D1071" s="62">
        <v>0</v>
      </c>
      <c r="E1071" s="62">
        <v>0</v>
      </c>
      <c r="F1071" s="62">
        <v>0</v>
      </c>
      <c r="G1071" s="62">
        <v>0</v>
      </c>
      <c r="H1071" s="62">
        <v>0</v>
      </c>
      <c r="I1071" s="62">
        <v>0</v>
      </c>
      <c r="J1071" s="62">
        <v>0</v>
      </c>
      <c r="K1071" s="62">
        <v>0</v>
      </c>
      <c r="L1071" s="62">
        <v>0</v>
      </c>
      <c r="M1071" s="62">
        <v>0</v>
      </c>
      <c r="N1071" s="62">
        <v>0</v>
      </c>
      <c r="O1071" s="62">
        <v>0</v>
      </c>
      <c r="P1071" s="62">
        <v>0</v>
      </c>
      <c r="Q1071" s="62">
        <v>0</v>
      </c>
      <c r="R1071" s="62">
        <v>0</v>
      </c>
      <c r="S1071" s="62">
        <v>0</v>
      </c>
      <c r="T1071" s="62">
        <v>0</v>
      </c>
      <c r="U1071" s="62">
        <v>0</v>
      </c>
      <c r="V1071" s="62">
        <v>0</v>
      </c>
      <c r="W1071" s="62">
        <v>0</v>
      </c>
      <c r="X1071" s="62">
        <v>0</v>
      </c>
      <c r="Y1071" s="62">
        <v>0</v>
      </c>
      <c r="Z1071" s="62">
        <v>0</v>
      </c>
      <c r="AA1071" s="62">
        <v>0</v>
      </c>
      <c r="AB1071" s="62">
        <v>0</v>
      </c>
      <c r="AC1071" s="62">
        <v>0</v>
      </c>
      <c r="AD1071" s="62">
        <v>0</v>
      </c>
      <c r="AE1071" s="62">
        <v>0</v>
      </c>
      <c r="AF1071" s="62">
        <v>0</v>
      </c>
      <c r="AG1071" s="62">
        <v>0</v>
      </c>
      <c r="AH1071" s="62">
        <v>0</v>
      </c>
      <c r="AI1071" s="62">
        <v>0</v>
      </c>
      <c r="AJ1071" s="62">
        <v>0</v>
      </c>
    </row>
    <row r="1072" spans="1:36" x14ac:dyDescent="0.25">
      <c r="A1072" s="60" t="s">
        <v>116</v>
      </c>
      <c r="B1072" s="60" t="s">
        <v>122</v>
      </c>
      <c r="C1072" s="64">
        <v>0</v>
      </c>
      <c r="D1072" s="64">
        <v>0</v>
      </c>
      <c r="E1072" s="64">
        <v>0</v>
      </c>
      <c r="F1072" s="64">
        <v>0</v>
      </c>
      <c r="G1072" s="64">
        <v>0</v>
      </c>
      <c r="H1072" s="64">
        <v>0</v>
      </c>
      <c r="I1072" s="64">
        <v>0</v>
      </c>
      <c r="J1072" s="64">
        <v>0</v>
      </c>
      <c r="K1072" s="64">
        <v>0</v>
      </c>
      <c r="L1072" s="64">
        <v>0</v>
      </c>
      <c r="M1072" s="64">
        <v>0</v>
      </c>
      <c r="N1072" s="64">
        <v>0</v>
      </c>
      <c r="O1072" s="64">
        <v>0</v>
      </c>
      <c r="P1072" s="64">
        <v>0</v>
      </c>
      <c r="Q1072" s="64">
        <v>0</v>
      </c>
      <c r="R1072" s="64">
        <v>0</v>
      </c>
      <c r="S1072" s="64">
        <v>0</v>
      </c>
      <c r="T1072" s="64">
        <v>0</v>
      </c>
      <c r="U1072" s="64">
        <v>0</v>
      </c>
      <c r="V1072" s="64">
        <v>0</v>
      </c>
      <c r="W1072" s="64">
        <v>0</v>
      </c>
      <c r="X1072" s="64">
        <v>0</v>
      </c>
      <c r="Y1072" s="64">
        <v>0</v>
      </c>
      <c r="Z1072" s="64">
        <v>0</v>
      </c>
      <c r="AA1072" s="64">
        <v>0</v>
      </c>
      <c r="AB1072" s="64">
        <v>0</v>
      </c>
      <c r="AC1072" s="64">
        <v>0</v>
      </c>
      <c r="AD1072" s="64">
        <v>0</v>
      </c>
      <c r="AE1072" s="64">
        <v>0</v>
      </c>
      <c r="AF1072" s="64">
        <v>0</v>
      </c>
      <c r="AG1072" s="64">
        <v>0</v>
      </c>
      <c r="AH1072" s="64">
        <v>0</v>
      </c>
      <c r="AI1072" s="64">
        <v>0</v>
      </c>
      <c r="AJ1072" s="64">
        <v>0</v>
      </c>
    </row>
    <row r="1073" spans="1:36" x14ac:dyDescent="0.25">
      <c r="A1073" s="60" t="s">
        <v>116</v>
      </c>
      <c r="B1073" s="60" t="s">
        <v>123</v>
      </c>
      <c r="C1073" s="61">
        <v>1266.394</v>
      </c>
      <c r="D1073" s="61">
        <v>1309.912</v>
      </c>
      <c r="E1073" s="62">
        <v>1254.93</v>
      </c>
      <c r="F1073" s="61">
        <v>1224.4580000000001</v>
      </c>
      <c r="G1073" s="61">
        <v>1302.451</v>
      </c>
      <c r="H1073" s="61">
        <v>1323.154</v>
      </c>
      <c r="I1073" s="61">
        <v>1354.2850000000001</v>
      </c>
      <c r="J1073" s="61">
        <v>1349.6130000000001</v>
      </c>
      <c r="K1073" s="61">
        <v>1398.5329999999999</v>
      </c>
      <c r="L1073" s="61">
        <v>1352.0640000000001</v>
      </c>
      <c r="M1073" s="61">
        <v>1395.7439999999999</v>
      </c>
      <c r="N1073" s="61">
        <v>1466.9770000000001</v>
      </c>
      <c r="O1073" s="61">
        <v>1467.4939999999999</v>
      </c>
      <c r="P1073" s="61">
        <v>1416.8009999999999</v>
      </c>
      <c r="Q1073" s="61">
        <v>1545.249</v>
      </c>
      <c r="R1073" s="61">
        <v>1541.1020000000001</v>
      </c>
      <c r="S1073" s="61">
        <v>1529.797</v>
      </c>
      <c r="T1073" s="61">
        <v>1505.1010000000001</v>
      </c>
      <c r="U1073" s="61">
        <v>1632.771</v>
      </c>
      <c r="V1073" s="61">
        <v>1627.6020000000001</v>
      </c>
      <c r="W1073" s="62">
        <v>1647.05</v>
      </c>
      <c r="X1073" s="61">
        <v>1612.8969999999999</v>
      </c>
      <c r="Y1073" s="61">
        <v>1579.9349999999999</v>
      </c>
      <c r="Z1073" s="61">
        <v>1609.777</v>
      </c>
      <c r="AA1073" s="61">
        <v>1694.8230000000001</v>
      </c>
      <c r="AB1073" s="61">
        <v>1505.771</v>
      </c>
      <c r="AC1073" s="61">
        <v>1633.867</v>
      </c>
      <c r="AD1073" s="61">
        <v>1629.5409999999999</v>
      </c>
      <c r="AE1073" s="61">
        <v>1626.3579999999999</v>
      </c>
      <c r="AF1073" s="61">
        <v>1602.7049999999999</v>
      </c>
      <c r="AG1073" s="62">
        <v>1699.9</v>
      </c>
      <c r="AH1073" s="61">
        <v>1606.0540000000001</v>
      </c>
      <c r="AI1073" s="61">
        <v>1384.3920000000001</v>
      </c>
      <c r="AJ1073" s="61">
        <v>1560.9960000000001</v>
      </c>
    </row>
    <row r="1074" spans="1:36" x14ac:dyDescent="0.25">
      <c r="A1074" s="60" t="s">
        <v>116</v>
      </c>
      <c r="B1074" s="60" t="s">
        <v>124</v>
      </c>
      <c r="C1074" s="63">
        <v>422.92399999999998</v>
      </c>
      <c r="D1074" s="63">
        <v>412.03800000000001</v>
      </c>
      <c r="E1074" s="63">
        <v>457.21300000000002</v>
      </c>
      <c r="F1074" s="63">
        <v>466.452</v>
      </c>
      <c r="G1074" s="63">
        <v>452.31200000000001</v>
      </c>
      <c r="H1074" s="63">
        <v>469.26499999999999</v>
      </c>
      <c r="I1074" s="63">
        <v>469.93400000000003</v>
      </c>
      <c r="J1074" s="63">
        <v>477.49099999999999</v>
      </c>
      <c r="K1074" s="63">
        <v>504.66699999999997</v>
      </c>
      <c r="L1074" s="63">
        <v>468.654</v>
      </c>
      <c r="M1074" s="63">
        <v>469.14600000000002</v>
      </c>
      <c r="N1074" s="63">
        <v>504.863</v>
      </c>
      <c r="O1074" s="63">
        <v>550.48900000000003</v>
      </c>
      <c r="P1074" s="64">
        <v>544.33000000000004</v>
      </c>
      <c r="Q1074" s="63">
        <v>559.68299999999999</v>
      </c>
      <c r="R1074" s="63">
        <v>573.63599999999997</v>
      </c>
      <c r="S1074" s="63">
        <v>589.47500000000002</v>
      </c>
      <c r="T1074" s="63">
        <v>589.62800000000004</v>
      </c>
      <c r="U1074" s="63">
        <v>607.70100000000002</v>
      </c>
      <c r="V1074" s="63">
        <v>589.14800000000002</v>
      </c>
      <c r="W1074" s="63">
        <v>626.27800000000002</v>
      </c>
      <c r="X1074" s="64">
        <v>610.76</v>
      </c>
      <c r="Y1074" s="63">
        <v>604.64800000000002</v>
      </c>
      <c r="Z1074" s="63">
        <v>589.21199999999999</v>
      </c>
      <c r="AA1074" s="63">
        <v>498.71899999999999</v>
      </c>
      <c r="AB1074" s="63">
        <v>579.03300000000002</v>
      </c>
      <c r="AC1074" s="63">
        <v>643.63699999999994</v>
      </c>
      <c r="AD1074" s="63">
        <v>636.16099999999994</v>
      </c>
      <c r="AE1074" s="63">
        <v>623.56700000000001</v>
      </c>
      <c r="AF1074" s="63">
        <v>603.09699999999998</v>
      </c>
      <c r="AG1074" s="63">
        <v>597.73500000000001</v>
      </c>
      <c r="AH1074" s="63">
        <v>560.32799999999997</v>
      </c>
      <c r="AI1074" s="63">
        <v>477.63799999999998</v>
      </c>
      <c r="AJ1074" s="63">
        <v>455.42899999999997</v>
      </c>
    </row>
    <row r="1075" spans="1:36" x14ac:dyDescent="0.25">
      <c r="A1075" s="60" t="s">
        <v>116</v>
      </c>
      <c r="B1075" s="60" t="s">
        <v>125</v>
      </c>
      <c r="C1075" s="61">
        <v>104.55200000000001</v>
      </c>
      <c r="D1075" s="62">
        <v>71.510000000000005</v>
      </c>
      <c r="E1075" s="61">
        <v>59.725999999999999</v>
      </c>
      <c r="F1075" s="62">
        <v>55.45</v>
      </c>
      <c r="G1075" s="62">
        <v>46.37</v>
      </c>
      <c r="H1075" s="61">
        <v>48.276000000000003</v>
      </c>
      <c r="I1075" s="61">
        <v>45.667000000000002</v>
      </c>
      <c r="J1075" s="61">
        <v>44.295999999999999</v>
      </c>
      <c r="K1075" s="61">
        <v>52.110999999999997</v>
      </c>
      <c r="L1075" s="61">
        <v>53.091000000000001</v>
      </c>
      <c r="M1075" s="61">
        <v>60.905999999999999</v>
      </c>
      <c r="N1075" s="61">
        <v>50.197000000000003</v>
      </c>
      <c r="O1075" s="61">
        <v>28.712</v>
      </c>
      <c r="P1075" s="61">
        <v>29.306999999999999</v>
      </c>
      <c r="Q1075" s="61">
        <v>32.970999999999997</v>
      </c>
      <c r="R1075" s="61">
        <v>34.259</v>
      </c>
      <c r="S1075" s="61">
        <v>29.815000000000001</v>
      </c>
      <c r="T1075" s="61">
        <v>28.786000000000001</v>
      </c>
      <c r="U1075" s="61">
        <v>26.332000000000001</v>
      </c>
      <c r="V1075" s="61">
        <v>28.058</v>
      </c>
      <c r="W1075" s="62">
        <v>27.68</v>
      </c>
      <c r="X1075" s="61">
        <v>22.446000000000002</v>
      </c>
      <c r="Y1075" s="61">
        <v>22.981999999999999</v>
      </c>
      <c r="Z1075" s="61">
        <v>23.475000000000001</v>
      </c>
      <c r="AA1075" s="61">
        <v>25.466999999999999</v>
      </c>
      <c r="AB1075" s="61">
        <v>26.161000000000001</v>
      </c>
      <c r="AC1075" s="61">
        <v>26.152000000000001</v>
      </c>
      <c r="AD1075" s="61">
        <v>25.847999999999999</v>
      </c>
      <c r="AE1075" s="61">
        <v>24.283000000000001</v>
      </c>
      <c r="AF1075" s="61">
        <v>24.859000000000002</v>
      </c>
      <c r="AG1075" s="61">
        <v>26.254000000000001</v>
      </c>
      <c r="AH1075" s="61">
        <v>24.966999999999999</v>
      </c>
      <c r="AI1075" s="61">
        <v>21.515999999999998</v>
      </c>
      <c r="AJ1075" s="61">
        <v>22.556000000000001</v>
      </c>
    </row>
    <row r="1076" spans="1:36" x14ac:dyDescent="0.25">
      <c r="A1076" s="60" t="s">
        <v>116</v>
      </c>
      <c r="B1076" s="60" t="s">
        <v>126</v>
      </c>
      <c r="C1076" s="64">
        <v>0</v>
      </c>
      <c r="D1076" s="64">
        <v>0</v>
      </c>
      <c r="E1076" s="64">
        <v>0</v>
      </c>
      <c r="F1076" s="64">
        <v>0</v>
      </c>
      <c r="G1076" s="64">
        <v>0</v>
      </c>
      <c r="H1076" s="64">
        <v>0</v>
      </c>
      <c r="I1076" s="64">
        <v>0</v>
      </c>
      <c r="J1076" s="64">
        <v>0</v>
      </c>
      <c r="K1076" s="64">
        <v>0</v>
      </c>
      <c r="L1076" s="64">
        <v>0</v>
      </c>
      <c r="M1076" s="64">
        <v>0</v>
      </c>
      <c r="N1076" s="64">
        <v>0</v>
      </c>
      <c r="O1076" s="64">
        <v>0</v>
      </c>
      <c r="P1076" s="64">
        <v>0</v>
      </c>
      <c r="Q1076" s="64">
        <v>0</v>
      </c>
      <c r="R1076" s="64">
        <v>0</v>
      </c>
      <c r="S1076" s="64">
        <v>0</v>
      </c>
      <c r="T1076" s="64">
        <v>0</v>
      </c>
      <c r="U1076" s="64">
        <v>0</v>
      </c>
      <c r="V1076" s="64">
        <v>0</v>
      </c>
      <c r="W1076" s="63">
        <v>15.907</v>
      </c>
      <c r="X1076" s="63">
        <v>12.387</v>
      </c>
      <c r="Y1076" s="63">
        <v>16.164999999999999</v>
      </c>
      <c r="Z1076" s="63">
        <v>25.279</v>
      </c>
      <c r="AA1076" s="64">
        <v>23.6</v>
      </c>
      <c r="AB1076" s="64">
        <v>24.34</v>
      </c>
      <c r="AC1076" s="64">
        <v>23.99</v>
      </c>
      <c r="AD1076" s="63">
        <v>23.437000000000001</v>
      </c>
      <c r="AE1076" s="63">
        <v>16.222999999999999</v>
      </c>
      <c r="AF1076" s="63">
        <v>17.466999999999999</v>
      </c>
      <c r="AG1076" s="63">
        <v>24.994</v>
      </c>
      <c r="AH1076" s="63">
        <v>24.466999999999999</v>
      </c>
      <c r="AI1076" s="63">
        <v>21.684000000000001</v>
      </c>
      <c r="AJ1076" s="63">
        <v>25.907</v>
      </c>
    </row>
    <row r="1077" spans="1:36" x14ac:dyDescent="0.25">
      <c r="A1077" s="60" t="s">
        <v>127</v>
      </c>
      <c r="B1077" s="60" t="s">
        <v>117</v>
      </c>
      <c r="C1077" s="65" t="s">
        <v>37</v>
      </c>
      <c r="D1077" s="65" t="s">
        <v>37</v>
      </c>
      <c r="E1077" s="65" t="s">
        <v>37</v>
      </c>
      <c r="F1077" s="65" t="s">
        <v>37</v>
      </c>
      <c r="G1077" s="65" t="s">
        <v>37</v>
      </c>
      <c r="H1077" s="65" t="s">
        <v>37</v>
      </c>
      <c r="I1077" s="65" t="s">
        <v>37</v>
      </c>
      <c r="J1077" s="65" t="s">
        <v>37</v>
      </c>
      <c r="K1077" s="65" t="s">
        <v>37</v>
      </c>
      <c r="L1077" s="65" t="s">
        <v>37</v>
      </c>
      <c r="M1077" s="65" t="s">
        <v>37</v>
      </c>
      <c r="N1077" s="65" t="s">
        <v>37</v>
      </c>
      <c r="O1077" s="65" t="s">
        <v>37</v>
      </c>
      <c r="P1077" s="65" t="s">
        <v>37</v>
      </c>
      <c r="Q1077" s="65" t="s">
        <v>37</v>
      </c>
      <c r="R1077" s="65" t="s">
        <v>37</v>
      </c>
      <c r="S1077" s="65" t="s">
        <v>37</v>
      </c>
      <c r="T1077" s="65" t="s">
        <v>37</v>
      </c>
      <c r="U1077" s="65" t="s">
        <v>37</v>
      </c>
      <c r="V1077" s="65" t="s">
        <v>37</v>
      </c>
      <c r="W1077" s="65" t="s">
        <v>37</v>
      </c>
      <c r="X1077" s="65" t="s">
        <v>37</v>
      </c>
      <c r="Y1077" s="65" t="s">
        <v>37</v>
      </c>
      <c r="Z1077" s="65" t="s">
        <v>37</v>
      </c>
      <c r="AA1077" s="65" t="s">
        <v>37</v>
      </c>
      <c r="AB1077" s="65" t="s">
        <v>37</v>
      </c>
      <c r="AC1077" s="65" t="s">
        <v>37</v>
      </c>
      <c r="AD1077" s="65" t="s">
        <v>37</v>
      </c>
      <c r="AE1077" s="65" t="s">
        <v>37</v>
      </c>
      <c r="AF1077" s="65" t="s">
        <v>37</v>
      </c>
      <c r="AG1077" s="65" t="s">
        <v>37</v>
      </c>
      <c r="AH1077" s="65" t="s">
        <v>37</v>
      </c>
      <c r="AI1077" s="65" t="s">
        <v>37</v>
      </c>
      <c r="AJ1077" s="65" t="s">
        <v>37</v>
      </c>
    </row>
    <row r="1078" spans="1:36" x14ac:dyDescent="0.25">
      <c r="A1078" s="60" t="s">
        <v>127</v>
      </c>
      <c r="B1078" s="60" t="s">
        <v>118</v>
      </c>
      <c r="C1078" s="66" t="s">
        <v>37</v>
      </c>
      <c r="D1078" s="66" t="s">
        <v>37</v>
      </c>
      <c r="E1078" s="66" t="s">
        <v>37</v>
      </c>
      <c r="F1078" s="66" t="s">
        <v>37</v>
      </c>
      <c r="G1078" s="66" t="s">
        <v>37</v>
      </c>
      <c r="H1078" s="66" t="s">
        <v>37</v>
      </c>
      <c r="I1078" s="66" t="s">
        <v>37</v>
      </c>
      <c r="J1078" s="66" t="s">
        <v>37</v>
      </c>
      <c r="K1078" s="66" t="s">
        <v>37</v>
      </c>
      <c r="L1078" s="66" t="s">
        <v>37</v>
      </c>
      <c r="M1078" s="66" t="s">
        <v>37</v>
      </c>
      <c r="N1078" s="66" t="s">
        <v>37</v>
      </c>
      <c r="O1078" s="66" t="s">
        <v>37</v>
      </c>
      <c r="P1078" s="66" t="s">
        <v>37</v>
      </c>
      <c r="Q1078" s="66" t="s">
        <v>37</v>
      </c>
      <c r="R1078" s="66" t="s">
        <v>37</v>
      </c>
      <c r="S1078" s="66" t="s">
        <v>37</v>
      </c>
      <c r="T1078" s="66" t="s">
        <v>37</v>
      </c>
      <c r="U1078" s="66" t="s">
        <v>37</v>
      </c>
      <c r="V1078" s="66" t="s">
        <v>37</v>
      </c>
      <c r="W1078" s="66" t="s">
        <v>37</v>
      </c>
      <c r="X1078" s="66" t="s">
        <v>37</v>
      </c>
      <c r="Y1078" s="66" t="s">
        <v>37</v>
      </c>
      <c r="Z1078" s="66" t="s">
        <v>37</v>
      </c>
      <c r="AA1078" s="66" t="s">
        <v>37</v>
      </c>
      <c r="AB1078" s="66" t="s">
        <v>37</v>
      </c>
      <c r="AC1078" s="66" t="s">
        <v>37</v>
      </c>
      <c r="AD1078" s="66" t="s">
        <v>37</v>
      </c>
      <c r="AE1078" s="66" t="s">
        <v>37</v>
      </c>
      <c r="AF1078" s="66" t="s">
        <v>37</v>
      </c>
      <c r="AG1078" s="66" t="s">
        <v>37</v>
      </c>
      <c r="AH1078" s="66" t="s">
        <v>37</v>
      </c>
      <c r="AI1078" s="66" t="s">
        <v>37</v>
      </c>
      <c r="AJ1078" s="66" t="s">
        <v>37</v>
      </c>
    </row>
    <row r="1079" spans="1:36" x14ac:dyDescent="0.25">
      <c r="A1079" s="60" t="s">
        <v>127</v>
      </c>
      <c r="B1079" s="60" t="s">
        <v>119</v>
      </c>
      <c r="C1079" s="65" t="s">
        <v>37</v>
      </c>
      <c r="D1079" s="65" t="s">
        <v>37</v>
      </c>
      <c r="E1079" s="65" t="s">
        <v>37</v>
      </c>
      <c r="F1079" s="65" t="s">
        <v>37</v>
      </c>
      <c r="G1079" s="65" t="s">
        <v>37</v>
      </c>
      <c r="H1079" s="65" t="s">
        <v>37</v>
      </c>
      <c r="I1079" s="65" t="s">
        <v>37</v>
      </c>
      <c r="J1079" s="65" t="s">
        <v>37</v>
      </c>
      <c r="K1079" s="65" t="s">
        <v>37</v>
      </c>
      <c r="L1079" s="65" t="s">
        <v>37</v>
      </c>
      <c r="M1079" s="65" t="s">
        <v>37</v>
      </c>
      <c r="N1079" s="65" t="s">
        <v>37</v>
      </c>
      <c r="O1079" s="65" t="s">
        <v>37</v>
      </c>
      <c r="P1079" s="65" t="s">
        <v>37</v>
      </c>
      <c r="Q1079" s="65" t="s">
        <v>37</v>
      </c>
      <c r="R1079" s="65" t="s">
        <v>37</v>
      </c>
      <c r="S1079" s="65" t="s">
        <v>37</v>
      </c>
      <c r="T1079" s="65" t="s">
        <v>37</v>
      </c>
      <c r="U1079" s="65" t="s">
        <v>37</v>
      </c>
      <c r="V1079" s="65" t="s">
        <v>37</v>
      </c>
      <c r="W1079" s="65" t="s">
        <v>37</v>
      </c>
      <c r="X1079" s="65" t="s">
        <v>37</v>
      </c>
      <c r="Y1079" s="65" t="s">
        <v>37</v>
      </c>
      <c r="Z1079" s="65" t="s">
        <v>37</v>
      </c>
      <c r="AA1079" s="65" t="s">
        <v>37</v>
      </c>
      <c r="AB1079" s="65" t="s">
        <v>37</v>
      </c>
      <c r="AC1079" s="65" t="s">
        <v>37</v>
      </c>
      <c r="AD1079" s="65" t="s">
        <v>37</v>
      </c>
      <c r="AE1079" s="65" t="s">
        <v>37</v>
      </c>
      <c r="AF1079" s="65" t="s">
        <v>37</v>
      </c>
      <c r="AG1079" s="65" t="s">
        <v>37</v>
      </c>
      <c r="AH1079" s="65" t="s">
        <v>37</v>
      </c>
      <c r="AI1079" s="65" t="s">
        <v>37</v>
      </c>
      <c r="AJ1079" s="65" t="s">
        <v>37</v>
      </c>
    </row>
    <row r="1080" spans="1:36" x14ac:dyDescent="0.25">
      <c r="A1080" s="60" t="s">
        <v>127</v>
      </c>
      <c r="B1080" s="60" t="s">
        <v>120</v>
      </c>
      <c r="C1080" s="66" t="s">
        <v>37</v>
      </c>
      <c r="D1080" s="66" t="s">
        <v>37</v>
      </c>
      <c r="E1080" s="66" t="s">
        <v>37</v>
      </c>
      <c r="F1080" s="66" t="s">
        <v>37</v>
      </c>
      <c r="G1080" s="66" t="s">
        <v>37</v>
      </c>
      <c r="H1080" s="66" t="s">
        <v>37</v>
      </c>
      <c r="I1080" s="66" t="s">
        <v>37</v>
      </c>
      <c r="J1080" s="66" t="s">
        <v>37</v>
      </c>
      <c r="K1080" s="66" t="s">
        <v>37</v>
      </c>
      <c r="L1080" s="66" t="s">
        <v>37</v>
      </c>
      <c r="M1080" s="66" t="s">
        <v>37</v>
      </c>
      <c r="N1080" s="66" t="s">
        <v>37</v>
      </c>
      <c r="O1080" s="66" t="s">
        <v>37</v>
      </c>
      <c r="P1080" s="66" t="s">
        <v>37</v>
      </c>
      <c r="Q1080" s="66" t="s">
        <v>37</v>
      </c>
      <c r="R1080" s="66" t="s">
        <v>37</v>
      </c>
      <c r="S1080" s="66" t="s">
        <v>37</v>
      </c>
      <c r="T1080" s="66" t="s">
        <v>37</v>
      </c>
      <c r="U1080" s="66" t="s">
        <v>37</v>
      </c>
      <c r="V1080" s="66" t="s">
        <v>37</v>
      </c>
      <c r="W1080" s="66" t="s">
        <v>37</v>
      </c>
      <c r="X1080" s="66" t="s">
        <v>37</v>
      </c>
      <c r="Y1080" s="66" t="s">
        <v>37</v>
      </c>
      <c r="Z1080" s="66" t="s">
        <v>37</v>
      </c>
      <c r="AA1080" s="66" t="s">
        <v>37</v>
      </c>
      <c r="AB1080" s="66" t="s">
        <v>37</v>
      </c>
      <c r="AC1080" s="66" t="s">
        <v>37</v>
      </c>
      <c r="AD1080" s="66" t="s">
        <v>37</v>
      </c>
      <c r="AE1080" s="66" t="s">
        <v>37</v>
      </c>
      <c r="AF1080" s="66" t="s">
        <v>37</v>
      </c>
      <c r="AG1080" s="66" t="s">
        <v>37</v>
      </c>
      <c r="AH1080" s="66" t="s">
        <v>37</v>
      </c>
      <c r="AI1080" s="66" t="s">
        <v>37</v>
      </c>
      <c r="AJ1080" s="66" t="s">
        <v>37</v>
      </c>
    </row>
    <row r="1081" spans="1:36" x14ac:dyDescent="0.25">
      <c r="A1081" s="60" t="s">
        <v>127</v>
      </c>
      <c r="B1081" s="60" t="s">
        <v>121</v>
      </c>
      <c r="C1081" s="62">
        <v>0</v>
      </c>
      <c r="D1081" s="62">
        <v>0</v>
      </c>
      <c r="E1081" s="62">
        <v>0</v>
      </c>
      <c r="F1081" s="62">
        <v>0</v>
      </c>
      <c r="G1081" s="62">
        <v>0</v>
      </c>
      <c r="H1081" s="62">
        <v>0</v>
      </c>
      <c r="I1081" s="62">
        <v>0</v>
      </c>
      <c r="J1081" s="62">
        <v>0</v>
      </c>
      <c r="K1081" s="62">
        <v>0</v>
      </c>
      <c r="L1081" s="62">
        <v>0</v>
      </c>
      <c r="M1081" s="62">
        <v>0</v>
      </c>
      <c r="N1081" s="62">
        <v>0</v>
      </c>
      <c r="O1081" s="62">
        <v>0</v>
      </c>
      <c r="P1081" s="62">
        <v>0</v>
      </c>
      <c r="Q1081" s="62">
        <v>0</v>
      </c>
      <c r="R1081" s="62">
        <v>0</v>
      </c>
      <c r="S1081" s="62">
        <v>0</v>
      </c>
      <c r="T1081" s="62">
        <v>0</v>
      </c>
      <c r="U1081" s="62">
        <v>0</v>
      </c>
      <c r="V1081" s="62">
        <v>0</v>
      </c>
      <c r="W1081" s="62">
        <v>0</v>
      </c>
      <c r="X1081" s="62">
        <v>0</v>
      </c>
      <c r="Y1081" s="62">
        <v>0</v>
      </c>
      <c r="Z1081" s="62">
        <v>0</v>
      </c>
      <c r="AA1081" s="62">
        <v>0</v>
      </c>
      <c r="AB1081" s="62">
        <v>0</v>
      </c>
      <c r="AC1081" s="62">
        <v>0</v>
      </c>
      <c r="AD1081" s="62">
        <v>0</v>
      </c>
      <c r="AE1081" s="62">
        <v>0</v>
      </c>
      <c r="AF1081" s="62">
        <v>0</v>
      </c>
      <c r="AG1081" s="62">
        <v>0</v>
      </c>
      <c r="AH1081" s="62">
        <v>0</v>
      </c>
      <c r="AI1081" s="62">
        <v>0</v>
      </c>
      <c r="AJ1081" s="62">
        <v>0</v>
      </c>
    </row>
    <row r="1082" spans="1:36" x14ac:dyDescent="0.25">
      <c r="A1082" s="60" t="s">
        <v>127</v>
      </c>
      <c r="B1082" s="60" t="s">
        <v>122</v>
      </c>
      <c r="C1082" s="66" t="s">
        <v>37</v>
      </c>
      <c r="D1082" s="66" t="s">
        <v>37</v>
      </c>
      <c r="E1082" s="66" t="s">
        <v>37</v>
      </c>
      <c r="F1082" s="66" t="s">
        <v>37</v>
      </c>
      <c r="G1082" s="66" t="s">
        <v>37</v>
      </c>
      <c r="H1082" s="66" t="s">
        <v>37</v>
      </c>
      <c r="I1082" s="66" t="s">
        <v>37</v>
      </c>
      <c r="J1082" s="66" t="s">
        <v>37</v>
      </c>
      <c r="K1082" s="66" t="s">
        <v>37</v>
      </c>
      <c r="L1082" s="66" t="s">
        <v>37</v>
      </c>
      <c r="M1082" s="66" t="s">
        <v>37</v>
      </c>
      <c r="N1082" s="66" t="s">
        <v>37</v>
      </c>
      <c r="O1082" s="66" t="s">
        <v>37</v>
      </c>
      <c r="P1082" s="66" t="s">
        <v>37</v>
      </c>
      <c r="Q1082" s="66" t="s">
        <v>37</v>
      </c>
      <c r="R1082" s="66" t="s">
        <v>37</v>
      </c>
      <c r="S1082" s="66" t="s">
        <v>37</v>
      </c>
      <c r="T1082" s="66" t="s">
        <v>37</v>
      </c>
      <c r="U1082" s="66" t="s">
        <v>37</v>
      </c>
      <c r="V1082" s="66" t="s">
        <v>37</v>
      </c>
      <c r="W1082" s="66" t="s">
        <v>37</v>
      </c>
      <c r="X1082" s="66" t="s">
        <v>37</v>
      </c>
      <c r="Y1082" s="66" t="s">
        <v>37</v>
      </c>
      <c r="Z1082" s="66" t="s">
        <v>37</v>
      </c>
      <c r="AA1082" s="66" t="s">
        <v>37</v>
      </c>
      <c r="AB1082" s="66" t="s">
        <v>37</v>
      </c>
      <c r="AC1082" s="66" t="s">
        <v>37</v>
      </c>
      <c r="AD1082" s="66" t="s">
        <v>37</v>
      </c>
      <c r="AE1082" s="66" t="s">
        <v>37</v>
      </c>
      <c r="AF1082" s="66" t="s">
        <v>37</v>
      </c>
      <c r="AG1082" s="66" t="s">
        <v>37</v>
      </c>
      <c r="AH1082" s="66" t="s">
        <v>37</v>
      </c>
      <c r="AI1082" s="66" t="s">
        <v>37</v>
      </c>
      <c r="AJ1082" s="66" t="s">
        <v>37</v>
      </c>
    </row>
    <row r="1083" spans="1:36" x14ac:dyDescent="0.25">
      <c r="A1083" s="60" t="s">
        <v>127</v>
      </c>
      <c r="B1083" s="60" t="s">
        <v>123</v>
      </c>
      <c r="C1083" s="61">
        <v>1069.991</v>
      </c>
      <c r="D1083" s="61">
        <v>1095.787</v>
      </c>
      <c r="E1083" s="61">
        <v>1061.393</v>
      </c>
      <c r="F1083" s="61">
        <v>1027.171</v>
      </c>
      <c r="G1083" s="62">
        <v>1108.77</v>
      </c>
      <c r="H1083" s="61">
        <v>1110.318</v>
      </c>
      <c r="I1083" s="62">
        <v>1122.7</v>
      </c>
      <c r="J1083" s="61">
        <v>1132.932</v>
      </c>
      <c r="K1083" s="61">
        <v>1180.396</v>
      </c>
      <c r="L1083" s="61">
        <v>1140.327</v>
      </c>
      <c r="M1083" s="61">
        <v>1171.492</v>
      </c>
      <c r="N1083" s="61">
        <v>1243.8230000000001</v>
      </c>
      <c r="O1083" s="61">
        <v>1255.2070000000001</v>
      </c>
      <c r="P1083" s="61">
        <v>1188.3440000000001</v>
      </c>
      <c r="Q1083" s="62">
        <v>1313.09</v>
      </c>
      <c r="R1083" s="61">
        <v>1299.7719999999999</v>
      </c>
      <c r="S1083" s="61">
        <v>1299.502</v>
      </c>
      <c r="T1083" s="61">
        <v>1293.508</v>
      </c>
      <c r="U1083" s="61">
        <v>1409.9760000000001</v>
      </c>
      <c r="V1083" s="62">
        <v>1410.42</v>
      </c>
      <c r="W1083" s="61">
        <v>1413.4349999999999</v>
      </c>
      <c r="X1083" s="61">
        <v>1380.739</v>
      </c>
      <c r="Y1083" s="61">
        <v>1353.0550000000001</v>
      </c>
      <c r="Z1083" s="61">
        <v>1384.5930000000001</v>
      </c>
      <c r="AA1083" s="61">
        <v>1499.376</v>
      </c>
      <c r="AB1083" s="61">
        <v>1298.3340000000001</v>
      </c>
      <c r="AC1083" s="61">
        <v>1418.905</v>
      </c>
      <c r="AD1083" s="61">
        <v>1403.8030000000001</v>
      </c>
      <c r="AE1083" s="61">
        <v>1403.864</v>
      </c>
      <c r="AF1083" s="61">
        <v>1384.3130000000001</v>
      </c>
      <c r="AG1083" s="61">
        <v>1478.134</v>
      </c>
      <c r="AH1083" s="62">
        <v>1365.17</v>
      </c>
      <c r="AI1083" s="62">
        <v>1170.81</v>
      </c>
      <c r="AJ1083" s="61">
        <v>1365.3150000000001</v>
      </c>
    </row>
    <row r="1084" spans="1:36" x14ac:dyDescent="0.25">
      <c r="A1084" s="60" t="s">
        <v>127</v>
      </c>
      <c r="B1084" s="60" t="s">
        <v>124</v>
      </c>
      <c r="C1084" s="63">
        <v>297.93599999999998</v>
      </c>
      <c r="D1084" s="63">
        <v>275.322</v>
      </c>
      <c r="E1084" s="63">
        <v>332.416</v>
      </c>
      <c r="F1084" s="63">
        <v>340.41300000000001</v>
      </c>
      <c r="G1084" s="63">
        <v>334.82400000000001</v>
      </c>
      <c r="H1084" s="63">
        <v>333.79199999999997</v>
      </c>
      <c r="I1084" s="63">
        <v>327.77300000000002</v>
      </c>
      <c r="J1084" s="63">
        <v>340.15499999999997</v>
      </c>
      <c r="K1084" s="64">
        <v>357.18</v>
      </c>
      <c r="L1084" s="63">
        <v>328.97699999999998</v>
      </c>
      <c r="M1084" s="63">
        <v>337.661</v>
      </c>
      <c r="N1084" s="64">
        <v>366.38</v>
      </c>
      <c r="O1084" s="63">
        <v>404.05200000000002</v>
      </c>
      <c r="P1084" s="63">
        <v>389.22300000000001</v>
      </c>
      <c r="Q1084" s="63">
        <v>400.22899999999998</v>
      </c>
      <c r="R1084" s="63">
        <v>407.709</v>
      </c>
      <c r="S1084" s="63">
        <v>425.221</v>
      </c>
      <c r="T1084" s="63">
        <v>430.05500000000001</v>
      </c>
      <c r="U1084" s="63">
        <v>437.404</v>
      </c>
      <c r="V1084" s="63">
        <v>422.553</v>
      </c>
      <c r="W1084" s="63">
        <v>446.49900000000002</v>
      </c>
      <c r="X1084" s="63">
        <v>435.42399999999998</v>
      </c>
      <c r="Y1084" s="64">
        <v>435.02</v>
      </c>
      <c r="Z1084" s="63">
        <v>418.72399999999999</v>
      </c>
      <c r="AA1084" s="63">
        <v>349.03399999999999</v>
      </c>
      <c r="AB1084" s="63">
        <v>412.91500000000002</v>
      </c>
      <c r="AC1084" s="64">
        <v>469.16</v>
      </c>
      <c r="AD1084" s="63">
        <v>458.44400000000002</v>
      </c>
      <c r="AE1084" s="63">
        <v>441.005</v>
      </c>
      <c r="AF1084" s="63">
        <v>429.79500000000002</v>
      </c>
      <c r="AG1084" s="63">
        <v>422.33499999999998</v>
      </c>
      <c r="AH1084" s="63">
        <v>377.66500000000002</v>
      </c>
      <c r="AI1084" s="63">
        <v>316.61799999999999</v>
      </c>
      <c r="AJ1084" s="63">
        <v>319.39499999999998</v>
      </c>
    </row>
    <row r="1085" spans="1:36" x14ac:dyDescent="0.25">
      <c r="A1085" s="60" t="s">
        <v>127</v>
      </c>
      <c r="B1085" s="60" t="s">
        <v>125</v>
      </c>
      <c r="C1085" s="61">
        <v>86.328000000000003</v>
      </c>
      <c r="D1085" s="61">
        <v>51.591000000000001</v>
      </c>
      <c r="E1085" s="61">
        <v>40.069000000000003</v>
      </c>
      <c r="F1085" s="62">
        <v>35.340000000000003</v>
      </c>
      <c r="G1085" s="61">
        <v>31.728000000000002</v>
      </c>
      <c r="H1085" s="61">
        <v>35.856000000000002</v>
      </c>
      <c r="I1085" s="61">
        <v>31.384</v>
      </c>
      <c r="J1085" s="61">
        <v>36.198999999999998</v>
      </c>
      <c r="K1085" s="61">
        <v>30.353000000000002</v>
      </c>
      <c r="L1085" s="61">
        <v>31.212</v>
      </c>
      <c r="M1085" s="62">
        <v>38.67</v>
      </c>
      <c r="N1085" s="61">
        <v>36.271999999999998</v>
      </c>
      <c r="O1085" s="62">
        <v>27.47</v>
      </c>
      <c r="P1085" s="61">
        <v>27.731000000000002</v>
      </c>
      <c r="Q1085" s="61">
        <v>31.132000000000001</v>
      </c>
      <c r="R1085" s="61">
        <v>30.509</v>
      </c>
      <c r="S1085" s="61">
        <v>26.422999999999998</v>
      </c>
      <c r="T1085" s="61">
        <v>25.227</v>
      </c>
      <c r="U1085" s="61">
        <v>23.082999999999998</v>
      </c>
      <c r="V1085" s="61">
        <v>25.001000000000001</v>
      </c>
      <c r="W1085" s="61">
        <v>24.456</v>
      </c>
      <c r="X1085" s="61">
        <v>20.774000000000001</v>
      </c>
      <c r="Y1085" s="61">
        <v>21.167000000000002</v>
      </c>
      <c r="Z1085" s="61">
        <v>20.824000000000002</v>
      </c>
      <c r="AA1085" s="61">
        <v>22.983000000000001</v>
      </c>
      <c r="AB1085" s="62">
        <v>22.77</v>
      </c>
      <c r="AC1085" s="61">
        <v>22.760999999999999</v>
      </c>
      <c r="AD1085" s="61">
        <v>22.800999999999998</v>
      </c>
      <c r="AE1085" s="61">
        <v>21.838000000000001</v>
      </c>
      <c r="AF1085" s="61">
        <v>22.369</v>
      </c>
      <c r="AG1085" s="61">
        <v>23.404</v>
      </c>
      <c r="AH1085" s="61">
        <v>21.940999999999999</v>
      </c>
      <c r="AI1085" s="61">
        <v>19.558</v>
      </c>
      <c r="AJ1085" s="61">
        <v>20.667000000000002</v>
      </c>
    </row>
    <row r="1086" spans="1:36" x14ac:dyDescent="0.25">
      <c r="A1086" s="60" t="s">
        <v>127</v>
      </c>
      <c r="B1086" s="60" t="s">
        <v>126</v>
      </c>
      <c r="C1086" s="64">
        <v>0</v>
      </c>
      <c r="D1086" s="64">
        <v>0</v>
      </c>
      <c r="E1086" s="64">
        <v>0</v>
      </c>
      <c r="F1086" s="64">
        <v>0</v>
      </c>
      <c r="G1086" s="64">
        <v>0</v>
      </c>
      <c r="H1086" s="64">
        <v>0</v>
      </c>
      <c r="I1086" s="64">
        <v>0</v>
      </c>
      <c r="J1086" s="64">
        <v>0</v>
      </c>
      <c r="K1086" s="64">
        <v>0</v>
      </c>
      <c r="L1086" s="64">
        <v>0</v>
      </c>
      <c r="M1086" s="64">
        <v>0</v>
      </c>
      <c r="N1086" s="64">
        <v>0</v>
      </c>
      <c r="O1086" s="64">
        <v>0</v>
      </c>
      <c r="P1086" s="64">
        <v>0</v>
      </c>
      <c r="Q1086" s="64">
        <v>0</v>
      </c>
      <c r="R1086" s="64">
        <v>0</v>
      </c>
      <c r="S1086" s="64">
        <v>0</v>
      </c>
      <c r="T1086" s="64">
        <v>0</v>
      </c>
      <c r="U1086" s="64">
        <v>0</v>
      </c>
      <c r="V1086" s="64">
        <v>0</v>
      </c>
      <c r="W1086" s="63">
        <v>15.907</v>
      </c>
      <c r="X1086" s="63">
        <v>12.387</v>
      </c>
      <c r="Y1086" s="63">
        <v>16.164999999999999</v>
      </c>
      <c r="Z1086" s="63">
        <v>25.279</v>
      </c>
      <c r="AA1086" s="64">
        <v>23.6</v>
      </c>
      <c r="AB1086" s="64">
        <v>24.34</v>
      </c>
      <c r="AC1086" s="64">
        <v>23.99</v>
      </c>
      <c r="AD1086" s="63">
        <v>23.437000000000001</v>
      </c>
      <c r="AE1086" s="63">
        <v>16.222999999999999</v>
      </c>
      <c r="AF1086" s="63">
        <v>17.466999999999999</v>
      </c>
      <c r="AG1086" s="63">
        <v>24.994</v>
      </c>
      <c r="AH1086" s="63">
        <v>24.466999999999999</v>
      </c>
      <c r="AI1086" s="63">
        <v>21.684000000000001</v>
      </c>
      <c r="AJ1086" s="63">
        <v>25.907</v>
      </c>
    </row>
    <row r="1087" spans="1:36" x14ac:dyDescent="0.25">
      <c r="A1087" s="60" t="s">
        <v>128</v>
      </c>
      <c r="B1087" s="60" t="s">
        <v>117</v>
      </c>
      <c r="C1087" s="62">
        <v>0</v>
      </c>
      <c r="D1087" s="62">
        <v>0</v>
      </c>
      <c r="E1087" s="62">
        <v>0</v>
      </c>
      <c r="F1087" s="62">
        <v>0</v>
      </c>
      <c r="G1087" s="62">
        <v>0</v>
      </c>
      <c r="H1087" s="62">
        <v>0</v>
      </c>
      <c r="I1087" s="62">
        <v>0</v>
      </c>
      <c r="J1087" s="62">
        <v>0</v>
      </c>
      <c r="K1087" s="62">
        <v>0</v>
      </c>
      <c r="L1087" s="62">
        <v>0</v>
      </c>
      <c r="M1087" s="62">
        <v>0</v>
      </c>
      <c r="N1087" s="62">
        <v>0</v>
      </c>
      <c r="O1087" s="62">
        <v>0</v>
      </c>
      <c r="P1087" s="62">
        <v>0</v>
      </c>
      <c r="Q1087" s="62">
        <v>0</v>
      </c>
      <c r="R1087" s="62">
        <v>0</v>
      </c>
      <c r="S1087" s="62">
        <v>0</v>
      </c>
      <c r="T1087" s="62">
        <v>0</v>
      </c>
      <c r="U1087" s="62">
        <v>0</v>
      </c>
      <c r="V1087" s="62">
        <v>0</v>
      </c>
      <c r="W1087" s="62">
        <v>0</v>
      </c>
      <c r="X1087" s="62">
        <v>0</v>
      </c>
      <c r="Y1087" s="62">
        <v>0</v>
      </c>
      <c r="Z1087" s="62">
        <v>0</v>
      </c>
      <c r="AA1087" s="62">
        <v>0</v>
      </c>
      <c r="AB1087" s="62">
        <v>0</v>
      </c>
      <c r="AC1087" s="62">
        <v>0</v>
      </c>
      <c r="AD1087" s="62">
        <v>0</v>
      </c>
      <c r="AE1087" s="62">
        <v>0</v>
      </c>
      <c r="AF1087" s="62">
        <v>0</v>
      </c>
      <c r="AG1087" s="62">
        <v>0</v>
      </c>
      <c r="AH1087" s="62">
        <v>0</v>
      </c>
      <c r="AI1087" s="62">
        <v>0</v>
      </c>
      <c r="AJ1087" s="62">
        <v>0</v>
      </c>
    </row>
    <row r="1088" spans="1:36" x14ac:dyDescent="0.25">
      <c r="A1088" s="60" t="s">
        <v>128</v>
      </c>
      <c r="B1088" s="60" t="s">
        <v>118</v>
      </c>
      <c r="C1088" s="64">
        <v>0</v>
      </c>
      <c r="D1088" s="64">
        <v>0</v>
      </c>
      <c r="E1088" s="64">
        <v>0</v>
      </c>
      <c r="F1088" s="64">
        <v>0</v>
      </c>
      <c r="G1088" s="64">
        <v>0</v>
      </c>
      <c r="H1088" s="64">
        <v>0</v>
      </c>
      <c r="I1088" s="64">
        <v>0</v>
      </c>
      <c r="J1088" s="64">
        <v>0</v>
      </c>
      <c r="K1088" s="64">
        <v>0</v>
      </c>
      <c r="L1088" s="64">
        <v>0</v>
      </c>
      <c r="M1088" s="64">
        <v>0</v>
      </c>
      <c r="N1088" s="64">
        <v>0</v>
      </c>
      <c r="O1088" s="64">
        <v>0</v>
      </c>
      <c r="P1088" s="64">
        <v>0</v>
      </c>
      <c r="Q1088" s="64">
        <v>0</v>
      </c>
      <c r="R1088" s="64">
        <v>0</v>
      </c>
      <c r="S1088" s="64">
        <v>0</v>
      </c>
      <c r="T1088" s="64">
        <v>0</v>
      </c>
      <c r="U1088" s="64">
        <v>0</v>
      </c>
      <c r="V1088" s="64">
        <v>0</v>
      </c>
      <c r="W1088" s="64">
        <v>0</v>
      </c>
      <c r="X1088" s="64">
        <v>0</v>
      </c>
      <c r="Y1088" s="64">
        <v>0</v>
      </c>
      <c r="Z1088" s="64">
        <v>0</v>
      </c>
      <c r="AA1088" s="64">
        <v>0</v>
      </c>
      <c r="AB1088" s="64">
        <v>0</v>
      </c>
      <c r="AC1088" s="64">
        <v>0</v>
      </c>
      <c r="AD1088" s="64">
        <v>0</v>
      </c>
      <c r="AE1088" s="64">
        <v>0</v>
      </c>
      <c r="AF1088" s="64">
        <v>0</v>
      </c>
      <c r="AG1088" s="64">
        <v>0</v>
      </c>
      <c r="AH1088" s="64">
        <v>0</v>
      </c>
      <c r="AI1088" s="64">
        <v>0</v>
      </c>
      <c r="AJ1088" s="64">
        <v>0</v>
      </c>
    </row>
    <row r="1089" spans="1:36" x14ac:dyDescent="0.25">
      <c r="A1089" s="60" t="s">
        <v>128</v>
      </c>
      <c r="B1089" s="60" t="s">
        <v>119</v>
      </c>
      <c r="C1089" s="62">
        <v>0</v>
      </c>
      <c r="D1089" s="62">
        <v>0</v>
      </c>
      <c r="E1089" s="62">
        <v>0</v>
      </c>
      <c r="F1089" s="62">
        <v>0</v>
      </c>
      <c r="G1089" s="62">
        <v>0</v>
      </c>
      <c r="H1089" s="62">
        <v>0</v>
      </c>
      <c r="I1089" s="62">
        <v>0</v>
      </c>
      <c r="J1089" s="62">
        <v>0</v>
      </c>
      <c r="K1089" s="62">
        <v>0</v>
      </c>
      <c r="L1089" s="62">
        <v>0</v>
      </c>
      <c r="M1089" s="62">
        <v>0</v>
      </c>
      <c r="N1089" s="62">
        <v>0</v>
      </c>
      <c r="O1089" s="62">
        <v>0</v>
      </c>
      <c r="P1089" s="62">
        <v>0</v>
      </c>
      <c r="Q1089" s="62">
        <v>0</v>
      </c>
      <c r="R1089" s="62">
        <v>0</v>
      </c>
      <c r="S1089" s="62">
        <v>0</v>
      </c>
      <c r="T1089" s="62">
        <v>0</v>
      </c>
      <c r="U1089" s="62">
        <v>0</v>
      </c>
      <c r="V1089" s="62">
        <v>0</v>
      </c>
      <c r="W1089" s="62">
        <v>0</v>
      </c>
      <c r="X1089" s="62">
        <v>0</v>
      </c>
      <c r="Y1089" s="62">
        <v>0</v>
      </c>
      <c r="Z1089" s="62">
        <v>0</v>
      </c>
      <c r="AA1089" s="62">
        <v>0</v>
      </c>
      <c r="AB1089" s="62">
        <v>0</v>
      </c>
      <c r="AC1089" s="62">
        <v>0</v>
      </c>
      <c r="AD1089" s="62">
        <v>0</v>
      </c>
      <c r="AE1089" s="62">
        <v>0</v>
      </c>
      <c r="AF1089" s="62">
        <v>0</v>
      </c>
      <c r="AG1089" s="62">
        <v>0</v>
      </c>
      <c r="AH1089" s="62">
        <v>0</v>
      </c>
      <c r="AI1089" s="62">
        <v>0</v>
      </c>
      <c r="AJ1089" s="62">
        <v>0</v>
      </c>
    </row>
    <row r="1090" spans="1:36" x14ac:dyDescent="0.25">
      <c r="A1090" s="60" t="s">
        <v>128</v>
      </c>
      <c r="B1090" s="60" t="s">
        <v>120</v>
      </c>
      <c r="C1090" s="64">
        <v>0</v>
      </c>
      <c r="D1090" s="64">
        <v>0</v>
      </c>
      <c r="E1090" s="64">
        <v>0</v>
      </c>
      <c r="F1090" s="64">
        <v>0</v>
      </c>
      <c r="G1090" s="64">
        <v>0</v>
      </c>
      <c r="H1090" s="64">
        <v>0</v>
      </c>
      <c r="I1090" s="64">
        <v>0</v>
      </c>
      <c r="J1090" s="64">
        <v>0</v>
      </c>
      <c r="K1090" s="64">
        <v>0</v>
      </c>
      <c r="L1090" s="64">
        <v>0</v>
      </c>
      <c r="M1090" s="64">
        <v>0</v>
      </c>
      <c r="N1090" s="64">
        <v>0</v>
      </c>
      <c r="O1090" s="64">
        <v>0</v>
      </c>
      <c r="P1090" s="64">
        <v>0</v>
      </c>
      <c r="Q1090" s="64">
        <v>0</v>
      </c>
      <c r="R1090" s="64">
        <v>0</v>
      </c>
      <c r="S1090" s="64">
        <v>0</v>
      </c>
      <c r="T1090" s="64">
        <v>0</v>
      </c>
      <c r="U1090" s="64">
        <v>0</v>
      </c>
      <c r="V1090" s="64">
        <v>0</v>
      </c>
      <c r="W1090" s="64">
        <v>0</v>
      </c>
      <c r="X1090" s="64">
        <v>0</v>
      </c>
      <c r="Y1090" s="64">
        <v>0</v>
      </c>
      <c r="Z1090" s="64">
        <v>0</v>
      </c>
      <c r="AA1090" s="64">
        <v>0</v>
      </c>
      <c r="AB1090" s="64">
        <v>0</v>
      </c>
      <c r="AC1090" s="64">
        <v>0</v>
      </c>
      <c r="AD1090" s="64">
        <v>0</v>
      </c>
      <c r="AE1090" s="64">
        <v>0</v>
      </c>
      <c r="AF1090" s="64">
        <v>0</v>
      </c>
      <c r="AG1090" s="64">
        <v>0</v>
      </c>
      <c r="AH1090" s="64">
        <v>0</v>
      </c>
      <c r="AI1090" s="64">
        <v>0</v>
      </c>
      <c r="AJ1090" s="64">
        <v>0</v>
      </c>
    </row>
    <row r="1091" spans="1:36" x14ac:dyDescent="0.25">
      <c r="A1091" s="60" t="s">
        <v>128</v>
      </c>
      <c r="B1091" s="60" t="s">
        <v>121</v>
      </c>
      <c r="C1091" s="65" t="s">
        <v>37</v>
      </c>
      <c r="D1091" s="65" t="s">
        <v>37</v>
      </c>
      <c r="E1091" s="65" t="s">
        <v>37</v>
      </c>
      <c r="F1091" s="65" t="s">
        <v>37</v>
      </c>
      <c r="G1091" s="65" t="s">
        <v>37</v>
      </c>
      <c r="H1091" s="65" t="s">
        <v>37</v>
      </c>
      <c r="I1091" s="65" t="s">
        <v>37</v>
      </c>
      <c r="J1091" s="65" t="s">
        <v>37</v>
      </c>
      <c r="K1091" s="65" t="s">
        <v>37</v>
      </c>
      <c r="L1091" s="65" t="s">
        <v>37</v>
      </c>
      <c r="M1091" s="65" t="s">
        <v>37</v>
      </c>
      <c r="N1091" s="65" t="s">
        <v>37</v>
      </c>
      <c r="O1091" s="65" t="s">
        <v>37</v>
      </c>
      <c r="P1091" s="65" t="s">
        <v>37</v>
      </c>
      <c r="Q1091" s="65" t="s">
        <v>37</v>
      </c>
      <c r="R1091" s="65" t="s">
        <v>37</v>
      </c>
      <c r="S1091" s="65" t="s">
        <v>37</v>
      </c>
      <c r="T1091" s="65" t="s">
        <v>37</v>
      </c>
      <c r="U1091" s="65" t="s">
        <v>37</v>
      </c>
      <c r="V1091" s="65" t="s">
        <v>37</v>
      </c>
      <c r="W1091" s="65" t="s">
        <v>37</v>
      </c>
      <c r="X1091" s="65" t="s">
        <v>37</v>
      </c>
      <c r="Y1091" s="65" t="s">
        <v>37</v>
      </c>
      <c r="Z1091" s="65" t="s">
        <v>37</v>
      </c>
      <c r="AA1091" s="65" t="s">
        <v>37</v>
      </c>
      <c r="AB1091" s="65" t="s">
        <v>37</v>
      </c>
      <c r="AC1091" s="65" t="s">
        <v>37</v>
      </c>
      <c r="AD1091" s="65" t="s">
        <v>37</v>
      </c>
      <c r="AE1091" s="65" t="s">
        <v>37</v>
      </c>
      <c r="AF1091" s="65" t="s">
        <v>37</v>
      </c>
      <c r="AG1091" s="65" t="s">
        <v>37</v>
      </c>
      <c r="AH1091" s="65" t="s">
        <v>37</v>
      </c>
      <c r="AI1091" s="65" t="s">
        <v>37</v>
      </c>
      <c r="AJ1091" s="65" t="s">
        <v>37</v>
      </c>
    </row>
    <row r="1092" spans="1:36" x14ac:dyDescent="0.25">
      <c r="A1092" s="60" t="s">
        <v>128</v>
      </c>
      <c r="B1092" s="60" t="s">
        <v>122</v>
      </c>
      <c r="C1092" s="64">
        <v>0</v>
      </c>
      <c r="D1092" s="64">
        <v>0</v>
      </c>
      <c r="E1092" s="64">
        <v>0</v>
      </c>
      <c r="F1092" s="64">
        <v>0</v>
      </c>
      <c r="G1092" s="64">
        <v>0</v>
      </c>
      <c r="H1092" s="64">
        <v>0</v>
      </c>
      <c r="I1092" s="64">
        <v>0</v>
      </c>
      <c r="J1092" s="64">
        <v>0</v>
      </c>
      <c r="K1092" s="64">
        <v>0</v>
      </c>
      <c r="L1092" s="64">
        <v>0</v>
      </c>
      <c r="M1092" s="64">
        <v>0</v>
      </c>
      <c r="N1092" s="64">
        <v>0</v>
      </c>
      <c r="O1092" s="64">
        <v>0</v>
      </c>
      <c r="P1092" s="64">
        <v>0</v>
      </c>
      <c r="Q1092" s="64">
        <v>0</v>
      </c>
      <c r="R1092" s="64">
        <v>0</v>
      </c>
      <c r="S1092" s="64">
        <v>0</v>
      </c>
      <c r="T1092" s="64">
        <v>0</v>
      </c>
      <c r="U1092" s="64">
        <v>0</v>
      </c>
      <c r="V1092" s="64">
        <v>0</v>
      </c>
      <c r="W1092" s="64">
        <v>0</v>
      </c>
      <c r="X1092" s="64">
        <v>0</v>
      </c>
      <c r="Y1092" s="64">
        <v>0</v>
      </c>
      <c r="Z1092" s="64">
        <v>0</v>
      </c>
      <c r="AA1092" s="64">
        <v>0</v>
      </c>
      <c r="AB1092" s="64">
        <v>0</v>
      </c>
      <c r="AC1092" s="64">
        <v>0</v>
      </c>
      <c r="AD1092" s="64">
        <v>0</v>
      </c>
      <c r="AE1092" s="64">
        <v>0</v>
      </c>
      <c r="AF1092" s="64">
        <v>0</v>
      </c>
      <c r="AG1092" s="64">
        <v>0</v>
      </c>
      <c r="AH1092" s="64">
        <v>0</v>
      </c>
      <c r="AI1092" s="64">
        <v>0</v>
      </c>
      <c r="AJ1092" s="64">
        <v>0</v>
      </c>
    </row>
    <row r="1093" spans="1:36" x14ac:dyDescent="0.25">
      <c r="A1093" s="60" t="s">
        <v>128</v>
      </c>
      <c r="B1093" s="60" t="s">
        <v>123</v>
      </c>
      <c r="C1093" s="61">
        <v>196.40299999999999</v>
      </c>
      <c r="D1093" s="61">
        <v>214.125</v>
      </c>
      <c r="E1093" s="61">
        <v>193.53700000000001</v>
      </c>
      <c r="F1093" s="61">
        <v>197.28700000000001</v>
      </c>
      <c r="G1093" s="62">
        <v>193.68</v>
      </c>
      <c r="H1093" s="61">
        <v>212.83600000000001</v>
      </c>
      <c r="I1093" s="61">
        <v>231.58500000000001</v>
      </c>
      <c r="J1093" s="61">
        <v>216.68100000000001</v>
      </c>
      <c r="K1093" s="61">
        <v>218.13800000000001</v>
      </c>
      <c r="L1093" s="61">
        <v>211.73699999999999</v>
      </c>
      <c r="M1093" s="61">
        <v>224.25200000000001</v>
      </c>
      <c r="N1093" s="61">
        <v>223.154</v>
      </c>
      <c r="O1093" s="61">
        <v>212.286</v>
      </c>
      <c r="P1093" s="61">
        <v>228.45599999999999</v>
      </c>
      <c r="Q1093" s="61">
        <v>232.15799999999999</v>
      </c>
      <c r="R1093" s="62">
        <v>241.33</v>
      </c>
      <c r="S1093" s="61">
        <v>230.29499999999999</v>
      </c>
      <c r="T1093" s="61">
        <v>211.59399999999999</v>
      </c>
      <c r="U1093" s="61">
        <v>222.79499999999999</v>
      </c>
      <c r="V1093" s="61">
        <v>217.18299999999999</v>
      </c>
      <c r="W1093" s="61">
        <v>233.61500000000001</v>
      </c>
      <c r="X1093" s="61">
        <v>232.15799999999999</v>
      </c>
      <c r="Y1093" s="62">
        <v>226.88</v>
      </c>
      <c r="Z1093" s="61">
        <v>225.184</v>
      </c>
      <c r="AA1093" s="61">
        <v>195.44800000000001</v>
      </c>
      <c r="AB1093" s="61">
        <v>207.43799999999999</v>
      </c>
      <c r="AC1093" s="61">
        <v>214.96100000000001</v>
      </c>
      <c r="AD1093" s="61">
        <v>225.738</v>
      </c>
      <c r="AE1093" s="61">
        <v>222.494</v>
      </c>
      <c r="AF1093" s="61">
        <v>218.392</v>
      </c>
      <c r="AG1093" s="61">
        <v>221.76599999999999</v>
      </c>
      <c r="AH1093" s="61">
        <v>240.88399999999999</v>
      </c>
      <c r="AI1093" s="61">
        <v>213.58199999999999</v>
      </c>
      <c r="AJ1093" s="61">
        <v>195.68100000000001</v>
      </c>
    </row>
    <row r="1094" spans="1:36" x14ac:dyDescent="0.25">
      <c r="A1094" s="60" t="s">
        <v>128</v>
      </c>
      <c r="B1094" s="60" t="s">
        <v>124</v>
      </c>
      <c r="C1094" s="63">
        <v>124.988</v>
      </c>
      <c r="D1094" s="63">
        <v>136.715</v>
      </c>
      <c r="E1094" s="63">
        <v>124.797</v>
      </c>
      <c r="F1094" s="63">
        <v>126.039</v>
      </c>
      <c r="G1094" s="63">
        <v>117.488</v>
      </c>
      <c r="H1094" s="63">
        <v>135.47300000000001</v>
      </c>
      <c r="I1094" s="63">
        <v>142.161</v>
      </c>
      <c r="J1094" s="63">
        <v>137.33600000000001</v>
      </c>
      <c r="K1094" s="63">
        <v>147.48699999999999</v>
      </c>
      <c r="L1094" s="63">
        <v>139.67699999999999</v>
      </c>
      <c r="M1094" s="63">
        <v>131.48500000000001</v>
      </c>
      <c r="N1094" s="63">
        <v>138.483</v>
      </c>
      <c r="O1094" s="63">
        <v>146.43600000000001</v>
      </c>
      <c r="P1094" s="63">
        <v>155.107</v>
      </c>
      <c r="Q1094" s="63">
        <v>159.45400000000001</v>
      </c>
      <c r="R1094" s="63">
        <v>165.92599999999999</v>
      </c>
      <c r="S1094" s="63">
        <v>164.25399999999999</v>
      </c>
      <c r="T1094" s="63">
        <v>159.57300000000001</v>
      </c>
      <c r="U1094" s="63">
        <v>170.297</v>
      </c>
      <c r="V1094" s="63">
        <v>166.595</v>
      </c>
      <c r="W1094" s="63">
        <v>179.779</v>
      </c>
      <c r="X1094" s="63">
        <v>175.33699999999999</v>
      </c>
      <c r="Y1094" s="63">
        <v>169.62799999999999</v>
      </c>
      <c r="Z1094" s="63">
        <v>170.488</v>
      </c>
      <c r="AA1094" s="63">
        <v>149.685</v>
      </c>
      <c r="AB1094" s="63">
        <v>166.11699999999999</v>
      </c>
      <c r="AC1094" s="63">
        <v>174.477</v>
      </c>
      <c r="AD1094" s="63">
        <v>177.71700000000001</v>
      </c>
      <c r="AE1094" s="63">
        <v>182.56200000000001</v>
      </c>
      <c r="AF1094" s="63">
        <v>173.30199999999999</v>
      </c>
      <c r="AG1094" s="64">
        <v>175.4</v>
      </c>
      <c r="AH1094" s="63">
        <v>182.66300000000001</v>
      </c>
      <c r="AI1094" s="64">
        <v>161.02000000000001</v>
      </c>
      <c r="AJ1094" s="63">
        <v>136.03399999999999</v>
      </c>
    </row>
    <row r="1095" spans="1:36" x14ac:dyDescent="0.25">
      <c r="A1095" s="60" t="s">
        <v>128</v>
      </c>
      <c r="B1095" s="60" t="s">
        <v>125</v>
      </c>
      <c r="C1095" s="61">
        <v>18.224</v>
      </c>
      <c r="D1095" s="62">
        <v>19.920000000000002</v>
      </c>
      <c r="E1095" s="61">
        <v>19.657</v>
      </c>
      <c r="F1095" s="61">
        <v>20.111000000000001</v>
      </c>
      <c r="G1095" s="61">
        <v>14.641</v>
      </c>
      <c r="H1095" s="62">
        <v>12.42</v>
      </c>
      <c r="I1095" s="61">
        <v>14.282999999999999</v>
      </c>
      <c r="J1095" s="61">
        <v>8.0969999999999995</v>
      </c>
      <c r="K1095" s="61">
        <v>21.759</v>
      </c>
      <c r="L1095" s="61">
        <v>21.878</v>
      </c>
      <c r="M1095" s="61">
        <v>22.236999999999998</v>
      </c>
      <c r="N1095" s="61">
        <v>13.925000000000001</v>
      </c>
      <c r="O1095" s="61">
        <v>1.242</v>
      </c>
      <c r="P1095" s="61">
        <v>1.5760000000000001</v>
      </c>
      <c r="Q1095" s="61">
        <v>1.839</v>
      </c>
      <c r="R1095" s="62">
        <v>3.75</v>
      </c>
      <c r="S1095" s="61">
        <v>3.3919999999999999</v>
      </c>
      <c r="T1095" s="61">
        <v>3.5590000000000002</v>
      </c>
      <c r="U1095" s="61">
        <v>3.2480000000000002</v>
      </c>
      <c r="V1095" s="61">
        <v>3.0569999999999999</v>
      </c>
      <c r="W1095" s="61">
        <v>3.2240000000000002</v>
      </c>
      <c r="X1095" s="61">
        <v>1.6719999999999999</v>
      </c>
      <c r="Y1095" s="61">
        <v>1.8149999999999999</v>
      </c>
      <c r="Z1095" s="61">
        <v>2.6509999999999998</v>
      </c>
      <c r="AA1095" s="61">
        <v>2.484</v>
      </c>
      <c r="AB1095" s="61">
        <v>3.3919999999999999</v>
      </c>
      <c r="AC1095" s="61">
        <v>3.3919999999999999</v>
      </c>
      <c r="AD1095" s="61">
        <v>3.048</v>
      </c>
      <c r="AE1095" s="61">
        <v>2.4449999999999998</v>
      </c>
      <c r="AF1095" s="62">
        <v>2.4900000000000002</v>
      </c>
      <c r="AG1095" s="62">
        <v>2.85</v>
      </c>
      <c r="AH1095" s="61">
        <v>3.0259999999999998</v>
      </c>
      <c r="AI1095" s="61">
        <v>1.958</v>
      </c>
      <c r="AJ1095" s="61">
        <v>1.889</v>
      </c>
    </row>
    <row r="1096" spans="1:36" x14ac:dyDescent="0.25">
      <c r="A1096" s="60" t="s">
        <v>128</v>
      </c>
      <c r="B1096" s="60" t="s">
        <v>126</v>
      </c>
      <c r="C1096" s="66" t="s">
        <v>37</v>
      </c>
      <c r="D1096" s="66" t="s">
        <v>37</v>
      </c>
      <c r="E1096" s="66" t="s">
        <v>37</v>
      </c>
      <c r="F1096" s="66" t="s">
        <v>37</v>
      </c>
      <c r="G1096" s="66" t="s">
        <v>37</v>
      </c>
      <c r="H1096" s="66" t="s">
        <v>37</v>
      </c>
      <c r="I1096" s="66" t="s">
        <v>37</v>
      </c>
      <c r="J1096" s="66" t="s">
        <v>37</v>
      </c>
      <c r="K1096" s="66" t="s">
        <v>37</v>
      </c>
      <c r="L1096" s="66" t="s">
        <v>37</v>
      </c>
      <c r="M1096" s="66" t="s">
        <v>37</v>
      </c>
      <c r="N1096" s="66" t="s">
        <v>37</v>
      </c>
      <c r="O1096" s="66" t="s">
        <v>37</v>
      </c>
      <c r="P1096" s="66" t="s">
        <v>37</v>
      </c>
      <c r="Q1096" s="66" t="s">
        <v>37</v>
      </c>
      <c r="R1096" s="66" t="s">
        <v>37</v>
      </c>
      <c r="S1096" s="66" t="s">
        <v>37</v>
      </c>
      <c r="T1096" s="66" t="s">
        <v>37</v>
      </c>
      <c r="U1096" s="66" t="s">
        <v>37</v>
      </c>
      <c r="V1096" s="66" t="s">
        <v>37</v>
      </c>
      <c r="W1096" s="66" t="s">
        <v>37</v>
      </c>
      <c r="X1096" s="66" t="s">
        <v>37</v>
      </c>
      <c r="Y1096" s="66" t="s">
        <v>37</v>
      </c>
      <c r="Z1096" s="66" t="s">
        <v>37</v>
      </c>
      <c r="AA1096" s="66" t="s">
        <v>37</v>
      </c>
      <c r="AB1096" s="66" t="s">
        <v>37</v>
      </c>
      <c r="AC1096" s="66" t="s">
        <v>37</v>
      </c>
      <c r="AD1096" s="66" t="s">
        <v>37</v>
      </c>
      <c r="AE1096" s="66" t="s">
        <v>37</v>
      </c>
      <c r="AF1096" s="66" t="s">
        <v>37</v>
      </c>
      <c r="AG1096" s="66" t="s">
        <v>37</v>
      </c>
      <c r="AH1096" s="66" t="s">
        <v>37</v>
      </c>
      <c r="AI1096" s="66" t="s">
        <v>37</v>
      </c>
      <c r="AJ1096" s="66" t="s">
        <v>37</v>
      </c>
    </row>
    <row r="1097" spans="1:36" ht="11.4" customHeight="1" x14ac:dyDescent="0.25"/>
    <row r="1098" spans="1:36" x14ac:dyDescent="0.25">
      <c r="A1098" s="56" t="s">
        <v>129</v>
      </c>
    </row>
    <row r="1099" spans="1:36" x14ac:dyDescent="0.25">
      <c r="A1099" s="56" t="s">
        <v>37</v>
      </c>
      <c r="B1099" s="55" t="s">
        <v>38</v>
      </c>
    </row>
    <row r="1100" spans="1:36" ht="11.4" customHeight="1" x14ac:dyDescent="0.25"/>
    <row r="1101" spans="1:36" x14ac:dyDescent="0.25">
      <c r="A1101" s="55" t="s">
        <v>184</v>
      </c>
    </row>
    <row r="1102" spans="1:36" x14ac:dyDescent="0.25">
      <c r="A1102" s="55" t="s">
        <v>107</v>
      </c>
      <c r="B1102" s="56" t="s">
        <v>180</v>
      </c>
    </row>
    <row r="1103" spans="1:36" x14ac:dyDescent="0.25">
      <c r="A1103" s="55" t="s">
        <v>108</v>
      </c>
      <c r="B1103" s="55" t="s">
        <v>181</v>
      </c>
    </row>
    <row r="1105" spans="1:36" x14ac:dyDescent="0.25">
      <c r="A1105" s="56" t="s">
        <v>109</v>
      </c>
      <c r="C1105" s="55" t="s">
        <v>110</v>
      </c>
    </row>
    <row r="1106" spans="1:36" x14ac:dyDescent="0.25">
      <c r="A1106" s="56" t="s">
        <v>130</v>
      </c>
      <c r="C1106" s="55" t="s">
        <v>182</v>
      </c>
    </row>
    <row r="1107" spans="1:36" x14ac:dyDescent="0.25">
      <c r="A1107" s="56" t="s">
        <v>134</v>
      </c>
      <c r="C1107" s="55" t="s">
        <v>160</v>
      </c>
    </row>
    <row r="1109" spans="1:36" x14ac:dyDescent="0.25">
      <c r="A1109" s="71" t="s">
        <v>111</v>
      </c>
      <c r="B1109" s="71" t="s">
        <v>111</v>
      </c>
      <c r="C1109" s="57" t="s">
        <v>1</v>
      </c>
      <c r="D1109" s="57" t="s">
        <v>2</v>
      </c>
      <c r="E1109" s="57" t="s">
        <v>3</v>
      </c>
      <c r="F1109" s="57" t="s">
        <v>4</v>
      </c>
      <c r="G1109" s="57" t="s">
        <v>5</v>
      </c>
      <c r="H1109" s="57" t="s">
        <v>6</v>
      </c>
      <c r="I1109" s="57" t="s">
        <v>7</v>
      </c>
      <c r="J1109" s="57" t="s">
        <v>8</v>
      </c>
      <c r="K1109" s="57" t="s">
        <v>9</v>
      </c>
      <c r="L1109" s="57" t="s">
        <v>10</v>
      </c>
      <c r="M1109" s="57" t="s">
        <v>11</v>
      </c>
      <c r="N1109" s="57" t="s">
        <v>12</v>
      </c>
      <c r="O1109" s="57" t="s">
        <v>13</v>
      </c>
      <c r="P1109" s="57" t="s">
        <v>14</v>
      </c>
      <c r="Q1109" s="57" t="s">
        <v>15</v>
      </c>
      <c r="R1109" s="57" t="s">
        <v>16</v>
      </c>
      <c r="S1109" s="57" t="s">
        <v>17</v>
      </c>
      <c r="T1109" s="57" t="s">
        <v>18</v>
      </c>
      <c r="U1109" s="57" t="s">
        <v>19</v>
      </c>
      <c r="V1109" s="57" t="s">
        <v>20</v>
      </c>
      <c r="W1109" s="57" t="s">
        <v>21</v>
      </c>
      <c r="X1109" s="57" t="s">
        <v>32</v>
      </c>
      <c r="Y1109" s="57" t="s">
        <v>33</v>
      </c>
      <c r="Z1109" s="57" t="s">
        <v>35</v>
      </c>
      <c r="AA1109" s="57" t="s">
        <v>36</v>
      </c>
      <c r="AB1109" s="57" t="s">
        <v>39</v>
      </c>
      <c r="AC1109" s="57" t="s">
        <v>40</v>
      </c>
      <c r="AD1109" s="57" t="s">
        <v>97</v>
      </c>
      <c r="AE1109" s="57" t="s">
        <v>103</v>
      </c>
      <c r="AF1109" s="57" t="s">
        <v>105</v>
      </c>
      <c r="AG1109" s="57" t="s">
        <v>106</v>
      </c>
      <c r="AH1109" s="57" t="s">
        <v>112</v>
      </c>
      <c r="AI1109" s="57" t="s">
        <v>176</v>
      </c>
      <c r="AJ1109" s="57" t="s">
        <v>183</v>
      </c>
    </row>
    <row r="1110" spans="1:36" x14ac:dyDescent="0.25">
      <c r="A1110" s="58" t="s">
        <v>113</v>
      </c>
      <c r="B1110" s="58" t="s">
        <v>114</v>
      </c>
      <c r="C1110" s="59" t="s">
        <v>115</v>
      </c>
      <c r="D1110" s="59" t="s">
        <v>115</v>
      </c>
      <c r="E1110" s="59" t="s">
        <v>115</v>
      </c>
      <c r="F1110" s="59" t="s">
        <v>115</v>
      </c>
      <c r="G1110" s="59" t="s">
        <v>115</v>
      </c>
      <c r="H1110" s="59" t="s">
        <v>115</v>
      </c>
      <c r="I1110" s="59" t="s">
        <v>115</v>
      </c>
      <c r="J1110" s="59" t="s">
        <v>115</v>
      </c>
      <c r="K1110" s="59" t="s">
        <v>115</v>
      </c>
      <c r="L1110" s="59" t="s">
        <v>115</v>
      </c>
      <c r="M1110" s="59" t="s">
        <v>115</v>
      </c>
      <c r="N1110" s="59" t="s">
        <v>115</v>
      </c>
      <c r="O1110" s="59" t="s">
        <v>115</v>
      </c>
      <c r="P1110" s="59" t="s">
        <v>115</v>
      </c>
      <c r="Q1110" s="59" t="s">
        <v>115</v>
      </c>
      <c r="R1110" s="59" t="s">
        <v>115</v>
      </c>
      <c r="S1110" s="59" t="s">
        <v>115</v>
      </c>
      <c r="T1110" s="59" t="s">
        <v>115</v>
      </c>
      <c r="U1110" s="59" t="s">
        <v>115</v>
      </c>
      <c r="V1110" s="59" t="s">
        <v>115</v>
      </c>
      <c r="W1110" s="59" t="s">
        <v>115</v>
      </c>
      <c r="X1110" s="59" t="s">
        <v>115</v>
      </c>
      <c r="Y1110" s="59" t="s">
        <v>115</v>
      </c>
      <c r="Z1110" s="59" t="s">
        <v>115</v>
      </c>
      <c r="AA1110" s="59" t="s">
        <v>115</v>
      </c>
      <c r="AB1110" s="59" t="s">
        <v>115</v>
      </c>
      <c r="AC1110" s="59" t="s">
        <v>115</v>
      </c>
      <c r="AD1110" s="59" t="s">
        <v>115</v>
      </c>
      <c r="AE1110" s="59" t="s">
        <v>115</v>
      </c>
      <c r="AF1110" s="59" t="s">
        <v>115</v>
      </c>
      <c r="AG1110" s="59" t="s">
        <v>115</v>
      </c>
      <c r="AH1110" s="59" t="s">
        <v>115</v>
      </c>
      <c r="AI1110" s="59" t="s">
        <v>115</v>
      </c>
      <c r="AJ1110" s="59" t="s">
        <v>115</v>
      </c>
    </row>
    <row r="1111" spans="1:36" x14ac:dyDescent="0.25">
      <c r="A1111" s="60" t="s">
        <v>116</v>
      </c>
      <c r="B1111" s="60" t="s">
        <v>117</v>
      </c>
      <c r="C1111" s="61">
        <v>4108.8180000000002</v>
      </c>
      <c r="D1111" s="61">
        <v>3976.2249999999999</v>
      </c>
      <c r="E1111" s="61">
        <v>3860.6729999999998</v>
      </c>
      <c r="F1111" s="61">
        <v>4395.8879999999999</v>
      </c>
      <c r="G1111" s="61">
        <v>4660.6670000000004</v>
      </c>
      <c r="H1111" s="61">
        <v>4412.835</v>
      </c>
      <c r="I1111" s="61">
        <v>4395.5069999999996</v>
      </c>
      <c r="J1111" s="61">
        <v>4276.4859999999999</v>
      </c>
      <c r="K1111" s="61">
        <v>4387.0140000000001</v>
      </c>
      <c r="L1111" s="61">
        <v>4693.6369999999997</v>
      </c>
      <c r="M1111" s="61">
        <v>5368.2150000000001</v>
      </c>
      <c r="N1111" s="62">
        <v>5496.85</v>
      </c>
      <c r="O1111" s="61">
        <v>5582.8029999999999</v>
      </c>
      <c r="P1111" s="61">
        <v>5205.2939999999999</v>
      </c>
      <c r="Q1111" s="61">
        <v>5044.8410000000003</v>
      </c>
      <c r="R1111" s="61">
        <v>5201.482</v>
      </c>
      <c r="S1111" s="61">
        <v>5238.7960000000003</v>
      </c>
      <c r="T1111" s="61">
        <v>4490.9920000000002</v>
      </c>
      <c r="U1111" s="61">
        <v>4855.7539999999999</v>
      </c>
      <c r="V1111" s="61">
        <v>4303.8860000000004</v>
      </c>
      <c r="W1111" s="61">
        <v>4265.098</v>
      </c>
      <c r="X1111" s="61">
        <v>4411.6559999999999</v>
      </c>
      <c r="Y1111" s="61">
        <v>4408.6459999999997</v>
      </c>
      <c r="Z1111" s="61">
        <v>4471.1559999999999</v>
      </c>
      <c r="AA1111" s="61">
        <v>4367.5169999999998</v>
      </c>
      <c r="AB1111" s="61">
        <v>4300.085</v>
      </c>
      <c r="AC1111" s="61">
        <v>4205.6930000000002</v>
      </c>
      <c r="AD1111" s="62">
        <v>4269.8900000000003</v>
      </c>
      <c r="AE1111" s="61">
        <v>4036.0619999999999</v>
      </c>
      <c r="AF1111" s="61">
        <v>4559.6319999999996</v>
      </c>
      <c r="AG1111" s="61">
        <v>4632.3890000000001</v>
      </c>
      <c r="AH1111" s="61">
        <v>4649.5240000000003</v>
      </c>
      <c r="AI1111" s="61">
        <v>4377.4570000000003</v>
      </c>
      <c r="AJ1111" s="61">
        <v>5252.5429999999997</v>
      </c>
    </row>
    <row r="1112" spans="1:36" x14ac:dyDescent="0.25">
      <c r="A1112" s="60" t="s">
        <v>116</v>
      </c>
      <c r="B1112" s="60" t="s">
        <v>118</v>
      </c>
      <c r="C1112" s="63">
        <v>2055.6379999999999</v>
      </c>
      <c r="D1112" s="63">
        <v>2090.7510000000002</v>
      </c>
      <c r="E1112" s="63">
        <v>2075.4679999999998</v>
      </c>
      <c r="F1112" s="63">
        <v>1790.559</v>
      </c>
      <c r="G1112" s="63">
        <v>1574.3579999999999</v>
      </c>
      <c r="H1112" s="63">
        <v>1855.114</v>
      </c>
      <c r="I1112" s="63">
        <v>1806.8910000000001</v>
      </c>
      <c r="J1112" s="63">
        <v>1832.3720000000001</v>
      </c>
      <c r="K1112" s="63">
        <v>1799.7360000000001</v>
      </c>
      <c r="L1112" s="63">
        <v>1990.6389999999999</v>
      </c>
      <c r="M1112" s="64">
        <v>1532.14</v>
      </c>
      <c r="N1112" s="64">
        <v>1858.17</v>
      </c>
      <c r="O1112" s="63">
        <v>1674.972</v>
      </c>
      <c r="P1112" s="63">
        <v>2140.489</v>
      </c>
      <c r="Q1112" s="63">
        <v>1980.1759999999999</v>
      </c>
      <c r="R1112" s="64">
        <v>1903.55</v>
      </c>
      <c r="S1112" s="64">
        <v>1741.7</v>
      </c>
      <c r="T1112" s="63">
        <v>1558.499</v>
      </c>
      <c r="U1112" s="63">
        <v>1502.933</v>
      </c>
      <c r="V1112" s="63">
        <v>1525.3209999999999</v>
      </c>
      <c r="W1112" s="63">
        <v>1888.9880000000001</v>
      </c>
      <c r="X1112" s="63">
        <v>1885.9839999999999</v>
      </c>
      <c r="Y1112" s="63">
        <v>1855.4359999999999</v>
      </c>
      <c r="Z1112" s="63">
        <v>1807.0070000000001</v>
      </c>
      <c r="AA1112" s="63">
        <v>1552.046</v>
      </c>
      <c r="AB1112" s="63">
        <v>1614.778</v>
      </c>
      <c r="AC1112" s="63">
        <v>1585.5609999999999</v>
      </c>
      <c r="AD1112" s="63">
        <v>1663.0630000000001</v>
      </c>
      <c r="AE1112" s="63">
        <v>1396.316</v>
      </c>
      <c r="AF1112" s="63">
        <v>1241.5429999999999</v>
      </c>
      <c r="AG1112" s="63">
        <v>1179.597</v>
      </c>
      <c r="AH1112" s="63">
        <v>1210.7280000000001</v>
      </c>
      <c r="AI1112" s="63">
        <v>1125.5350000000001</v>
      </c>
      <c r="AJ1112" s="63">
        <v>864.46299999999997</v>
      </c>
    </row>
    <row r="1113" spans="1:36" x14ac:dyDescent="0.25">
      <c r="A1113" s="60" t="s">
        <v>116</v>
      </c>
      <c r="B1113" s="60" t="s">
        <v>119</v>
      </c>
      <c r="C1113" s="61">
        <v>3.2890000000000001</v>
      </c>
      <c r="D1113" s="61">
        <v>2.3290000000000002</v>
      </c>
      <c r="E1113" s="62">
        <v>1.39</v>
      </c>
      <c r="F1113" s="61">
        <v>0.49399999999999999</v>
      </c>
      <c r="G1113" s="61">
        <v>0.53700000000000003</v>
      </c>
      <c r="H1113" s="61">
        <v>0.51600000000000001</v>
      </c>
      <c r="I1113" s="61">
        <v>0.47299999999999998</v>
      </c>
      <c r="J1113" s="61">
        <v>0.49399999999999999</v>
      </c>
      <c r="K1113" s="62">
        <v>0.57999999999999996</v>
      </c>
      <c r="L1113" s="61">
        <v>0.49399999999999999</v>
      </c>
      <c r="M1113" s="61">
        <v>0.47299999999999998</v>
      </c>
      <c r="N1113" s="61">
        <v>29.741</v>
      </c>
      <c r="O1113" s="61">
        <v>24.254999999999999</v>
      </c>
      <c r="P1113" s="61">
        <v>16.332000000000001</v>
      </c>
      <c r="Q1113" s="61">
        <v>7.4619999999999997</v>
      </c>
      <c r="R1113" s="62">
        <v>7.71</v>
      </c>
      <c r="S1113" s="62">
        <v>7.92</v>
      </c>
      <c r="T1113" s="61">
        <v>8.3740000000000006</v>
      </c>
      <c r="U1113" s="61">
        <v>8.2880000000000003</v>
      </c>
      <c r="V1113" s="61">
        <v>9.9220000000000006</v>
      </c>
      <c r="W1113" s="61">
        <v>12.651</v>
      </c>
      <c r="X1113" s="61">
        <v>45.887</v>
      </c>
      <c r="Y1113" s="61">
        <v>60.764000000000003</v>
      </c>
      <c r="Z1113" s="61">
        <v>83.995999999999995</v>
      </c>
      <c r="AA1113" s="61">
        <v>94.418000000000006</v>
      </c>
      <c r="AB1113" s="61">
        <v>69.903000000000006</v>
      </c>
      <c r="AC1113" s="61">
        <v>69.938999999999993</v>
      </c>
      <c r="AD1113" s="62">
        <v>58.43</v>
      </c>
      <c r="AE1113" s="61">
        <v>67.622</v>
      </c>
      <c r="AF1113" s="61">
        <v>96.588999999999999</v>
      </c>
      <c r="AG1113" s="61">
        <v>70.430999999999997</v>
      </c>
      <c r="AH1113" s="61">
        <v>66.796000000000006</v>
      </c>
      <c r="AI1113" s="61">
        <v>65.614000000000004</v>
      </c>
      <c r="AJ1113" s="61">
        <v>60.048000000000002</v>
      </c>
    </row>
    <row r="1114" spans="1:36" x14ac:dyDescent="0.25">
      <c r="A1114" s="60" t="s">
        <v>116</v>
      </c>
      <c r="B1114" s="60" t="s">
        <v>120</v>
      </c>
      <c r="C1114" s="63">
        <v>467.88499999999999</v>
      </c>
      <c r="D1114" s="63">
        <v>440.51400000000001</v>
      </c>
      <c r="E1114" s="63">
        <v>419.678</v>
      </c>
      <c r="F1114" s="63">
        <v>348.08699999999999</v>
      </c>
      <c r="G1114" s="63">
        <v>347.11399999999998</v>
      </c>
      <c r="H1114" s="63">
        <v>367.97399999999999</v>
      </c>
      <c r="I1114" s="63">
        <v>369.84399999999999</v>
      </c>
      <c r="J1114" s="63">
        <v>406.62400000000002</v>
      </c>
      <c r="K1114" s="63">
        <v>298.755</v>
      </c>
      <c r="L1114" s="63">
        <v>279.06599999999997</v>
      </c>
      <c r="M1114" s="63">
        <v>306.59500000000003</v>
      </c>
      <c r="N1114" s="63">
        <v>428.06099999999998</v>
      </c>
      <c r="O1114" s="63">
        <v>338.86900000000003</v>
      </c>
      <c r="P1114" s="63">
        <v>415.16399999999999</v>
      </c>
      <c r="Q1114" s="63">
        <v>378.70699999999999</v>
      </c>
      <c r="R1114" s="63">
        <v>377.48899999999998</v>
      </c>
      <c r="S1114" s="63">
        <v>416.60599999999999</v>
      </c>
      <c r="T1114" s="63">
        <v>408.197</v>
      </c>
      <c r="U1114" s="63">
        <v>429.06700000000001</v>
      </c>
      <c r="V1114" s="63">
        <v>354.053</v>
      </c>
      <c r="W1114" s="63">
        <v>357.22300000000001</v>
      </c>
      <c r="X1114" s="63">
        <v>390.36200000000002</v>
      </c>
      <c r="Y1114" s="63">
        <v>475.68400000000003</v>
      </c>
      <c r="Z1114" s="63">
        <v>431.68900000000002</v>
      </c>
      <c r="AA1114" s="63">
        <v>368.32799999999997</v>
      </c>
      <c r="AB1114" s="63">
        <v>427.74200000000002</v>
      </c>
      <c r="AC1114" s="63">
        <v>436.56900000000002</v>
      </c>
      <c r="AD1114" s="63">
        <v>458.21899999999999</v>
      </c>
      <c r="AE1114" s="64">
        <v>519.29</v>
      </c>
      <c r="AF1114" s="63">
        <v>422.88900000000001</v>
      </c>
      <c r="AG1114" s="64">
        <v>460.86</v>
      </c>
      <c r="AH1114" s="63">
        <v>483.81599999999997</v>
      </c>
      <c r="AI1114" s="63">
        <v>439.07499999999999</v>
      </c>
      <c r="AJ1114" s="63">
        <v>415.05900000000003</v>
      </c>
    </row>
    <row r="1115" spans="1:36" x14ac:dyDescent="0.25">
      <c r="A1115" s="60" t="s">
        <v>116</v>
      </c>
      <c r="B1115" s="60" t="s">
        <v>121</v>
      </c>
      <c r="C1115" s="62">
        <v>0</v>
      </c>
      <c r="D1115" s="62">
        <v>0</v>
      </c>
      <c r="E1115" s="62">
        <v>0</v>
      </c>
      <c r="F1115" s="62">
        <v>0</v>
      </c>
      <c r="G1115" s="62">
        <v>0</v>
      </c>
      <c r="H1115" s="62">
        <v>0</v>
      </c>
      <c r="I1115" s="62">
        <v>0</v>
      </c>
      <c r="J1115" s="62">
        <v>0</v>
      </c>
      <c r="K1115" s="62">
        <v>0</v>
      </c>
      <c r="L1115" s="62">
        <v>0</v>
      </c>
      <c r="M1115" s="62">
        <v>0</v>
      </c>
      <c r="N1115" s="61">
        <v>8.5999999999999993E-2</v>
      </c>
      <c r="O1115" s="61">
        <v>8.5999999999999993E-2</v>
      </c>
      <c r="P1115" s="61">
        <v>8.5999999999999993E-2</v>
      </c>
      <c r="Q1115" s="61">
        <v>8.5999999999999993E-2</v>
      </c>
      <c r="R1115" s="61">
        <v>8.5999999999999993E-2</v>
      </c>
      <c r="S1115" s="61">
        <v>8.5999999999999993E-2</v>
      </c>
      <c r="T1115" s="61">
        <v>8.5999999999999993E-2</v>
      </c>
      <c r="U1115" s="61">
        <v>8.5999999999999993E-2</v>
      </c>
      <c r="V1115" s="61">
        <v>8.5999999999999993E-2</v>
      </c>
      <c r="W1115" s="61">
        <v>8.5999999999999993E-2</v>
      </c>
      <c r="X1115" s="61">
        <v>8.5999999999999993E-2</v>
      </c>
      <c r="Y1115" s="61">
        <v>8.5999999999999993E-2</v>
      </c>
      <c r="Z1115" s="61">
        <v>8.5999999999999993E-2</v>
      </c>
      <c r="AA1115" s="61">
        <v>0.17199999999999999</v>
      </c>
      <c r="AB1115" s="61">
        <v>8.5999999999999993E-2</v>
      </c>
      <c r="AC1115" s="61">
        <v>8.5999999999999993E-2</v>
      </c>
      <c r="AD1115" s="61">
        <v>0.17199999999999999</v>
      </c>
      <c r="AE1115" s="62">
        <v>0.43</v>
      </c>
      <c r="AF1115" s="61">
        <v>1.204</v>
      </c>
      <c r="AG1115" s="61">
        <v>0.17199999999999999</v>
      </c>
      <c r="AH1115" s="61">
        <v>0.17199999999999999</v>
      </c>
      <c r="AI1115" s="62">
        <v>0.43</v>
      </c>
      <c r="AJ1115" s="62">
        <v>0.43</v>
      </c>
    </row>
    <row r="1116" spans="1:36" x14ac:dyDescent="0.25">
      <c r="A1116" s="60" t="s">
        <v>116</v>
      </c>
      <c r="B1116" s="60" t="s">
        <v>122</v>
      </c>
      <c r="C1116" s="64">
        <v>0</v>
      </c>
      <c r="D1116" s="64">
        <v>0</v>
      </c>
      <c r="E1116" s="64">
        <v>0</v>
      </c>
      <c r="F1116" s="64">
        <v>0</v>
      </c>
      <c r="G1116" s="64">
        <v>0</v>
      </c>
      <c r="H1116" s="64">
        <v>0</v>
      </c>
      <c r="I1116" s="64">
        <v>0</v>
      </c>
      <c r="J1116" s="64">
        <v>0</v>
      </c>
      <c r="K1116" s="64">
        <v>0</v>
      </c>
      <c r="L1116" s="64">
        <v>0</v>
      </c>
      <c r="M1116" s="64">
        <v>0</v>
      </c>
      <c r="N1116" s="64">
        <v>0</v>
      </c>
      <c r="O1116" s="64">
        <v>0</v>
      </c>
      <c r="P1116" s="64">
        <v>0</v>
      </c>
      <c r="Q1116" s="64">
        <v>0</v>
      </c>
      <c r="R1116" s="64">
        <v>0</v>
      </c>
      <c r="S1116" s="64">
        <v>0</v>
      </c>
      <c r="T1116" s="64">
        <v>0</v>
      </c>
      <c r="U1116" s="64">
        <v>0</v>
      </c>
      <c r="V1116" s="64">
        <v>0</v>
      </c>
      <c r="W1116" s="64">
        <v>0</v>
      </c>
      <c r="X1116" s="64">
        <v>0</v>
      </c>
      <c r="Y1116" s="64">
        <v>0</v>
      </c>
      <c r="Z1116" s="64">
        <v>0</v>
      </c>
      <c r="AA1116" s="64">
        <v>0</v>
      </c>
      <c r="AB1116" s="64">
        <v>0</v>
      </c>
      <c r="AC1116" s="64">
        <v>0</v>
      </c>
      <c r="AD1116" s="64">
        <v>0</v>
      </c>
      <c r="AE1116" s="64">
        <v>0</v>
      </c>
      <c r="AF1116" s="64">
        <v>0</v>
      </c>
      <c r="AG1116" s="64">
        <v>0</v>
      </c>
      <c r="AH1116" s="64">
        <v>0</v>
      </c>
      <c r="AI1116" s="64">
        <v>0</v>
      </c>
      <c r="AJ1116" s="64">
        <v>0</v>
      </c>
    </row>
    <row r="1117" spans="1:36" x14ac:dyDescent="0.25">
      <c r="A1117" s="60" t="s">
        <v>116</v>
      </c>
      <c r="B1117" s="60" t="s">
        <v>123</v>
      </c>
      <c r="C1117" s="61">
        <v>3048.3229999999999</v>
      </c>
      <c r="D1117" s="61">
        <v>2959.7109999999998</v>
      </c>
      <c r="E1117" s="62">
        <v>3108.13</v>
      </c>
      <c r="F1117" s="61">
        <v>3018.491</v>
      </c>
      <c r="G1117" s="61">
        <v>3083.7109999999998</v>
      </c>
      <c r="H1117" s="61">
        <v>3306.8119999999999</v>
      </c>
      <c r="I1117" s="61">
        <v>3339.056</v>
      </c>
      <c r="J1117" s="62">
        <v>3181.91</v>
      </c>
      <c r="K1117" s="61">
        <v>3301.3809999999999</v>
      </c>
      <c r="L1117" s="62">
        <v>3349.89</v>
      </c>
      <c r="M1117" s="61">
        <v>3558.6320000000001</v>
      </c>
      <c r="N1117" s="61">
        <v>4152.982</v>
      </c>
      <c r="O1117" s="61">
        <v>4007.2660000000001</v>
      </c>
      <c r="P1117" s="62">
        <v>4007.71</v>
      </c>
      <c r="Q1117" s="61">
        <v>3914.7130000000002</v>
      </c>
      <c r="R1117" s="61">
        <v>3959.6590000000001</v>
      </c>
      <c r="S1117" s="61">
        <v>3818.7379999999998</v>
      </c>
      <c r="T1117" s="61">
        <v>3430.759</v>
      </c>
      <c r="U1117" s="61">
        <v>3440.895</v>
      </c>
      <c r="V1117" s="61">
        <v>3257.056</v>
      </c>
      <c r="W1117" s="61">
        <v>3555.7130000000002</v>
      </c>
      <c r="X1117" s="61">
        <v>3508.8679999999999</v>
      </c>
      <c r="Y1117" s="61">
        <v>3495.7820000000002</v>
      </c>
      <c r="Z1117" s="61">
        <v>3494.9169999999999</v>
      </c>
      <c r="AA1117" s="61">
        <v>3187.2930000000001</v>
      </c>
      <c r="AB1117" s="61">
        <v>3188.875</v>
      </c>
      <c r="AC1117" s="61">
        <v>3223.1390000000001</v>
      </c>
      <c r="AD1117" s="61">
        <v>3287.422</v>
      </c>
      <c r="AE1117" s="61">
        <v>3067.0340000000001</v>
      </c>
      <c r="AF1117" s="61">
        <v>3192.0419999999999</v>
      </c>
      <c r="AG1117" s="61">
        <v>3214.0970000000002</v>
      </c>
      <c r="AH1117" s="61">
        <v>3356.6590000000001</v>
      </c>
      <c r="AI1117" s="61">
        <v>2992.1849999999999</v>
      </c>
      <c r="AJ1117" s="61">
        <v>3205.7130000000002</v>
      </c>
    </row>
    <row r="1118" spans="1:36" x14ac:dyDescent="0.25">
      <c r="A1118" s="60" t="s">
        <v>116</v>
      </c>
      <c r="B1118" s="60" t="s">
        <v>124</v>
      </c>
      <c r="C1118" s="63">
        <v>1041.249</v>
      </c>
      <c r="D1118" s="63">
        <v>1109.4580000000001</v>
      </c>
      <c r="E1118" s="63">
        <v>1243.1310000000001</v>
      </c>
      <c r="F1118" s="63">
        <v>783.30499999999995</v>
      </c>
      <c r="G1118" s="63">
        <v>723.79399999999998</v>
      </c>
      <c r="H1118" s="63">
        <v>855.57899999999995</v>
      </c>
      <c r="I1118" s="63">
        <v>877.66300000000001</v>
      </c>
      <c r="J1118" s="63">
        <v>836.98800000000006</v>
      </c>
      <c r="K1118" s="63">
        <v>885.029</v>
      </c>
      <c r="L1118" s="63">
        <v>831.93799999999999</v>
      </c>
      <c r="M1118" s="63">
        <v>798.46199999999999</v>
      </c>
      <c r="N1118" s="63">
        <v>1066.5229999999999</v>
      </c>
      <c r="O1118" s="64">
        <v>973.34</v>
      </c>
      <c r="P1118" s="63">
        <v>1143.761</v>
      </c>
      <c r="Q1118" s="63">
        <v>1074.143</v>
      </c>
      <c r="R1118" s="63">
        <v>1028.7190000000001</v>
      </c>
      <c r="S1118" s="63">
        <v>929.072</v>
      </c>
      <c r="T1118" s="64">
        <v>855.03</v>
      </c>
      <c r="U1118" s="63">
        <v>797.97900000000004</v>
      </c>
      <c r="V1118" s="63">
        <v>876.69799999999998</v>
      </c>
      <c r="W1118" s="63">
        <v>1056.683</v>
      </c>
      <c r="X1118" s="63">
        <v>1042.204</v>
      </c>
      <c r="Y1118" s="63">
        <v>989.05100000000004</v>
      </c>
      <c r="Z1118" s="63">
        <v>993.68499999999995</v>
      </c>
      <c r="AA1118" s="63">
        <v>836.47699999999998</v>
      </c>
      <c r="AB1118" s="63">
        <v>864.58399999999995</v>
      </c>
      <c r="AC1118" s="63">
        <v>894.55399999999997</v>
      </c>
      <c r="AD1118" s="63">
        <v>962.745</v>
      </c>
      <c r="AE1118" s="63">
        <v>779.18200000000002</v>
      </c>
      <c r="AF1118" s="63">
        <v>742.59100000000001</v>
      </c>
      <c r="AG1118" s="63">
        <v>685.15300000000002</v>
      </c>
      <c r="AH1118" s="63">
        <v>736.90200000000004</v>
      </c>
      <c r="AI1118" s="63">
        <v>641.84100000000001</v>
      </c>
      <c r="AJ1118" s="63">
        <v>521.58199999999999</v>
      </c>
    </row>
    <row r="1119" spans="1:36" x14ac:dyDescent="0.25">
      <c r="A1119" s="60" t="s">
        <v>116</v>
      </c>
      <c r="B1119" s="60" t="s">
        <v>125</v>
      </c>
      <c r="C1119" s="61">
        <v>302.06400000000002</v>
      </c>
      <c r="D1119" s="61">
        <v>276.50200000000001</v>
      </c>
      <c r="E1119" s="61">
        <v>286.45299999999997</v>
      </c>
      <c r="F1119" s="61">
        <v>220.86099999999999</v>
      </c>
      <c r="G1119" s="61">
        <v>197.392</v>
      </c>
      <c r="H1119" s="61">
        <v>231.62299999999999</v>
      </c>
      <c r="I1119" s="61">
        <v>232.875</v>
      </c>
      <c r="J1119" s="62">
        <v>248.19</v>
      </c>
      <c r="K1119" s="62">
        <v>188.87</v>
      </c>
      <c r="L1119" s="62">
        <v>197.32</v>
      </c>
      <c r="M1119" s="61">
        <v>204.357</v>
      </c>
      <c r="N1119" s="62">
        <v>322.27</v>
      </c>
      <c r="O1119" s="61">
        <v>253.745</v>
      </c>
      <c r="P1119" s="61">
        <v>279.38799999999998</v>
      </c>
      <c r="Q1119" s="61">
        <v>263.36599999999999</v>
      </c>
      <c r="R1119" s="61">
        <v>250.97900000000001</v>
      </c>
      <c r="S1119" s="61">
        <v>284.96100000000001</v>
      </c>
      <c r="T1119" s="61">
        <v>285.16300000000001</v>
      </c>
      <c r="U1119" s="61">
        <v>285.11500000000001</v>
      </c>
      <c r="V1119" s="61">
        <v>210.48500000000001</v>
      </c>
      <c r="W1119" s="61">
        <v>209.30500000000001</v>
      </c>
      <c r="X1119" s="61">
        <v>210.02199999999999</v>
      </c>
      <c r="Y1119" s="61">
        <v>261.59800000000001</v>
      </c>
      <c r="Z1119" s="61">
        <v>239.17599999999999</v>
      </c>
      <c r="AA1119" s="61">
        <v>223.679</v>
      </c>
      <c r="AB1119" s="61">
        <v>239.43299999999999</v>
      </c>
      <c r="AC1119" s="61">
        <v>242.572</v>
      </c>
      <c r="AD1119" s="61">
        <v>254.20400000000001</v>
      </c>
      <c r="AE1119" s="62">
        <v>301.70999999999998</v>
      </c>
      <c r="AF1119" s="61">
        <v>263.762</v>
      </c>
      <c r="AG1119" s="61">
        <v>268.40100000000001</v>
      </c>
      <c r="AH1119" s="61">
        <v>280.89699999999999</v>
      </c>
      <c r="AI1119" s="61">
        <v>251.68100000000001</v>
      </c>
      <c r="AJ1119" s="61">
        <v>236.94499999999999</v>
      </c>
    </row>
    <row r="1120" spans="1:36" x14ac:dyDescent="0.25">
      <c r="A1120" s="60" t="s">
        <v>116</v>
      </c>
      <c r="B1120" s="60" t="s">
        <v>126</v>
      </c>
      <c r="C1120" s="64">
        <v>54.6</v>
      </c>
      <c r="D1120" s="63">
        <v>41.787999999999997</v>
      </c>
      <c r="E1120" s="63">
        <v>33.963999999999999</v>
      </c>
      <c r="F1120" s="63">
        <v>34.222000000000001</v>
      </c>
      <c r="G1120" s="64">
        <v>21.84</v>
      </c>
      <c r="H1120" s="63">
        <v>29.751000000000001</v>
      </c>
      <c r="I1120" s="63">
        <v>26.311</v>
      </c>
      <c r="J1120" s="63">
        <v>25.279</v>
      </c>
      <c r="K1120" s="63">
        <v>25.795000000000002</v>
      </c>
      <c r="L1120" s="63">
        <v>25.966999999999999</v>
      </c>
      <c r="M1120" s="63">
        <v>30.954000000000001</v>
      </c>
      <c r="N1120" s="63">
        <v>16.337</v>
      </c>
      <c r="O1120" s="63">
        <v>18.486999999999998</v>
      </c>
      <c r="P1120" s="63">
        <v>16.509</v>
      </c>
      <c r="Q1120" s="64">
        <v>9.1999999999999993</v>
      </c>
      <c r="R1120" s="63">
        <v>8.8559999999999999</v>
      </c>
      <c r="S1120" s="63">
        <v>14.359</v>
      </c>
      <c r="T1120" s="63">
        <v>14.101000000000001</v>
      </c>
      <c r="U1120" s="63">
        <v>17.369</v>
      </c>
      <c r="V1120" s="63">
        <v>20.292000000000002</v>
      </c>
      <c r="W1120" s="63">
        <v>33.878</v>
      </c>
      <c r="X1120" s="63">
        <v>31.641999999999999</v>
      </c>
      <c r="Y1120" s="63">
        <v>28.890999999999998</v>
      </c>
      <c r="Z1120" s="63">
        <v>27.343</v>
      </c>
      <c r="AA1120" s="63">
        <v>21.754000000000001</v>
      </c>
      <c r="AB1120" s="63">
        <v>23.302</v>
      </c>
      <c r="AC1120" s="63">
        <v>21.238</v>
      </c>
      <c r="AD1120" s="63">
        <v>25.709</v>
      </c>
      <c r="AE1120" s="64">
        <v>24.85</v>
      </c>
      <c r="AF1120" s="63">
        <v>18.486999999999998</v>
      </c>
      <c r="AG1120" s="63">
        <v>24.248000000000001</v>
      </c>
      <c r="AH1120" s="63">
        <v>25.279</v>
      </c>
      <c r="AI1120" s="63">
        <v>24.506</v>
      </c>
      <c r="AJ1120" s="63">
        <v>29.407</v>
      </c>
    </row>
    <row r="1121" spans="1:36" x14ac:dyDescent="0.25">
      <c r="A1121" s="60" t="s">
        <v>127</v>
      </c>
      <c r="B1121" s="60" t="s">
        <v>117</v>
      </c>
      <c r="C1121" s="65" t="s">
        <v>37</v>
      </c>
      <c r="D1121" s="65" t="s">
        <v>37</v>
      </c>
      <c r="E1121" s="65" t="s">
        <v>37</v>
      </c>
      <c r="F1121" s="65" t="s">
        <v>37</v>
      </c>
      <c r="G1121" s="65" t="s">
        <v>37</v>
      </c>
      <c r="H1121" s="65" t="s">
        <v>37</v>
      </c>
      <c r="I1121" s="65" t="s">
        <v>37</v>
      </c>
      <c r="J1121" s="65" t="s">
        <v>37</v>
      </c>
      <c r="K1121" s="65" t="s">
        <v>37</v>
      </c>
      <c r="L1121" s="65" t="s">
        <v>37</v>
      </c>
      <c r="M1121" s="65" t="s">
        <v>37</v>
      </c>
      <c r="N1121" s="65" t="s">
        <v>37</v>
      </c>
      <c r="O1121" s="65" t="s">
        <v>37</v>
      </c>
      <c r="P1121" s="65" t="s">
        <v>37</v>
      </c>
      <c r="Q1121" s="65" t="s">
        <v>37</v>
      </c>
      <c r="R1121" s="65" t="s">
        <v>37</v>
      </c>
      <c r="S1121" s="65" t="s">
        <v>37</v>
      </c>
      <c r="T1121" s="65" t="s">
        <v>37</v>
      </c>
      <c r="U1121" s="65" t="s">
        <v>37</v>
      </c>
      <c r="V1121" s="65" t="s">
        <v>37</v>
      </c>
      <c r="W1121" s="65" t="s">
        <v>37</v>
      </c>
      <c r="X1121" s="65" t="s">
        <v>37</v>
      </c>
      <c r="Y1121" s="65" t="s">
        <v>37</v>
      </c>
      <c r="Z1121" s="65" t="s">
        <v>37</v>
      </c>
      <c r="AA1121" s="65" t="s">
        <v>37</v>
      </c>
      <c r="AB1121" s="65" t="s">
        <v>37</v>
      </c>
      <c r="AC1121" s="65" t="s">
        <v>37</v>
      </c>
      <c r="AD1121" s="65" t="s">
        <v>37</v>
      </c>
      <c r="AE1121" s="65" t="s">
        <v>37</v>
      </c>
      <c r="AF1121" s="65" t="s">
        <v>37</v>
      </c>
      <c r="AG1121" s="65" t="s">
        <v>37</v>
      </c>
      <c r="AH1121" s="65" t="s">
        <v>37</v>
      </c>
      <c r="AI1121" s="65" t="s">
        <v>37</v>
      </c>
      <c r="AJ1121" s="65" t="s">
        <v>37</v>
      </c>
    </row>
    <row r="1122" spans="1:36" x14ac:dyDescent="0.25">
      <c r="A1122" s="60" t="s">
        <v>127</v>
      </c>
      <c r="B1122" s="60" t="s">
        <v>118</v>
      </c>
      <c r="C1122" s="66" t="s">
        <v>37</v>
      </c>
      <c r="D1122" s="66" t="s">
        <v>37</v>
      </c>
      <c r="E1122" s="66" t="s">
        <v>37</v>
      </c>
      <c r="F1122" s="66" t="s">
        <v>37</v>
      </c>
      <c r="G1122" s="66" t="s">
        <v>37</v>
      </c>
      <c r="H1122" s="66" t="s">
        <v>37</v>
      </c>
      <c r="I1122" s="66" t="s">
        <v>37</v>
      </c>
      <c r="J1122" s="66" t="s">
        <v>37</v>
      </c>
      <c r="K1122" s="66" t="s">
        <v>37</v>
      </c>
      <c r="L1122" s="66" t="s">
        <v>37</v>
      </c>
      <c r="M1122" s="66" t="s">
        <v>37</v>
      </c>
      <c r="N1122" s="66" t="s">
        <v>37</v>
      </c>
      <c r="O1122" s="66" t="s">
        <v>37</v>
      </c>
      <c r="P1122" s="66" t="s">
        <v>37</v>
      </c>
      <c r="Q1122" s="66" t="s">
        <v>37</v>
      </c>
      <c r="R1122" s="66" t="s">
        <v>37</v>
      </c>
      <c r="S1122" s="66" t="s">
        <v>37</v>
      </c>
      <c r="T1122" s="66" t="s">
        <v>37</v>
      </c>
      <c r="U1122" s="66" t="s">
        <v>37</v>
      </c>
      <c r="V1122" s="66" t="s">
        <v>37</v>
      </c>
      <c r="W1122" s="66" t="s">
        <v>37</v>
      </c>
      <c r="X1122" s="66" t="s">
        <v>37</v>
      </c>
      <c r="Y1122" s="66" t="s">
        <v>37</v>
      </c>
      <c r="Z1122" s="66" t="s">
        <v>37</v>
      </c>
      <c r="AA1122" s="66" t="s">
        <v>37</v>
      </c>
      <c r="AB1122" s="66" t="s">
        <v>37</v>
      </c>
      <c r="AC1122" s="66" t="s">
        <v>37</v>
      </c>
      <c r="AD1122" s="66" t="s">
        <v>37</v>
      </c>
      <c r="AE1122" s="66" t="s">
        <v>37</v>
      </c>
      <c r="AF1122" s="66" t="s">
        <v>37</v>
      </c>
      <c r="AG1122" s="66" t="s">
        <v>37</v>
      </c>
      <c r="AH1122" s="66" t="s">
        <v>37</v>
      </c>
      <c r="AI1122" s="66" t="s">
        <v>37</v>
      </c>
      <c r="AJ1122" s="66" t="s">
        <v>37</v>
      </c>
    </row>
    <row r="1123" spans="1:36" x14ac:dyDescent="0.25">
      <c r="A1123" s="60" t="s">
        <v>127</v>
      </c>
      <c r="B1123" s="60" t="s">
        <v>119</v>
      </c>
      <c r="C1123" s="65" t="s">
        <v>37</v>
      </c>
      <c r="D1123" s="65" t="s">
        <v>37</v>
      </c>
      <c r="E1123" s="65" t="s">
        <v>37</v>
      </c>
      <c r="F1123" s="65" t="s">
        <v>37</v>
      </c>
      <c r="G1123" s="65" t="s">
        <v>37</v>
      </c>
      <c r="H1123" s="65" t="s">
        <v>37</v>
      </c>
      <c r="I1123" s="65" t="s">
        <v>37</v>
      </c>
      <c r="J1123" s="65" t="s">
        <v>37</v>
      </c>
      <c r="K1123" s="65" t="s">
        <v>37</v>
      </c>
      <c r="L1123" s="65" t="s">
        <v>37</v>
      </c>
      <c r="M1123" s="65" t="s">
        <v>37</v>
      </c>
      <c r="N1123" s="65" t="s">
        <v>37</v>
      </c>
      <c r="O1123" s="65" t="s">
        <v>37</v>
      </c>
      <c r="P1123" s="65" t="s">
        <v>37</v>
      </c>
      <c r="Q1123" s="65" t="s">
        <v>37</v>
      </c>
      <c r="R1123" s="65" t="s">
        <v>37</v>
      </c>
      <c r="S1123" s="65" t="s">
        <v>37</v>
      </c>
      <c r="T1123" s="65" t="s">
        <v>37</v>
      </c>
      <c r="U1123" s="65" t="s">
        <v>37</v>
      </c>
      <c r="V1123" s="65" t="s">
        <v>37</v>
      </c>
      <c r="W1123" s="65" t="s">
        <v>37</v>
      </c>
      <c r="X1123" s="65" t="s">
        <v>37</v>
      </c>
      <c r="Y1123" s="65" t="s">
        <v>37</v>
      </c>
      <c r="Z1123" s="65" t="s">
        <v>37</v>
      </c>
      <c r="AA1123" s="65" t="s">
        <v>37</v>
      </c>
      <c r="AB1123" s="65" t="s">
        <v>37</v>
      </c>
      <c r="AC1123" s="65" t="s">
        <v>37</v>
      </c>
      <c r="AD1123" s="65" t="s">
        <v>37</v>
      </c>
      <c r="AE1123" s="65" t="s">
        <v>37</v>
      </c>
      <c r="AF1123" s="65" t="s">
        <v>37</v>
      </c>
      <c r="AG1123" s="65" t="s">
        <v>37</v>
      </c>
      <c r="AH1123" s="65" t="s">
        <v>37</v>
      </c>
      <c r="AI1123" s="65" t="s">
        <v>37</v>
      </c>
      <c r="AJ1123" s="65" t="s">
        <v>37</v>
      </c>
    </row>
    <row r="1124" spans="1:36" x14ac:dyDescent="0.25">
      <c r="A1124" s="60" t="s">
        <v>127</v>
      </c>
      <c r="B1124" s="60" t="s">
        <v>120</v>
      </c>
      <c r="C1124" s="66" t="s">
        <v>37</v>
      </c>
      <c r="D1124" s="66" t="s">
        <v>37</v>
      </c>
      <c r="E1124" s="66" t="s">
        <v>37</v>
      </c>
      <c r="F1124" s="66" t="s">
        <v>37</v>
      </c>
      <c r="G1124" s="66" t="s">
        <v>37</v>
      </c>
      <c r="H1124" s="66" t="s">
        <v>37</v>
      </c>
      <c r="I1124" s="66" t="s">
        <v>37</v>
      </c>
      <c r="J1124" s="66" t="s">
        <v>37</v>
      </c>
      <c r="K1124" s="66" t="s">
        <v>37</v>
      </c>
      <c r="L1124" s="66" t="s">
        <v>37</v>
      </c>
      <c r="M1124" s="66" t="s">
        <v>37</v>
      </c>
      <c r="N1124" s="66" t="s">
        <v>37</v>
      </c>
      <c r="O1124" s="66" t="s">
        <v>37</v>
      </c>
      <c r="P1124" s="66" t="s">
        <v>37</v>
      </c>
      <c r="Q1124" s="66" t="s">
        <v>37</v>
      </c>
      <c r="R1124" s="66" t="s">
        <v>37</v>
      </c>
      <c r="S1124" s="66" t="s">
        <v>37</v>
      </c>
      <c r="T1124" s="66" t="s">
        <v>37</v>
      </c>
      <c r="U1124" s="66" t="s">
        <v>37</v>
      </c>
      <c r="V1124" s="66" t="s">
        <v>37</v>
      </c>
      <c r="W1124" s="66" t="s">
        <v>37</v>
      </c>
      <c r="X1124" s="66" t="s">
        <v>37</v>
      </c>
      <c r="Y1124" s="66" t="s">
        <v>37</v>
      </c>
      <c r="Z1124" s="66" t="s">
        <v>37</v>
      </c>
      <c r="AA1124" s="66" t="s">
        <v>37</v>
      </c>
      <c r="AB1124" s="66" t="s">
        <v>37</v>
      </c>
      <c r="AC1124" s="66" t="s">
        <v>37</v>
      </c>
      <c r="AD1124" s="66" t="s">
        <v>37</v>
      </c>
      <c r="AE1124" s="66" t="s">
        <v>37</v>
      </c>
      <c r="AF1124" s="66" t="s">
        <v>37</v>
      </c>
      <c r="AG1124" s="66" t="s">
        <v>37</v>
      </c>
      <c r="AH1124" s="66" t="s">
        <v>37</v>
      </c>
      <c r="AI1124" s="66" t="s">
        <v>37</v>
      </c>
      <c r="AJ1124" s="66" t="s">
        <v>37</v>
      </c>
    </row>
    <row r="1125" spans="1:36" x14ac:dyDescent="0.25">
      <c r="A1125" s="60" t="s">
        <v>127</v>
      </c>
      <c r="B1125" s="60" t="s">
        <v>121</v>
      </c>
      <c r="C1125" s="62">
        <v>0</v>
      </c>
      <c r="D1125" s="62">
        <v>0</v>
      </c>
      <c r="E1125" s="62">
        <v>0</v>
      </c>
      <c r="F1125" s="62">
        <v>0</v>
      </c>
      <c r="G1125" s="62">
        <v>0</v>
      </c>
      <c r="H1125" s="62">
        <v>0</v>
      </c>
      <c r="I1125" s="62">
        <v>0</v>
      </c>
      <c r="J1125" s="62">
        <v>0</v>
      </c>
      <c r="K1125" s="62">
        <v>0</v>
      </c>
      <c r="L1125" s="62">
        <v>0</v>
      </c>
      <c r="M1125" s="62">
        <v>0</v>
      </c>
      <c r="N1125" s="61">
        <v>8.5999999999999993E-2</v>
      </c>
      <c r="O1125" s="61">
        <v>8.5999999999999993E-2</v>
      </c>
      <c r="P1125" s="61">
        <v>8.5999999999999993E-2</v>
      </c>
      <c r="Q1125" s="61">
        <v>8.5999999999999993E-2</v>
      </c>
      <c r="R1125" s="61">
        <v>8.5999999999999993E-2</v>
      </c>
      <c r="S1125" s="61">
        <v>8.5999999999999993E-2</v>
      </c>
      <c r="T1125" s="61">
        <v>8.5999999999999993E-2</v>
      </c>
      <c r="U1125" s="61">
        <v>8.5999999999999993E-2</v>
      </c>
      <c r="V1125" s="61">
        <v>8.5999999999999993E-2</v>
      </c>
      <c r="W1125" s="61">
        <v>8.5999999999999993E-2</v>
      </c>
      <c r="X1125" s="61">
        <v>8.5999999999999993E-2</v>
      </c>
      <c r="Y1125" s="61">
        <v>8.5999999999999993E-2</v>
      </c>
      <c r="Z1125" s="61">
        <v>8.5999999999999993E-2</v>
      </c>
      <c r="AA1125" s="61">
        <v>0.17199999999999999</v>
      </c>
      <c r="AB1125" s="61">
        <v>8.5999999999999993E-2</v>
      </c>
      <c r="AC1125" s="61">
        <v>8.5999999999999993E-2</v>
      </c>
      <c r="AD1125" s="61">
        <v>0.17199999999999999</v>
      </c>
      <c r="AE1125" s="62">
        <v>0.43</v>
      </c>
      <c r="AF1125" s="61">
        <v>1.204</v>
      </c>
      <c r="AG1125" s="61">
        <v>0.17199999999999999</v>
      </c>
      <c r="AH1125" s="61">
        <v>0.17199999999999999</v>
      </c>
      <c r="AI1125" s="62">
        <v>0.43</v>
      </c>
      <c r="AJ1125" s="62">
        <v>0.43</v>
      </c>
    </row>
    <row r="1126" spans="1:36" x14ac:dyDescent="0.25">
      <c r="A1126" s="60" t="s">
        <v>127</v>
      </c>
      <c r="B1126" s="60" t="s">
        <v>122</v>
      </c>
      <c r="C1126" s="66" t="s">
        <v>37</v>
      </c>
      <c r="D1126" s="66" t="s">
        <v>37</v>
      </c>
      <c r="E1126" s="66" t="s">
        <v>37</v>
      </c>
      <c r="F1126" s="66" t="s">
        <v>37</v>
      </c>
      <c r="G1126" s="66" t="s">
        <v>37</v>
      </c>
      <c r="H1126" s="66" t="s">
        <v>37</v>
      </c>
      <c r="I1126" s="66" t="s">
        <v>37</v>
      </c>
      <c r="J1126" s="66" t="s">
        <v>37</v>
      </c>
      <c r="K1126" s="66" t="s">
        <v>37</v>
      </c>
      <c r="L1126" s="66" t="s">
        <v>37</v>
      </c>
      <c r="M1126" s="66" t="s">
        <v>37</v>
      </c>
      <c r="N1126" s="66" t="s">
        <v>37</v>
      </c>
      <c r="O1126" s="66" t="s">
        <v>37</v>
      </c>
      <c r="P1126" s="66" t="s">
        <v>37</v>
      </c>
      <c r="Q1126" s="66" t="s">
        <v>37</v>
      </c>
      <c r="R1126" s="66" t="s">
        <v>37</v>
      </c>
      <c r="S1126" s="66" t="s">
        <v>37</v>
      </c>
      <c r="T1126" s="66" t="s">
        <v>37</v>
      </c>
      <c r="U1126" s="66" t="s">
        <v>37</v>
      </c>
      <c r="V1126" s="66" t="s">
        <v>37</v>
      </c>
      <c r="W1126" s="66" t="s">
        <v>37</v>
      </c>
      <c r="X1126" s="66" t="s">
        <v>37</v>
      </c>
      <c r="Y1126" s="66" t="s">
        <v>37</v>
      </c>
      <c r="Z1126" s="66" t="s">
        <v>37</v>
      </c>
      <c r="AA1126" s="66" t="s">
        <v>37</v>
      </c>
      <c r="AB1126" s="66" t="s">
        <v>37</v>
      </c>
      <c r="AC1126" s="66" t="s">
        <v>37</v>
      </c>
      <c r="AD1126" s="66" t="s">
        <v>37</v>
      </c>
      <c r="AE1126" s="66" t="s">
        <v>37</v>
      </c>
      <c r="AF1126" s="66" t="s">
        <v>37</v>
      </c>
      <c r="AG1126" s="66" t="s">
        <v>37</v>
      </c>
      <c r="AH1126" s="66" t="s">
        <v>37</v>
      </c>
      <c r="AI1126" s="66" t="s">
        <v>37</v>
      </c>
      <c r="AJ1126" s="66" t="s">
        <v>37</v>
      </c>
    </row>
    <row r="1127" spans="1:36" x14ac:dyDescent="0.25">
      <c r="A1127" s="60" t="s">
        <v>127</v>
      </c>
      <c r="B1127" s="60" t="s">
        <v>123</v>
      </c>
      <c r="C1127" s="61">
        <v>2246.9479999999999</v>
      </c>
      <c r="D1127" s="61">
        <v>2127.8589999999999</v>
      </c>
      <c r="E1127" s="61">
        <v>2031.556</v>
      </c>
      <c r="F1127" s="61">
        <v>2101.634</v>
      </c>
      <c r="G1127" s="61">
        <v>2210.848</v>
      </c>
      <c r="H1127" s="61">
        <v>2302.1779999999999</v>
      </c>
      <c r="I1127" s="61">
        <v>2214.9760000000001</v>
      </c>
      <c r="J1127" s="62">
        <v>2179.4499999999998</v>
      </c>
      <c r="K1127" s="61">
        <v>2238.3490000000002</v>
      </c>
      <c r="L1127" s="61">
        <v>2442.5619999999999</v>
      </c>
      <c r="M1127" s="61">
        <v>2679.1060000000002</v>
      </c>
      <c r="N1127" s="61">
        <v>2755.4940000000001</v>
      </c>
      <c r="O1127" s="62">
        <v>2788.22</v>
      </c>
      <c r="P1127" s="61">
        <v>2680.8249999999998</v>
      </c>
      <c r="Q1127" s="61">
        <v>2628.2890000000002</v>
      </c>
      <c r="R1127" s="61">
        <v>2704.643</v>
      </c>
      <c r="S1127" s="61">
        <v>2701.489</v>
      </c>
      <c r="T1127" s="61">
        <v>2412.2959999999998</v>
      </c>
      <c r="U1127" s="61">
        <v>2490.3119999999999</v>
      </c>
      <c r="V1127" s="61">
        <v>2248.8870000000002</v>
      </c>
      <c r="W1127" s="61">
        <v>2395.3519999999999</v>
      </c>
      <c r="X1127" s="61">
        <v>2463.989</v>
      </c>
      <c r="Y1127" s="62">
        <v>2464.66</v>
      </c>
      <c r="Z1127" s="61">
        <v>2479.1060000000002</v>
      </c>
      <c r="AA1127" s="61">
        <v>2356.0619999999999</v>
      </c>
      <c r="AB1127" s="61">
        <v>2313.2420000000002</v>
      </c>
      <c r="AC1127" s="61">
        <v>2327.085</v>
      </c>
      <c r="AD1127" s="61">
        <v>2385.0390000000002</v>
      </c>
      <c r="AE1127" s="61">
        <v>2319.0889999999999</v>
      </c>
      <c r="AF1127" s="61">
        <v>2444.884</v>
      </c>
      <c r="AG1127" s="61">
        <v>2479.6219999999998</v>
      </c>
      <c r="AH1127" s="61">
        <v>2580.9110000000001</v>
      </c>
      <c r="AI1127" s="61">
        <v>2307.6529999999998</v>
      </c>
      <c r="AJ1127" s="61">
        <v>2571.1950000000002</v>
      </c>
    </row>
    <row r="1128" spans="1:36" x14ac:dyDescent="0.25">
      <c r="A1128" s="60" t="s">
        <v>127</v>
      </c>
      <c r="B1128" s="60" t="s">
        <v>124</v>
      </c>
      <c r="C1128" s="63">
        <v>517.197</v>
      </c>
      <c r="D1128" s="63">
        <v>550.12900000000002</v>
      </c>
      <c r="E1128" s="63">
        <v>451.33300000000003</v>
      </c>
      <c r="F1128" s="64">
        <v>301.72000000000003</v>
      </c>
      <c r="G1128" s="63">
        <v>305.07299999999998</v>
      </c>
      <c r="H1128" s="63">
        <v>395.87299999999999</v>
      </c>
      <c r="I1128" s="63">
        <v>358.98500000000001</v>
      </c>
      <c r="J1128" s="63">
        <v>376.61200000000002</v>
      </c>
      <c r="K1128" s="63">
        <v>395.87299999999999</v>
      </c>
      <c r="L1128" s="63">
        <v>521.58199999999999</v>
      </c>
      <c r="M1128" s="63">
        <v>485.81299999999999</v>
      </c>
      <c r="N1128" s="64">
        <v>453.31</v>
      </c>
      <c r="O1128" s="64">
        <v>432.33</v>
      </c>
      <c r="P1128" s="63">
        <v>552.45100000000002</v>
      </c>
      <c r="Q1128" s="63">
        <v>538.005</v>
      </c>
      <c r="R1128" s="63">
        <v>508.512</v>
      </c>
      <c r="S1128" s="64">
        <v>466.38</v>
      </c>
      <c r="T1128" s="63">
        <v>420.37799999999999</v>
      </c>
      <c r="U1128" s="63">
        <v>403.52499999999998</v>
      </c>
      <c r="V1128" s="63">
        <v>373.25900000000001</v>
      </c>
      <c r="W1128" s="63">
        <v>439.983</v>
      </c>
      <c r="X1128" s="63">
        <v>460.447</v>
      </c>
      <c r="Y1128" s="63">
        <v>458.81299999999999</v>
      </c>
      <c r="Z1128" s="63">
        <v>430.00900000000001</v>
      </c>
      <c r="AA1128" s="63">
        <v>347.46300000000002</v>
      </c>
      <c r="AB1128" s="64">
        <v>356.32</v>
      </c>
      <c r="AC1128" s="63">
        <v>362.16699999999997</v>
      </c>
      <c r="AD1128" s="64">
        <v>397.85</v>
      </c>
      <c r="AE1128" s="63">
        <v>358.81299999999999</v>
      </c>
      <c r="AF1128" s="64">
        <v>324.85000000000002</v>
      </c>
      <c r="AG1128" s="63">
        <v>293.637</v>
      </c>
      <c r="AH1128" s="63">
        <v>337.14499999999998</v>
      </c>
      <c r="AI1128" s="63">
        <v>288.99400000000003</v>
      </c>
      <c r="AJ1128" s="63">
        <v>213.75800000000001</v>
      </c>
    </row>
    <row r="1129" spans="1:36" x14ac:dyDescent="0.25">
      <c r="A1129" s="60" t="s">
        <v>127</v>
      </c>
      <c r="B1129" s="60" t="s">
        <v>125</v>
      </c>
      <c r="C1129" s="61">
        <v>222.09800000000001</v>
      </c>
      <c r="D1129" s="61">
        <v>203.00899999999999</v>
      </c>
      <c r="E1129" s="61">
        <v>214.273</v>
      </c>
      <c r="F1129" s="61">
        <v>136.715</v>
      </c>
      <c r="G1129" s="61">
        <v>115.563</v>
      </c>
      <c r="H1129" s="62">
        <v>142.82</v>
      </c>
      <c r="I1129" s="61">
        <v>136.285</v>
      </c>
      <c r="J1129" s="61">
        <v>154.94399999999999</v>
      </c>
      <c r="K1129" s="61">
        <v>107.56699999999999</v>
      </c>
      <c r="L1129" s="61">
        <v>116.85299999999999</v>
      </c>
      <c r="M1129" s="61">
        <v>134.99600000000001</v>
      </c>
      <c r="N1129" s="61">
        <v>197.16300000000001</v>
      </c>
      <c r="O1129" s="61">
        <v>198.02199999999999</v>
      </c>
      <c r="P1129" s="61">
        <v>196.38900000000001</v>
      </c>
      <c r="Q1129" s="61">
        <v>188.392</v>
      </c>
      <c r="R1129" s="61">
        <v>199.91399999999999</v>
      </c>
      <c r="S1129" s="61">
        <v>228.40199999999999</v>
      </c>
      <c r="T1129" s="61">
        <v>223.517</v>
      </c>
      <c r="U1129" s="61">
        <v>225.02099999999999</v>
      </c>
      <c r="V1129" s="61">
        <v>166.46600000000001</v>
      </c>
      <c r="W1129" s="61">
        <v>160.10300000000001</v>
      </c>
      <c r="X1129" s="61">
        <v>167.41200000000001</v>
      </c>
      <c r="Y1129" s="61">
        <v>166.89599999999999</v>
      </c>
      <c r="Z1129" s="61">
        <v>146.43199999999999</v>
      </c>
      <c r="AA1129" s="61">
        <v>184.43700000000001</v>
      </c>
      <c r="AB1129" s="61">
        <v>206.01900000000001</v>
      </c>
      <c r="AC1129" s="61">
        <v>202.494</v>
      </c>
      <c r="AD1129" s="61">
        <v>207.65299999999999</v>
      </c>
      <c r="AE1129" s="61">
        <v>241.61699999999999</v>
      </c>
      <c r="AF1129" s="61">
        <v>206.535</v>
      </c>
      <c r="AG1129" s="61">
        <v>203.697</v>
      </c>
      <c r="AH1129" s="61">
        <v>218.917</v>
      </c>
      <c r="AI1129" s="61">
        <v>204.55699999999999</v>
      </c>
      <c r="AJ1129" s="62">
        <v>186.5</v>
      </c>
    </row>
    <row r="1130" spans="1:36" x14ac:dyDescent="0.25">
      <c r="A1130" s="60" t="s">
        <v>127</v>
      </c>
      <c r="B1130" s="60" t="s">
        <v>126</v>
      </c>
      <c r="C1130" s="64">
        <v>54.6</v>
      </c>
      <c r="D1130" s="63">
        <v>41.787999999999997</v>
      </c>
      <c r="E1130" s="63">
        <v>33.963999999999999</v>
      </c>
      <c r="F1130" s="63">
        <v>34.222000000000001</v>
      </c>
      <c r="G1130" s="64">
        <v>21.84</v>
      </c>
      <c r="H1130" s="63">
        <v>29.751000000000001</v>
      </c>
      <c r="I1130" s="63">
        <v>26.311</v>
      </c>
      <c r="J1130" s="63">
        <v>25.279</v>
      </c>
      <c r="K1130" s="63">
        <v>25.795000000000002</v>
      </c>
      <c r="L1130" s="63">
        <v>25.966999999999999</v>
      </c>
      <c r="M1130" s="63">
        <v>30.954000000000001</v>
      </c>
      <c r="N1130" s="63">
        <v>16.337</v>
      </c>
      <c r="O1130" s="63">
        <v>18.486999999999998</v>
      </c>
      <c r="P1130" s="63">
        <v>16.509</v>
      </c>
      <c r="Q1130" s="64">
        <v>9.1999999999999993</v>
      </c>
      <c r="R1130" s="63">
        <v>8.8559999999999999</v>
      </c>
      <c r="S1130" s="63">
        <v>14.359</v>
      </c>
      <c r="T1130" s="63">
        <v>14.101000000000001</v>
      </c>
      <c r="U1130" s="63">
        <v>17.369</v>
      </c>
      <c r="V1130" s="63">
        <v>20.292000000000002</v>
      </c>
      <c r="W1130" s="63">
        <v>33.878</v>
      </c>
      <c r="X1130" s="63">
        <v>31.641999999999999</v>
      </c>
      <c r="Y1130" s="63">
        <v>28.890999999999998</v>
      </c>
      <c r="Z1130" s="63">
        <v>27.343</v>
      </c>
      <c r="AA1130" s="63">
        <v>21.754000000000001</v>
      </c>
      <c r="AB1130" s="63">
        <v>23.302</v>
      </c>
      <c r="AC1130" s="63">
        <v>21.238</v>
      </c>
      <c r="AD1130" s="63">
        <v>25.709</v>
      </c>
      <c r="AE1130" s="64">
        <v>24.85</v>
      </c>
      <c r="AF1130" s="63">
        <v>18.486999999999998</v>
      </c>
      <c r="AG1130" s="63">
        <v>24.248000000000001</v>
      </c>
      <c r="AH1130" s="63">
        <v>25.279</v>
      </c>
      <c r="AI1130" s="63">
        <v>24.506</v>
      </c>
      <c r="AJ1130" s="63">
        <v>29.407</v>
      </c>
    </row>
    <row r="1131" spans="1:36" x14ac:dyDescent="0.25">
      <c r="A1131" s="60" t="s">
        <v>128</v>
      </c>
      <c r="B1131" s="60" t="s">
        <v>117</v>
      </c>
      <c r="C1131" s="62">
        <v>0</v>
      </c>
      <c r="D1131" s="62">
        <v>0</v>
      </c>
      <c r="E1131" s="62">
        <v>0</v>
      </c>
      <c r="F1131" s="62">
        <v>0</v>
      </c>
      <c r="G1131" s="62">
        <v>0</v>
      </c>
      <c r="H1131" s="62">
        <v>0</v>
      </c>
      <c r="I1131" s="62">
        <v>0</v>
      </c>
      <c r="J1131" s="62">
        <v>0</v>
      </c>
      <c r="K1131" s="62">
        <v>0</v>
      </c>
      <c r="L1131" s="62">
        <v>0</v>
      </c>
      <c r="M1131" s="62">
        <v>0</v>
      </c>
      <c r="N1131" s="62">
        <v>0</v>
      </c>
      <c r="O1131" s="62">
        <v>0</v>
      </c>
      <c r="P1131" s="62">
        <v>0</v>
      </c>
      <c r="Q1131" s="62">
        <v>0</v>
      </c>
      <c r="R1131" s="62">
        <v>0</v>
      </c>
      <c r="S1131" s="62">
        <v>0</v>
      </c>
      <c r="T1131" s="62">
        <v>0</v>
      </c>
      <c r="U1131" s="62">
        <v>0</v>
      </c>
      <c r="V1131" s="62">
        <v>0</v>
      </c>
      <c r="W1131" s="62">
        <v>0</v>
      </c>
      <c r="X1131" s="62">
        <v>0</v>
      </c>
      <c r="Y1131" s="62">
        <v>0</v>
      </c>
      <c r="Z1131" s="62">
        <v>0</v>
      </c>
      <c r="AA1131" s="62">
        <v>0</v>
      </c>
      <c r="AB1131" s="62">
        <v>0</v>
      </c>
      <c r="AC1131" s="62">
        <v>0</v>
      </c>
      <c r="AD1131" s="62">
        <v>0</v>
      </c>
      <c r="AE1131" s="62">
        <v>0</v>
      </c>
      <c r="AF1131" s="62">
        <v>0</v>
      </c>
      <c r="AG1131" s="62">
        <v>0</v>
      </c>
      <c r="AH1131" s="62">
        <v>0</v>
      </c>
      <c r="AI1131" s="62">
        <v>0</v>
      </c>
      <c r="AJ1131" s="62">
        <v>0</v>
      </c>
    </row>
    <row r="1132" spans="1:36" x14ac:dyDescent="0.25">
      <c r="A1132" s="60" t="s">
        <v>128</v>
      </c>
      <c r="B1132" s="60" t="s">
        <v>118</v>
      </c>
      <c r="C1132" s="64">
        <v>0</v>
      </c>
      <c r="D1132" s="64">
        <v>0</v>
      </c>
      <c r="E1132" s="64">
        <v>0</v>
      </c>
      <c r="F1132" s="64">
        <v>0</v>
      </c>
      <c r="G1132" s="64">
        <v>0</v>
      </c>
      <c r="H1132" s="64">
        <v>0</v>
      </c>
      <c r="I1132" s="64">
        <v>0</v>
      </c>
      <c r="J1132" s="64">
        <v>0</v>
      </c>
      <c r="K1132" s="64">
        <v>0</v>
      </c>
      <c r="L1132" s="64">
        <v>0</v>
      </c>
      <c r="M1132" s="64">
        <v>0</v>
      </c>
      <c r="N1132" s="64">
        <v>0</v>
      </c>
      <c r="O1132" s="64">
        <v>0</v>
      </c>
      <c r="P1132" s="64">
        <v>0</v>
      </c>
      <c r="Q1132" s="64">
        <v>0</v>
      </c>
      <c r="R1132" s="64">
        <v>0</v>
      </c>
      <c r="S1132" s="64">
        <v>0</v>
      </c>
      <c r="T1132" s="64">
        <v>0</v>
      </c>
      <c r="U1132" s="64">
        <v>0</v>
      </c>
      <c r="V1132" s="64">
        <v>0</v>
      </c>
      <c r="W1132" s="64">
        <v>0</v>
      </c>
      <c r="X1132" s="64">
        <v>0</v>
      </c>
      <c r="Y1132" s="64">
        <v>0</v>
      </c>
      <c r="Z1132" s="64">
        <v>0</v>
      </c>
      <c r="AA1132" s="64">
        <v>0</v>
      </c>
      <c r="AB1132" s="64">
        <v>0</v>
      </c>
      <c r="AC1132" s="64">
        <v>0</v>
      </c>
      <c r="AD1132" s="64">
        <v>0</v>
      </c>
      <c r="AE1132" s="64">
        <v>0</v>
      </c>
      <c r="AF1132" s="64">
        <v>0</v>
      </c>
      <c r="AG1132" s="64">
        <v>0</v>
      </c>
      <c r="AH1132" s="64">
        <v>0</v>
      </c>
      <c r="AI1132" s="64">
        <v>0</v>
      </c>
      <c r="AJ1132" s="64">
        <v>0</v>
      </c>
    </row>
    <row r="1133" spans="1:36" x14ac:dyDescent="0.25">
      <c r="A1133" s="60" t="s">
        <v>128</v>
      </c>
      <c r="B1133" s="60" t="s">
        <v>119</v>
      </c>
      <c r="C1133" s="62">
        <v>0</v>
      </c>
      <c r="D1133" s="62">
        <v>0</v>
      </c>
      <c r="E1133" s="62">
        <v>0</v>
      </c>
      <c r="F1133" s="62">
        <v>0</v>
      </c>
      <c r="G1133" s="62">
        <v>0</v>
      </c>
      <c r="H1133" s="62">
        <v>0</v>
      </c>
      <c r="I1133" s="62">
        <v>0</v>
      </c>
      <c r="J1133" s="62">
        <v>0</v>
      </c>
      <c r="K1133" s="62">
        <v>0</v>
      </c>
      <c r="L1133" s="62">
        <v>0</v>
      </c>
      <c r="M1133" s="62">
        <v>0</v>
      </c>
      <c r="N1133" s="62">
        <v>0</v>
      </c>
      <c r="O1133" s="62">
        <v>0</v>
      </c>
      <c r="P1133" s="62">
        <v>0</v>
      </c>
      <c r="Q1133" s="62">
        <v>0</v>
      </c>
      <c r="R1133" s="62">
        <v>0</v>
      </c>
      <c r="S1133" s="62">
        <v>0</v>
      </c>
      <c r="T1133" s="62">
        <v>0</v>
      </c>
      <c r="U1133" s="62">
        <v>0</v>
      </c>
      <c r="V1133" s="62">
        <v>0</v>
      </c>
      <c r="W1133" s="62">
        <v>0</v>
      </c>
      <c r="X1133" s="62">
        <v>0</v>
      </c>
      <c r="Y1133" s="62">
        <v>0</v>
      </c>
      <c r="Z1133" s="62">
        <v>0</v>
      </c>
      <c r="AA1133" s="62">
        <v>0</v>
      </c>
      <c r="AB1133" s="62">
        <v>0</v>
      </c>
      <c r="AC1133" s="62">
        <v>0</v>
      </c>
      <c r="AD1133" s="62">
        <v>0</v>
      </c>
      <c r="AE1133" s="62">
        <v>0</v>
      </c>
      <c r="AF1133" s="62">
        <v>0</v>
      </c>
      <c r="AG1133" s="62">
        <v>0</v>
      </c>
      <c r="AH1133" s="62">
        <v>0</v>
      </c>
      <c r="AI1133" s="62">
        <v>0</v>
      </c>
      <c r="AJ1133" s="62">
        <v>0</v>
      </c>
    </row>
    <row r="1134" spans="1:36" x14ac:dyDescent="0.25">
      <c r="A1134" s="60" t="s">
        <v>128</v>
      </c>
      <c r="B1134" s="60" t="s">
        <v>120</v>
      </c>
      <c r="C1134" s="64">
        <v>0</v>
      </c>
      <c r="D1134" s="64">
        <v>0</v>
      </c>
      <c r="E1134" s="64">
        <v>0</v>
      </c>
      <c r="F1134" s="64">
        <v>0</v>
      </c>
      <c r="G1134" s="64">
        <v>0</v>
      </c>
      <c r="H1134" s="64">
        <v>0</v>
      </c>
      <c r="I1134" s="64">
        <v>0</v>
      </c>
      <c r="J1134" s="64">
        <v>0</v>
      </c>
      <c r="K1134" s="64">
        <v>0</v>
      </c>
      <c r="L1134" s="64">
        <v>0</v>
      </c>
      <c r="M1134" s="64">
        <v>0</v>
      </c>
      <c r="N1134" s="64">
        <v>0</v>
      </c>
      <c r="O1134" s="64">
        <v>0</v>
      </c>
      <c r="P1134" s="64">
        <v>0</v>
      </c>
      <c r="Q1134" s="64">
        <v>0</v>
      </c>
      <c r="R1134" s="64">
        <v>0</v>
      </c>
      <c r="S1134" s="64">
        <v>0</v>
      </c>
      <c r="T1134" s="64">
        <v>0</v>
      </c>
      <c r="U1134" s="64">
        <v>0</v>
      </c>
      <c r="V1134" s="64">
        <v>0</v>
      </c>
      <c r="W1134" s="64">
        <v>0</v>
      </c>
      <c r="X1134" s="64">
        <v>0</v>
      </c>
      <c r="Y1134" s="64">
        <v>0</v>
      </c>
      <c r="Z1134" s="64">
        <v>0</v>
      </c>
      <c r="AA1134" s="64">
        <v>0</v>
      </c>
      <c r="AB1134" s="64">
        <v>0</v>
      </c>
      <c r="AC1134" s="64">
        <v>0</v>
      </c>
      <c r="AD1134" s="64">
        <v>0</v>
      </c>
      <c r="AE1134" s="64">
        <v>0</v>
      </c>
      <c r="AF1134" s="64">
        <v>0</v>
      </c>
      <c r="AG1134" s="64">
        <v>0</v>
      </c>
      <c r="AH1134" s="64">
        <v>0</v>
      </c>
      <c r="AI1134" s="64">
        <v>0</v>
      </c>
      <c r="AJ1134" s="64">
        <v>0</v>
      </c>
    </row>
    <row r="1135" spans="1:36" x14ac:dyDescent="0.25">
      <c r="A1135" s="60" t="s">
        <v>128</v>
      </c>
      <c r="B1135" s="60" t="s">
        <v>121</v>
      </c>
      <c r="C1135" s="65" t="s">
        <v>37</v>
      </c>
      <c r="D1135" s="65" t="s">
        <v>37</v>
      </c>
      <c r="E1135" s="65" t="s">
        <v>37</v>
      </c>
      <c r="F1135" s="65" t="s">
        <v>37</v>
      </c>
      <c r="G1135" s="65" t="s">
        <v>37</v>
      </c>
      <c r="H1135" s="65" t="s">
        <v>37</v>
      </c>
      <c r="I1135" s="65" t="s">
        <v>37</v>
      </c>
      <c r="J1135" s="65" t="s">
        <v>37</v>
      </c>
      <c r="K1135" s="65" t="s">
        <v>37</v>
      </c>
      <c r="L1135" s="65" t="s">
        <v>37</v>
      </c>
      <c r="M1135" s="65" t="s">
        <v>37</v>
      </c>
      <c r="N1135" s="65" t="s">
        <v>37</v>
      </c>
      <c r="O1135" s="65" t="s">
        <v>37</v>
      </c>
      <c r="P1135" s="65" t="s">
        <v>37</v>
      </c>
      <c r="Q1135" s="65" t="s">
        <v>37</v>
      </c>
      <c r="R1135" s="65" t="s">
        <v>37</v>
      </c>
      <c r="S1135" s="65" t="s">
        <v>37</v>
      </c>
      <c r="T1135" s="65" t="s">
        <v>37</v>
      </c>
      <c r="U1135" s="65" t="s">
        <v>37</v>
      </c>
      <c r="V1135" s="65" t="s">
        <v>37</v>
      </c>
      <c r="W1135" s="65" t="s">
        <v>37</v>
      </c>
      <c r="X1135" s="65" t="s">
        <v>37</v>
      </c>
      <c r="Y1135" s="65" t="s">
        <v>37</v>
      </c>
      <c r="Z1135" s="65" t="s">
        <v>37</v>
      </c>
      <c r="AA1135" s="65" t="s">
        <v>37</v>
      </c>
      <c r="AB1135" s="65" t="s">
        <v>37</v>
      </c>
      <c r="AC1135" s="65" t="s">
        <v>37</v>
      </c>
      <c r="AD1135" s="65" t="s">
        <v>37</v>
      </c>
      <c r="AE1135" s="65" t="s">
        <v>37</v>
      </c>
      <c r="AF1135" s="65" t="s">
        <v>37</v>
      </c>
      <c r="AG1135" s="65" t="s">
        <v>37</v>
      </c>
      <c r="AH1135" s="65" t="s">
        <v>37</v>
      </c>
      <c r="AI1135" s="65" t="s">
        <v>37</v>
      </c>
      <c r="AJ1135" s="65" t="s">
        <v>37</v>
      </c>
    </row>
    <row r="1136" spans="1:36" x14ac:dyDescent="0.25">
      <c r="A1136" s="60" t="s">
        <v>128</v>
      </c>
      <c r="B1136" s="60" t="s">
        <v>122</v>
      </c>
      <c r="C1136" s="64">
        <v>0</v>
      </c>
      <c r="D1136" s="64">
        <v>0</v>
      </c>
      <c r="E1136" s="64">
        <v>0</v>
      </c>
      <c r="F1136" s="64">
        <v>0</v>
      </c>
      <c r="G1136" s="64">
        <v>0</v>
      </c>
      <c r="H1136" s="64">
        <v>0</v>
      </c>
      <c r="I1136" s="64">
        <v>0</v>
      </c>
      <c r="J1136" s="64">
        <v>0</v>
      </c>
      <c r="K1136" s="64">
        <v>0</v>
      </c>
      <c r="L1136" s="64">
        <v>0</v>
      </c>
      <c r="M1136" s="64">
        <v>0</v>
      </c>
      <c r="N1136" s="64">
        <v>0</v>
      </c>
      <c r="O1136" s="64">
        <v>0</v>
      </c>
      <c r="P1136" s="64">
        <v>0</v>
      </c>
      <c r="Q1136" s="64">
        <v>0</v>
      </c>
      <c r="R1136" s="64">
        <v>0</v>
      </c>
      <c r="S1136" s="64">
        <v>0</v>
      </c>
      <c r="T1136" s="64">
        <v>0</v>
      </c>
      <c r="U1136" s="64">
        <v>0</v>
      </c>
      <c r="V1136" s="64">
        <v>0</v>
      </c>
      <c r="W1136" s="64">
        <v>0</v>
      </c>
      <c r="X1136" s="64">
        <v>0</v>
      </c>
      <c r="Y1136" s="64">
        <v>0</v>
      </c>
      <c r="Z1136" s="64">
        <v>0</v>
      </c>
      <c r="AA1136" s="64">
        <v>0</v>
      </c>
      <c r="AB1136" s="64">
        <v>0</v>
      </c>
      <c r="AC1136" s="64">
        <v>0</v>
      </c>
      <c r="AD1136" s="64">
        <v>0</v>
      </c>
      <c r="AE1136" s="64">
        <v>0</v>
      </c>
      <c r="AF1136" s="64">
        <v>0</v>
      </c>
      <c r="AG1136" s="64">
        <v>0</v>
      </c>
      <c r="AH1136" s="64">
        <v>0</v>
      </c>
      <c r="AI1136" s="64">
        <v>0</v>
      </c>
      <c r="AJ1136" s="64">
        <v>0</v>
      </c>
    </row>
    <row r="1137" spans="1:36" x14ac:dyDescent="0.25">
      <c r="A1137" s="60" t="s">
        <v>128</v>
      </c>
      <c r="B1137" s="60" t="s">
        <v>123</v>
      </c>
      <c r="C1137" s="61">
        <v>801.37599999999998</v>
      </c>
      <c r="D1137" s="61">
        <v>831.85199999999998</v>
      </c>
      <c r="E1137" s="61">
        <v>1076.5740000000001</v>
      </c>
      <c r="F1137" s="61">
        <v>916.85799999999995</v>
      </c>
      <c r="G1137" s="61">
        <v>872.86199999999997</v>
      </c>
      <c r="H1137" s="61">
        <v>1004.634</v>
      </c>
      <c r="I1137" s="62">
        <v>1124.08</v>
      </c>
      <c r="J1137" s="62">
        <v>1002.46</v>
      </c>
      <c r="K1137" s="61">
        <v>1063.0309999999999</v>
      </c>
      <c r="L1137" s="61">
        <v>907.32799999999997</v>
      </c>
      <c r="M1137" s="61">
        <v>879.52599999999995</v>
      </c>
      <c r="N1137" s="61">
        <v>1397.4870000000001</v>
      </c>
      <c r="O1137" s="61">
        <v>1219.046</v>
      </c>
      <c r="P1137" s="61">
        <v>1326.884</v>
      </c>
      <c r="Q1137" s="61">
        <v>1286.424</v>
      </c>
      <c r="R1137" s="61">
        <v>1255.0160000000001</v>
      </c>
      <c r="S1137" s="61">
        <v>1117.249</v>
      </c>
      <c r="T1137" s="61">
        <v>1018.463</v>
      </c>
      <c r="U1137" s="61">
        <v>950.58299999999997</v>
      </c>
      <c r="V1137" s="61">
        <v>1008.169</v>
      </c>
      <c r="W1137" s="61">
        <v>1160.3610000000001</v>
      </c>
      <c r="X1137" s="61">
        <v>1044.8789999999999</v>
      </c>
      <c r="Y1137" s="61">
        <v>1031.1220000000001</v>
      </c>
      <c r="Z1137" s="61">
        <v>1015.812</v>
      </c>
      <c r="AA1137" s="61">
        <v>831.23099999999999</v>
      </c>
      <c r="AB1137" s="61">
        <v>875.63300000000004</v>
      </c>
      <c r="AC1137" s="61">
        <v>896.05399999999997</v>
      </c>
      <c r="AD1137" s="61">
        <v>902.38400000000001</v>
      </c>
      <c r="AE1137" s="61">
        <v>747.94600000000003</v>
      </c>
      <c r="AF1137" s="61">
        <v>747.15800000000002</v>
      </c>
      <c r="AG1137" s="61">
        <v>734.47500000000002</v>
      </c>
      <c r="AH1137" s="61">
        <v>775.74800000000005</v>
      </c>
      <c r="AI1137" s="61">
        <v>684.53200000000004</v>
      </c>
      <c r="AJ1137" s="61">
        <v>634.51800000000003</v>
      </c>
    </row>
    <row r="1138" spans="1:36" x14ac:dyDescent="0.25">
      <c r="A1138" s="60" t="s">
        <v>128</v>
      </c>
      <c r="B1138" s="60" t="s">
        <v>124</v>
      </c>
      <c r="C1138" s="63">
        <v>524.05200000000002</v>
      </c>
      <c r="D1138" s="63">
        <v>559.32899999999995</v>
      </c>
      <c r="E1138" s="63">
        <v>791.798</v>
      </c>
      <c r="F1138" s="63">
        <v>481.58499999999998</v>
      </c>
      <c r="G1138" s="63">
        <v>418.721</v>
      </c>
      <c r="H1138" s="63">
        <v>459.70699999999999</v>
      </c>
      <c r="I1138" s="63">
        <v>518.678</v>
      </c>
      <c r="J1138" s="63">
        <v>460.375</v>
      </c>
      <c r="K1138" s="63">
        <v>489.15600000000001</v>
      </c>
      <c r="L1138" s="63">
        <v>310.35599999999999</v>
      </c>
      <c r="M1138" s="63">
        <v>312.649</v>
      </c>
      <c r="N1138" s="63">
        <v>613.21299999999997</v>
      </c>
      <c r="O1138" s="64">
        <v>541.01</v>
      </c>
      <c r="P1138" s="63">
        <v>591.31100000000004</v>
      </c>
      <c r="Q1138" s="63">
        <v>536.13699999999994</v>
      </c>
      <c r="R1138" s="63">
        <v>520.20600000000002</v>
      </c>
      <c r="S1138" s="63">
        <v>462.69200000000001</v>
      </c>
      <c r="T1138" s="63">
        <v>434.65199999999999</v>
      </c>
      <c r="U1138" s="63">
        <v>394.45400000000001</v>
      </c>
      <c r="V1138" s="63">
        <v>503.43900000000002</v>
      </c>
      <c r="W1138" s="64">
        <v>616.70000000000005</v>
      </c>
      <c r="X1138" s="63">
        <v>581.75699999999995</v>
      </c>
      <c r="Y1138" s="63">
        <v>530.23800000000006</v>
      </c>
      <c r="Z1138" s="63">
        <v>563.67600000000004</v>
      </c>
      <c r="AA1138" s="63">
        <v>489.01299999999998</v>
      </c>
      <c r="AB1138" s="63">
        <v>508.26400000000001</v>
      </c>
      <c r="AC1138" s="63">
        <v>532.38800000000003</v>
      </c>
      <c r="AD1138" s="63">
        <v>564.89400000000001</v>
      </c>
      <c r="AE1138" s="63">
        <v>420.36900000000003</v>
      </c>
      <c r="AF1138" s="63">
        <v>417.74099999999999</v>
      </c>
      <c r="AG1138" s="63">
        <v>391.51600000000002</v>
      </c>
      <c r="AH1138" s="63">
        <v>399.75599999999997</v>
      </c>
      <c r="AI1138" s="63">
        <v>352.84699999999998</v>
      </c>
      <c r="AJ1138" s="63">
        <v>307.82499999999999</v>
      </c>
    </row>
    <row r="1139" spans="1:36" x14ac:dyDescent="0.25">
      <c r="A1139" s="60" t="s">
        <v>128</v>
      </c>
      <c r="B1139" s="60" t="s">
        <v>125</v>
      </c>
      <c r="C1139" s="61">
        <v>79.965999999999994</v>
      </c>
      <c r="D1139" s="61">
        <v>73.492999999999995</v>
      </c>
      <c r="E1139" s="61">
        <v>72.179000000000002</v>
      </c>
      <c r="F1139" s="61">
        <v>84.144999999999996</v>
      </c>
      <c r="G1139" s="61">
        <v>81.828999999999994</v>
      </c>
      <c r="H1139" s="61">
        <v>88.802999999999997</v>
      </c>
      <c r="I1139" s="61">
        <v>96.588999999999999</v>
      </c>
      <c r="J1139" s="61">
        <v>93.245000000000005</v>
      </c>
      <c r="K1139" s="61">
        <v>81.302999999999997</v>
      </c>
      <c r="L1139" s="61">
        <v>80.466999999999999</v>
      </c>
      <c r="M1139" s="61">
        <v>69.361000000000004</v>
      </c>
      <c r="N1139" s="61">
        <v>125.107</v>
      </c>
      <c r="O1139" s="61">
        <v>55.722999999999999</v>
      </c>
      <c r="P1139" s="61">
        <v>82.998999999999995</v>
      </c>
      <c r="Q1139" s="61">
        <v>74.974000000000004</v>
      </c>
      <c r="R1139" s="61">
        <v>51.064999999999998</v>
      </c>
      <c r="S1139" s="61">
        <v>56.558999999999997</v>
      </c>
      <c r="T1139" s="61">
        <v>61.646000000000001</v>
      </c>
      <c r="U1139" s="61">
        <v>60.094000000000001</v>
      </c>
      <c r="V1139" s="61">
        <v>44.018999999999998</v>
      </c>
      <c r="W1139" s="61">
        <v>49.201999999999998</v>
      </c>
      <c r="X1139" s="62">
        <v>42.61</v>
      </c>
      <c r="Y1139" s="61">
        <v>94.701999999999998</v>
      </c>
      <c r="Z1139" s="61">
        <v>92.744</v>
      </c>
      <c r="AA1139" s="61">
        <v>39.241999999999997</v>
      </c>
      <c r="AB1139" s="61">
        <v>33.414999999999999</v>
      </c>
      <c r="AC1139" s="61">
        <v>40.078000000000003</v>
      </c>
      <c r="AD1139" s="61">
        <v>46.551000000000002</v>
      </c>
      <c r="AE1139" s="61">
        <v>60.094000000000001</v>
      </c>
      <c r="AF1139" s="61">
        <v>57.226999999999997</v>
      </c>
      <c r="AG1139" s="61">
        <v>64.703000000000003</v>
      </c>
      <c r="AH1139" s="61">
        <v>61.981000000000002</v>
      </c>
      <c r="AI1139" s="61">
        <v>47.124000000000002</v>
      </c>
      <c r="AJ1139" s="61">
        <v>50.444000000000003</v>
      </c>
    </row>
    <row r="1140" spans="1:36" x14ac:dyDescent="0.25">
      <c r="A1140" s="60" t="s">
        <v>128</v>
      </c>
      <c r="B1140" s="60" t="s">
        <v>126</v>
      </c>
      <c r="C1140" s="66" t="s">
        <v>37</v>
      </c>
      <c r="D1140" s="66" t="s">
        <v>37</v>
      </c>
      <c r="E1140" s="66" t="s">
        <v>37</v>
      </c>
      <c r="F1140" s="66" t="s">
        <v>37</v>
      </c>
      <c r="G1140" s="66" t="s">
        <v>37</v>
      </c>
      <c r="H1140" s="66" t="s">
        <v>37</v>
      </c>
      <c r="I1140" s="66" t="s">
        <v>37</v>
      </c>
      <c r="J1140" s="66" t="s">
        <v>37</v>
      </c>
      <c r="K1140" s="66" t="s">
        <v>37</v>
      </c>
      <c r="L1140" s="66" t="s">
        <v>37</v>
      </c>
      <c r="M1140" s="66" t="s">
        <v>37</v>
      </c>
      <c r="N1140" s="66" t="s">
        <v>37</v>
      </c>
      <c r="O1140" s="66" t="s">
        <v>37</v>
      </c>
      <c r="P1140" s="66" t="s">
        <v>37</v>
      </c>
      <c r="Q1140" s="66" t="s">
        <v>37</v>
      </c>
      <c r="R1140" s="66" t="s">
        <v>37</v>
      </c>
      <c r="S1140" s="66" t="s">
        <v>37</v>
      </c>
      <c r="T1140" s="66" t="s">
        <v>37</v>
      </c>
      <c r="U1140" s="66" t="s">
        <v>37</v>
      </c>
      <c r="V1140" s="66" t="s">
        <v>37</v>
      </c>
      <c r="W1140" s="66" t="s">
        <v>37</v>
      </c>
      <c r="X1140" s="66" t="s">
        <v>37</v>
      </c>
      <c r="Y1140" s="66" t="s">
        <v>37</v>
      </c>
      <c r="Z1140" s="66" t="s">
        <v>37</v>
      </c>
      <c r="AA1140" s="66" t="s">
        <v>37</v>
      </c>
      <c r="AB1140" s="66" t="s">
        <v>37</v>
      </c>
      <c r="AC1140" s="66" t="s">
        <v>37</v>
      </c>
      <c r="AD1140" s="66" t="s">
        <v>37</v>
      </c>
      <c r="AE1140" s="66" t="s">
        <v>37</v>
      </c>
      <c r="AF1140" s="66" t="s">
        <v>37</v>
      </c>
      <c r="AG1140" s="66" t="s">
        <v>37</v>
      </c>
      <c r="AH1140" s="66" t="s">
        <v>37</v>
      </c>
      <c r="AI1140" s="66" t="s">
        <v>37</v>
      </c>
      <c r="AJ1140" s="66" t="s">
        <v>37</v>
      </c>
    </row>
    <row r="1141" spans="1:36" ht="11.4" customHeight="1" x14ac:dyDescent="0.25"/>
    <row r="1142" spans="1:36" x14ac:dyDescent="0.25">
      <c r="A1142" s="56" t="s">
        <v>129</v>
      </c>
    </row>
    <row r="1143" spans="1:36" x14ac:dyDescent="0.25">
      <c r="A1143" s="56" t="s">
        <v>37</v>
      </c>
      <c r="B1143" s="55" t="s">
        <v>38</v>
      </c>
    </row>
    <row r="1144" spans="1:36" ht="11.4" customHeight="1" x14ac:dyDescent="0.25"/>
    <row r="1145" spans="1:36" x14ac:dyDescent="0.25">
      <c r="A1145" s="55" t="s">
        <v>184</v>
      </c>
    </row>
    <row r="1146" spans="1:36" x14ac:dyDescent="0.25">
      <c r="A1146" s="55" t="s">
        <v>107</v>
      </c>
      <c r="B1146" s="56" t="s">
        <v>180</v>
      </c>
    </row>
    <row r="1147" spans="1:36" x14ac:dyDescent="0.25">
      <c r="A1147" s="55" t="s">
        <v>108</v>
      </c>
      <c r="B1147" s="55" t="s">
        <v>181</v>
      </c>
    </row>
    <row r="1149" spans="1:36" x14ac:dyDescent="0.25">
      <c r="A1149" s="56" t="s">
        <v>109</v>
      </c>
      <c r="C1149" s="55" t="s">
        <v>110</v>
      </c>
    </row>
    <row r="1150" spans="1:36" x14ac:dyDescent="0.25">
      <c r="A1150" s="56" t="s">
        <v>130</v>
      </c>
      <c r="C1150" s="55" t="s">
        <v>182</v>
      </c>
    </row>
    <row r="1151" spans="1:36" x14ac:dyDescent="0.25">
      <c r="A1151" s="56" t="s">
        <v>134</v>
      </c>
      <c r="C1151" s="55" t="s">
        <v>161</v>
      </c>
    </row>
    <row r="1153" spans="1:36" x14ac:dyDescent="0.25">
      <c r="A1153" s="71" t="s">
        <v>111</v>
      </c>
      <c r="B1153" s="71" t="s">
        <v>111</v>
      </c>
      <c r="C1153" s="57" t="s">
        <v>1</v>
      </c>
      <c r="D1153" s="57" t="s">
        <v>2</v>
      </c>
      <c r="E1153" s="57" t="s">
        <v>3</v>
      </c>
      <c r="F1153" s="57" t="s">
        <v>4</v>
      </c>
      <c r="G1153" s="57" t="s">
        <v>5</v>
      </c>
      <c r="H1153" s="57" t="s">
        <v>6</v>
      </c>
      <c r="I1153" s="57" t="s">
        <v>7</v>
      </c>
      <c r="J1153" s="57" t="s">
        <v>8</v>
      </c>
      <c r="K1153" s="57" t="s">
        <v>9</v>
      </c>
      <c r="L1153" s="57" t="s">
        <v>10</v>
      </c>
      <c r="M1153" s="57" t="s">
        <v>11</v>
      </c>
      <c r="N1153" s="57" t="s">
        <v>12</v>
      </c>
      <c r="O1153" s="57" t="s">
        <v>13</v>
      </c>
      <c r="P1153" s="57" t="s">
        <v>14</v>
      </c>
      <c r="Q1153" s="57" t="s">
        <v>15</v>
      </c>
      <c r="R1153" s="57" t="s">
        <v>16</v>
      </c>
      <c r="S1153" s="57" t="s">
        <v>17</v>
      </c>
      <c r="T1153" s="57" t="s">
        <v>18</v>
      </c>
      <c r="U1153" s="57" t="s">
        <v>19</v>
      </c>
      <c r="V1153" s="57" t="s">
        <v>20</v>
      </c>
      <c r="W1153" s="57" t="s">
        <v>21</v>
      </c>
      <c r="X1153" s="57" t="s">
        <v>32</v>
      </c>
      <c r="Y1153" s="57" t="s">
        <v>33</v>
      </c>
      <c r="Z1153" s="57" t="s">
        <v>35</v>
      </c>
      <c r="AA1153" s="57" t="s">
        <v>36</v>
      </c>
      <c r="AB1153" s="57" t="s">
        <v>39</v>
      </c>
      <c r="AC1153" s="57" t="s">
        <v>40</v>
      </c>
      <c r="AD1153" s="57" t="s">
        <v>97</v>
      </c>
      <c r="AE1153" s="57" t="s">
        <v>103</v>
      </c>
      <c r="AF1153" s="57" t="s">
        <v>105</v>
      </c>
      <c r="AG1153" s="57" t="s">
        <v>106</v>
      </c>
      <c r="AH1153" s="57" t="s">
        <v>112</v>
      </c>
      <c r="AI1153" s="57" t="s">
        <v>176</v>
      </c>
      <c r="AJ1153" s="57" t="s">
        <v>183</v>
      </c>
    </row>
    <row r="1154" spans="1:36" x14ac:dyDescent="0.25">
      <c r="A1154" s="58" t="s">
        <v>113</v>
      </c>
      <c r="B1154" s="58" t="s">
        <v>114</v>
      </c>
      <c r="C1154" s="59" t="s">
        <v>115</v>
      </c>
      <c r="D1154" s="59" t="s">
        <v>115</v>
      </c>
      <c r="E1154" s="59" t="s">
        <v>115</v>
      </c>
      <c r="F1154" s="59" t="s">
        <v>115</v>
      </c>
      <c r="G1154" s="59" t="s">
        <v>115</v>
      </c>
      <c r="H1154" s="59" t="s">
        <v>115</v>
      </c>
      <c r="I1154" s="59" t="s">
        <v>115</v>
      </c>
      <c r="J1154" s="59" t="s">
        <v>115</v>
      </c>
      <c r="K1154" s="59" t="s">
        <v>115</v>
      </c>
      <c r="L1154" s="59" t="s">
        <v>115</v>
      </c>
      <c r="M1154" s="59" t="s">
        <v>115</v>
      </c>
      <c r="N1154" s="59" t="s">
        <v>115</v>
      </c>
      <c r="O1154" s="59" t="s">
        <v>115</v>
      </c>
      <c r="P1154" s="59" t="s">
        <v>115</v>
      </c>
      <c r="Q1154" s="59" t="s">
        <v>115</v>
      </c>
      <c r="R1154" s="59" t="s">
        <v>115</v>
      </c>
      <c r="S1154" s="59" t="s">
        <v>115</v>
      </c>
      <c r="T1154" s="59" t="s">
        <v>115</v>
      </c>
      <c r="U1154" s="59" t="s">
        <v>115</v>
      </c>
      <c r="V1154" s="59" t="s">
        <v>115</v>
      </c>
      <c r="W1154" s="59" t="s">
        <v>115</v>
      </c>
      <c r="X1154" s="59" t="s">
        <v>115</v>
      </c>
      <c r="Y1154" s="59" t="s">
        <v>115</v>
      </c>
      <c r="Z1154" s="59" t="s">
        <v>115</v>
      </c>
      <c r="AA1154" s="59" t="s">
        <v>115</v>
      </c>
      <c r="AB1154" s="59" t="s">
        <v>115</v>
      </c>
      <c r="AC1154" s="59" t="s">
        <v>115</v>
      </c>
      <c r="AD1154" s="59" t="s">
        <v>115</v>
      </c>
      <c r="AE1154" s="59" t="s">
        <v>115</v>
      </c>
      <c r="AF1154" s="59" t="s">
        <v>115</v>
      </c>
      <c r="AG1154" s="59" t="s">
        <v>115</v>
      </c>
      <c r="AH1154" s="59" t="s">
        <v>115</v>
      </c>
      <c r="AI1154" s="59" t="s">
        <v>115</v>
      </c>
      <c r="AJ1154" s="59" t="s">
        <v>115</v>
      </c>
    </row>
    <row r="1155" spans="1:36" x14ac:dyDescent="0.25">
      <c r="A1155" s="60" t="s">
        <v>116</v>
      </c>
      <c r="B1155" s="60" t="s">
        <v>117</v>
      </c>
      <c r="C1155" s="62">
        <v>7320.01</v>
      </c>
      <c r="D1155" s="61">
        <v>7758.0150000000003</v>
      </c>
      <c r="E1155" s="61">
        <v>7238.0410000000002</v>
      </c>
      <c r="F1155" s="61">
        <v>7869.9660000000003</v>
      </c>
      <c r="G1155" s="61">
        <v>8668.0650000000005</v>
      </c>
      <c r="H1155" s="61">
        <v>8092.6139999999996</v>
      </c>
      <c r="I1155" s="61">
        <v>9324.6360000000004</v>
      </c>
      <c r="J1155" s="61">
        <v>9080.8719999999994</v>
      </c>
      <c r="K1155" s="61">
        <v>8281.5750000000007</v>
      </c>
      <c r="L1155" s="61">
        <v>8578.759</v>
      </c>
      <c r="M1155" s="61">
        <v>8352.1119999999992</v>
      </c>
      <c r="N1155" s="61">
        <v>9182.0779999999995</v>
      </c>
      <c r="O1155" s="61">
        <v>9256.1479999999992</v>
      </c>
      <c r="P1155" s="61">
        <v>11227.977999999999</v>
      </c>
      <c r="Q1155" s="61">
        <v>10819.091</v>
      </c>
      <c r="R1155" s="61">
        <v>8177.3209999999999</v>
      </c>
      <c r="S1155" s="61">
        <v>10584.707</v>
      </c>
      <c r="T1155" s="61">
        <v>10111.698</v>
      </c>
      <c r="U1155" s="61">
        <v>9086.1260000000002</v>
      </c>
      <c r="V1155" s="62">
        <v>8633.42</v>
      </c>
      <c r="W1155" s="61">
        <v>9617.1560000000009</v>
      </c>
      <c r="X1155" s="61">
        <v>8793.3590000000004</v>
      </c>
      <c r="Y1155" s="61">
        <v>7993.6360000000004</v>
      </c>
      <c r="Z1155" s="61">
        <v>8645.3590000000004</v>
      </c>
      <c r="AA1155" s="61">
        <v>8241.5949999999993</v>
      </c>
      <c r="AB1155" s="61">
        <v>7977.9780000000001</v>
      </c>
      <c r="AC1155" s="61">
        <v>8027.3770000000004</v>
      </c>
      <c r="AD1155" s="61">
        <v>7645.0209999999997</v>
      </c>
      <c r="AE1155" s="61">
        <v>7943.1779999999999</v>
      </c>
      <c r="AF1155" s="61">
        <v>7763.6589999999997</v>
      </c>
      <c r="AG1155" s="61">
        <v>7563.3980000000001</v>
      </c>
      <c r="AH1155" s="61">
        <v>7634.2740000000003</v>
      </c>
      <c r="AI1155" s="61">
        <v>8201.0159999999996</v>
      </c>
      <c r="AJ1155" s="61">
        <v>10482.437</v>
      </c>
    </row>
    <row r="1156" spans="1:36" x14ac:dyDescent="0.25">
      <c r="A1156" s="60" t="s">
        <v>116</v>
      </c>
      <c r="B1156" s="60" t="s">
        <v>118</v>
      </c>
      <c r="C1156" s="63">
        <v>2490.2179999999998</v>
      </c>
      <c r="D1156" s="63">
        <v>2701.0309999999999</v>
      </c>
      <c r="E1156" s="63">
        <v>2743.9540000000002</v>
      </c>
      <c r="F1156" s="63">
        <v>2874.1689999999999</v>
      </c>
      <c r="G1156" s="63">
        <v>3012.777</v>
      </c>
      <c r="H1156" s="63">
        <v>3318.6219999999998</v>
      </c>
      <c r="I1156" s="63">
        <v>3734.364</v>
      </c>
      <c r="J1156" s="63">
        <v>3876.393</v>
      </c>
      <c r="K1156" s="63">
        <v>3663.0909999999999</v>
      </c>
      <c r="L1156" s="63">
        <v>3581.7379999999998</v>
      </c>
      <c r="M1156" s="63">
        <v>4219.0879999999997</v>
      </c>
      <c r="N1156" s="63">
        <v>4825.7139999999999</v>
      </c>
      <c r="O1156" s="63">
        <v>5254.634</v>
      </c>
      <c r="P1156" s="63">
        <v>5423.0420000000004</v>
      </c>
      <c r="Q1156" s="63">
        <v>5390.7669999999998</v>
      </c>
      <c r="R1156" s="63">
        <v>5156.6509999999998</v>
      </c>
      <c r="S1156" s="63">
        <v>5380.0559999999996</v>
      </c>
      <c r="T1156" s="63">
        <v>5157.8810000000003</v>
      </c>
      <c r="U1156" s="64">
        <v>5075.03</v>
      </c>
      <c r="V1156" s="63">
        <v>4974.9229999999998</v>
      </c>
      <c r="W1156" s="63">
        <v>5714.8580000000002</v>
      </c>
      <c r="X1156" s="63">
        <v>5213.4030000000002</v>
      </c>
      <c r="Y1156" s="63">
        <v>5101.2879999999996</v>
      </c>
      <c r="Z1156" s="63">
        <v>4933.393</v>
      </c>
      <c r="AA1156" s="63">
        <v>4412.9549999999999</v>
      </c>
      <c r="AB1156" s="63">
        <v>4141.4009999999998</v>
      </c>
      <c r="AC1156" s="63">
        <v>4406.799</v>
      </c>
      <c r="AD1156" s="63">
        <v>4429.9290000000001</v>
      </c>
      <c r="AE1156" s="63">
        <v>4396.1679999999997</v>
      </c>
      <c r="AF1156" s="63">
        <v>4158.7060000000001</v>
      </c>
      <c r="AG1156" s="63">
        <v>3805.3380000000002</v>
      </c>
      <c r="AH1156" s="63">
        <v>4282.3710000000001</v>
      </c>
      <c r="AI1156" s="63">
        <v>3824.6869999999999</v>
      </c>
      <c r="AJ1156" s="63">
        <v>2858.261</v>
      </c>
    </row>
    <row r="1157" spans="1:36" x14ac:dyDescent="0.25">
      <c r="A1157" s="60" t="s">
        <v>116</v>
      </c>
      <c r="B1157" s="60" t="s">
        <v>119</v>
      </c>
      <c r="C1157" s="61">
        <v>291.70299999999997</v>
      </c>
      <c r="D1157" s="61">
        <v>287.12599999999998</v>
      </c>
      <c r="E1157" s="61">
        <v>117.64400000000001</v>
      </c>
      <c r="F1157" s="61">
        <v>155.35499999999999</v>
      </c>
      <c r="G1157" s="61">
        <v>167.95400000000001</v>
      </c>
      <c r="H1157" s="61">
        <v>141.16800000000001</v>
      </c>
      <c r="I1157" s="61">
        <v>139.41499999999999</v>
      </c>
      <c r="J1157" s="62">
        <v>122.51</v>
      </c>
      <c r="K1157" s="61">
        <v>180.065</v>
      </c>
      <c r="L1157" s="61">
        <v>173.994</v>
      </c>
      <c r="M1157" s="61">
        <v>316.51799999999997</v>
      </c>
      <c r="N1157" s="61">
        <v>324.41699999999997</v>
      </c>
      <c r="O1157" s="62">
        <v>287.81</v>
      </c>
      <c r="P1157" s="61">
        <v>427.79599999999999</v>
      </c>
      <c r="Q1157" s="61">
        <v>408.51100000000002</v>
      </c>
      <c r="R1157" s="61">
        <v>381.10199999999998</v>
      </c>
      <c r="S1157" s="61">
        <v>425.06599999999997</v>
      </c>
      <c r="T1157" s="61">
        <v>418.49099999999999</v>
      </c>
      <c r="U1157" s="61">
        <v>399.41699999999997</v>
      </c>
      <c r="V1157" s="61">
        <v>294.78399999999999</v>
      </c>
      <c r="W1157" s="61">
        <v>328.59899999999999</v>
      </c>
      <c r="X1157" s="61">
        <v>329.87900000000002</v>
      </c>
      <c r="Y1157" s="61">
        <v>332.637</v>
      </c>
      <c r="Z1157" s="61">
        <v>315.04399999999998</v>
      </c>
      <c r="AA1157" s="61">
        <v>234.738</v>
      </c>
      <c r="AB1157" s="62">
        <v>272.14999999999998</v>
      </c>
      <c r="AC1157" s="61">
        <v>246.03399999999999</v>
      </c>
      <c r="AD1157" s="61">
        <v>256.61700000000002</v>
      </c>
      <c r="AE1157" s="61">
        <v>352.52499999999998</v>
      </c>
      <c r="AF1157" s="61">
        <v>336.12700000000001</v>
      </c>
      <c r="AG1157" s="61">
        <v>119.78700000000001</v>
      </c>
      <c r="AH1157" s="61">
        <v>127.273</v>
      </c>
      <c r="AI1157" s="61">
        <v>228.38200000000001</v>
      </c>
      <c r="AJ1157" s="61">
        <v>254.55600000000001</v>
      </c>
    </row>
    <row r="1158" spans="1:36" x14ac:dyDescent="0.25">
      <c r="A1158" s="60" t="s">
        <v>116</v>
      </c>
      <c r="B1158" s="60" t="s">
        <v>120</v>
      </c>
      <c r="C1158" s="63">
        <v>1052.1410000000001</v>
      </c>
      <c r="D1158" s="63">
        <v>929.59699999999998</v>
      </c>
      <c r="E1158" s="63">
        <v>1011.939</v>
      </c>
      <c r="F1158" s="63">
        <v>1156.3579999999999</v>
      </c>
      <c r="G1158" s="63">
        <v>1260.7339999999999</v>
      </c>
      <c r="H1158" s="63">
        <v>1274.1690000000001</v>
      </c>
      <c r="I1158" s="63">
        <v>1455.067</v>
      </c>
      <c r="J1158" s="63">
        <v>1640.663</v>
      </c>
      <c r="K1158" s="63">
        <v>1657.6310000000001</v>
      </c>
      <c r="L1158" s="63">
        <v>1676.8009999999999</v>
      </c>
      <c r="M1158" s="63">
        <v>1417.816</v>
      </c>
      <c r="N1158" s="63">
        <v>1336.7449999999999</v>
      </c>
      <c r="O1158" s="64">
        <v>1417.15</v>
      </c>
      <c r="P1158" s="63">
        <v>1417.318</v>
      </c>
      <c r="Q1158" s="63">
        <v>1486.5070000000001</v>
      </c>
      <c r="R1158" s="63">
        <v>1350.0909999999999</v>
      </c>
      <c r="S1158" s="63">
        <v>1495.848</v>
      </c>
      <c r="T1158" s="63">
        <v>1437.4090000000001</v>
      </c>
      <c r="U1158" s="63">
        <v>1400.2639999999999</v>
      </c>
      <c r="V1158" s="63">
        <v>1228.3779999999999</v>
      </c>
      <c r="W1158" s="63">
        <v>1352.8579999999999</v>
      </c>
      <c r="X1158" s="63">
        <v>1210.0060000000001</v>
      </c>
      <c r="Y1158" s="63">
        <v>1177.2560000000001</v>
      </c>
      <c r="Z1158" s="63">
        <v>1264.731</v>
      </c>
      <c r="AA1158" s="64">
        <v>1351.02</v>
      </c>
      <c r="AB1158" s="63">
        <v>1271.752</v>
      </c>
      <c r="AC1158" s="63">
        <v>1165.5350000000001</v>
      </c>
      <c r="AD1158" s="63">
        <v>1174.471</v>
      </c>
      <c r="AE1158" s="63">
        <v>1187.7840000000001</v>
      </c>
      <c r="AF1158" s="63">
        <v>1158.989</v>
      </c>
      <c r="AG1158" s="63">
        <v>1279.596</v>
      </c>
      <c r="AH1158" s="63">
        <v>1421.123</v>
      </c>
      <c r="AI1158" s="63">
        <v>1306.248</v>
      </c>
      <c r="AJ1158" s="63">
        <v>1213.5050000000001</v>
      </c>
    </row>
    <row r="1159" spans="1:36" x14ac:dyDescent="0.25">
      <c r="A1159" s="60" t="s">
        <v>116</v>
      </c>
      <c r="B1159" s="60" t="s">
        <v>121</v>
      </c>
      <c r="C1159" s="62">
        <v>0</v>
      </c>
      <c r="D1159" s="62">
        <v>0</v>
      </c>
      <c r="E1159" s="62">
        <v>0</v>
      </c>
      <c r="F1159" s="62">
        <v>0</v>
      </c>
      <c r="G1159" s="62">
        <v>0</v>
      </c>
      <c r="H1159" s="62">
        <v>0</v>
      </c>
      <c r="I1159" s="61">
        <v>8.5999999999999993E-2</v>
      </c>
      <c r="J1159" s="61">
        <v>0.17199999999999999</v>
      </c>
      <c r="K1159" s="61">
        <v>0.17199999999999999</v>
      </c>
      <c r="L1159" s="61">
        <v>8.5999999999999993E-2</v>
      </c>
      <c r="M1159" s="62">
        <v>0.43</v>
      </c>
      <c r="N1159" s="61">
        <v>0.17199999999999999</v>
      </c>
      <c r="O1159" s="61">
        <v>0.68799999999999994</v>
      </c>
      <c r="P1159" s="62">
        <v>0</v>
      </c>
      <c r="Q1159" s="62">
        <v>0</v>
      </c>
      <c r="R1159" s="61">
        <v>8.5999999999999993E-2</v>
      </c>
      <c r="S1159" s="62">
        <v>0</v>
      </c>
      <c r="T1159" s="61">
        <v>1.6339999999999999</v>
      </c>
      <c r="U1159" s="61">
        <v>6.6210000000000004</v>
      </c>
      <c r="V1159" s="61">
        <v>5.9329999999999998</v>
      </c>
      <c r="W1159" s="61">
        <v>10.576000000000001</v>
      </c>
      <c r="X1159" s="61">
        <v>10.662000000000001</v>
      </c>
      <c r="Y1159" s="61">
        <v>15.391</v>
      </c>
      <c r="Z1159" s="61">
        <v>13.757999999999999</v>
      </c>
      <c r="AA1159" s="61">
        <v>17.369</v>
      </c>
      <c r="AB1159" s="61">
        <v>28.289000000000001</v>
      </c>
      <c r="AC1159" s="61">
        <v>31.556000000000001</v>
      </c>
      <c r="AD1159" s="62">
        <v>34.479999999999997</v>
      </c>
      <c r="AE1159" s="62">
        <v>34.479999999999997</v>
      </c>
      <c r="AF1159" s="61">
        <v>31.297999999999998</v>
      </c>
      <c r="AG1159" s="62">
        <v>34.479999999999997</v>
      </c>
      <c r="AH1159" s="61">
        <v>48.494999999999997</v>
      </c>
      <c r="AI1159" s="61">
        <v>41.445</v>
      </c>
      <c r="AJ1159" s="61">
        <v>57.781999999999996</v>
      </c>
    </row>
    <row r="1160" spans="1:36" x14ac:dyDescent="0.25">
      <c r="A1160" s="60" t="s">
        <v>116</v>
      </c>
      <c r="B1160" s="60" t="s">
        <v>122</v>
      </c>
      <c r="C1160" s="64">
        <v>0</v>
      </c>
      <c r="D1160" s="64">
        <v>0</v>
      </c>
      <c r="E1160" s="64">
        <v>0</v>
      </c>
      <c r="F1160" s="64">
        <v>0</v>
      </c>
      <c r="G1160" s="64">
        <v>0</v>
      </c>
      <c r="H1160" s="64">
        <v>0</v>
      </c>
      <c r="I1160" s="64">
        <v>0</v>
      </c>
      <c r="J1160" s="64">
        <v>0</v>
      </c>
      <c r="K1160" s="64">
        <v>0</v>
      </c>
      <c r="L1160" s="64">
        <v>0</v>
      </c>
      <c r="M1160" s="63">
        <v>32.173000000000002</v>
      </c>
      <c r="N1160" s="63">
        <v>30.931000000000001</v>
      </c>
      <c r="O1160" s="63">
        <v>40.389000000000003</v>
      </c>
      <c r="P1160" s="63">
        <v>42.753</v>
      </c>
      <c r="Q1160" s="63">
        <v>44.783999999999999</v>
      </c>
      <c r="R1160" s="63">
        <v>42.347000000000001</v>
      </c>
      <c r="S1160" s="63">
        <v>41.415999999999997</v>
      </c>
      <c r="T1160" s="63">
        <v>40.698999999999998</v>
      </c>
      <c r="U1160" s="63">
        <v>61.981000000000002</v>
      </c>
      <c r="V1160" s="63">
        <v>38.908000000000001</v>
      </c>
      <c r="W1160" s="63">
        <v>43.732999999999997</v>
      </c>
      <c r="X1160" s="63">
        <v>36.781999999999996</v>
      </c>
      <c r="Y1160" s="63">
        <v>48.771999999999998</v>
      </c>
      <c r="Z1160" s="63">
        <v>47.029000000000003</v>
      </c>
      <c r="AA1160" s="63">
        <v>48.844000000000001</v>
      </c>
      <c r="AB1160" s="63">
        <v>43.350999999999999</v>
      </c>
      <c r="AC1160" s="63">
        <v>44.378</v>
      </c>
      <c r="AD1160" s="64">
        <v>45.07</v>
      </c>
      <c r="AE1160" s="63">
        <v>43.732999999999997</v>
      </c>
      <c r="AF1160" s="63">
        <v>43.326999999999998</v>
      </c>
      <c r="AG1160" s="63">
        <v>36.781999999999996</v>
      </c>
      <c r="AH1160" s="63">
        <v>34.106999999999999</v>
      </c>
      <c r="AI1160" s="63">
        <v>33.103999999999999</v>
      </c>
      <c r="AJ1160" s="63">
        <v>31.957999999999998</v>
      </c>
    </row>
    <row r="1161" spans="1:36" x14ac:dyDescent="0.25">
      <c r="A1161" s="60" t="s">
        <v>116</v>
      </c>
      <c r="B1161" s="60" t="s">
        <v>123</v>
      </c>
      <c r="C1161" s="61">
        <v>6749.5659999999998</v>
      </c>
      <c r="D1161" s="61">
        <v>7178.4629999999997</v>
      </c>
      <c r="E1161" s="61">
        <v>7161.8069999999998</v>
      </c>
      <c r="F1161" s="61">
        <v>7533.085</v>
      </c>
      <c r="G1161" s="61">
        <v>7952.7730000000001</v>
      </c>
      <c r="H1161" s="61">
        <v>7839.625</v>
      </c>
      <c r="I1161" s="62">
        <v>8940.64</v>
      </c>
      <c r="J1161" s="61">
        <v>8896.7549999999992</v>
      </c>
      <c r="K1161" s="61">
        <v>8797.4410000000007</v>
      </c>
      <c r="L1161" s="61">
        <v>8941.2849999999999</v>
      </c>
      <c r="M1161" s="61">
        <v>9613.5390000000007</v>
      </c>
      <c r="N1161" s="61">
        <v>10265.084999999999</v>
      </c>
      <c r="O1161" s="61">
        <v>10767.002</v>
      </c>
      <c r="P1161" s="62">
        <v>11751.85</v>
      </c>
      <c r="Q1161" s="61">
        <v>11814.305</v>
      </c>
      <c r="R1161" s="61">
        <v>10350.766</v>
      </c>
      <c r="S1161" s="61">
        <v>11651.557000000001</v>
      </c>
      <c r="T1161" s="62">
        <v>11466.51</v>
      </c>
      <c r="U1161" s="62">
        <v>11176.34</v>
      </c>
      <c r="V1161" s="61">
        <v>10699.259</v>
      </c>
      <c r="W1161" s="61">
        <v>11975.611999999999</v>
      </c>
      <c r="X1161" s="61">
        <v>10806.835999999999</v>
      </c>
      <c r="Y1161" s="61">
        <v>10822.565000000001</v>
      </c>
      <c r="Z1161" s="62">
        <v>10626.12</v>
      </c>
      <c r="AA1161" s="61">
        <v>10264.370999999999</v>
      </c>
      <c r="AB1161" s="61">
        <v>10136.981</v>
      </c>
      <c r="AC1161" s="61">
        <v>10588.369000000001</v>
      </c>
      <c r="AD1161" s="61">
        <v>10414.011</v>
      </c>
      <c r="AE1161" s="61">
        <v>10569.175999999999</v>
      </c>
      <c r="AF1161" s="61">
        <v>10328.128000000001</v>
      </c>
      <c r="AG1161" s="61">
        <v>10040.924999999999</v>
      </c>
      <c r="AH1161" s="61">
        <v>10839.228999999999</v>
      </c>
      <c r="AI1161" s="61">
        <v>10549.217000000001</v>
      </c>
      <c r="AJ1161" s="62">
        <v>11375.18</v>
      </c>
    </row>
    <row r="1162" spans="1:36" x14ac:dyDescent="0.25">
      <c r="A1162" s="60" t="s">
        <v>116</v>
      </c>
      <c r="B1162" s="60" t="s">
        <v>124</v>
      </c>
      <c r="C1162" s="63">
        <v>2250.3870000000002</v>
      </c>
      <c r="D1162" s="63">
        <v>2429.5790000000002</v>
      </c>
      <c r="E1162" s="63">
        <v>2461.9090000000001</v>
      </c>
      <c r="F1162" s="63">
        <v>2563.027</v>
      </c>
      <c r="G1162" s="63">
        <v>2696.819</v>
      </c>
      <c r="H1162" s="63">
        <v>2813.0459999999998</v>
      </c>
      <c r="I1162" s="63">
        <v>3110.442</v>
      </c>
      <c r="J1162" s="63">
        <v>3151.9969999999998</v>
      </c>
      <c r="K1162" s="63">
        <v>3032.1489999999999</v>
      </c>
      <c r="L1162" s="63">
        <v>3072.1219999999998</v>
      </c>
      <c r="M1162" s="63">
        <v>3635.7629999999999</v>
      </c>
      <c r="N1162" s="64">
        <v>4097.99</v>
      </c>
      <c r="O1162" s="63">
        <v>4455.8029999999999</v>
      </c>
      <c r="P1162" s="63">
        <v>4658.857</v>
      </c>
      <c r="Q1162" s="63">
        <v>4596.5439999999999</v>
      </c>
      <c r="R1162" s="63">
        <v>4386.6760000000004</v>
      </c>
      <c r="S1162" s="63">
        <v>4625.7529999999997</v>
      </c>
      <c r="T1162" s="64">
        <v>4421.3500000000004</v>
      </c>
      <c r="U1162" s="63">
        <v>4360.7139999999999</v>
      </c>
      <c r="V1162" s="63">
        <v>4313.2640000000001</v>
      </c>
      <c r="W1162" s="63">
        <v>4923.7929999999997</v>
      </c>
      <c r="X1162" s="63">
        <v>4458.5469999999996</v>
      </c>
      <c r="Y1162" s="63">
        <v>4330.2719999999999</v>
      </c>
      <c r="Z1162" s="63">
        <v>4159.1310000000003</v>
      </c>
      <c r="AA1162" s="64">
        <v>3790.44</v>
      </c>
      <c r="AB1162" s="63">
        <v>3615.683</v>
      </c>
      <c r="AC1162" s="63">
        <v>3890.9920000000002</v>
      </c>
      <c r="AD1162" s="63">
        <v>3792.3029999999999</v>
      </c>
      <c r="AE1162" s="63">
        <v>3725.7240000000002</v>
      </c>
      <c r="AF1162" s="63">
        <v>3544.953</v>
      </c>
      <c r="AG1162" s="63">
        <v>3049.6990000000001</v>
      </c>
      <c r="AH1162" s="63">
        <v>3350.2249999999999</v>
      </c>
      <c r="AI1162" s="63">
        <v>2949.7550000000001</v>
      </c>
      <c r="AJ1162" s="63">
        <v>2236.5940000000001</v>
      </c>
    </row>
    <row r="1163" spans="1:36" x14ac:dyDescent="0.25">
      <c r="A1163" s="60" t="s">
        <v>116</v>
      </c>
      <c r="B1163" s="60" t="s">
        <v>125</v>
      </c>
      <c r="C1163" s="61">
        <v>671.71100000000001</v>
      </c>
      <c r="D1163" s="61">
        <v>636.71500000000003</v>
      </c>
      <c r="E1163" s="61">
        <v>707.48099999999999</v>
      </c>
      <c r="F1163" s="61">
        <v>796.64700000000005</v>
      </c>
      <c r="G1163" s="62">
        <v>869.39</v>
      </c>
      <c r="H1163" s="61">
        <v>871.625</v>
      </c>
      <c r="I1163" s="61">
        <v>1194.172</v>
      </c>
      <c r="J1163" s="62">
        <v>1309.75</v>
      </c>
      <c r="K1163" s="61">
        <v>1406.769</v>
      </c>
      <c r="L1163" s="61">
        <v>1370.7650000000001</v>
      </c>
      <c r="M1163" s="61">
        <v>1110.6759999999999</v>
      </c>
      <c r="N1163" s="61">
        <v>1040.597</v>
      </c>
      <c r="O1163" s="62">
        <v>1093.81</v>
      </c>
      <c r="P1163" s="61">
        <v>1079.2090000000001</v>
      </c>
      <c r="Q1163" s="62">
        <v>1134.99</v>
      </c>
      <c r="R1163" s="61">
        <v>1027.5509999999999</v>
      </c>
      <c r="S1163" s="61">
        <v>1149.421</v>
      </c>
      <c r="T1163" s="61">
        <v>1121.633</v>
      </c>
      <c r="U1163" s="61">
        <v>1067.309</v>
      </c>
      <c r="V1163" s="61">
        <v>958.04600000000005</v>
      </c>
      <c r="W1163" s="61">
        <v>1069.1610000000001</v>
      </c>
      <c r="X1163" s="61">
        <v>951.90899999999999</v>
      </c>
      <c r="Y1163" s="61">
        <v>914.87699999999995</v>
      </c>
      <c r="Z1163" s="61">
        <v>984.06299999999999</v>
      </c>
      <c r="AA1163" s="61">
        <v>1037.7190000000001</v>
      </c>
      <c r="AB1163" s="62">
        <v>1005.08</v>
      </c>
      <c r="AC1163" s="62">
        <v>910.85</v>
      </c>
      <c r="AD1163" s="61">
        <v>907.923</v>
      </c>
      <c r="AE1163" s="61">
        <v>917.34400000000005</v>
      </c>
      <c r="AF1163" s="61">
        <v>910.35699999999997</v>
      </c>
      <c r="AG1163" s="61">
        <v>897.71100000000001</v>
      </c>
      <c r="AH1163" s="61">
        <v>961.10699999999997</v>
      </c>
      <c r="AI1163" s="61">
        <v>842.98900000000003</v>
      </c>
      <c r="AJ1163" s="61">
        <v>844.80200000000002</v>
      </c>
    </row>
    <row r="1164" spans="1:36" x14ac:dyDescent="0.25">
      <c r="A1164" s="60" t="s">
        <v>116</v>
      </c>
      <c r="B1164" s="60" t="s">
        <v>126</v>
      </c>
      <c r="C1164" s="64">
        <v>0</v>
      </c>
      <c r="D1164" s="64">
        <v>0</v>
      </c>
      <c r="E1164" s="64">
        <v>0</v>
      </c>
      <c r="F1164" s="64">
        <v>0</v>
      </c>
      <c r="G1164" s="64">
        <v>0</v>
      </c>
      <c r="H1164" s="64">
        <v>0</v>
      </c>
      <c r="I1164" s="64">
        <v>0</v>
      </c>
      <c r="J1164" s="64">
        <v>0</v>
      </c>
      <c r="K1164" s="64">
        <v>0</v>
      </c>
      <c r="L1164" s="64">
        <v>0</v>
      </c>
      <c r="M1164" s="64">
        <v>0</v>
      </c>
      <c r="N1164" s="64">
        <v>0</v>
      </c>
      <c r="O1164" s="64">
        <v>0</v>
      </c>
      <c r="P1164" s="64">
        <v>0</v>
      </c>
      <c r="Q1164" s="64">
        <v>0</v>
      </c>
      <c r="R1164" s="64">
        <v>0</v>
      </c>
      <c r="S1164" s="64">
        <v>0</v>
      </c>
      <c r="T1164" s="64">
        <v>0</v>
      </c>
      <c r="U1164" s="64">
        <v>0</v>
      </c>
      <c r="V1164" s="64">
        <v>0</v>
      </c>
      <c r="W1164" s="64">
        <v>0</v>
      </c>
      <c r="X1164" s="64">
        <v>0</v>
      </c>
      <c r="Y1164" s="64">
        <v>0</v>
      </c>
      <c r="Z1164" s="64">
        <v>0</v>
      </c>
      <c r="AA1164" s="64">
        <v>0</v>
      </c>
      <c r="AB1164" s="64">
        <v>0</v>
      </c>
      <c r="AC1164" s="64">
        <v>0</v>
      </c>
      <c r="AD1164" s="64">
        <v>0</v>
      </c>
      <c r="AE1164" s="64">
        <v>0</v>
      </c>
      <c r="AF1164" s="64">
        <v>0</v>
      </c>
      <c r="AG1164" s="64">
        <v>0</v>
      </c>
      <c r="AH1164" s="64">
        <v>0</v>
      </c>
      <c r="AI1164" s="64">
        <v>0</v>
      </c>
      <c r="AJ1164" s="64">
        <v>0</v>
      </c>
    </row>
    <row r="1165" spans="1:36" x14ac:dyDescent="0.25">
      <c r="A1165" s="60" t="s">
        <v>127</v>
      </c>
      <c r="B1165" s="60" t="s">
        <v>117</v>
      </c>
      <c r="C1165" s="65" t="s">
        <v>37</v>
      </c>
      <c r="D1165" s="65" t="s">
        <v>37</v>
      </c>
      <c r="E1165" s="65" t="s">
        <v>37</v>
      </c>
      <c r="F1165" s="65" t="s">
        <v>37</v>
      </c>
      <c r="G1165" s="65" t="s">
        <v>37</v>
      </c>
      <c r="H1165" s="65" t="s">
        <v>37</v>
      </c>
      <c r="I1165" s="65" t="s">
        <v>37</v>
      </c>
      <c r="J1165" s="65" t="s">
        <v>37</v>
      </c>
      <c r="K1165" s="65" t="s">
        <v>37</v>
      </c>
      <c r="L1165" s="65" t="s">
        <v>37</v>
      </c>
      <c r="M1165" s="65" t="s">
        <v>37</v>
      </c>
      <c r="N1165" s="65" t="s">
        <v>37</v>
      </c>
      <c r="O1165" s="65" t="s">
        <v>37</v>
      </c>
      <c r="P1165" s="65" t="s">
        <v>37</v>
      </c>
      <c r="Q1165" s="65" t="s">
        <v>37</v>
      </c>
      <c r="R1165" s="65" t="s">
        <v>37</v>
      </c>
      <c r="S1165" s="65" t="s">
        <v>37</v>
      </c>
      <c r="T1165" s="65" t="s">
        <v>37</v>
      </c>
      <c r="U1165" s="65" t="s">
        <v>37</v>
      </c>
      <c r="V1165" s="65" t="s">
        <v>37</v>
      </c>
      <c r="W1165" s="65" t="s">
        <v>37</v>
      </c>
      <c r="X1165" s="65" t="s">
        <v>37</v>
      </c>
      <c r="Y1165" s="65" t="s">
        <v>37</v>
      </c>
      <c r="Z1165" s="65" t="s">
        <v>37</v>
      </c>
      <c r="AA1165" s="65" t="s">
        <v>37</v>
      </c>
      <c r="AB1165" s="65" t="s">
        <v>37</v>
      </c>
      <c r="AC1165" s="65" t="s">
        <v>37</v>
      </c>
      <c r="AD1165" s="65" t="s">
        <v>37</v>
      </c>
      <c r="AE1165" s="65" t="s">
        <v>37</v>
      </c>
      <c r="AF1165" s="65" t="s">
        <v>37</v>
      </c>
      <c r="AG1165" s="65" t="s">
        <v>37</v>
      </c>
      <c r="AH1165" s="65" t="s">
        <v>37</v>
      </c>
      <c r="AI1165" s="65" t="s">
        <v>37</v>
      </c>
      <c r="AJ1165" s="65" t="s">
        <v>37</v>
      </c>
    </row>
    <row r="1166" spans="1:36" x14ac:dyDescent="0.25">
      <c r="A1166" s="60" t="s">
        <v>127</v>
      </c>
      <c r="B1166" s="60" t="s">
        <v>118</v>
      </c>
      <c r="C1166" s="66" t="s">
        <v>37</v>
      </c>
      <c r="D1166" s="66" t="s">
        <v>37</v>
      </c>
      <c r="E1166" s="66" t="s">
        <v>37</v>
      </c>
      <c r="F1166" s="66" t="s">
        <v>37</v>
      </c>
      <c r="G1166" s="66" t="s">
        <v>37</v>
      </c>
      <c r="H1166" s="66" t="s">
        <v>37</v>
      </c>
      <c r="I1166" s="66" t="s">
        <v>37</v>
      </c>
      <c r="J1166" s="66" t="s">
        <v>37</v>
      </c>
      <c r="K1166" s="66" t="s">
        <v>37</v>
      </c>
      <c r="L1166" s="66" t="s">
        <v>37</v>
      </c>
      <c r="M1166" s="66" t="s">
        <v>37</v>
      </c>
      <c r="N1166" s="66" t="s">
        <v>37</v>
      </c>
      <c r="O1166" s="66" t="s">
        <v>37</v>
      </c>
      <c r="P1166" s="66" t="s">
        <v>37</v>
      </c>
      <c r="Q1166" s="66" t="s">
        <v>37</v>
      </c>
      <c r="R1166" s="66" t="s">
        <v>37</v>
      </c>
      <c r="S1166" s="66" t="s">
        <v>37</v>
      </c>
      <c r="T1166" s="66" t="s">
        <v>37</v>
      </c>
      <c r="U1166" s="66" t="s">
        <v>37</v>
      </c>
      <c r="V1166" s="66" t="s">
        <v>37</v>
      </c>
      <c r="W1166" s="66" t="s">
        <v>37</v>
      </c>
      <c r="X1166" s="66" t="s">
        <v>37</v>
      </c>
      <c r="Y1166" s="66" t="s">
        <v>37</v>
      </c>
      <c r="Z1166" s="66" t="s">
        <v>37</v>
      </c>
      <c r="AA1166" s="66" t="s">
        <v>37</v>
      </c>
      <c r="AB1166" s="66" t="s">
        <v>37</v>
      </c>
      <c r="AC1166" s="66" t="s">
        <v>37</v>
      </c>
      <c r="AD1166" s="66" t="s">
        <v>37</v>
      </c>
      <c r="AE1166" s="66" t="s">
        <v>37</v>
      </c>
      <c r="AF1166" s="66" t="s">
        <v>37</v>
      </c>
      <c r="AG1166" s="66" t="s">
        <v>37</v>
      </c>
      <c r="AH1166" s="66" t="s">
        <v>37</v>
      </c>
      <c r="AI1166" s="66" t="s">
        <v>37</v>
      </c>
      <c r="AJ1166" s="66" t="s">
        <v>37</v>
      </c>
    </row>
    <row r="1167" spans="1:36" x14ac:dyDescent="0.25">
      <c r="A1167" s="60" t="s">
        <v>127</v>
      </c>
      <c r="B1167" s="60" t="s">
        <v>119</v>
      </c>
      <c r="C1167" s="65" t="s">
        <v>37</v>
      </c>
      <c r="D1167" s="65" t="s">
        <v>37</v>
      </c>
      <c r="E1167" s="65" t="s">
        <v>37</v>
      </c>
      <c r="F1167" s="65" t="s">
        <v>37</v>
      </c>
      <c r="G1167" s="65" t="s">
        <v>37</v>
      </c>
      <c r="H1167" s="65" t="s">
        <v>37</v>
      </c>
      <c r="I1167" s="65" t="s">
        <v>37</v>
      </c>
      <c r="J1167" s="65" t="s">
        <v>37</v>
      </c>
      <c r="K1167" s="65" t="s">
        <v>37</v>
      </c>
      <c r="L1167" s="65" t="s">
        <v>37</v>
      </c>
      <c r="M1167" s="65" t="s">
        <v>37</v>
      </c>
      <c r="N1167" s="65" t="s">
        <v>37</v>
      </c>
      <c r="O1167" s="65" t="s">
        <v>37</v>
      </c>
      <c r="P1167" s="65" t="s">
        <v>37</v>
      </c>
      <c r="Q1167" s="65" t="s">
        <v>37</v>
      </c>
      <c r="R1167" s="65" t="s">
        <v>37</v>
      </c>
      <c r="S1167" s="65" t="s">
        <v>37</v>
      </c>
      <c r="T1167" s="65" t="s">
        <v>37</v>
      </c>
      <c r="U1167" s="65" t="s">
        <v>37</v>
      </c>
      <c r="V1167" s="65" t="s">
        <v>37</v>
      </c>
      <c r="W1167" s="65" t="s">
        <v>37</v>
      </c>
      <c r="X1167" s="65" t="s">
        <v>37</v>
      </c>
      <c r="Y1167" s="65" t="s">
        <v>37</v>
      </c>
      <c r="Z1167" s="65" t="s">
        <v>37</v>
      </c>
      <c r="AA1167" s="65" t="s">
        <v>37</v>
      </c>
      <c r="AB1167" s="65" t="s">
        <v>37</v>
      </c>
      <c r="AC1167" s="65" t="s">
        <v>37</v>
      </c>
      <c r="AD1167" s="65" t="s">
        <v>37</v>
      </c>
      <c r="AE1167" s="65" t="s">
        <v>37</v>
      </c>
      <c r="AF1167" s="65" t="s">
        <v>37</v>
      </c>
      <c r="AG1167" s="65" t="s">
        <v>37</v>
      </c>
      <c r="AH1167" s="65" t="s">
        <v>37</v>
      </c>
      <c r="AI1167" s="65" t="s">
        <v>37</v>
      </c>
      <c r="AJ1167" s="65" t="s">
        <v>37</v>
      </c>
    </row>
    <row r="1168" spans="1:36" x14ac:dyDescent="0.25">
      <c r="A1168" s="60" t="s">
        <v>127</v>
      </c>
      <c r="B1168" s="60" t="s">
        <v>120</v>
      </c>
      <c r="C1168" s="66" t="s">
        <v>37</v>
      </c>
      <c r="D1168" s="66" t="s">
        <v>37</v>
      </c>
      <c r="E1168" s="66" t="s">
        <v>37</v>
      </c>
      <c r="F1168" s="66" t="s">
        <v>37</v>
      </c>
      <c r="G1168" s="66" t="s">
        <v>37</v>
      </c>
      <c r="H1168" s="66" t="s">
        <v>37</v>
      </c>
      <c r="I1168" s="66" t="s">
        <v>37</v>
      </c>
      <c r="J1168" s="66" t="s">
        <v>37</v>
      </c>
      <c r="K1168" s="66" t="s">
        <v>37</v>
      </c>
      <c r="L1168" s="66" t="s">
        <v>37</v>
      </c>
      <c r="M1168" s="66" t="s">
        <v>37</v>
      </c>
      <c r="N1168" s="66" t="s">
        <v>37</v>
      </c>
      <c r="O1168" s="66" t="s">
        <v>37</v>
      </c>
      <c r="P1168" s="66" t="s">
        <v>37</v>
      </c>
      <c r="Q1168" s="66" t="s">
        <v>37</v>
      </c>
      <c r="R1168" s="66" t="s">
        <v>37</v>
      </c>
      <c r="S1168" s="66" t="s">
        <v>37</v>
      </c>
      <c r="T1168" s="66" t="s">
        <v>37</v>
      </c>
      <c r="U1168" s="66" t="s">
        <v>37</v>
      </c>
      <c r="V1168" s="66" t="s">
        <v>37</v>
      </c>
      <c r="W1168" s="66" t="s">
        <v>37</v>
      </c>
      <c r="X1168" s="66" t="s">
        <v>37</v>
      </c>
      <c r="Y1168" s="66" t="s">
        <v>37</v>
      </c>
      <c r="Z1168" s="66" t="s">
        <v>37</v>
      </c>
      <c r="AA1168" s="66" t="s">
        <v>37</v>
      </c>
      <c r="AB1168" s="66" t="s">
        <v>37</v>
      </c>
      <c r="AC1168" s="66" t="s">
        <v>37</v>
      </c>
      <c r="AD1168" s="66" t="s">
        <v>37</v>
      </c>
      <c r="AE1168" s="66" t="s">
        <v>37</v>
      </c>
      <c r="AF1168" s="66" t="s">
        <v>37</v>
      </c>
      <c r="AG1168" s="66" t="s">
        <v>37</v>
      </c>
      <c r="AH1168" s="66" t="s">
        <v>37</v>
      </c>
      <c r="AI1168" s="66" t="s">
        <v>37</v>
      </c>
      <c r="AJ1168" s="66" t="s">
        <v>37</v>
      </c>
    </row>
    <row r="1169" spans="1:36" x14ac:dyDescent="0.25">
      <c r="A1169" s="60" t="s">
        <v>127</v>
      </c>
      <c r="B1169" s="60" t="s">
        <v>121</v>
      </c>
      <c r="C1169" s="62">
        <v>0</v>
      </c>
      <c r="D1169" s="62">
        <v>0</v>
      </c>
      <c r="E1169" s="62">
        <v>0</v>
      </c>
      <c r="F1169" s="62">
        <v>0</v>
      </c>
      <c r="G1169" s="62">
        <v>0</v>
      </c>
      <c r="H1169" s="62">
        <v>0</v>
      </c>
      <c r="I1169" s="61">
        <v>8.5999999999999993E-2</v>
      </c>
      <c r="J1169" s="61">
        <v>0.17199999999999999</v>
      </c>
      <c r="K1169" s="61">
        <v>0.17199999999999999</v>
      </c>
      <c r="L1169" s="61">
        <v>8.5999999999999993E-2</v>
      </c>
      <c r="M1169" s="62">
        <v>0.43</v>
      </c>
      <c r="N1169" s="61">
        <v>0.17199999999999999</v>
      </c>
      <c r="O1169" s="61">
        <v>0.68799999999999994</v>
      </c>
      <c r="P1169" s="62">
        <v>0</v>
      </c>
      <c r="Q1169" s="62">
        <v>0</v>
      </c>
      <c r="R1169" s="61">
        <v>8.5999999999999993E-2</v>
      </c>
      <c r="S1169" s="62">
        <v>0</v>
      </c>
      <c r="T1169" s="61">
        <v>1.6339999999999999</v>
      </c>
      <c r="U1169" s="61">
        <v>6.6210000000000004</v>
      </c>
      <c r="V1169" s="61">
        <v>5.9329999999999998</v>
      </c>
      <c r="W1169" s="61">
        <v>10.576000000000001</v>
      </c>
      <c r="X1169" s="61">
        <v>10.662000000000001</v>
      </c>
      <c r="Y1169" s="61">
        <v>15.391</v>
      </c>
      <c r="Z1169" s="61">
        <v>13.757999999999999</v>
      </c>
      <c r="AA1169" s="61">
        <v>17.369</v>
      </c>
      <c r="AB1169" s="61">
        <v>28.289000000000001</v>
      </c>
      <c r="AC1169" s="61">
        <v>31.556000000000001</v>
      </c>
      <c r="AD1169" s="62">
        <v>34.479999999999997</v>
      </c>
      <c r="AE1169" s="62">
        <v>34.479999999999997</v>
      </c>
      <c r="AF1169" s="61">
        <v>31.297999999999998</v>
      </c>
      <c r="AG1169" s="62">
        <v>34.479999999999997</v>
      </c>
      <c r="AH1169" s="61">
        <v>48.494999999999997</v>
      </c>
      <c r="AI1169" s="61">
        <v>41.445</v>
      </c>
      <c r="AJ1169" s="61">
        <v>57.781999999999996</v>
      </c>
    </row>
    <row r="1170" spans="1:36" x14ac:dyDescent="0.25">
      <c r="A1170" s="60" t="s">
        <v>127</v>
      </c>
      <c r="B1170" s="60" t="s">
        <v>122</v>
      </c>
      <c r="C1170" s="66" t="s">
        <v>37</v>
      </c>
      <c r="D1170" s="66" t="s">
        <v>37</v>
      </c>
      <c r="E1170" s="66" t="s">
        <v>37</v>
      </c>
      <c r="F1170" s="66" t="s">
        <v>37</v>
      </c>
      <c r="G1170" s="66" t="s">
        <v>37</v>
      </c>
      <c r="H1170" s="66" t="s">
        <v>37</v>
      </c>
      <c r="I1170" s="66" t="s">
        <v>37</v>
      </c>
      <c r="J1170" s="66" t="s">
        <v>37</v>
      </c>
      <c r="K1170" s="66" t="s">
        <v>37</v>
      </c>
      <c r="L1170" s="66" t="s">
        <v>37</v>
      </c>
      <c r="M1170" s="66" t="s">
        <v>37</v>
      </c>
      <c r="N1170" s="66" t="s">
        <v>37</v>
      </c>
      <c r="O1170" s="66" t="s">
        <v>37</v>
      </c>
      <c r="P1170" s="66" t="s">
        <v>37</v>
      </c>
      <c r="Q1170" s="66" t="s">
        <v>37</v>
      </c>
      <c r="R1170" s="66" t="s">
        <v>37</v>
      </c>
      <c r="S1170" s="66" t="s">
        <v>37</v>
      </c>
      <c r="T1170" s="66" t="s">
        <v>37</v>
      </c>
      <c r="U1170" s="66" t="s">
        <v>37</v>
      </c>
      <c r="V1170" s="66" t="s">
        <v>37</v>
      </c>
      <c r="W1170" s="66" t="s">
        <v>37</v>
      </c>
      <c r="X1170" s="66" t="s">
        <v>37</v>
      </c>
      <c r="Y1170" s="66" t="s">
        <v>37</v>
      </c>
      <c r="Z1170" s="66" t="s">
        <v>37</v>
      </c>
      <c r="AA1170" s="66" t="s">
        <v>37</v>
      </c>
      <c r="AB1170" s="66" t="s">
        <v>37</v>
      </c>
      <c r="AC1170" s="66" t="s">
        <v>37</v>
      </c>
      <c r="AD1170" s="66" t="s">
        <v>37</v>
      </c>
      <c r="AE1170" s="66" t="s">
        <v>37</v>
      </c>
      <c r="AF1170" s="66" t="s">
        <v>37</v>
      </c>
      <c r="AG1170" s="66" t="s">
        <v>37</v>
      </c>
      <c r="AH1170" s="66" t="s">
        <v>37</v>
      </c>
      <c r="AI1170" s="66" t="s">
        <v>37</v>
      </c>
      <c r="AJ1170" s="66" t="s">
        <v>37</v>
      </c>
    </row>
    <row r="1171" spans="1:36" x14ac:dyDescent="0.25">
      <c r="A1171" s="60" t="s">
        <v>127</v>
      </c>
      <c r="B1171" s="60" t="s">
        <v>123</v>
      </c>
      <c r="C1171" s="62">
        <v>4675.62</v>
      </c>
      <c r="D1171" s="61">
        <v>4985.857</v>
      </c>
      <c r="E1171" s="61">
        <v>4963.4219999999996</v>
      </c>
      <c r="F1171" s="62">
        <v>5251.82</v>
      </c>
      <c r="G1171" s="61">
        <v>5643.2290000000003</v>
      </c>
      <c r="H1171" s="61">
        <v>5506.0050000000001</v>
      </c>
      <c r="I1171" s="61">
        <v>5965.0029999999997</v>
      </c>
      <c r="J1171" s="61">
        <v>5948.0829999999996</v>
      </c>
      <c r="K1171" s="61">
        <v>6033.3010000000004</v>
      </c>
      <c r="L1171" s="61">
        <v>5972.2629999999999</v>
      </c>
      <c r="M1171" s="61">
        <v>6016.759</v>
      </c>
      <c r="N1171" s="61">
        <v>6404.7619999999997</v>
      </c>
      <c r="O1171" s="61">
        <v>6445.1570000000002</v>
      </c>
      <c r="P1171" s="61">
        <v>7250.8469999999998</v>
      </c>
      <c r="Q1171" s="61">
        <v>7381.3729999999996</v>
      </c>
      <c r="R1171" s="61">
        <v>6069.0950000000003</v>
      </c>
      <c r="S1171" s="61">
        <v>7077.5870000000004</v>
      </c>
      <c r="T1171" s="61">
        <v>6985.9279999999999</v>
      </c>
      <c r="U1171" s="61">
        <v>6658.0690000000004</v>
      </c>
      <c r="V1171" s="62">
        <v>6196.99</v>
      </c>
      <c r="W1171" s="61">
        <v>6936.6090000000004</v>
      </c>
      <c r="X1171" s="61">
        <v>6320.0680000000002</v>
      </c>
      <c r="Y1171" s="62">
        <v>6054.15</v>
      </c>
      <c r="Z1171" s="61">
        <v>6127.1229999999996</v>
      </c>
      <c r="AA1171" s="61">
        <v>5854.9889999999996</v>
      </c>
      <c r="AB1171" s="61">
        <v>5898.3739999999998</v>
      </c>
      <c r="AC1171" s="61">
        <v>5912.0529999999999</v>
      </c>
      <c r="AD1171" s="61">
        <v>5806.076</v>
      </c>
      <c r="AE1171" s="61">
        <v>6041.5420000000004</v>
      </c>
      <c r="AF1171" s="61">
        <v>5902.9110000000001</v>
      </c>
      <c r="AG1171" s="61">
        <v>5955.8959999999997</v>
      </c>
      <c r="AH1171" s="61">
        <v>6201.2240000000002</v>
      </c>
      <c r="AI1171" s="62">
        <v>6206.95</v>
      </c>
      <c r="AJ1171" s="61">
        <v>7011.2449999999999</v>
      </c>
    </row>
    <row r="1172" spans="1:36" x14ac:dyDescent="0.25">
      <c r="A1172" s="60" t="s">
        <v>127</v>
      </c>
      <c r="B1172" s="60" t="s">
        <v>124</v>
      </c>
      <c r="C1172" s="63">
        <v>780.05200000000002</v>
      </c>
      <c r="D1172" s="63">
        <v>853.48199999999997</v>
      </c>
      <c r="E1172" s="63">
        <v>878.07399999999996</v>
      </c>
      <c r="F1172" s="63">
        <v>901.80600000000004</v>
      </c>
      <c r="G1172" s="63">
        <v>984.86699999999996</v>
      </c>
      <c r="H1172" s="63">
        <v>1047.807</v>
      </c>
      <c r="I1172" s="63">
        <v>1133.7059999999999</v>
      </c>
      <c r="J1172" s="63">
        <v>1111.6079999999999</v>
      </c>
      <c r="K1172" s="63">
        <v>1200.7739999999999</v>
      </c>
      <c r="L1172" s="63">
        <v>1156.578</v>
      </c>
      <c r="M1172" s="63">
        <v>1315.088</v>
      </c>
      <c r="N1172" s="64">
        <v>1491.25</v>
      </c>
      <c r="O1172" s="63">
        <v>1605.9179999999999</v>
      </c>
      <c r="P1172" s="63">
        <v>1636.7159999999999</v>
      </c>
      <c r="Q1172" s="63">
        <v>1647.752</v>
      </c>
      <c r="R1172" s="63">
        <v>1581.6220000000001</v>
      </c>
      <c r="S1172" s="63">
        <v>1601.3430000000001</v>
      </c>
      <c r="T1172" s="63">
        <v>1524.9380000000001</v>
      </c>
      <c r="U1172" s="63">
        <v>1515.4380000000001</v>
      </c>
      <c r="V1172" s="63">
        <v>1503.4570000000001</v>
      </c>
      <c r="W1172" s="63">
        <v>1711.1010000000001</v>
      </c>
      <c r="X1172" s="63">
        <v>1524.875</v>
      </c>
      <c r="Y1172" s="63">
        <v>1385.422</v>
      </c>
      <c r="Z1172" s="63">
        <v>1374.6420000000001</v>
      </c>
      <c r="AA1172" s="63">
        <v>1234.837</v>
      </c>
      <c r="AB1172" s="63">
        <v>1154.854</v>
      </c>
      <c r="AC1172" s="63">
        <v>1197.288</v>
      </c>
      <c r="AD1172" s="63">
        <v>1160.413</v>
      </c>
      <c r="AE1172" s="63">
        <v>1212.636</v>
      </c>
      <c r="AF1172" s="63">
        <v>1171.7080000000001</v>
      </c>
      <c r="AG1172" s="63">
        <v>1086.577</v>
      </c>
      <c r="AH1172" s="63">
        <v>1250.0530000000001</v>
      </c>
      <c r="AI1172" s="63">
        <v>1059.7439999999999</v>
      </c>
      <c r="AJ1172" s="63">
        <v>737.92899999999997</v>
      </c>
    </row>
    <row r="1173" spans="1:36" x14ac:dyDescent="0.25">
      <c r="A1173" s="60" t="s">
        <v>127</v>
      </c>
      <c r="B1173" s="60" t="s">
        <v>125</v>
      </c>
      <c r="C1173" s="61">
        <v>671.71100000000001</v>
      </c>
      <c r="D1173" s="61">
        <v>636.71500000000003</v>
      </c>
      <c r="E1173" s="61">
        <v>707.48099999999999</v>
      </c>
      <c r="F1173" s="61">
        <v>796.64700000000005</v>
      </c>
      <c r="G1173" s="62">
        <v>869.39</v>
      </c>
      <c r="H1173" s="61">
        <v>871.625</v>
      </c>
      <c r="I1173" s="61">
        <v>882.28700000000003</v>
      </c>
      <c r="J1173" s="61">
        <v>997.50599999999997</v>
      </c>
      <c r="K1173" s="62">
        <v>1090.8</v>
      </c>
      <c r="L1173" s="61">
        <v>1028.547</v>
      </c>
      <c r="M1173" s="61">
        <v>846.32100000000003</v>
      </c>
      <c r="N1173" s="61">
        <v>803.85299999999995</v>
      </c>
      <c r="O1173" s="61">
        <v>822.00400000000002</v>
      </c>
      <c r="P1173" s="61">
        <v>814.92600000000004</v>
      </c>
      <c r="Q1173" s="61">
        <v>846.51199999999994</v>
      </c>
      <c r="R1173" s="61">
        <v>766.30100000000004</v>
      </c>
      <c r="S1173" s="61">
        <v>856.11900000000003</v>
      </c>
      <c r="T1173" s="61">
        <v>860.096</v>
      </c>
      <c r="U1173" s="61">
        <v>827.62699999999995</v>
      </c>
      <c r="V1173" s="61">
        <v>695.84100000000001</v>
      </c>
      <c r="W1173" s="61">
        <v>782.37900000000002</v>
      </c>
      <c r="X1173" s="61">
        <v>742.89499999999998</v>
      </c>
      <c r="Y1173" s="61">
        <v>683.81799999999998</v>
      </c>
      <c r="Z1173" s="62">
        <v>698.26</v>
      </c>
      <c r="AA1173" s="61">
        <v>726.50300000000004</v>
      </c>
      <c r="AB1173" s="61">
        <v>698.40099999999995</v>
      </c>
      <c r="AC1173" s="61">
        <v>661.51900000000001</v>
      </c>
      <c r="AD1173" s="61">
        <v>685.41399999999999</v>
      </c>
      <c r="AE1173" s="61">
        <v>731.68899999999996</v>
      </c>
      <c r="AF1173" s="62">
        <v>750.02</v>
      </c>
      <c r="AG1173" s="61">
        <v>736.72900000000004</v>
      </c>
      <c r="AH1173" s="61">
        <v>771.24900000000002</v>
      </c>
      <c r="AI1173" s="61">
        <v>683.89400000000001</v>
      </c>
      <c r="AJ1173" s="62">
        <v>619.25</v>
      </c>
    </row>
    <row r="1174" spans="1:36" x14ac:dyDescent="0.25">
      <c r="A1174" s="60" t="s">
        <v>127</v>
      </c>
      <c r="B1174" s="60" t="s">
        <v>126</v>
      </c>
      <c r="C1174" s="64">
        <v>0</v>
      </c>
      <c r="D1174" s="64">
        <v>0</v>
      </c>
      <c r="E1174" s="64">
        <v>0</v>
      </c>
      <c r="F1174" s="64">
        <v>0</v>
      </c>
      <c r="G1174" s="64">
        <v>0</v>
      </c>
      <c r="H1174" s="64">
        <v>0</v>
      </c>
      <c r="I1174" s="64">
        <v>0</v>
      </c>
      <c r="J1174" s="64">
        <v>0</v>
      </c>
      <c r="K1174" s="64">
        <v>0</v>
      </c>
      <c r="L1174" s="64">
        <v>0</v>
      </c>
      <c r="M1174" s="64">
        <v>0</v>
      </c>
      <c r="N1174" s="64">
        <v>0</v>
      </c>
      <c r="O1174" s="64">
        <v>0</v>
      </c>
      <c r="P1174" s="64">
        <v>0</v>
      </c>
      <c r="Q1174" s="64">
        <v>0</v>
      </c>
      <c r="R1174" s="64">
        <v>0</v>
      </c>
      <c r="S1174" s="64">
        <v>0</v>
      </c>
      <c r="T1174" s="64">
        <v>0</v>
      </c>
      <c r="U1174" s="64">
        <v>0</v>
      </c>
      <c r="V1174" s="64">
        <v>0</v>
      </c>
      <c r="W1174" s="64">
        <v>0</v>
      </c>
      <c r="X1174" s="64">
        <v>0</v>
      </c>
      <c r="Y1174" s="64">
        <v>0</v>
      </c>
      <c r="Z1174" s="64">
        <v>0</v>
      </c>
      <c r="AA1174" s="64">
        <v>0</v>
      </c>
      <c r="AB1174" s="64">
        <v>0</v>
      </c>
      <c r="AC1174" s="64">
        <v>0</v>
      </c>
      <c r="AD1174" s="64">
        <v>0</v>
      </c>
      <c r="AE1174" s="64">
        <v>0</v>
      </c>
      <c r="AF1174" s="64">
        <v>0</v>
      </c>
      <c r="AG1174" s="64">
        <v>0</v>
      </c>
      <c r="AH1174" s="64">
        <v>0</v>
      </c>
      <c r="AI1174" s="64">
        <v>0</v>
      </c>
      <c r="AJ1174" s="64">
        <v>0</v>
      </c>
    </row>
    <row r="1175" spans="1:36" x14ac:dyDescent="0.25">
      <c r="A1175" s="60" t="s">
        <v>128</v>
      </c>
      <c r="B1175" s="60" t="s">
        <v>117</v>
      </c>
      <c r="C1175" s="62">
        <v>0</v>
      </c>
      <c r="D1175" s="62">
        <v>0</v>
      </c>
      <c r="E1175" s="62">
        <v>0</v>
      </c>
      <c r="F1175" s="62">
        <v>0</v>
      </c>
      <c r="G1175" s="62">
        <v>0</v>
      </c>
      <c r="H1175" s="62">
        <v>0</v>
      </c>
      <c r="I1175" s="62">
        <v>0</v>
      </c>
      <c r="J1175" s="62">
        <v>0</v>
      </c>
      <c r="K1175" s="62">
        <v>0</v>
      </c>
      <c r="L1175" s="62">
        <v>0</v>
      </c>
      <c r="M1175" s="61">
        <v>1.204</v>
      </c>
      <c r="N1175" s="61">
        <v>2.7519999999999998</v>
      </c>
      <c r="O1175" s="61">
        <v>5.1589999999999998</v>
      </c>
      <c r="P1175" s="61">
        <v>6.5350000000000001</v>
      </c>
      <c r="Q1175" s="61">
        <v>5.8470000000000004</v>
      </c>
      <c r="R1175" s="61">
        <v>2.2360000000000002</v>
      </c>
      <c r="S1175" s="61">
        <v>3.2669999999999999</v>
      </c>
      <c r="T1175" s="61">
        <v>2.7519999999999998</v>
      </c>
      <c r="U1175" s="61">
        <v>6.1909999999999998</v>
      </c>
      <c r="V1175" s="61">
        <v>0.68799999999999994</v>
      </c>
      <c r="W1175" s="61">
        <v>0.68799999999999994</v>
      </c>
      <c r="X1175" s="62">
        <v>0.86</v>
      </c>
      <c r="Y1175" s="62">
        <v>0</v>
      </c>
      <c r="Z1175" s="61">
        <v>0.34399999999999997</v>
      </c>
      <c r="AA1175" s="61">
        <v>0.17199999999999999</v>
      </c>
      <c r="AB1175" s="61">
        <v>0.17199999999999999</v>
      </c>
      <c r="AC1175" s="62">
        <v>0</v>
      </c>
      <c r="AD1175" s="62">
        <v>0</v>
      </c>
      <c r="AE1175" s="61">
        <v>0.17199999999999999</v>
      </c>
      <c r="AF1175" s="62">
        <v>0</v>
      </c>
      <c r="AG1175" s="62">
        <v>0</v>
      </c>
      <c r="AH1175" s="62">
        <v>0</v>
      </c>
      <c r="AI1175" s="62">
        <v>0</v>
      </c>
      <c r="AJ1175" s="62">
        <v>0</v>
      </c>
    </row>
    <row r="1176" spans="1:36" x14ac:dyDescent="0.25">
      <c r="A1176" s="60" t="s">
        <v>128</v>
      </c>
      <c r="B1176" s="60" t="s">
        <v>118</v>
      </c>
      <c r="C1176" s="64">
        <v>0</v>
      </c>
      <c r="D1176" s="64">
        <v>0</v>
      </c>
      <c r="E1176" s="64">
        <v>0</v>
      </c>
      <c r="F1176" s="64">
        <v>0</v>
      </c>
      <c r="G1176" s="64">
        <v>0</v>
      </c>
      <c r="H1176" s="64">
        <v>0</v>
      </c>
      <c r="I1176" s="64">
        <v>0</v>
      </c>
      <c r="J1176" s="64">
        <v>0</v>
      </c>
      <c r="K1176" s="64">
        <v>0</v>
      </c>
      <c r="L1176" s="64">
        <v>0</v>
      </c>
      <c r="M1176" s="63">
        <v>4.6429999999999998</v>
      </c>
      <c r="N1176" s="63">
        <v>4.4710000000000001</v>
      </c>
      <c r="O1176" s="63">
        <v>3.4390000000000001</v>
      </c>
      <c r="P1176" s="63">
        <v>3.2669999999999999</v>
      </c>
      <c r="Q1176" s="63">
        <v>2.923</v>
      </c>
      <c r="R1176" s="63">
        <v>3.4390000000000001</v>
      </c>
      <c r="S1176" s="63">
        <v>4.6429999999999998</v>
      </c>
      <c r="T1176" s="63">
        <v>4.4710000000000001</v>
      </c>
      <c r="U1176" s="63">
        <v>18.401</v>
      </c>
      <c r="V1176" s="64">
        <v>8.77</v>
      </c>
      <c r="W1176" s="63">
        <v>12.382</v>
      </c>
      <c r="X1176" s="63">
        <v>7.3949999999999996</v>
      </c>
      <c r="Y1176" s="64">
        <v>13.07</v>
      </c>
      <c r="Z1176" s="63">
        <v>15.305</v>
      </c>
      <c r="AA1176" s="63">
        <v>15.477</v>
      </c>
      <c r="AB1176" s="64">
        <v>12.21</v>
      </c>
      <c r="AC1176" s="64">
        <v>12.21</v>
      </c>
      <c r="AD1176" s="64">
        <v>8.77</v>
      </c>
      <c r="AE1176" s="63">
        <v>8.2550000000000008</v>
      </c>
      <c r="AF1176" s="63">
        <v>8.5980000000000008</v>
      </c>
      <c r="AG1176" s="63">
        <v>7.9109999999999996</v>
      </c>
      <c r="AH1176" s="63">
        <v>7.2229999999999999</v>
      </c>
      <c r="AI1176" s="63">
        <v>7.0510000000000002</v>
      </c>
      <c r="AJ1176" s="63">
        <v>6.3630000000000004</v>
      </c>
    </row>
    <row r="1177" spans="1:36" x14ac:dyDescent="0.25">
      <c r="A1177" s="60" t="s">
        <v>128</v>
      </c>
      <c r="B1177" s="60" t="s">
        <v>119</v>
      </c>
      <c r="C1177" s="62">
        <v>0</v>
      </c>
      <c r="D1177" s="62">
        <v>0</v>
      </c>
      <c r="E1177" s="62">
        <v>0</v>
      </c>
      <c r="F1177" s="62">
        <v>0</v>
      </c>
      <c r="G1177" s="62">
        <v>0</v>
      </c>
      <c r="H1177" s="62">
        <v>0</v>
      </c>
      <c r="I1177" s="62">
        <v>0</v>
      </c>
      <c r="J1177" s="62">
        <v>0</v>
      </c>
      <c r="K1177" s="62">
        <v>0</v>
      </c>
      <c r="L1177" s="62">
        <v>0</v>
      </c>
      <c r="M1177" s="61">
        <v>6.7069999999999999</v>
      </c>
      <c r="N1177" s="61">
        <v>4.6429999999999998</v>
      </c>
      <c r="O1177" s="61">
        <v>4.8150000000000004</v>
      </c>
      <c r="P1177" s="61">
        <v>4.9870000000000001</v>
      </c>
      <c r="Q1177" s="61">
        <v>6.7069999999999999</v>
      </c>
      <c r="R1177" s="62">
        <v>8.77</v>
      </c>
      <c r="S1177" s="61">
        <v>7.0510000000000002</v>
      </c>
      <c r="T1177" s="61">
        <v>5.8470000000000004</v>
      </c>
      <c r="U1177" s="61">
        <v>8.2550000000000008</v>
      </c>
      <c r="V1177" s="61">
        <v>6.7069999999999999</v>
      </c>
      <c r="W1177" s="61">
        <v>6.5350000000000001</v>
      </c>
      <c r="X1177" s="61">
        <v>5.6749999999999998</v>
      </c>
      <c r="Y1177" s="61">
        <v>8.9420000000000002</v>
      </c>
      <c r="Z1177" s="62">
        <v>8.77</v>
      </c>
      <c r="AA1177" s="61">
        <v>9.9740000000000002</v>
      </c>
      <c r="AB1177" s="61">
        <v>9.9740000000000002</v>
      </c>
      <c r="AC1177" s="61">
        <v>9.1140000000000008</v>
      </c>
      <c r="AD1177" s="61">
        <v>12.382</v>
      </c>
      <c r="AE1177" s="61">
        <v>12.382</v>
      </c>
      <c r="AF1177" s="61">
        <v>11.866</v>
      </c>
      <c r="AG1177" s="62">
        <v>0</v>
      </c>
      <c r="AH1177" s="62">
        <v>0</v>
      </c>
      <c r="AI1177" s="62">
        <v>0</v>
      </c>
      <c r="AJ1177" s="62">
        <v>0</v>
      </c>
    </row>
    <row r="1178" spans="1:36" x14ac:dyDescent="0.25">
      <c r="A1178" s="60" t="s">
        <v>128</v>
      </c>
      <c r="B1178" s="60" t="s">
        <v>120</v>
      </c>
      <c r="C1178" s="64">
        <v>0</v>
      </c>
      <c r="D1178" s="64">
        <v>0</v>
      </c>
      <c r="E1178" s="64">
        <v>0</v>
      </c>
      <c r="F1178" s="64">
        <v>0</v>
      </c>
      <c r="G1178" s="64">
        <v>0</v>
      </c>
      <c r="H1178" s="64">
        <v>0</v>
      </c>
      <c r="I1178" s="64">
        <v>0</v>
      </c>
      <c r="J1178" s="64">
        <v>0</v>
      </c>
      <c r="K1178" s="64">
        <v>0</v>
      </c>
      <c r="L1178" s="64">
        <v>0</v>
      </c>
      <c r="M1178" s="63">
        <v>32.564</v>
      </c>
      <c r="N1178" s="63">
        <v>31.890999999999998</v>
      </c>
      <c r="O1178" s="63">
        <v>40.384</v>
      </c>
      <c r="P1178" s="63">
        <v>39.915999999999997</v>
      </c>
      <c r="Q1178" s="63">
        <v>43.121000000000002</v>
      </c>
      <c r="R1178" s="63">
        <v>40.335999999999999</v>
      </c>
      <c r="S1178" s="63">
        <v>44.277000000000001</v>
      </c>
      <c r="T1178" s="63">
        <v>44.664000000000001</v>
      </c>
      <c r="U1178" s="63">
        <v>73.703000000000003</v>
      </c>
      <c r="V1178" s="63">
        <v>49.335999999999999</v>
      </c>
      <c r="W1178" s="63">
        <v>53.497</v>
      </c>
      <c r="X1178" s="63">
        <v>45.142000000000003</v>
      </c>
      <c r="Y1178" s="64">
        <v>59.63</v>
      </c>
      <c r="Z1178" s="63">
        <v>62.725999999999999</v>
      </c>
      <c r="AA1178" s="63">
        <v>62.167000000000002</v>
      </c>
      <c r="AB1178" s="64">
        <v>48.07</v>
      </c>
      <c r="AC1178" s="63">
        <v>54.691000000000003</v>
      </c>
      <c r="AD1178" s="63">
        <v>43.685000000000002</v>
      </c>
      <c r="AE1178" s="63">
        <v>39.872999999999998</v>
      </c>
      <c r="AF1178" s="63">
        <v>41.076999999999998</v>
      </c>
      <c r="AG1178" s="63">
        <v>46.073</v>
      </c>
      <c r="AH1178" s="63">
        <v>50.258000000000003</v>
      </c>
      <c r="AI1178" s="64">
        <v>47.22</v>
      </c>
      <c r="AJ1178" s="63">
        <v>47.104999999999997</v>
      </c>
    </row>
    <row r="1179" spans="1:36" x14ac:dyDescent="0.25">
      <c r="A1179" s="60" t="s">
        <v>128</v>
      </c>
      <c r="B1179" s="60" t="s">
        <v>121</v>
      </c>
      <c r="C1179" s="65" t="s">
        <v>37</v>
      </c>
      <c r="D1179" s="65" t="s">
        <v>37</v>
      </c>
      <c r="E1179" s="65" t="s">
        <v>37</v>
      </c>
      <c r="F1179" s="65" t="s">
        <v>37</v>
      </c>
      <c r="G1179" s="65" t="s">
        <v>37</v>
      </c>
      <c r="H1179" s="65" t="s">
        <v>37</v>
      </c>
      <c r="I1179" s="65" t="s">
        <v>37</v>
      </c>
      <c r="J1179" s="65" t="s">
        <v>37</v>
      </c>
      <c r="K1179" s="65" t="s">
        <v>37</v>
      </c>
      <c r="L1179" s="65" t="s">
        <v>37</v>
      </c>
      <c r="M1179" s="65" t="s">
        <v>37</v>
      </c>
      <c r="N1179" s="65" t="s">
        <v>37</v>
      </c>
      <c r="O1179" s="65" t="s">
        <v>37</v>
      </c>
      <c r="P1179" s="65" t="s">
        <v>37</v>
      </c>
      <c r="Q1179" s="65" t="s">
        <v>37</v>
      </c>
      <c r="R1179" s="65" t="s">
        <v>37</v>
      </c>
      <c r="S1179" s="65" t="s">
        <v>37</v>
      </c>
      <c r="T1179" s="65" t="s">
        <v>37</v>
      </c>
      <c r="U1179" s="65" t="s">
        <v>37</v>
      </c>
      <c r="V1179" s="65" t="s">
        <v>37</v>
      </c>
      <c r="W1179" s="65" t="s">
        <v>37</v>
      </c>
      <c r="X1179" s="65" t="s">
        <v>37</v>
      </c>
      <c r="Y1179" s="65" t="s">
        <v>37</v>
      </c>
      <c r="Z1179" s="65" t="s">
        <v>37</v>
      </c>
      <c r="AA1179" s="65" t="s">
        <v>37</v>
      </c>
      <c r="AB1179" s="65" t="s">
        <v>37</v>
      </c>
      <c r="AC1179" s="65" t="s">
        <v>37</v>
      </c>
      <c r="AD1179" s="65" t="s">
        <v>37</v>
      </c>
      <c r="AE1179" s="65" t="s">
        <v>37</v>
      </c>
      <c r="AF1179" s="65" t="s">
        <v>37</v>
      </c>
      <c r="AG1179" s="65" t="s">
        <v>37</v>
      </c>
      <c r="AH1179" s="65" t="s">
        <v>37</v>
      </c>
      <c r="AI1179" s="65" t="s">
        <v>37</v>
      </c>
      <c r="AJ1179" s="65" t="s">
        <v>37</v>
      </c>
    </row>
    <row r="1180" spans="1:36" x14ac:dyDescent="0.25">
      <c r="A1180" s="60" t="s">
        <v>128</v>
      </c>
      <c r="B1180" s="60" t="s">
        <v>122</v>
      </c>
      <c r="C1180" s="64">
        <v>0</v>
      </c>
      <c r="D1180" s="64">
        <v>0</v>
      </c>
      <c r="E1180" s="64">
        <v>0</v>
      </c>
      <c r="F1180" s="64">
        <v>0</v>
      </c>
      <c r="G1180" s="64">
        <v>0</v>
      </c>
      <c r="H1180" s="64">
        <v>0</v>
      </c>
      <c r="I1180" s="64">
        <v>0</v>
      </c>
      <c r="J1180" s="64">
        <v>0</v>
      </c>
      <c r="K1180" s="64">
        <v>0</v>
      </c>
      <c r="L1180" s="64">
        <v>0</v>
      </c>
      <c r="M1180" s="63">
        <v>32.173000000000002</v>
      </c>
      <c r="N1180" s="63">
        <v>30.931000000000001</v>
      </c>
      <c r="O1180" s="63">
        <v>40.389000000000003</v>
      </c>
      <c r="P1180" s="63">
        <v>42.753</v>
      </c>
      <c r="Q1180" s="63">
        <v>44.783999999999999</v>
      </c>
      <c r="R1180" s="63">
        <v>42.347000000000001</v>
      </c>
      <c r="S1180" s="63">
        <v>41.415999999999997</v>
      </c>
      <c r="T1180" s="63">
        <v>40.698999999999998</v>
      </c>
      <c r="U1180" s="63">
        <v>61.981000000000002</v>
      </c>
      <c r="V1180" s="63">
        <v>38.908000000000001</v>
      </c>
      <c r="W1180" s="63">
        <v>43.732999999999997</v>
      </c>
      <c r="X1180" s="63">
        <v>36.781999999999996</v>
      </c>
      <c r="Y1180" s="63">
        <v>48.771999999999998</v>
      </c>
      <c r="Z1180" s="63">
        <v>47.029000000000003</v>
      </c>
      <c r="AA1180" s="63">
        <v>48.844000000000001</v>
      </c>
      <c r="AB1180" s="63">
        <v>43.350999999999999</v>
      </c>
      <c r="AC1180" s="63">
        <v>44.378</v>
      </c>
      <c r="AD1180" s="64">
        <v>45.07</v>
      </c>
      <c r="AE1180" s="63">
        <v>43.732999999999997</v>
      </c>
      <c r="AF1180" s="63">
        <v>43.326999999999998</v>
      </c>
      <c r="AG1180" s="63">
        <v>36.781999999999996</v>
      </c>
      <c r="AH1180" s="63">
        <v>34.106999999999999</v>
      </c>
      <c r="AI1180" s="63">
        <v>33.103999999999999</v>
      </c>
      <c r="AJ1180" s="63">
        <v>31.957999999999998</v>
      </c>
    </row>
    <row r="1181" spans="1:36" x14ac:dyDescent="0.25">
      <c r="A1181" s="60" t="s">
        <v>128</v>
      </c>
      <c r="B1181" s="60" t="s">
        <v>123</v>
      </c>
      <c r="C1181" s="61">
        <v>2073.9470000000001</v>
      </c>
      <c r="D1181" s="61">
        <v>2192.605</v>
      </c>
      <c r="E1181" s="61">
        <v>2198.3850000000002</v>
      </c>
      <c r="F1181" s="61">
        <v>2281.2649999999999</v>
      </c>
      <c r="G1181" s="61">
        <v>2309.5439999999999</v>
      </c>
      <c r="H1181" s="62">
        <v>2333.62</v>
      </c>
      <c r="I1181" s="61">
        <v>2975.6379999999999</v>
      </c>
      <c r="J1181" s="61">
        <v>2948.672</v>
      </c>
      <c r="K1181" s="62">
        <v>2764.14</v>
      </c>
      <c r="L1181" s="61">
        <v>2969.0219999999999</v>
      </c>
      <c r="M1181" s="62">
        <v>3596.78</v>
      </c>
      <c r="N1181" s="61">
        <v>3860.3229999999999</v>
      </c>
      <c r="O1181" s="61">
        <v>4321.8450000000003</v>
      </c>
      <c r="P1181" s="61">
        <v>4501.0029999999997</v>
      </c>
      <c r="Q1181" s="61">
        <v>4432.9319999999998</v>
      </c>
      <c r="R1181" s="61">
        <v>4281.6710000000003</v>
      </c>
      <c r="S1181" s="61">
        <v>4573.9709999999995</v>
      </c>
      <c r="T1181" s="61">
        <v>4480.5820000000003</v>
      </c>
      <c r="U1181" s="61">
        <v>4518.2719999999999</v>
      </c>
      <c r="V1181" s="61">
        <v>4502.2690000000002</v>
      </c>
      <c r="W1181" s="61">
        <v>5039.0039999999999</v>
      </c>
      <c r="X1181" s="61">
        <v>4486.768</v>
      </c>
      <c r="Y1181" s="61">
        <v>4768.415</v>
      </c>
      <c r="Z1181" s="61">
        <v>4498.9970000000003</v>
      </c>
      <c r="AA1181" s="61">
        <v>4409.3819999999996</v>
      </c>
      <c r="AB1181" s="61">
        <v>4238.607</v>
      </c>
      <c r="AC1181" s="61">
        <v>4676.3159999999998</v>
      </c>
      <c r="AD1181" s="61">
        <v>4607.9340000000002</v>
      </c>
      <c r="AE1181" s="61">
        <v>4527.634</v>
      </c>
      <c r="AF1181" s="61">
        <v>4425.2169999999996</v>
      </c>
      <c r="AG1181" s="61">
        <v>4085.029</v>
      </c>
      <c r="AH1181" s="61">
        <v>4638.0050000000001</v>
      </c>
      <c r="AI1181" s="61">
        <v>4342.2659999999996</v>
      </c>
      <c r="AJ1181" s="61">
        <v>4363.9359999999997</v>
      </c>
    </row>
    <row r="1182" spans="1:36" x14ac:dyDescent="0.25">
      <c r="A1182" s="60" t="s">
        <v>128</v>
      </c>
      <c r="B1182" s="60" t="s">
        <v>124</v>
      </c>
      <c r="C1182" s="63">
        <v>1470.335</v>
      </c>
      <c r="D1182" s="63">
        <v>1576.096</v>
      </c>
      <c r="E1182" s="63">
        <v>1583.835</v>
      </c>
      <c r="F1182" s="63">
        <v>1661.221</v>
      </c>
      <c r="G1182" s="63">
        <v>1711.952</v>
      </c>
      <c r="H1182" s="63">
        <v>1765.2380000000001</v>
      </c>
      <c r="I1182" s="63">
        <v>1976.7360000000001</v>
      </c>
      <c r="J1182" s="63">
        <v>2040.3889999999999</v>
      </c>
      <c r="K1182" s="63">
        <v>1831.375</v>
      </c>
      <c r="L1182" s="63">
        <v>1915.5440000000001</v>
      </c>
      <c r="M1182" s="63">
        <v>2320.6750000000002</v>
      </c>
      <c r="N1182" s="64">
        <v>2606.7399999999998</v>
      </c>
      <c r="O1182" s="63">
        <v>2849.8850000000002</v>
      </c>
      <c r="P1182" s="63">
        <v>3022.1410000000001</v>
      </c>
      <c r="Q1182" s="63">
        <v>2948.7910000000002</v>
      </c>
      <c r="R1182" s="63">
        <v>2805.0540000000001</v>
      </c>
      <c r="S1182" s="64">
        <v>3024.41</v>
      </c>
      <c r="T1182" s="63">
        <v>2896.413</v>
      </c>
      <c r="U1182" s="63">
        <v>2845.2759999999998</v>
      </c>
      <c r="V1182" s="63">
        <v>2809.8069999999998</v>
      </c>
      <c r="W1182" s="63">
        <v>3212.692</v>
      </c>
      <c r="X1182" s="63">
        <v>2933.672</v>
      </c>
      <c r="Y1182" s="64">
        <v>2944.85</v>
      </c>
      <c r="Z1182" s="63">
        <v>2784.489</v>
      </c>
      <c r="AA1182" s="63">
        <v>2555.6030000000001</v>
      </c>
      <c r="AB1182" s="63">
        <v>2460.8290000000002</v>
      </c>
      <c r="AC1182" s="63">
        <v>2693.7040000000002</v>
      </c>
      <c r="AD1182" s="63">
        <v>2631.8910000000001</v>
      </c>
      <c r="AE1182" s="63">
        <v>2513.0889999999999</v>
      </c>
      <c r="AF1182" s="63">
        <v>2373.2440000000001</v>
      </c>
      <c r="AG1182" s="63">
        <v>1963.1220000000001</v>
      </c>
      <c r="AH1182" s="63">
        <v>2100.172</v>
      </c>
      <c r="AI1182" s="63">
        <v>1890.011</v>
      </c>
      <c r="AJ1182" s="63">
        <v>1498.6659999999999</v>
      </c>
    </row>
    <row r="1183" spans="1:36" x14ac:dyDescent="0.25">
      <c r="A1183" s="60" t="s">
        <v>128</v>
      </c>
      <c r="B1183" s="60" t="s">
        <v>125</v>
      </c>
      <c r="C1183" s="62">
        <v>0</v>
      </c>
      <c r="D1183" s="62">
        <v>0</v>
      </c>
      <c r="E1183" s="62">
        <v>0</v>
      </c>
      <c r="F1183" s="62">
        <v>0</v>
      </c>
      <c r="G1183" s="62">
        <v>0</v>
      </c>
      <c r="H1183" s="62">
        <v>0</v>
      </c>
      <c r="I1183" s="61">
        <v>311.88499999999999</v>
      </c>
      <c r="J1183" s="61">
        <v>312.24299999999999</v>
      </c>
      <c r="K1183" s="61">
        <v>315.96899999999999</v>
      </c>
      <c r="L1183" s="61">
        <v>342.21800000000002</v>
      </c>
      <c r="M1183" s="61">
        <v>264.35500000000002</v>
      </c>
      <c r="N1183" s="61">
        <v>236.744</v>
      </c>
      <c r="O1183" s="61">
        <v>271.80700000000002</v>
      </c>
      <c r="P1183" s="61">
        <v>264.28300000000002</v>
      </c>
      <c r="Q1183" s="61">
        <v>288.47800000000001</v>
      </c>
      <c r="R1183" s="62">
        <v>261.25</v>
      </c>
      <c r="S1183" s="61">
        <v>293.303</v>
      </c>
      <c r="T1183" s="61">
        <v>261.536</v>
      </c>
      <c r="U1183" s="61">
        <v>239.68199999999999</v>
      </c>
      <c r="V1183" s="61">
        <v>262.20499999999998</v>
      </c>
      <c r="W1183" s="61">
        <v>286.78199999999998</v>
      </c>
      <c r="X1183" s="61">
        <v>209.01400000000001</v>
      </c>
      <c r="Y1183" s="62">
        <v>231.06</v>
      </c>
      <c r="Z1183" s="61">
        <v>285.803</v>
      </c>
      <c r="AA1183" s="61">
        <v>311.21600000000001</v>
      </c>
      <c r="AB1183" s="61">
        <v>306.678</v>
      </c>
      <c r="AC1183" s="61">
        <v>249.33099999999999</v>
      </c>
      <c r="AD1183" s="61">
        <v>222.50899999999999</v>
      </c>
      <c r="AE1183" s="61">
        <v>185.655</v>
      </c>
      <c r="AF1183" s="61">
        <v>160.33699999999999</v>
      </c>
      <c r="AG1183" s="61">
        <v>160.982</v>
      </c>
      <c r="AH1183" s="61">
        <v>189.85900000000001</v>
      </c>
      <c r="AI1183" s="61">
        <v>159.095</v>
      </c>
      <c r="AJ1183" s="61">
        <v>225.55199999999999</v>
      </c>
    </row>
    <row r="1184" spans="1:36" x14ac:dyDescent="0.25">
      <c r="A1184" s="60" t="s">
        <v>128</v>
      </c>
      <c r="B1184" s="60" t="s">
        <v>126</v>
      </c>
      <c r="C1184" s="66" t="s">
        <v>37</v>
      </c>
      <c r="D1184" s="66" t="s">
        <v>37</v>
      </c>
      <c r="E1184" s="66" t="s">
        <v>37</v>
      </c>
      <c r="F1184" s="66" t="s">
        <v>37</v>
      </c>
      <c r="G1184" s="66" t="s">
        <v>37</v>
      </c>
      <c r="H1184" s="66" t="s">
        <v>37</v>
      </c>
      <c r="I1184" s="66" t="s">
        <v>37</v>
      </c>
      <c r="J1184" s="66" t="s">
        <v>37</v>
      </c>
      <c r="K1184" s="66" t="s">
        <v>37</v>
      </c>
      <c r="L1184" s="66" t="s">
        <v>37</v>
      </c>
      <c r="M1184" s="66" t="s">
        <v>37</v>
      </c>
      <c r="N1184" s="66" t="s">
        <v>37</v>
      </c>
      <c r="O1184" s="66" t="s">
        <v>37</v>
      </c>
      <c r="P1184" s="66" t="s">
        <v>37</v>
      </c>
      <c r="Q1184" s="66" t="s">
        <v>37</v>
      </c>
      <c r="R1184" s="66" t="s">
        <v>37</v>
      </c>
      <c r="S1184" s="66" t="s">
        <v>37</v>
      </c>
      <c r="T1184" s="66" t="s">
        <v>37</v>
      </c>
      <c r="U1184" s="66" t="s">
        <v>37</v>
      </c>
      <c r="V1184" s="66" t="s">
        <v>37</v>
      </c>
      <c r="W1184" s="66" t="s">
        <v>37</v>
      </c>
      <c r="X1184" s="66" t="s">
        <v>37</v>
      </c>
      <c r="Y1184" s="66" t="s">
        <v>37</v>
      </c>
      <c r="Z1184" s="66" t="s">
        <v>37</v>
      </c>
      <c r="AA1184" s="66" t="s">
        <v>37</v>
      </c>
      <c r="AB1184" s="66" t="s">
        <v>37</v>
      </c>
      <c r="AC1184" s="66" t="s">
        <v>37</v>
      </c>
      <c r="AD1184" s="66" t="s">
        <v>37</v>
      </c>
      <c r="AE1184" s="66" t="s">
        <v>37</v>
      </c>
      <c r="AF1184" s="66" t="s">
        <v>37</v>
      </c>
      <c r="AG1184" s="66" t="s">
        <v>37</v>
      </c>
      <c r="AH1184" s="66" t="s">
        <v>37</v>
      </c>
      <c r="AI1184" s="66" t="s">
        <v>37</v>
      </c>
      <c r="AJ1184" s="66" t="s">
        <v>37</v>
      </c>
    </row>
    <row r="1185" spans="1:36" ht="11.4" customHeight="1" x14ac:dyDescent="0.25"/>
    <row r="1186" spans="1:36" x14ac:dyDescent="0.25">
      <c r="A1186" s="56" t="s">
        <v>129</v>
      </c>
    </row>
    <row r="1187" spans="1:36" x14ac:dyDescent="0.25">
      <c r="A1187" s="56" t="s">
        <v>37</v>
      </c>
      <c r="B1187" s="55" t="s">
        <v>38</v>
      </c>
    </row>
    <row r="1188" spans="1:36" ht="11.4" customHeight="1" x14ac:dyDescent="0.25"/>
    <row r="1189" spans="1:36" x14ac:dyDescent="0.25">
      <c r="A1189" s="55" t="s">
        <v>184</v>
      </c>
    </row>
    <row r="1190" spans="1:36" x14ac:dyDescent="0.25">
      <c r="A1190" s="55" t="s">
        <v>107</v>
      </c>
      <c r="B1190" s="56" t="s">
        <v>180</v>
      </c>
    </row>
    <row r="1191" spans="1:36" x14ac:dyDescent="0.25">
      <c r="A1191" s="55" t="s">
        <v>108</v>
      </c>
      <c r="B1191" s="55" t="s">
        <v>181</v>
      </c>
    </row>
    <row r="1193" spans="1:36" x14ac:dyDescent="0.25">
      <c r="A1193" s="56" t="s">
        <v>109</v>
      </c>
      <c r="C1193" s="55" t="s">
        <v>110</v>
      </c>
    </row>
    <row r="1194" spans="1:36" x14ac:dyDescent="0.25">
      <c r="A1194" s="56" t="s">
        <v>130</v>
      </c>
      <c r="C1194" s="55" t="s">
        <v>182</v>
      </c>
    </row>
    <row r="1195" spans="1:36" x14ac:dyDescent="0.25">
      <c r="A1195" s="56" t="s">
        <v>134</v>
      </c>
      <c r="C1195" s="55" t="s">
        <v>162</v>
      </c>
    </row>
    <row r="1197" spans="1:36" x14ac:dyDescent="0.25">
      <c r="A1197" s="71" t="s">
        <v>111</v>
      </c>
      <c r="B1197" s="71" t="s">
        <v>111</v>
      </c>
      <c r="C1197" s="57" t="s">
        <v>1</v>
      </c>
      <c r="D1197" s="57" t="s">
        <v>2</v>
      </c>
      <c r="E1197" s="57" t="s">
        <v>3</v>
      </c>
      <c r="F1197" s="57" t="s">
        <v>4</v>
      </c>
      <c r="G1197" s="57" t="s">
        <v>5</v>
      </c>
      <c r="H1197" s="57" t="s">
        <v>6</v>
      </c>
      <c r="I1197" s="57" t="s">
        <v>7</v>
      </c>
      <c r="J1197" s="57" t="s">
        <v>8</v>
      </c>
      <c r="K1197" s="57" t="s">
        <v>9</v>
      </c>
      <c r="L1197" s="57" t="s">
        <v>10</v>
      </c>
      <c r="M1197" s="57" t="s">
        <v>11</v>
      </c>
      <c r="N1197" s="57" t="s">
        <v>12</v>
      </c>
      <c r="O1197" s="57" t="s">
        <v>13</v>
      </c>
      <c r="P1197" s="57" t="s">
        <v>14</v>
      </c>
      <c r="Q1197" s="57" t="s">
        <v>15</v>
      </c>
      <c r="R1197" s="57" t="s">
        <v>16</v>
      </c>
      <c r="S1197" s="57" t="s">
        <v>17</v>
      </c>
      <c r="T1197" s="57" t="s">
        <v>18</v>
      </c>
      <c r="U1197" s="57" t="s">
        <v>19</v>
      </c>
      <c r="V1197" s="57" t="s">
        <v>20</v>
      </c>
      <c r="W1197" s="57" t="s">
        <v>21</v>
      </c>
      <c r="X1197" s="57" t="s">
        <v>32</v>
      </c>
      <c r="Y1197" s="57" t="s">
        <v>33</v>
      </c>
      <c r="Z1197" s="57" t="s">
        <v>35</v>
      </c>
      <c r="AA1197" s="57" t="s">
        <v>36</v>
      </c>
      <c r="AB1197" s="57" t="s">
        <v>39</v>
      </c>
      <c r="AC1197" s="57" t="s">
        <v>40</v>
      </c>
      <c r="AD1197" s="57" t="s">
        <v>97</v>
      </c>
      <c r="AE1197" s="57" t="s">
        <v>103</v>
      </c>
      <c r="AF1197" s="57" t="s">
        <v>105</v>
      </c>
      <c r="AG1197" s="57" t="s">
        <v>106</v>
      </c>
      <c r="AH1197" s="57" t="s">
        <v>112</v>
      </c>
      <c r="AI1197" s="57" t="s">
        <v>176</v>
      </c>
      <c r="AJ1197" s="57" t="s">
        <v>183</v>
      </c>
    </row>
    <row r="1198" spans="1:36" x14ac:dyDescent="0.25">
      <c r="A1198" s="58" t="s">
        <v>113</v>
      </c>
      <c r="B1198" s="58" t="s">
        <v>114</v>
      </c>
      <c r="C1198" s="59" t="s">
        <v>115</v>
      </c>
      <c r="D1198" s="59" t="s">
        <v>115</v>
      </c>
      <c r="E1198" s="59" t="s">
        <v>115</v>
      </c>
      <c r="F1198" s="59" t="s">
        <v>115</v>
      </c>
      <c r="G1198" s="59" t="s">
        <v>115</v>
      </c>
      <c r="H1198" s="59" t="s">
        <v>115</v>
      </c>
      <c r="I1198" s="59" t="s">
        <v>115</v>
      </c>
      <c r="J1198" s="59" t="s">
        <v>115</v>
      </c>
      <c r="K1198" s="59" t="s">
        <v>115</v>
      </c>
      <c r="L1198" s="59" t="s">
        <v>115</v>
      </c>
      <c r="M1198" s="59" t="s">
        <v>115</v>
      </c>
      <c r="N1198" s="59" t="s">
        <v>115</v>
      </c>
      <c r="O1198" s="59" t="s">
        <v>115</v>
      </c>
      <c r="P1198" s="59" t="s">
        <v>115</v>
      </c>
      <c r="Q1198" s="59" t="s">
        <v>115</v>
      </c>
      <c r="R1198" s="59" t="s">
        <v>115</v>
      </c>
      <c r="S1198" s="59" t="s">
        <v>115</v>
      </c>
      <c r="T1198" s="59" t="s">
        <v>115</v>
      </c>
      <c r="U1198" s="59" t="s">
        <v>115</v>
      </c>
      <c r="V1198" s="59" t="s">
        <v>115</v>
      </c>
      <c r="W1198" s="59" t="s">
        <v>115</v>
      </c>
      <c r="X1198" s="59" t="s">
        <v>115</v>
      </c>
      <c r="Y1198" s="59" t="s">
        <v>115</v>
      </c>
      <c r="Z1198" s="59" t="s">
        <v>115</v>
      </c>
      <c r="AA1198" s="59" t="s">
        <v>115</v>
      </c>
      <c r="AB1198" s="59" t="s">
        <v>115</v>
      </c>
      <c r="AC1198" s="59" t="s">
        <v>115</v>
      </c>
      <c r="AD1198" s="59" t="s">
        <v>115</v>
      </c>
      <c r="AE1198" s="59" t="s">
        <v>115</v>
      </c>
      <c r="AF1198" s="59" t="s">
        <v>115</v>
      </c>
      <c r="AG1198" s="59" t="s">
        <v>115</v>
      </c>
      <c r="AH1198" s="59" t="s">
        <v>115</v>
      </c>
      <c r="AI1198" s="59" t="s">
        <v>115</v>
      </c>
      <c r="AJ1198" s="59" t="s">
        <v>115</v>
      </c>
    </row>
    <row r="1199" spans="1:36" x14ac:dyDescent="0.25">
      <c r="A1199" s="60" t="s">
        <v>116</v>
      </c>
      <c r="B1199" s="60" t="s">
        <v>117</v>
      </c>
      <c r="C1199" s="61">
        <v>23462.120999999999</v>
      </c>
      <c r="D1199" s="61">
        <v>24907.791000000001</v>
      </c>
      <c r="E1199" s="61">
        <v>22477.378000000001</v>
      </c>
      <c r="F1199" s="61">
        <v>22003.875</v>
      </c>
      <c r="G1199" s="61">
        <v>23765.503000000001</v>
      </c>
      <c r="H1199" s="61">
        <v>23643.217000000001</v>
      </c>
      <c r="I1199" s="61">
        <v>23915.754000000001</v>
      </c>
      <c r="J1199" s="61">
        <v>23847.803</v>
      </c>
      <c r="K1199" s="61">
        <v>25431.092000000001</v>
      </c>
      <c r="L1199" s="61">
        <v>25051.760999999999</v>
      </c>
      <c r="M1199" s="61">
        <v>21584.946</v>
      </c>
      <c r="N1199" s="61">
        <v>25434.018</v>
      </c>
      <c r="O1199" s="61">
        <v>23401.534</v>
      </c>
      <c r="P1199" s="61">
        <v>22194.076000000001</v>
      </c>
      <c r="Q1199" s="61">
        <v>25241.839</v>
      </c>
      <c r="R1199" s="61">
        <v>25046.686000000002</v>
      </c>
      <c r="S1199" s="61">
        <v>22729.940999999999</v>
      </c>
      <c r="T1199" s="61">
        <v>23118.617999999999</v>
      </c>
      <c r="U1199" s="61">
        <v>22624.245999999999</v>
      </c>
      <c r="V1199" s="61">
        <v>18791.795999999998</v>
      </c>
      <c r="W1199" s="61">
        <v>20573.617999999999</v>
      </c>
      <c r="X1199" s="61">
        <v>21498.895</v>
      </c>
      <c r="Y1199" s="61">
        <v>23051.748</v>
      </c>
      <c r="Z1199" s="61">
        <v>22127.507000000001</v>
      </c>
      <c r="AA1199" s="61">
        <v>22817.749</v>
      </c>
      <c r="AB1199" s="62">
        <v>23424.49</v>
      </c>
      <c r="AC1199" s="61">
        <v>22379.892</v>
      </c>
      <c r="AD1199" s="61">
        <v>23489.162</v>
      </c>
      <c r="AE1199" s="61">
        <v>23545.502</v>
      </c>
      <c r="AF1199" s="61">
        <v>23628.409</v>
      </c>
      <c r="AG1199" s="61">
        <v>20716.539000000001</v>
      </c>
      <c r="AH1199" s="61">
        <v>21202.707999999999</v>
      </c>
      <c r="AI1199" s="61">
        <v>21412.532999999999</v>
      </c>
      <c r="AJ1199" s="61">
        <v>20347.713</v>
      </c>
    </row>
    <row r="1200" spans="1:36" x14ac:dyDescent="0.25">
      <c r="A1200" s="60" t="s">
        <v>116</v>
      </c>
      <c r="B1200" s="60" t="s">
        <v>118</v>
      </c>
      <c r="C1200" s="63">
        <v>1237.3510000000001</v>
      </c>
      <c r="D1200" s="63">
        <v>1727.2180000000001</v>
      </c>
      <c r="E1200" s="63">
        <v>1839.914</v>
      </c>
      <c r="F1200" s="63">
        <v>2039.229</v>
      </c>
      <c r="G1200" s="63">
        <v>2328.7089999999998</v>
      </c>
      <c r="H1200" s="63">
        <v>2434.2919999999999</v>
      </c>
      <c r="I1200" s="63">
        <v>3083.2959999999998</v>
      </c>
      <c r="J1200" s="63">
        <v>2434.2440000000001</v>
      </c>
      <c r="K1200" s="63">
        <v>2672.0520000000001</v>
      </c>
      <c r="L1200" s="63">
        <v>2418.7930000000001</v>
      </c>
      <c r="M1200" s="63">
        <v>2290.4989999999998</v>
      </c>
      <c r="N1200" s="63">
        <v>2552.0920000000001</v>
      </c>
      <c r="O1200" s="63">
        <v>2824.9740000000002</v>
      </c>
      <c r="P1200" s="63">
        <v>3205.739</v>
      </c>
      <c r="Q1200" s="63">
        <v>3221.991</v>
      </c>
      <c r="R1200" s="63">
        <v>3039.0569999999998</v>
      </c>
      <c r="S1200" s="63">
        <v>3299.636</v>
      </c>
      <c r="T1200" s="63">
        <v>3262.8980000000001</v>
      </c>
      <c r="U1200" s="63">
        <v>3460.8119999999999</v>
      </c>
      <c r="V1200" s="63">
        <v>4203.7510000000002</v>
      </c>
      <c r="W1200" s="63">
        <v>5054.6750000000002</v>
      </c>
      <c r="X1200" s="63">
        <v>3907.2449999999999</v>
      </c>
      <c r="Y1200" s="63">
        <v>4094.1779999999999</v>
      </c>
      <c r="Z1200" s="63">
        <v>4222.5640000000003</v>
      </c>
      <c r="AA1200" s="63">
        <v>3879.904</v>
      </c>
      <c r="AB1200" s="63">
        <v>3872.5639999999999</v>
      </c>
      <c r="AC1200" s="63">
        <v>4263.0950000000003</v>
      </c>
      <c r="AD1200" s="63">
        <v>4198.1719999999996</v>
      </c>
      <c r="AE1200" s="63">
        <v>4286.2110000000002</v>
      </c>
      <c r="AF1200" s="64">
        <v>4189.5200000000004</v>
      </c>
      <c r="AG1200" s="63">
        <v>3709.0540000000001</v>
      </c>
      <c r="AH1200" s="63">
        <v>4262.4589999999998</v>
      </c>
      <c r="AI1200" s="64">
        <v>4083.13</v>
      </c>
      <c r="AJ1200" s="63">
        <v>3385.5740000000001</v>
      </c>
    </row>
    <row r="1201" spans="1:36" x14ac:dyDescent="0.25">
      <c r="A1201" s="60" t="s">
        <v>116</v>
      </c>
      <c r="B1201" s="60" t="s">
        <v>119</v>
      </c>
      <c r="C1201" s="61">
        <v>382.71699999999998</v>
      </c>
      <c r="D1201" s="61">
        <v>364.14400000000001</v>
      </c>
      <c r="E1201" s="61">
        <v>388.30599999999998</v>
      </c>
      <c r="F1201" s="61">
        <v>336.887</v>
      </c>
      <c r="G1201" s="61">
        <v>256.57799999999997</v>
      </c>
      <c r="H1201" s="61">
        <v>302.49400000000003</v>
      </c>
      <c r="I1201" s="61">
        <v>161.393</v>
      </c>
      <c r="J1201" s="61">
        <v>229.85300000000001</v>
      </c>
      <c r="K1201" s="61">
        <v>75.947999999999993</v>
      </c>
      <c r="L1201" s="61">
        <v>90.968999999999994</v>
      </c>
      <c r="M1201" s="61">
        <v>74.537000000000006</v>
      </c>
      <c r="N1201" s="61">
        <v>71.218999999999994</v>
      </c>
      <c r="O1201" s="61">
        <v>65.742000000000004</v>
      </c>
      <c r="P1201" s="61">
        <v>69.474999999999994</v>
      </c>
      <c r="Q1201" s="61">
        <v>58.715000000000003</v>
      </c>
      <c r="R1201" s="61">
        <v>75.028999999999996</v>
      </c>
      <c r="S1201" s="62">
        <v>45.4</v>
      </c>
      <c r="T1201" s="61">
        <v>1.288</v>
      </c>
      <c r="U1201" s="62">
        <v>1.41</v>
      </c>
      <c r="V1201" s="61">
        <v>1.349</v>
      </c>
      <c r="W1201" s="61">
        <v>1.1859999999999999</v>
      </c>
      <c r="X1201" s="62">
        <v>1.29</v>
      </c>
      <c r="Y1201" s="61">
        <v>1.462</v>
      </c>
      <c r="Z1201" s="61">
        <v>0.86899999999999999</v>
      </c>
      <c r="AA1201" s="61">
        <v>1.002</v>
      </c>
      <c r="AB1201" s="61">
        <v>0.97299999999999998</v>
      </c>
      <c r="AC1201" s="61">
        <v>0.90800000000000003</v>
      </c>
      <c r="AD1201" s="61">
        <v>1.032</v>
      </c>
      <c r="AE1201" s="61">
        <v>0.94599999999999995</v>
      </c>
      <c r="AF1201" s="62">
        <v>0.43</v>
      </c>
      <c r="AG1201" s="62">
        <v>0</v>
      </c>
      <c r="AH1201" s="62">
        <v>0</v>
      </c>
      <c r="AI1201" s="61">
        <v>88.048000000000002</v>
      </c>
      <c r="AJ1201" s="61">
        <v>137.833</v>
      </c>
    </row>
    <row r="1202" spans="1:36" x14ac:dyDescent="0.25">
      <c r="A1202" s="60" t="s">
        <v>116</v>
      </c>
      <c r="B1202" s="60" t="s">
        <v>120</v>
      </c>
      <c r="C1202" s="63">
        <v>284.11700000000002</v>
      </c>
      <c r="D1202" s="63">
        <v>346.541</v>
      </c>
      <c r="E1202" s="63">
        <v>684.60900000000004</v>
      </c>
      <c r="F1202" s="63">
        <v>742.55899999999997</v>
      </c>
      <c r="G1202" s="63">
        <v>777.52599999999995</v>
      </c>
      <c r="H1202" s="63">
        <v>785.56899999999996</v>
      </c>
      <c r="I1202" s="63">
        <v>821.59900000000005</v>
      </c>
      <c r="J1202" s="63">
        <v>769.92100000000005</v>
      </c>
      <c r="K1202" s="63">
        <v>844.08100000000002</v>
      </c>
      <c r="L1202" s="64">
        <v>877.35</v>
      </c>
      <c r="M1202" s="63">
        <v>896.99699999999996</v>
      </c>
      <c r="N1202" s="63">
        <v>939.83299999999997</v>
      </c>
      <c r="O1202" s="63">
        <v>943.10199999999998</v>
      </c>
      <c r="P1202" s="63">
        <v>1179.345</v>
      </c>
      <c r="Q1202" s="63">
        <v>1246.567</v>
      </c>
      <c r="R1202" s="63">
        <v>1325.7380000000001</v>
      </c>
      <c r="S1202" s="63">
        <v>1161.952</v>
      </c>
      <c r="T1202" s="63">
        <v>1227.442</v>
      </c>
      <c r="U1202" s="63">
        <v>1135.4369999999999</v>
      </c>
      <c r="V1202" s="63">
        <v>959.15200000000004</v>
      </c>
      <c r="W1202" s="64">
        <v>1259.1400000000001</v>
      </c>
      <c r="X1202" s="63">
        <v>1005.728</v>
      </c>
      <c r="Y1202" s="63">
        <v>1306.932</v>
      </c>
      <c r="Z1202" s="63">
        <v>1249.662</v>
      </c>
      <c r="AA1202" s="63">
        <v>1151.7829999999999</v>
      </c>
      <c r="AB1202" s="63">
        <v>1236.3130000000001</v>
      </c>
      <c r="AC1202" s="63">
        <v>1245.7529999999999</v>
      </c>
      <c r="AD1202" s="63">
        <v>1435.713</v>
      </c>
      <c r="AE1202" s="63">
        <v>1373.4870000000001</v>
      </c>
      <c r="AF1202" s="63">
        <v>1601.8420000000001</v>
      </c>
      <c r="AG1202" s="63">
        <v>1526.5989999999999</v>
      </c>
      <c r="AH1202" s="63">
        <v>1698.154</v>
      </c>
      <c r="AI1202" s="63">
        <v>1603.0740000000001</v>
      </c>
      <c r="AJ1202" s="63">
        <v>869.60299999999995</v>
      </c>
    </row>
    <row r="1203" spans="1:36" x14ac:dyDescent="0.25">
      <c r="A1203" s="60" t="s">
        <v>116</v>
      </c>
      <c r="B1203" s="60" t="s">
        <v>121</v>
      </c>
      <c r="C1203" s="62">
        <v>0</v>
      </c>
      <c r="D1203" s="62">
        <v>0</v>
      </c>
      <c r="E1203" s="61">
        <v>194.411</v>
      </c>
      <c r="F1203" s="61">
        <v>205.15899999999999</v>
      </c>
      <c r="G1203" s="61">
        <v>196.99100000000001</v>
      </c>
      <c r="H1203" s="61">
        <v>197.24799999999999</v>
      </c>
      <c r="I1203" s="61">
        <v>195.185</v>
      </c>
      <c r="J1203" s="61">
        <v>196.47499999999999</v>
      </c>
      <c r="K1203" s="61">
        <v>200.172</v>
      </c>
      <c r="L1203" s="61">
        <v>195.44300000000001</v>
      </c>
      <c r="M1203" s="61">
        <v>190.97200000000001</v>
      </c>
      <c r="N1203" s="62">
        <v>190.37</v>
      </c>
      <c r="O1203" s="61">
        <v>183.233</v>
      </c>
      <c r="P1203" s="61">
        <v>174.46299999999999</v>
      </c>
      <c r="Q1203" s="61">
        <v>165.34800000000001</v>
      </c>
      <c r="R1203" s="61">
        <v>160.36099999999999</v>
      </c>
      <c r="S1203" s="61">
        <v>142.13200000000001</v>
      </c>
      <c r="T1203" s="61">
        <v>142.476</v>
      </c>
      <c r="U1203" s="61">
        <v>135.25399999999999</v>
      </c>
      <c r="V1203" s="61">
        <v>123.30200000000001</v>
      </c>
      <c r="W1203" s="61">
        <v>127.343</v>
      </c>
      <c r="X1203" s="61">
        <v>105.589</v>
      </c>
      <c r="Y1203" s="61">
        <v>134.566</v>
      </c>
      <c r="Z1203" s="61">
        <v>102.494</v>
      </c>
      <c r="AA1203" s="61">
        <v>133.10400000000001</v>
      </c>
      <c r="AB1203" s="61">
        <v>105.07299999999999</v>
      </c>
      <c r="AC1203" s="61">
        <v>98.366</v>
      </c>
      <c r="AD1203" s="61">
        <v>108.512</v>
      </c>
      <c r="AE1203" s="61">
        <v>93.980999999999995</v>
      </c>
      <c r="AF1203" s="61">
        <v>88.822000000000003</v>
      </c>
      <c r="AG1203" s="61">
        <v>101.548</v>
      </c>
      <c r="AH1203" s="61">
        <v>94.668999999999997</v>
      </c>
      <c r="AI1203" s="61">
        <v>84.265000000000001</v>
      </c>
      <c r="AJ1203" s="61">
        <v>111.608</v>
      </c>
    </row>
    <row r="1204" spans="1:36" x14ac:dyDescent="0.25">
      <c r="A1204" s="60" t="s">
        <v>116</v>
      </c>
      <c r="B1204" s="60" t="s">
        <v>122</v>
      </c>
      <c r="C1204" s="64">
        <v>0</v>
      </c>
      <c r="D1204" s="64">
        <v>0</v>
      </c>
      <c r="E1204" s="64">
        <v>0</v>
      </c>
      <c r="F1204" s="64">
        <v>0</v>
      </c>
      <c r="G1204" s="64">
        <v>0</v>
      </c>
      <c r="H1204" s="64">
        <v>0</v>
      </c>
      <c r="I1204" s="64">
        <v>0</v>
      </c>
      <c r="J1204" s="64">
        <v>0</v>
      </c>
      <c r="K1204" s="64">
        <v>0</v>
      </c>
      <c r="L1204" s="64">
        <v>0</v>
      </c>
      <c r="M1204" s="64">
        <v>0</v>
      </c>
      <c r="N1204" s="64">
        <v>0</v>
      </c>
      <c r="O1204" s="64">
        <v>0</v>
      </c>
      <c r="P1204" s="64">
        <v>0</v>
      </c>
      <c r="Q1204" s="64">
        <v>0</v>
      </c>
      <c r="R1204" s="64">
        <v>0</v>
      </c>
      <c r="S1204" s="64">
        <v>0</v>
      </c>
      <c r="T1204" s="64">
        <v>0</v>
      </c>
      <c r="U1204" s="64">
        <v>0</v>
      </c>
      <c r="V1204" s="64">
        <v>0</v>
      </c>
      <c r="W1204" s="64">
        <v>0</v>
      </c>
      <c r="X1204" s="64">
        <v>0</v>
      </c>
      <c r="Y1204" s="64">
        <v>0</v>
      </c>
      <c r="Z1204" s="64">
        <v>0</v>
      </c>
      <c r="AA1204" s="64">
        <v>0</v>
      </c>
      <c r="AB1204" s="64">
        <v>0</v>
      </c>
      <c r="AC1204" s="64">
        <v>0</v>
      </c>
      <c r="AD1204" s="64">
        <v>0</v>
      </c>
      <c r="AE1204" s="64">
        <v>0</v>
      </c>
      <c r="AF1204" s="64">
        <v>0</v>
      </c>
      <c r="AG1204" s="64">
        <v>0</v>
      </c>
      <c r="AH1204" s="64">
        <v>0</v>
      </c>
      <c r="AI1204" s="64">
        <v>0</v>
      </c>
      <c r="AJ1204" s="64">
        <v>0</v>
      </c>
    </row>
    <row r="1205" spans="1:36" x14ac:dyDescent="0.25">
      <c r="A1205" s="60" t="s">
        <v>116</v>
      </c>
      <c r="B1205" s="60" t="s">
        <v>123</v>
      </c>
      <c r="C1205" s="61">
        <v>14464.135</v>
      </c>
      <c r="D1205" s="61">
        <v>14847.798000000001</v>
      </c>
      <c r="E1205" s="61">
        <v>16131.328</v>
      </c>
      <c r="F1205" s="61">
        <v>16291.975</v>
      </c>
      <c r="G1205" s="61">
        <v>16057.074000000001</v>
      </c>
      <c r="H1205" s="61">
        <v>16651.067999999999</v>
      </c>
      <c r="I1205" s="61">
        <v>16325.902</v>
      </c>
      <c r="J1205" s="61">
        <v>16717.436000000002</v>
      </c>
      <c r="K1205" s="61">
        <v>17730.351999999999</v>
      </c>
      <c r="L1205" s="61">
        <v>17421.995999999999</v>
      </c>
      <c r="M1205" s="61">
        <v>16403.007000000001</v>
      </c>
      <c r="N1205" s="61">
        <v>18246.404999999999</v>
      </c>
      <c r="O1205" s="61">
        <v>16981.460999999999</v>
      </c>
      <c r="P1205" s="61">
        <v>16080.743</v>
      </c>
      <c r="Q1205" s="61">
        <v>17520.633999999998</v>
      </c>
      <c r="R1205" s="61">
        <v>18196.851999999999</v>
      </c>
      <c r="S1205" s="61">
        <v>16921.861000000001</v>
      </c>
      <c r="T1205" s="61">
        <v>17311.187999999998</v>
      </c>
      <c r="U1205" s="61">
        <v>17434.539000000001</v>
      </c>
      <c r="V1205" s="61">
        <v>16550.966</v>
      </c>
      <c r="W1205" s="61">
        <v>18518.616999999998</v>
      </c>
      <c r="X1205" s="61">
        <v>17570.072</v>
      </c>
      <c r="Y1205" s="61">
        <v>19463.877</v>
      </c>
      <c r="Z1205" s="61">
        <v>18155.777999999998</v>
      </c>
      <c r="AA1205" s="61">
        <v>17950.433000000001</v>
      </c>
      <c r="AB1205" s="61">
        <v>18798.937000000002</v>
      </c>
      <c r="AC1205" s="61">
        <v>18523.041000000001</v>
      </c>
      <c r="AD1205" s="61">
        <v>19184.173999999999</v>
      </c>
      <c r="AE1205" s="61">
        <v>19075.571</v>
      </c>
      <c r="AF1205" s="61">
        <v>19441.276999999998</v>
      </c>
      <c r="AG1205" s="61">
        <v>18707.218000000001</v>
      </c>
      <c r="AH1205" s="61">
        <v>20133.749</v>
      </c>
      <c r="AI1205" s="61">
        <v>19877.649000000001</v>
      </c>
      <c r="AJ1205" s="61">
        <v>19485.138999999999</v>
      </c>
    </row>
    <row r="1206" spans="1:36" x14ac:dyDescent="0.25">
      <c r="A1206" s="60" t="s">
        <v>116</v>
      </c>
      <c r="B1206" s="60" t="s">
        <v>124</v>
      </c>
      <c r="C1206" s="63">
        <v>1090.403</v>
      </c>
      <c r="D1206" s="63">
        <v>1474.367</v>
      </c>
      <c r="E1206" s="63">
        <v>1604.739</v>
      </c>
      <c r="F1206" s="63">
        <v>1817.3689999999999</v>
      </c>
      <c r="G1206" s="63">
        <v>1995.347</v>
      </c>
      <c r="H1206" s="64">
        <v>2159.85</v>
      </c>
      <c r="I1206" s="64">
        <v>2497.3200000000002</v>
      </c>
      <c r="J1206" s="63">
        <v>2073.2440000000001</v>
      </c>
      <c r="K1206" s="63">
        <v>2240.723</v>
      </c>
      <c r="L1206" s="63">
        <v>2099.317</v>
      </c>
      <c r="M1206" s="63">
        <v>1918.296</v>
      </c>
      <c r="N1206" s="63">
        <v>2145.3620000000001</v>
      </c>
      <c r="O1206" s="63">
        <v>2346.4459999999999</v>
      </c>
      <c r="P1206" s="63">
        <v>2582.3829999999998</v>
      </c>
      <c r="Q1206" s="63">
        <v>2683.0320000000002</v>
      </c>
      <c r="R1206" s="63">
        <v>2539.9479999999999</v>
      </c>
      <c r="S1206" s="64">
        <v>2717.57</v>
      </c>
      <c r="T1206" s="64">
        <v>2760.81</v>
      </c>
      <c r="U1206" s="64">
        <v>2898.16</v>
      </c>
      <c r="V1206" s="63">
        <v>3435.9369999999999</v>
      </c>
      <c r="W1206" s="63">
        <v>4288.4030000000002</v>
      </c>
      <c r="X1206" s="63">
        <v>3457.165</v>
      </c>
      <c r="Y1206" s="64">
        <v>3515.84</v>
      </c>
      <c r="Z1206" s="63">
        <v>3549.0920000000001</v>
      </c>
      <c r="AA1206" s="63">
        <v>3245.491</v>
      </c>
      <c r="AB1206" s="64">
        <v>3345.83</v>
      </c>
      <c r="AC1206" s="63">
        <v>3659.3339999999998</v>
      </c>
      <c r="AD1206" s="63">
        <v>3573.5120000000002</v>
      </c>
      <c r="AE1206" s="63">
        <v>3651.3229999999999</v>
      </c>
      <c r="AF1206" s="63">
        <v>3569.136</v>
      </c>
      <c r="AG1206" s="63">
        <v>3094.4059999999999</v>
      </c>
      <c r="AH1206" s="63">
        <v>3624.8539999999998</v>
      </c>
      <c r="AI1206" s="63">
        <v>3467.2449999999999</v>
      </c>
      <c r="AJ1206" s="63">
        <v>2766.991</v>
      </c>
    </row>
    <row r="1207" spans="1:36" x14ac:dyDescent="0.25">
      <c r="A1207" s="60" t="s">
        <v>116</v>
      </c>
      <c r="B1207" s="60" t="s">
        <v>125</v>
      </c>
      <c r="C1207" s="61">
        <v>236.113</v>
      </c>
      <c r="D1207" s="62">
        <v>256.32</v>
      </c>
      <c r="E1207" s="61">
        <v>542.56200000000001</v>
      </c>
      <c r="F1207" s="61">
        <v>593.21199999999999</v>
      </c>
      <c r="G1207" s="61">
        <v>623.88900000000001</v>
      </c>
      <c r="H1207" s="61">
        <v>618.40499999999997</v>
      </c>
      <c r="I1207" s="61">
        <v>644.19100000000003</v>
      </c>
      <c r="J1207" s="61">
        <v>631.81399999999996</v>
      </c>
      <c r="K1207" s="61">
        <v>633.89200000000005</v>
      </c>
      <c r="L1207" s="61">
        <v>718.14800000000002</v>
      </c>
      <c r="M1207" s="61">
        <v>724.06600000000003</v>
      </c>
      <c r="N1207" s="61">
        <v>759.57799999999997</v>
      </c>
      <c r="O1207" s="61">
        <v>758.899</v>
      </c>
      <c r="P1207" s="61">
        <v>866.25599999999997</v>
      </c>
      <c r="Q1207" s="61">
        <v>974.44899999999996</v>
      </c>
      <c r="R1207" s="61">
        <v>1039.2650000000001</v>
      </c>
      <c r="S1207" s="62">
        <v>937.99</v>
      </c>
      <c r="T1207" s="61">
        <v>975.55600000000004</v>
      </c>
      <c r="U1207" s="61">
        <v>985.27099999999996</v>
      </c>
      <c r="V1207" s="61">
        <v>745.05100000000004</v>
      </c>
      <c r="W1207" s="61">
        <v>984.74699999999996</v>
      </c>
      <c r="X1207" s="61">
        <v>818.35199999999998</v>
      </c>
      <c r="Y1207" s="61">
        <v>953.06200000000001</v>
      </c>
      <c r="Z1207" s="61">
        <v>909.53499999999997</v>
      </c>
      <c r="AA1207" s="61">
        <v>867.48800000000006</v>
      </c>
      <c r="AB1207" s="61">
        <v>884.17399999999998</v>
      </c>
      <c r="AC1207" s="61">
        <v>907.476</v>
      </c>
      <c r="AD1207" s="61">
        <v>992.68700000000001</v>
      </c>
      <c r="AE1207" s="61">
        <v>937.65599999999995</v>
      </c>
      <c r="AF1207" s="61">
        <v>1018.735</v>
      </c>
      <c r="AG1207" s="62">
        <v>966.38</v>
      </c>
      <c r="AH1207" s="61">
        <v>1100.6110000000001</v>
      </c>
      <c r="AI1207" s="62">
        <v>1052.8800000000001</v>
      </c>
      <c r="AJ1207" s="61">
        <v>558.899</v>
      </c>
    </row>
    <row r="1208" spans="1:36" x14ac:dyDescent="0.25">
      <c r="A1208" s="60" t="s">
        <v>116</v>
      </c>
      <c r="B1208" s="60" t="s">
        <v>126</v>
      </c>
      <c r="C1208" s="63">
        <v>45.572000000000003</v>
      </c>
      <c r="D1208" s="63">
        <v>36.628999999999998</v>
      </c>
      <c r="E1208" s="63">
        <v>45.485999999999997</v>
      </c>
      <c r="F1208" s="63">
        <v>48.581000000000003</v>
      </c>
      <c r="G1208" s="63">
        <v>30.353000000000002</v>
      </c>
      <c r="H1208" s="63">
        <v>4.9870000000000001</v>
      </c>
      <c r="I1208" s="63">
        <v>3.0089999999999999</v>
      </c>
      <c r="J1208" s="63">
        <v>3.6970000000000001</v>
      </c>
      <c r="K1208" s="63">
        <v>3.4390000000000001</v>
      </c>
      <c r="L1208" s="63">
        <v>1.8919999999999999</v>
      </c>
      <c r="M1208" s="63">
        <v>3.0089999999999999</v>
      </c>
      <c r="N1208" s="63">
        <v>1.8919999999999999</v>
      </c>
      <c r="O1208" s="63">
        <v>3.0089999999999999</v>
      </c>
      <c r="P1208" s="63">
        <v>4.9870000000000001</v>
      </c>
      <c r="Q1208" s="63">
        <v>4.7290000000000001</v>
      </c>
      <c r="R1208" s="63">
        <v>6.1159999999999997</v>
      </c>
      <c r="S1208" s="63">
        <v>11.451000000000001</v>
      </c>
      <c r="T1208" s="63">
        <v>8.8559999999999999</v>
      </c>
      <c r="U1208" s="63">
        <v>12.225</v>
      </c>
      <c r="V1208" s="63">
        <v>10.747999999999999</v>
      </c>
      <c r="W1208" s="63">
        <v>8.8559999999999999</v>
      </c>
      <c r="X1208" s="64">
        <v>10.49</v>
      </c>
      <c r="Y1208" s="63">
        <v>10.834</v>
      </c>
      <c r="Z1208" s="63">
        <v>11.608000000000001</v>
      </c>
      <c r="AA1208" s="63">
        <v>9.3260000000000005</v>
      </c>
      <c r="AB1208" s="63">
        <v>10.943</v>
      </c>
      <c r="AC1208" s="63">
        <v>10.231999999999999</v>
      </c>
      <c r="AD1208" s="64">
        <v>2.15</v>
      </c>
      <c r="AE1208" s="63">
        <v>3.4390000000000001</v>
      </c>
      <c r="AF1208" s="63">
        <v>1.8919999999999999</v>
      </c>
      <c r="AG1208" s="63">
        <v>4.3849999999999998</v>
      </c>
      <c r="AH1208" s="63">
        <v>3.5249999999999999</v>
      </c>
      <c r="AI1208" s="63">
        <v>8.2550000000000008</v>
      </c>
      <c r="AJ1208" s="63">
        <v>4.5570000000000004</v>
      </c>
    </row>
    <row r="1209" spans="1:36" x14ac:dyDescent="0.25">
      <c r="A1209" s="60" t="s">
        <v>127</v>
      </c>
      <c r="B1209" s="60" t="s">
        <v>117</v>
      </c>
      <c r="C1209" s="65" t="s">
        <v>37</v>
      </c>
      <c r="D1209" s="65" t="s">
        <v>37</v>
      </c>
      <c r="E1209" s="65" t="s">
        <v>37</v>
      </c>
      <c r="F1209" s="65" t="s">
        <v>37</v>
      </c>
      <c r="G1209" s="65" t="s">
        <v>37</v>
      </c>
      <c r="H1209" s="65" t="s">
        <v>37</v>
      </c>
      <c r="I1209" s="65" t="s">
        <v>37</v>
      </c>
      <c r="J1209" s="65" t="s">
        <v>37</v>
      </c>
      <c r="K1209" s="65" t="s">
        <v>37</v>
      </c>
      <c r="L1209" s="65" t="s">
        <v>37</v>
      </c>
      <c r="M1209" s="65" t="s">
        <v>37</v>
      </c>
      <c r="N1209" s="65" t="s">
        <v>37</v>
      </c>
      <c r="O1209" s="65" t="s">
        <v>37</v>
      </c>
      <c r="P1209" s="65" t="s">
        <v>37</v>
      </c>
      <c r="Q1209" s="65" t="s">
        <v>37</v>
      </c>
      <c r="R1209" s="65" t="s">
        <v>37</v>
      </c>
      <c r="S1209" s="65" t="s">
        <v>37</v>
      </c>
      <c r="T1209" s="65" t="s">
        <v>37</v>
      </c>
      <c r="U1209" s="65" t="s">
        <v>37</v>
      </c>
      <c r="V1209" s="65" t="s">
        <v>37</v>
      </c>
      <c r="W1209" s="65" t="s">
        <v>37</v>
      </c>
      <c r="X1209" s="65" t="s">
        <v>37</v>
      </c>
      <c r="Y1209" s="65" t="s">
        <v>37</v>
      </c>
      <c r="Z1209" s="65" t="s">
        <v>37</v>
      </c>
      <c r="AA1209" s="65" t="s">
        <v>37</v>
      </c>
      <c r="AB1209" s="65" t="s">
        <v>37</v>
      </c>
      <c r="AC1209" s="65" t="s">
        <v>37</v>
      </c>
      <c r="AD1209" s="65" t="s">
        <v>37</v>
      </c>
      <c r="AE1209" s="65" t="s">
        <v>37</v>
      </c>
      <c r="AF1209" s="65" t="s">
        <v>37</v>
      </c>
      <c r="AG1209" s="65" t="s">
        <v>37</v>
      </c>
      <c r="AH1209" s="65" t="s">
        <v>37</v>
      </c>
      <c r="AI1209" s="65" t="s">
        <v>37</v>
      </c>
      <c r="AJ1209" s="65" t="s">
        <v>37</v>
      </c>
    </row>
    <row r="1210" spans="1:36" x14ac:dyDescent="0.25">
      <c r="A1210" s="60" t="s">
        <v>127</v>
      </c>
      <c r="B1210" s="60" t="s">
        <v>118</v>
      </c>
      <c r="C1210" s="66" t="s">
        <v>37</v>
      </c>
      <c r="D1210" s="66" t="s">
        <v>37</v>
      </c>
      <c r="E1210" s="66" t="s">
        <v>37</v>
      </c>
      <c r="F1210" s="66" t="s">
        <v>37</v>
      </c>
      <c r="G1210" s="66" t="s">
        <v>37</v>
      </c>
      <c r="H1210" s="66" t="s">
        <v>37</v>
      </c>
      <c r="I1210" s="66" t="s">
        <v>37</v>
      </c>
      <c r="J1210" s="66" t="s">
        <v>37</v>
      </c>
      <c r="K1210" s="66" t="s">
        <v>37</v>
      </c>
      <c r="L1210" s="66" t="s">
        <v>37</v>
      </c>
      <c r="M1210" s="66" t="s">
        <v>37</v>
      </c>
      <c r="N1210" s="66" t="s">
        <v>37</v>
      </c>
      <c r="O1210" s="66" t="s">
        <v>37</v>
      </c>
      <c r="P1210" s="66" t="s">
        <v>37</v>
      </c>
      <c r="Q1210" s="66" t="s">
        <v>37</v>
      </c>
      <c r="R1210" s="66" t="s">
        <v>37</v>
      </c>
      <c r="S1210" s="66" t="s">
        <v>37</v>
      </c>
      <c r="T1210" s="66" t="s">
        <v>37</v>
      </c>
      <c r="U1210" s="66" t="s">
        <v>37</v>
      </c>
      <c r="V1210" s="66" t="s">
        <v>37</v>
      </c>
      <c r="W1210" s="66" t="s">
        <v>37</v>
      </c>
      <c r="X1210" s="66" t="s">
        <v>37</v>
      </c>
      <c r="Y1210" s="66" t="s">
        <v>37</v>
      </c>
      <c r="Z1210" s="66" t="s">
        <v>37</v>
      </c>
      <c r="AA1210" s="66" t="s">
        <v>37</v>
      </c>
      <c r="AB1210" s="66" t="s">
        <v>37</v>
      </c>
      <c r="AC1210" s="66" t="s">
        <v>37</v>
      </c>
      <c r="AD1210" s="66" t="s">
        <v>37</v>
      </c>
      <c r="AE1210" s="66" t="s">
        <v>37</v>
      </c>
      <c r="AF1210" s="66" t="s">
        <v>37</v>
      </c>
      <c r="AG1210" s="66" t="s">
        <v>37</v>
      </c>
      <c r="AH1210" s="66" t="s">
        <v>37</v>
      </c>
      <c r="AI1210" s="66" t="s">
        <v>37</v>
      </c>
      <c r="AJ1210" s="66" t="s">
        <v>37</v>
      </c>
    </row>
    <row r="1211" spans="1:36" x14ac:dyDescent="0.25">
      <c r="A1211" s="60" t="s">
        <v>127</v>
      </c>
      <c r="B1211" s="60" t="s">
        <v>119</v>
      </c>
      <c r="C1211" s="65" t="s">
        <v>37</v>
      </c>
      <c r="D1211" s="65" t="s">
        <v>37</v>
      </c>
      <c r="E1211" s="65" t="s">
        <v>37</v>
      </c>
      <c r="F1211" s="65" t="s">
        <v>37</v>
      </c>
      <c r="G1211" s="65" t="s">
        <v>37</v>
      </c>
      <c r="H1211" s="65" t="s">
        <v>37</v>
      </c>
      <c r="I1211" s="65" t="s">
        <v>37</v>
      </c>
      <c r="J1211" s="65" t="s">
        <v>37</v>
      </c>
      <c r="K1211" s="65" t="s">
        <v>37</v>
      </c>
      <c r="L1211" s="65" t="s">
        <v>37</v>
      </c>
      <c r="M1211" s="65" t="s">
        <v>37</v>
      </c>
      <c r="N1211" s="65" t="s">
        <v>37</v>
      </c>
      <c r="O1211" s="65" t="s">
        <v>37</v>
      </c>
      <c r="P1211" s="65" t="s">
        <v>37</v>
      </c>
      <c r="Q1211" s="65" t="s">
        <v>37</v>
      </c>
      <c r="R1211" s="65" t="s">
        <v>37</v>
      </c>
      <c r="S1211" s="65" t="s">
        <v>37</v>
      </c>
      <c r="T1211" s="65" t="s">
        <v>37</v>
      </c>
      <c r="U1211" s="65" t="s">
        <v>37</v>
      </c>
      <c r="V1211" s="65" t="s">
        <v>37</v>
      </c>
      <c r="W1211" s="65" t="s">
        <v>37</v>
      </c>
      <c r="X1211" s="65" t="s">
        <v>37</v>
      </c>
      <c r="Y1211" s="65" t="s">
        <v>37</v>
      </c>
      <c r="Z1211" s="65" t="s">
        <v>37</v>
      </c>
      <c r="AA1211" s="65" t="s">
        <v>37</v>
      </c>
      <c r="AB1211" s="65" t="s">
        <v>37</v>
      </c>
      <c r="AC1211" s="65" t="s">
        <v>37</v>
      </c>
      <c r="AD1211" s="65" t="s">
        <v>37</v>
      </c>
      <c r="AE1211" s="65" t="s">
        <v>37</v>
      </c>
      <c r="AF1211" s="65" t="s">
        <v>37</v>
      </c>
      <c r="AG1211" s="65" t="s">
        <v>37</v>
      </c>
      <c r="AH1211" s="65" t="s">
        <v>37</v>
      </c>
      <c r="AI1211" s="65" t="s">
        <v>37</v>
      </c>
      <c r="AJ1211" s="65" t="s">
        <v>37</v>
      </c>
    </row>
    <row r="1212" spans="1:36" x14ac:dyDescent="0.25">
      <c r="A1212" s="60" t="s">
        <v>127</v>
      </c>
      <c r="B1212" s="60" t="s">
        <v>120</v>
      </c>
      <c r="C1212" s="66" t="s">
        <v>37</v>
      </c>
      <c r="D1212" s="66" t="s">
        <v>37</v>
      </c>
      <c r="E1212" s="66" t="s">
        <v>37</v>
      </c>
      <c r="F1212" s="66" t="s">
        <v>37</v>
      </c>
      <c r="G1212" s="66" t="s">
        <v>37</v>
      </c>
      <c r="H1212" s="66" t="s">
        <v>37</v>
      </c>
      <c r="I1212" s="66" t="s">
        <v>37</v>
      </c>
      <c r="J1212" s="66" t="s">
        <v>37</v>
      </c>
      <c r="K1212" s="66" t="s">
        <v>37</v>
      </c>
      <c r="L1212" s="66" t="s">
        <v>37</v>
      </c>
      <c r="M1212" s="66" t="s">
        <v>37</v>
      </c>
      <c r="N1212" s="66" t="s">
        <v>37</v>
      </c>
      <c r="O1212" s="66" t="s">
        <v>37</v>
      </c>
      <c r="P1212" s="66" t="s">
        <v>37</v>
      </c>
      <c r="Q1212" s="66" t="s">
        <v>37</v>
      </c>
      <c r="R1212" s="66" t="s">
        <v>37</v>
      </c>
      <c r="S1212" s="66" t="s">
        <v>37</v>
      </c>
      <c r="T1212" s="66" t="s">
        <v>37</v>
      </c>
      <c r="U1212" s="66" t="s">
        <v>37</v>
      </c>
      <c r="V1212" s="66" t="s">
        <v>37</v>
      </c>
      <c r="W1212" s="66" t="s">
        <v>37</v>
      </c>
      <c r="X1212" s="66" t="s">
        <v>37</v>
      </c>
      <c r="Y1212" s="66" t="s">
        <v>37</v>
      </c>
      <c r="Z1212" s="66" t="s">
        <v>37</v>
      </c>
      <c r="AA1212" s="66" t="s">
        <v>37</v>
      </c>
      <c r="AB1212" s="66" t="s">
        <v>37</v>
      </c>
      <c r="AC1212" s="66" t="s">
        <v>37</v>
      </c>
      <c r="AD1212" s="66" t="s">
        <v>37</v>
      </c>
      <c r="AE1212" s="66" t="s">
        <v>37</v>
      </c>
      <c r="AF1212" s="66" t="s">
        <v>37</v>
      </c>
      <c r="AG1212" s="66" t="s">
        <v>37</v>
      </c>
      <c r="AH1212" s="66" t="s">
        <v>37</v>
      </c>
      <c r="AI1212" s="66" t="s">
        <v>37</v>
      </c>
      <c r="AJ1212" s="66" t="s">
        <v>37</v>
      </c>
    </row>
    <row r="1213" spans="1:36" x14ac:dyDescent="0.25">
      <c r="A1213" s="60" t="s">
        <v>127</v>
      </c>
      <c r="B1213" s="60" t="s">
        <v>121</v>
      </c>
      <c r="C1213" s="62">
        <v>0</v>
      </c>
      <c r="D1213" s="62">
        <v>0</v>
      </c>
      <c r="E1213" s="61">
        <v>194.411</v>
      </c>
      <c r="F1213" s="61">
        <v>205.15899999999999</v>
      </c>
      <c r="G1213" s="61">
        <v>196.99100000000001</v>
      </c>
      <c r="H1213" s="61">
        <v>197.24799999999999</v>
      </c>
      <c r="I1213" s="61">
        <v>195.185</v>
      </c>
      <c r="J1213" s="61">
        <v>196.47499999999999</v>
      </c>
      <c r="K1213" s="61">
        <v>200.172</v>
      </c>
      <c r="L1213" s="61">
        <v>195.44300000000001</v>
      </c>
      <c r="M1213" s="61">
        <v>190.97200000000001</v>
      </c>
      <c r="N1213" s="62">
        <v>190.37</v>
      </c>
      <c r="O1213" s="61">
        <v>183.233</v>
      </c>
      <c r="P1213" s="61">
        <v>174.46299999999999</v>
      </c>
      <c r="Q1213" s="61">
        <v>165.34800000000001</v>
      </c>
      <c r="R1213" s="61">
        <v>160.36099999999999</v>
      </c>
      <c r="S1213" s="61">
        <v>142.13200000000001</v>
      </c>
      <c r="T1213" s="61">
        <v>142.476</v>
      </c>
      <c r="U1213" s="61">
        <v>135.25399999999999</v>
      </c>
      <c r="V1213" s="61">
        <v>123.30200000000001</v>
      </c>
      <c r="W1213" s="61">
        <v>127.343</v>
      </c>
      <c r="X1213" s="61">
        <v>105.589</v>
      </c>
      <c r="Y1213" s="61">
        <v>134.566</v>
      </c>
      <c r="Z1213" s="61">
        <v>102.494</v>
      </c>
      <c r="AA1213" s="61">
        <v>133.10400000000001</v>
      </c>
      <c r="AB1213" s="61">
        <v>105.07299999999999</v>
      </c>
      <c r="AC1213" s="61">
        <v>98.366</v>
      </c>
      <c r="AD1213" s="61">
        <v>108.512</v>
      </c>
      <c r="AE1213" s="61">
        <v>93.980999999999995</v>
      </c>
      <c r="AF1213" s="61">
        <v>88.822000000000003</v>
      </c>
      <c r="AG1213" s="61">
        <v>101.548</v>
      </c>
      <c r="AH1213" s="61">
        <v>94.668999999999997</v>
      </c>
      <c r="AI1213" s="61">
        <v>84.265000000000001</v>
      </c>
      <c r="AJ1213" s="61">
        <v>111.608</v>
      </c>
    </row>
    <row r="1214" spans="1:36" x14ac:dyDescent="0.25">
      <c r="A1214" s="60" t="s">
        <v>127</v>
      </c>
      <c r="B1214" s="60" t="s">
        <v>122</v>
      </c>
      <c r="C1214" s="66" t="s">
        <v>37</v>
      </c>
      <c r="D1214" s="66" t="s">
        <v>37</v>
      </c>
      <c r="E1214" s="66" t="s">
        <v>37</v>
      </c>
      <c r="F1214" s="66" t="s">
        <v>37</v>
      </c>
      <c r="G1214" s="66" t="s">
        <v>37</v>
      </c>
      <c r="H1214" s="66" t="s">
        <v>37</v>
      </c>
      <c r="I1214" s="66" t="s">
        <v>37</v>
      </c>
      <c r="J1214" s="66" t="s">
        <v>37</v>
      </c>
      <c r="K1214" s="66" t="s">
        <v>37</v>
      </c>
      <c r="L1214" s="66" t="s">
        <v>37</v>
      </c>
      <c r="M1214" s="66" t="s">
        <v>37</v>
      </c>
      <c r="N1214" s="66" t="s">
        <v>37</v>
      </c>
      <c r="O1214" s="66" t="s">
        <v>37</v>
      </c>
      <c r="P1214" s="66" t="s">
        <v>37</v>
      </c>
      <c r="Q1214" s="66" t="s">
        <v>37</v>
      </c>
      <c r="R1214" s="66" t="s">
        <v>37</v>
      </c>
      <c r="S1214" s="66" t="s">
        <v>37</v>
      </c>
      <c r="T1214" s="66" t="s">
        <v>37</v>
      </c>
      <c r="U1214" s="66" t="s">
        <v>37</v>
      </c>
      <c r="V1214" s="66" t="s">
        <v>37</v>
      </c>
      <c r="W1214" s="66" t="s">
        <v>37</v>
      </c>
      <c r="X1214" s="66" t="s">
        <v>37</v>
      </c>
      <c r="Y1214" s="66" t="s">
        <v>37</v>
      </c>
      <c r="Z1214" s="66" t="s">
        <v>37</v>
      </c>
      <c r="AA1214" s="66" t="s">
        <v>37</v>
      </c>
      <c r="AB1214" s="66" t="s">
        <v>37</v>
      </c>
      <c r="AC1214" s="66" t="s">
        <v>37</v>
      </c>
      <c r="AD1214" s="66" t="s">
        <v>37</v>
      </c>
      <c r="AE1214" s="66" t="s">
        <v>37</v>
      </c>
      <c r="AF1214" s="66" t="s">
        <v>37</v>
      </c>
      <c r="AG1214" s="66" t="s">
        <v>37</v>
      </c>
      <c r="AH1214" s="66" t="s">
        <v>37</v>
      </c>
      <c r="AI1214" s="66" t="s">
        <v>37</v>
      </c>
      <c r="AJ1214" s="66" t="s">
        <v>37</v>
      </c>
    </row>
    <row r="1215" spans="1:36" x14ac:dyDescent="0.25">
      <c r="A1215" s="60" t="s">
        <v>127</v>
      </c>
      <c r="B1215" s="60" t="s">
        <v>123</v>
      </c>
      <c r="C1215" s="61">
        <v>12597.936</v>
      </c>
      <c r="D1215" s="61">
        <v>12673.775</v>
      </c>
      <c r="E1215" s="61">
        <v>12593.758</v>
      </c>
      <c r="F1215" s="61">
        <v>12537.532999999999</v>
      </c>
      <c r="G1215" s="61">
        <v>12300.315000000001</v>
      </c>
      <c r="H1215" s="61">
        <v>12755.874</v>
      </c>
      <c r="I1215" s="61">
        <v>12094.746999999999</v>
      </c>
      <c r="J1215" s="61">
        <v>12833.109</v>
      </c>
      <c r="K1215" s="61">
        <v>13657.026</v>
      </c>
      <c r="L1215" s="62">
        <v>13315.59</v>
      </c>
      <c r="M1215" s="61">
        <v>12490.664000000001</v>
      </c>
      <c r="N1215" s="61">
        <v>13896.519</v>
      </c>
      <c r="O1215" s="61">
        <v>12616.911</v>
      </c>
      <c r="P1215" s="62">
        <v>11645.47</v>
      </c>
      <c r="Q1215" s="61">
        <v>13047.218000000001</v>
      </c>
      <c r="R1215" s="61">
        <v>13622.906000000001</v>
      </c>
      <c r="S1215" s="61">
        <v>12331.601000000001</v>
      </c>
      <c r="T1215" s="61">
        <v>12804.977999999999</v>
      </c>
      <c r="U1215" s="61">
        <v>12901.005999999999</v>
      </c>
      <c r="V1215" s="61">
        <v>11757.066999999999</v>
      </c>
      <c r="W1215" s="61">
        <v>12772.700999999999</v>
      </c>
      <c r="X1215" s="61">
        <v>12932.544</v>
      </c>
      <c r="Y1215" s="61">
        <v>14321.668</v>
      </c>
      <c r="Z1215" s="61">
        <v>13169.894</v>
      </c>
      <c r="AA1215" s="62">
        <v>13212.59</v>
      </c>
      <c r="AB1215" s="61">
        <v>13939.187</v>
      </c>
      <c r="AC1215" s="61">
        <v>13414.414000000001</v>
      </c>
      <c r="AD1215" s="61">
        <v>14122.958000000001</v>
      </c>
      <c r="AE1215" s="61">
        <v>14049.870999999999</v>
      </c>
      <c r="AF1215" s="61">
        <v>14483.147000000001</v>
      </c>
      <c r="AG1215" s="61">
        <v>14087.102000000001</v>
      </c>
      <c r="AH1215" s="61">
        <v>14771.968999999999</v>
      </c>
      <c r="AI1215" s="61">
        <v>14888.994000000001</v>
      </c>
      <c r="AJ1215" s="61">
        <v>14281.427</v>
      </c>
    </row>
    <row r="1216" spans="1:36" x14ac:dyDescent="0.25">
      <c r="A1216" s="60" t="s">
        <v>127</v>
      </c>
      <c r="B1216" s="60" t="s">
        <v>124</v>
      </c>
      <c r="C1216" s="63">
        <v>211.952</v>
      </c>
      <c r="D1216" s="63">
        <v>330.43900000000002</v>
      </c>
      <c r="E1216" s="63">
        <v>378.93400000000003</v>
      </c>
      <c r="F1216" s="63">
        <v>444.62599999999998</v>
      </c>
      <c r="G1216" s="63">
        <v>529.40700000000004</v>
      </c>
      <c r="H1216" s="63">
        <v>519.00300000000004</v>
      </c>
      <c r="I1216" s="63">
        <v>698.88199999999995</v>
      </c>
      <c r="J1216" s="63">
        <v>489.76799999999997</v>
      </c>
      <c r="K1216" s="63">
        <v>515.13300000000004</v>
      </c>
      <c r="L1216" s="63">
        <v>498.88200000000001</v>
      </c>
      <c r="M1216" s="63">
        <v>414.61700000000002</v>
      </c>
      <c r="N1216" s="63">
        <v>493.98099999999999</v>
      </c>
      <c r="O1216" s="63">
        <v>550.73099999999999</v>
      </c>
      <c r="P1216" s="63">
        <v>697.50599999999997</v>
      </c>
      <c r="Q1216" s="63">
        <v>704.93399999999997</v>
      </c>
      <c r="R1216" s="63">
        <v>612.31799999999998</v>
      </c>
      <c r="S1216" s="63">
        <v>683.22299999999996</v>
      </c>
      <c r="T1216" s="63">
        <v>703.86900000000003</v>
      </c>
      <c r="U1216" s="63">
        <v>714.70299999999997</v>
      </c>
      <c r="V1216" s="63">
        <v>890.19799999999998</v>
      </c>
      <c r="W1216" s="63">
        <v>1193.175</v>
      </c>
      <c r="X1216" s="63">
        <v>964.83199999999999</v>
      </c>
      <c r="Y1216" s="63">
        <v>850.12900000000002</v>
      </c>
      <c r="Z1216" s="63">
        <v>813.75800000000004</v>
      </c>
      <c r="AA1216" s="63">
        <v>673.43100000000004</v>
      </c>
      <c r="AB1216" s="63">
        <v>693.63699999999994</v>
      </c>
      <c r="AC1216" s="63">
        <v>808.255</v>
      </c>
      <c r="AD1216" s="63">
        <v>802.49400000000003</v>
      </c>
      <c r="AE1216" s="64">
        <v>810.06</v>
      </c>
      <c r="AF1216" s="64">
        <v>810.06</v>
      </c>
      <c r="AG1216" s="63">
        <v>601.548</v>
      </c>
      <c r="AH1216" s="63">
        <v>783.23299999999995</v>
      </c>
      <c r="AI1216" s="64">
        <v>755.46</v>
      </c>
      <c r="AJ1216" s="63">
        <v>644.798</v>
      </c>
    </row>
    <row r="1217" spans="1:36" x14ac:dyDescent="0.25">
      <c r="A1217" s="60" t="s">
        <v>127</v>
      </c>
      <c r="B1217" s="60" t="s">
        <v>125</v>
      </c>
      <c r="C1217" s="61">
        <v>236.113</v>
      </c>
      <c r="D1217" s="62">
        <v>256.32</v>
      </c>
      <c r="E1217" s="61">
        <v>272.14100000000002</v>
      </c>
      <c r="F1217" s="62">
        <v>310.92</v>
      </c>
      <c r="G1217" s="61">
        <v>337.05900000000003</v>
      </c>
      <c r="H1217" s="61">
        <v>337.83300000000003</v>
      </c>
      <c r="I1217" s="61">
        <v>352.10700000000003</v>
      </c>
      <c r="J1217" s="61">
        <v>344.62599999999998</v>
      </c>
      <c r="K1217" s="62">
        <v>320.55</v>
      </c>
      <c r="L1217" s="61">
        <v>304.72899999999998</v>
      </c>
      <c r="M1217" s="61">
        <v>324.76400000000001</v>
      </c>
      <c r="N1217" s="61">
        <v>337.05900000000003</v>
      </c>
      <c r="O1217" s="61">
        <v>386.58600000000001</v>
      </c>
      <c r="P1217" s="61">
        <v>395.01299999999998</v>
      </c>
      <c r="Q1217" s="61">
        <v>407.69099999999997</v>
      </c>
      <c r="R1217" s="62">
        <v>404.46</v>
      </c>
      <c r="S1217" s="61">
        <v>445.29899999999998</v>
      </c>
      <c r="T1217" s="61">
        <v>513.48500000000001</v>
      </c>
      <c r="U1217" s="61">
        <v>555.13300000000004</v>
      </c>
      <c r="V1217" s="61">
        <v>479.19200000000001</v>
      </c>
      <c r="W1217" s="61">
        <v>566.76700000000005</v>
      </c>
      <c r="X1217" s="61">
        <v>515.94899999999996</v>
      </c>
      <c r="Y1217" s="62">
        <v>544.54</v>
      </c>
      <c r="Z1217" s="61">
        <v>502.49400000000003</v>
      </c>
      <c r="AA1217" s="62">
        <v>497.42</v>
      </c>
      <c r="AB1217" s="61">
        <v>500.08600000000001</v>
      </c>
      <c r="AC1217" s="61">
        <v>492.43299999999999</v>
      </c>
      <c r="AD1217" s="61">
        <v>533.36199999999997</v>
      </c>
      <c r="AE1217" s="61">
        <v>526.91300000000001</v>
      </c>
      <c r="AF1217" s="61">
        <v>598.36599999999999</v>
      </c>
      <c r="AG1217" s="61">
        <v>568.27200000000005</v>
      </c>
      <c r="AH1217" s="61">
        <v>592.77700000000004</v>
      </c>
      <c r="AI1217" s="61">
        <v>601.46199999999999</v>
      </c>
      <c r="AJ1217" s="61">
        <v>558.899</v>
      </c>
    </row>
    <row r="1218" spans="1:36" x14ac:dyDescent="0.25">
      <c r="A1218" s="60" t="s">
        <v>127</v>
      </c>
      <c r="B1218" s="60" t="s">
        <v>126</v>
      </c>
      <c r="C1218" s="63">
        <v>45.572000000000003</v>
      </c>
      <c r="D1218" s="63">
        <v>36.628999999999998</v>
      </c>
      <c r="E1218" s="63">
        <v>45.485999999999997</v>
      </c>
      <c r="F1218" s="63">
        <v>48.581000000000003</v>
      </c>
      <c r="G1218" s="63">
        <v>30.353000000000002</v>
      </c>
      <c r="H1218" s="63">
        <v>4.9870000000000001</v>
      </c>
      <c r="I1218" s="63">
        <v>3.0089999999999999</v>
      </c>
      <c r="J1218" s="63">
        <v>3.6970000000000001</v>
      </c>
      <c r="K1218" s="63">
        <v>3.4390000000000001</v>
      </c>
      <c r="L1218" s="63">
        <v>1.8919999999999999</v>
      </c>
      <c r="M1218" s="63">
        <v>3.0089999999999999</v>
      </c>
      <c r="N1218" s="63">
        <v>1.8919999999999999</v>
      </c>
      <c r="O1218" s="63">
        <v>3.0089999999999999</v>
      </c>
      <c r="P1218" s="63">
        <v>4.9870000000000001</v>
      </c>
      <c r="Q1218" s="63">
        <v>4.7290000000000001</v>
      </c>
      <c r="R1218" s="63">
        <v>6.1159999999999997</v>
      </c>
      <c r="S1218" s="63">
        <v>11.451000000000001</v>
      </c>
      <c r="T1218" s="63">
        <v>8.8559999999999999</v>
      </c>
      <c r="U1218" s="63">
        <v>12.225</v>
      </c>
      <c r="V1218" s="63">
        <v>10.747999999999999</v>
      </c>
      <c r="W1218" s="63">
        <v>8.8559999999999999</v>
      </c>
      <c r="X1218" s="64">
        <v>10.49</v>
      </c>
      <c r="Y1218" s="63">
        <v>10.834</v>
      </c>
      <c r="Z1218" s="63">
        <v>11.608000000000001</v>
      </c>
      <c r="AA1218" s="63">
        <v>9.3260000000000005</v>
      </c>
      <c r="AB1218" s="63">
        <v>10.943</v>
      </c>
      <c r="AC1218" s="63">
        <v>10.231999999999999</v>
      </c>
      <c r="AD1218" s="64">
        <v>2.15</v>
      </c>
      <c r="AE1218" s="63">
        <v>3.4390000000000001</v>
      </c>
      <c r="AF1218" s="63">
        <v>1.8919999999999999</v>
      </c>
      <c r="AG1218" s="63">
        <v>4.3849999999999998</v>
      </c>
      <c r="AH1218" s="63">
        <v>3.5249999999999999</v>
      </c>
      <c r="AI1218" s="63">
        <v>8.2550000000000008</v>
      </c>
      <c r="AJ1218" s="63">
        <v>4.5570000000000004</v>
      </c>
    </row>
    <row r="1219" spans="1:36" x14ac:dyDescent="0.25">
      <c r="A1219" s="60" t="s">
        <v>128</v>
      </c>
      <c r="B1219" s="60" t="s">
        <v>117</v>
      </c>
      <c r="C1219" s="62">
        <v>0</v>
      </c>
      <c r="D1219" s="62">
        <v>0</v>
      </c>
      <c r="E1219" s="62">
        <v>0</v>
      </c>
      <c r="F1219" s="62">
        <v>0</v>
      </c>
      <c r="G1219" s="62">
        <v>0</v>
      </c>
      <c r="H1219" s="62">
        <v>0</v>
      </c>
      <c r="I1219" s="62">
        <v>0</v>
      </c>
      <c r="J1219" s="62">
        <v>0</v>
      </c>
      <c r="K1219" s="62">
        <v>0</v>
      </c>
      <c r="L1219" s="62">
        <v>0</v>
      </c>
      <c r="M1219" s="62">
        <v>0</v>
      </c>
      <c r="N1219" s="62">
        <v>0</v>
      </c>
      <c r="O1219" s="62">
        <v>0</v>
      </c>
      <c r="P1219" s="62">
        <v>0</v>
      </c>
      <c r="Q1219" s="62">
        <v>0</v>
      </c>
      <c r="R1219" s="62">
        <v>0</v>
      </c>
      <c r="S1219" s="62">
        <v>0</v>
      </c>
      <c r="T1219" s="62">
        <v>0</v>
      </c>
      <c r="U1219" s="62">
        <v>0</v>
      </c>
      <c r="V1219" s="62">
        <v>0</v>
      </c>
      <c r="W1219" s="62">
        <v>0</v>
      </c>
      <c r="X1219" s="62">
        <v>0</v>
      </c>
      <c r="Y1219" s="62">
        <v>0</v>
      </c>
      <c r="Z1219" s="62">
        <v>0</v>
      </c>
      <c r="AA1219" s="62">
        <v>0</v>
      </c>
      <c r="AB1219" s="62">
        <v>0</v>
      </c>
      <c r="AC1219" s="62">
        <v>0</v>
      </c>
      <c r="AD1219" s="62">
        <v>0</v>
      </c>
      <c r="AE1219" s="62">
        <v>0</v>
      </c>
      <c r="AF1219" s="62">
        <v>0</v>
      </c>
      <c r="AG1219" s="62">
        <v>0</v>
      </c>
      <c r="AH1219" s="62">
        <v>0</v>
      </c>
      <c r="AI1219" s="62">
        <v>0</v>
      </c>
      <c r="AJ1219" s="62">
        <v>0</v>
      </c>
    </row>
    <row r="1220" spans="1:36" x14ac:dyDescent="0.25">
      <c r="A1220" s="60" t="s">
        <v>128</v>
      </c>
      <c r="B1220" s="60" t="s">
        <v>118</v>
      </c>
      <c r="C1220" s="64">
        <v>0</v>
      </c>
      <c r="D1220" s="64">
        <v>0</v>
      </c>
      <c r="E1220" s="64">
        <v>0</v>
      </c>
      <c r="F1220" s="64">
        <v>0</v>
      </c>
      <c r="G1220" s="64">
        <v>0</v>
      </c>
      <c r="H1220" s="64">
        <v>0</v>
      </c>
      <c r="I1220" s="64">
        <v>0</v>
      </c>
      <c r="J1220" s="64">
        <v>0</v>
      </c>
      <c r="K1220" s="64">
        <v>0</v>
      </c>
      <c r="L1220" s="64">
        <v>0</v>
      </c>
      <c r="M1220" s="64">
        <v>0</v>
      </c>
      <c r="N1220" s="64">
        <v>0</v>
      </c>
      <c r="O1220" s="64">
        <v>0</v>
      </c>
      <c r="P1220" s="64">
        <v>0</v>
      </c>
      <c r="Q1220" s="64">
        <v>0</v>
      </c>
      <c r="R1220" s="64">
        <v>0</v>
      </c>
      <c r="S1220" s="64">
        <v>0</v>
      </c>
      <c r="T1220" s="64">
        <v>0</v>
      </c>
      <c r="U1220" s="64">
        <v>0</v>
      </c>
      <c r="V1220" s="64">
        <v>0</v>
      </c>
      <c r="W1220" s="64">
        <v>0</v>
      </c>
      <c r="X1220" s="64">
        <v>0</v>
      </c>
      <c r="Y1220" s="64">
        <v>0</v>
      </c>
      <c r="Z1220" s="64">
        <v>0</v>
      </c>
      <c r="AA1220" s="64">
        <v>0</v>
      </c>
      <c r="AB1220" s="64">
        <v>0</v>
      </c>
      <c r="AC1220" s="64">
        <v>0</v>
      </c>
      <c r="AD1220" s="64">
        <v>0</v>
      </c>
      <c r="AE1220" s="64">
        <v>0</v>
      </c>
      <c r="AF1220" s="64">
        <v>0</v>
      </c>
      <c r="AG1220" s="64">
        <v>0</v>
      </c>
      <c r="AH1220" s="64">
        <v>0</v>
      </c>
      <c r="AI1220" s="64">
        <v>0</v>
      </c>
      <c r="AJ1220" s="64">
        <v>0</v>
      </c>
    </row>
    <row r="1221" spans="1:36" x14ac:dyDescent="0.25">
      <c r="A1221" s="60" t="s">
        <v>128</v>
      </c>
      <c r="B1221" s="60" t="s">
        <v>119</v>
      </c>
      <c r="C1221" s="62">
        <v>0</v>
      </c>
      <c r="D1221" s="62">
        <v>0</v>
      </c>
      <c r="E1221" s="62">
        <v>0</v>
      </c>
      <c r="F1221" s="62">
        <v>0</v>
      </c>
      <c r="G1221" s="62">
        <v>0</v>
      </c>
      <c r="H1221" s="62">
        <v>0</v>
      </c>
      <c r="I1221" s="62">
        <v>0</v>
      </c>
      <c r="J1221" s="62">
        <v>0</v>
      </c>
      <c r="K1221" s="62">
        <v>0</v>
      </c>
      <c r="L1221" s="62">
        <v>0</v>
      </c>
      <c r="M1221" s="62">
        <v>0</v>
      </c>
      <c r="N1221" s="62">
        <v>0</v>
      </c>
      <c r="O1221" s="62">
        <v>0</v>
      </c>
      <c r="P1221" s="62">
        <v>0</v>
      </c>
      <c r="Q1221" s="62">
        <v>0</v>
      </c>
      <c r="R1221" s="62">
        <v>0</v>
      </c>
      <c r="S1221" s="62">
        <v>0</v>
      </c>
      <c r="T1221" s="62">
        <v>0</v>
      </c>
      <c r="U1221" s="62">
        <v>0</v>
      </c>
      <c r="V1221" s="62">
        <v>0</v>
      </c>
      <c r="W1221" s="62">
        <v>0</v>
      </c>
      <c r="X1221" s="62">
        <v>0</v>
      </c>
      <c r="Y1221" s="62">
        <v>0</v>
      </c>
      <c r="Z1221" s="62">
        <v>0</v>
      </c>
      <c r="AA1221" s="62">
        <v>0</v>
      </c>
      <c r="AB1221" s="62">
        <v>0</v>
      </c>
      <c r="AC1221" s="62">
        <v>0</v>
      </c>
      <c r="AD1221" s="62">
        <v>0</v>
      </c>
      <c r="AE1221" s="62">
        <v>0</v>
      </c>
      <c r="AF1221" s="62">
        <v>0</v>
      </c>
      <c r="AG1221" s="62">
        <v>0</v>
      </c>
      <c r="AH1221" s="62">
        <v>0</v>
      </c>
      <c r="AI1221" s="62">
        <v>0</v>
      </c>
      <c r="AJ1221" s="62">
        <v>0</v>
      </c>
    </row>
    <row r="1222" spans="1:36" x14ac:dyDescent="0.25">
      <c r="A1222" s="60" t="s">
        <v>128</v>
      </c>
      <c r="B1222" s="60" t="s">
        <v>120</v>
      </c>
      <c r="C1222" s="64">
        <v>0</v>
      </c>
      <c r="D1222" s="64">
        <v>0</v>
      </c>
      <c r="E1222" s="64">
        <v>0</v>
      </c>
      <c r="F1222" s="64">
        <v>0</v>
      </c>
      <c r="G1222" s="64">
        <v>0</v>
      </c>
      <c r="H1222" s="64">
        <v>0</v>
      </c>
      <c r="I1222" s="64">
        <v>0</v>
      </c>
      <c r="J1222" s="64">
        <v>0</v>
      </c>
      <c r="K1222" s="64">
        <v>0</v>
      </c>
      <c r="L1222" s="64">
        <v>0</v>
      </c>
      <c r="M1222" s="64">
        <v>0</v>
      </c>
      <c r="N1222" s="64">
        <v>0</v>
      </c>
      <c r="O1222" s="64">
        <v>0</v>
      </c>
      <c r="P1222" s="64">
        <v>0</v>
      </c>
      <c r="Q1222" s="64">
        <v>0</v>
      </c>
      <c r="R1222" s="64">
        <v>0</v>
      </c>
      <c r="S1222" s="64">
        <v>0</v>
      </c>
      <c r="T1222" s="64">
        <v>0</v>
      </c>
      <c r="U1222" s="64">
        <v>0</v>
      </c>
      <c r="V1222" s="64">
        <v>0</v>
      </c>
      <c r="W1222" s="64">
        <v>0</v>
      </c>
      <c r="X1222" s="64">
        <v>0</v>
      </c>
      <c r="Y1222" s="64">
        <v>0</v>
      </c>
      <c r="Z1222" s="64">
        <v>0</v>
      </c>
      <c r="AA1222" s="64">
        <v>0</v>
      </c>
      <c r="AB1222" s="64">
        <v>0</v>
      </c>
      <c r="AC1222" s="64">
        <v>0</v>
      </c>
      <c r="AD1222" s="64">
        <v>0</v>
      </c>
      <c r="AE1222" s="64">
        <v>0</v>
      </c>
      <c r="AF1222" s="64">
        <v>0</v>
      </c>
      <c r="AG1222" s="64">
        <v>0</v>
      </c>
      <c r="AH1222" s="64">
        <v>0</v>
      </c>
      <c r="AI1222" s="64">
        <v>0</v>
      </c>
      <c r="AJ1222" s="64">
        <v>0</v>
      </c>
    </row>
    <row r="1223" spans="1:36" x14ac:dyDescent="0.25">
      <c r="A1223" s="60" t="s">
        <v>128</v>
      </c>
      <c r="B1223" s="60" t="s">
        <v>121</v>
      </c>
      <c r="C1223" s="65" t="s">
        <v>37</v>
      </c>
      <c r="D1223" s="65" t="s">
        <v>37</v>
      </c>
      <c r="E1223" s="65" t="s">
        <v>37</v>
      </c>
      <c r="F1223" s="65" t="s">
        <v>37</v>
      </c>
      <c r="G1223" s="65" t="s">
        <v>37</v>
      </c>
      <c r="H1223" s="65" t="s">
        <v>37</v>
      </c>
      <c r="I1223" s="65" t="s">
        <v>37</v>
      </c>
      <c r="J1223" s="65" t="s">
        <v>37</v>
      </c>
      <c r="K1223" s="65" t="s">
        <v>37</v>
      </c>
      <c r="L1223" s="65" t="s">
        <v>37</v>
      </c>
      <c r="M1223" s="65" t="s">
        <v>37</v>
      </c>
      <c r="N1223" s="65" t="s">
        <v>37</v>
      </c>
      <c r="O1223" s="65" t="s">
        <v>37</v>
      </c>
      <c r="P1223" s="65" t="s">
        <v>37</v>
      </c>
      <c r="Q1223" s="65" t="s">
        <v>37</v>
      </c>
      <c r="R1223" s="65" t="s">
        <v>37</v>
      </c>
      <c r="S1223" s="65" t="s">
        <v>37</v>
      </c>
      <c r="T1223" s="65" t="s">
        <v>37</v>
      </c>
      <c r="U1223" s="65" t="s">
        <v>37</v>
      </c>
      <c r="V1223" s="65" t="s">
        <v>37</v>
      </c>
      <c r="W1223" s="65" t="s">
        <v>37</v>
      </c>
      <c r="X1223" s="65" t="s">
        <v>37</v>
      </c>
      <c r="Y1223" s="65" t="s">
        <v>37</v>
      </c>
      <c r="Z1223" s="65" t="s">
        <v>37</v>
      </c>
      <c r="AA1223" s="65" t="s">
        <v>37</v>
      </c>
      <c r="AB1223" s="65" t="s">
        <v>37</v>
      </c>
      <c r="AC1223" s="65" t="s">
        <v>37</v>
      </c>
      <c r="AD1223" s="65" t="s">
        <v>37</v>
      </c>
      <c r="AE1223" s="65" t="s">
        <v>37</v>
      </c>
      <c r="AF1223" s="65" t="s">
        <v>37</v>
      </c>
      <c r="AG1223" s="65" t="s">
        <v>37</v>
      </c>
      <c r="AH1223" s="65" t="s">
        <v>37</v>
      </c>
      <c r="AI1223" s="65" t="s">
        <v>37</v>
      </c>
      <c r="AJ1223" s="65" t="s">
        <v>37</v>
      </c>
    </row>
    <row r="1224" spans="1:36" x14ac:dyDescent="0.25">
      <c r="A1224" s="60" t="s">
        <v>128</v>
      </c>
      <c r="B1224" s="60" t="s">
        <v>122</v>
      </c>
      <c r="C1224" s="64">
        <v>0</v>
      </c>
      <c r="D1224" s="64">
        <v>0</v>
      </c>
      <c r="E1224" s="64">
        <v>0</v>
      </c>
      <c r="F1224" s="64">
        <v>0</v>
      </c>
      <c r="G1224" s="64">
        <v>0</v>
      </c>
      <c r="H1224" s="64">
        <v>0</v>
      </c>
      <c r="I1224" s="64">
        <v>0</v>
      </c>
      <c r="J1224" s="64">
        <v>0</v>
      </c>
      <c r="K1224" s="64">
        <v>0</v>
      </c>
      <c r="L1224" s="64">
        <v>0</v>
      </c>
      <c r="M1224" s="64">
        <v>0</v>
      </c>
      <c r="N1224" s="64">
        <v>0</v>
      </c>
      <c r="O1224" s="64">
        <v>0</v>
      </c>
      <c r="P1224" s="64">
        <v>0</v>
      </c>
      <c r="Q1224" s="64">
        <v>0</v>
      </c>
      <c r="R1224" s="64">
        <v>0</v>
      </c>
      <c r="S1224" s="64">
        <v>0</v>
      </c>
      <c r="T1224" s="64">
        <v>0</v>
      </c>
      <c r="U1224" s="64">
        <v>0</v>
      </c>
      <c r="V1224" s="64">
        <v>0</v>
      </c>
      <c r="W1224" s="64">
        <v>0</v>
      </c>
      <c r="X1224" s="64">
        <v>0</v>
      </c>
      <c r="Y1224" s="64">
        <v>0</v>
      </c>
      <c r="Z1224" s="64">
        <v>0</v>
      </c>
      <c r="AA1224" s="64">
        <v>0</v>
      </c>
      <c r="AB1224" s="64">
        <v>0</v>
      </c>
      <c r="AC1224" s="64">
        <v>0</v>
      </c>
      <c r="AD1224" s="64">
        <v>0</v>
      </c>
      <c r="AE1224" s="64">
        <v>0</v>
      </c>
      <c r="AF1224" s="64">
        <v>0</v>
      </c>
      <c r="AG1224" s="64">
        <v>0</v>
      </c>
      <c r="AH1224" s="64">
        <v>0</v>
      </c>
      <c r="AI1224" s="64">
        <v>0</v>
      </c>
      <c r="AJ1224" s="64">
        <v>0</v>
      </c>
    </row>
    <row r="1225" spans="1:36" x14ac:dyDescent="0.25">
      <c r="A1225" s="60" t="s">
        <v>128</v>
      </c>
      <c r="B1225" s="60" t="s">
        <v>123</v>
      </c>
      <c r="C1225" s="61">
        <v>1866.1990000000001</v>
      </c>
      <c r="D1225" s="61">
        <v>2174.0230000000001</v>
      </c>
      <c r="E1225" s="62">
        <v>3537.57</v>
      </c>
      <c r="F1225" s="61">
        <v>3754.4430000000002</v>
      </c>
      <c r="G1225" s="61">
        <v>3756.759</v>
      </c>
      <c r="H1225" s="61">
        <v>3895.194</v>
      </c>
      <c r="I1225" s="61">
        <v>4231.1549999999997</v>
      </c>
      <c r="J1225" s="61">
        <v>3884.3270000000002</v>
      </c>
      <c r="K1225" s="61">
        <v>4073.326</v>
      </c>
      <c r="L1225" s="61">
        <v>4106.4059999999999</v>
      </c>
      <c r="M1225" s="61">
        <v>3912.3440000000001</v>
      </c>
      <c r="N1225" s="61">
        <v>4349.8850000000002</v>
      </c>
      <c r="O1225" s="62">
        <v>4364.55</v>
      </c>
      <c r="P1225" s="61">
        <v>4435.2730000000001</v>
      </c>
      <c r="Q1225" s="61">
        <v>4473.4160000000002</v>
      </c>
      <c r="R1225" s="61">
        <v>4573.9470000000001</v>
      </c>
      <c r="S1225" s="62">
        <v>4590.26</v>
      </c>
      <c r="T1225" s="62">
        <v>4506.21</v>
      </c>
      <c r="U1225" s="61">
        <v>4533.5339999999997</v>
      </c>
      <c r="V1225" s="62">
        <v>4793.8999999999996</v>
      </c>
      <c r="W1225" s="61">
        <v>5745.9160000000002</v>
      </c>
      <c r="X1225" s="61">
        <v>4637.527</v>
      </c>
      <c r="Y1225" s="61">
        <v>5142.2089999999998</v>
      </c>
      <c r="Z1225" s="61">
        <v>4985.884</v>
      </c>
      <c r="AA1225" s="61">
        <v>4737.8429999999998</v>
      </c>
      <c r="AB1225" s="62">
        <v>4859.75</v>
      </c>
      <c r="AC1225" s="61">
        <v>5108.6270000000004</v>
      </c>
      <c r="AD1225" s="61">
        <v>5061.2160000000003</v>
      </c>
      <c r="AE1225" s="62">
        <v>5025.7</v>
      </c>
      <c r="AF1225" s="62">
        <v>4958.13</v>
      </c>
      <c r="AG1225" s="61">
        <v>4620.116</v>
      </c>
      <c r="AH1225" s="62">
        <v>5361.78</v>
      </c>
      <c r="AI1225" s="61">
        <v>4988.6549999999997</v>
      </c>
      <c r="AJ1225" s="61">
        <v>5203.7120000000004</v>
      </c>
    </row>
    <row r="1226" spans="1:36" x14ac:dyDescent="0.25">
      <c r="A1226" s="60" t="s">
        <v>128</v>
      </c>
      <c r="B1226" s="60" t="s">
        <v>124</v>
      </c>
      <c r="C1226" s="63">
        <v>878.45100000000002</v>
      </c>
      <c r="D1226" s="63">
        <v>1143.9290000000001</v>
      </c>
      <c r="E1226" s="63">
        <v>1225.8050000000001</v>
      </c>
      <c r="F1226" s="63">
        <v>1372.7429999999999</v>
      </c>
      <c r="G1226" s="63">
        <v>1465.941</v>
      </c>
      <c r="H1226" s="63">
        <v>1640.847</v>
      </c>
      <c r="I1226" s="63">
        <v>1798.4380000000001</v>
      </c>
      <c r="J1226" s="63">
        <v>1583.4770000000001</v>
      </c>
      <c r="K1226" s="64">
        <v>1725.59</v>
      </c>
      <c r="L1226" s="63">
        <v>1600.4349999999999</v>
      </c>
      <c r="M1226" s="63">
        <v>1503.6780000000001</v>
      </c>
      <c r="N1226" s="63">
        <v>1651.3810000000001</v>
      </c>
      <c r="O1226" s="63">
        <v>1795.7149999999999</v>
      </c>
      <c r="P1226" s="63">
        <v>1884.876</v>
      </c>
      <c r="Q1226" s="63">
        <v>1978.098</v>
      </c>
      <c r="R1226" s="64">
        <v>1927.63</v>
      </c>
      <c r="S1226" s="63">
        <v>2034.346</v>
      </c>
      <c r="T1226" s="63">
        <v>2056.9409999999998</v>
      </c>
      <c r="U1226" s="63">
        <v>2183.4580000000001</v>
      </c>
      <c r="V1226" s="63">
        <v>2545.739</v>
      </c>
      <c r="W1226" s="63">
        <v>3095.2280000000001</v>
      </c>
      <c r="X1226" s="63">
        <v>2492.3330000000001</v>
      </c>
      <c r="Y1226" s="63">
        <v>2665.7109999999998</v>
      </c>
      <c r="Z1226" s="63">
        <v>2735.335</v>
      </c>
      <c r="AA1226" s="64">
        <v>2572.06</v>
      </c>
      <c r="AB1226" s="63">
        <v>2652.1930000000002</v>
      </c>
      <c r="AC1226" s="64">
        <v>2851.08</v>
      </c>
      <c r="AD1226" s="63">
        <v>2771.018</v>
      </c>
      <c r="AE1226" s="63">
        <v>2841.2629999999999</v>
      </c>
      <c r="AF1226" s="63">
        <v>2759.076</v>
      </c>
      <c r="AG1226" s="63">
        <v>2492.8589999999999</v>
      </c>
      <c r="AH1226" s="63">
        <v>2841.6210000000001</v>
      </c>
      <c r="AI1226" s="63">
        <v>2711.7849999999999</v>
      </c>
      <c r="AJ1226" s="63">
        <v>2122.194</v>
      </c>
    </row>
    <row r="1227" spans="1:36" x14ac:dyDescent="0.25">
      <c r="A1227" s="60" t="s">
        <v>128</v>
      </c>
      <c r="B1227" s="60" t="s">
        <v>125</v>
      </c>
      <c r="C1227" s="62">
        <v>0</v>
      </c>
      <c r="D1227" s="62">
        <v>0</v>
      </c>
      <c r="E1227" s="61">
        <v>270.42099999999999</v>
      </c>
      <c r="F1227" s="61">
        <v>282.29199999999997</v>
      </c>
      <c r="G1227" s="62">
        <v>286.83</v>
      </c>
      <c r="H1227" s="61">
        <v>280.572</v>
      </c>
      <c r="I1227" s="61">
        <v>292.08499999999998</v>
      </c>
      <c r="J1227" s="61">
        <v>287.18799999999999</v>
      </c>
      <c r="K1227" s="61">
        <v>313.34199999999998</v>
      </c>
      <c r="L1227" s="61">
        <v>413.41800000000001</v>
      </c>
      <c r="M1227" s="61">
        <v>399.303</v>
      </c>
      <c r="N1227" s="61">
        <v>422.51799999999997</v>
      </c>
      <c r="O1227" s="61">
        <v>372.31299999999999</v>
      </c>
      <c r="P1227" s="61">
        <v>471.24299999999999</v>
      </c>
      <c r="Q1227" s="61">
        <v>566.75699999999995</v>
      </c>
      <c r="R1227" s="61">
        <v>634.80499999999995</v>
      </c>
      <c r="S1227" s="61">
        <v>492.69099999999997</v>
      </c>
      <c r="T1227" s="61">
        <v>462.07100000000003</v>
      </c>
      <c r="U1227" s="61">
        <v>430.13799999999998</v>
      </c>
      <c r="V1227" s="61">
        <v>265.85899999999998</v>
      </c>
      <c r="W1227" s="62">
        <v>417.98</v>
      </c>
      <c r="X1227" s="61">
        <v>302.40300000000002</v>
      </c>
      <c r="Y1227" s="61">
        <v>408.52199999999999</v>
      </c>
      <c r="Z1227" s="61">
        <v>407.041</v>
      </c>
      <c r="AA1227" s="61">
        <v>370.06799999999998</v>
      </c>
      <c r="AB1227" s="61">
        <v>384.08800000000002</v>
      </c>
      <c r="AC1227" s="61">
        <v>415.04300000000001</v>
      </c>
      <c r="AD1227" s="61">
        <v>459.32499999999999</v>
      </c>
      <c r="AE1227" s="61">
        <v>410.74299999999999</v>
      </c>
      <c r="AF1227" s="61">
        <v>420.36900000000003</v>
      </c>
      <c r="AG1227" s="61">
        <v>398.108</v>
      </c>
      <c r="AH1227" s="61">
        <v>507.834</v>
      </c>
      <c r="AI1227" s="61">
        <v>451.41899999999998</v>
      </c>
      <c r="AJ1227" s="62">
        <v>0</v>
      </c>
    </row>
    <row r="1228" spans="1:36" x14ac:dyDescent="0.25">
      <c r="A1228" s="60" t="s">
        <v>128</v>
      </c>
      <c r="B1228" s="60" t="s">
        <v>126</v>
      </c>
      <c r="C1228" s="66" t="s">
        <v>37</v>
      </c>
      <c r="D1228" s="66" t="s">
        <v>37</v>
      </c>
      <c r="E1228" s="66" t="s">
        <v>37</v>
      </c>
      <c r="F1228" s="66" t="s">
        <v>37</v>
      </c>
      <c r="G1228" s="66" t="s">
        <v>37</v>
      </c>
      <c r="H1228" s="66" t="s">
        <v>37</v>
      </c>
      <c r="I1228" s="66" t="s">
        <v>37</v>
      </c>
      <c r="J1228" s="66" t="s">
        <v>37</v>
      </c>
      <c r="K1228" s="66" t="s">
        <v>37</v>
      </c>
      <c r="L1228" s="66" t="s">
        <v>37</v>
      </c>
      <c r="M1228" s="66" t="s">
        <v>37</v>
      </c>
      <c r="N1228" s="66" t="s">
        <v>37</v>
      </c>
      <c r="O1228" s="66" t="s">
        <v>37</v>
      </c>
      <c r="P1228" s="66" t="s">
        <v>37</v>
      </c>
      <c r="Q1228" s="66" t="s">
        <v>37</v>
      </c>
      <c r="R1228" s="66" t="s">
        <v>37</v>
      </c>
      <c r="S1228" s="66" t="s">
        <v>37</v>
      </c>
      <c r="T1228" s="66" t="s">
        <v>37</v>
      </c>
      <c r="U1228" s="66" t="s">
        <v>37</v>
      </c>
      <c r="V1228" s="66" t="s">
        <v>37</v>
      </c>
      <c r="W1228" s="66" t="s">
        <v>37</v>
      </c>
      <c r="X1228" s="66" t="s">
        <v>37</v>
      </c>
      <c r="Y1228" s="66" t="s">
        <v>37</v>
      </c>
      <c r="Z1228" s="66" t="s">
        <v>37</v>
      </c>
      <c r="AA1228" s="66" t="s">
        <v>37</v>
      </c>
      <c r="AB1228" s="66" t="s">
        <v>37</v>
      </c>
      <c r="AC1228" s="66" t="s">
        <v>37</v>
      </c>
      <c r="AD1228" s="66" t="s">
        <v>37</v>
      </c>
      <c r="AE1228" s="66" t="s">
        <v>37</v>
      </c>
      <c r="AF1228" s="66" t="s">
        <v>37</v>
      </c>
      <c r="AG1228" s="66" t="s">
        <v>37</v>
      </c>
      <c r="AH1228" s="66" t="s">
        <v>37</v>
      </c>
      <c r="AI1228" s="66" t="s">
        <v>37</v>
      </c>
      <c r="AJ1228" s="66" t="s">
        <v>37</v>
      </c>
    </row>
    <row r="1229" spans="1:36" ht="11.4" customHeight="1" x14ac:dyDescent="0.25"/>
    <row r="1230" spans="1:36" x14ac:dyDescent="0.25">
      <c r="A1230" s="56" t="s">
        <v>129</v>
      </c>
    </row>
    <row r="1231" spans="1:36" x14ac:dyDescent="0.25">
      <c r="A1231" s="56" t="s">
        <v>37</v>
      </c>
      <c r="B1231" s="55" t="s">
        <v>38</v>
      </c>
    </row>
    <row r="1232" spans="1:36" ht="11.4" customHeight="1" x14ac:dyDescent="0.25"/>
    <row r="1233" spans="1:36" x14ac:dyDescent="0.25">
      <c r="A1233" s="55" t="s">
        <v>184</v>
      </c>
    </row>
    <row r="1234" spans="1:36" x14ac:dyDescent="0.25">
      <c r="A1234" s="55" t="s">
        <v>107</v>
      </c>
      <c r="B1234" s="56" t="s">
        <v>180</v>
      </c>
    </row>
    <row r="1235" spans="1:36" x14ac:dyDescent="0.25">
      <c r="A1235" s="55" t="s">
        <v>108</v>
      </c>
      <c r="B1235" s="55" t="s">
        <v>181</v>
      </c>
    </row>
    <row r="1237" spans="1:36" x14ac:dyDescent="0.25">
      <c r="A1237" s="56" t="s">
        <v>109</v>
      </c>
      <c r="C1237" s="55" t="s">
        <v>110</v>
      </c>
    </row>
    <row r="1238" spans="1:36" x14ac:dyDescent="0.25">
      <c r="A1238" s="56" t="s">
        <v>130</v>
      </c>
      <c r="C1238" s="55" t="s">
        <v>182</v>
      </c>
    </row>
    <row r="1239" spans="1:36" x14ac:dyDescent="0.25">
      <c r="A1239" s="56" t="s">
        <v>134</v>
      </c>
      <c r="C1239" s="55" t="s">
        <v>163</v>
      </c>
    </row>
    <row r="1241" spans="1:36" x14ac:dyDescent="0.25">
      <c r="A1241" s="71" t="s">
        <v>111</v>
      </c>
      <c r="B1241" s="71" t="s">
        <v>111</v>
      </c>
      <c r="C1241" s="57" t="s">
        <v>1</v>
      </c>
      <c r="D1241" s="57" t="s">
        <v>2</v>
      </c>
      <c r="E1241" s="57" t="s">
        <v>3</v>
      </c>
      <c r="F1241" s="57" t="s">
        <v>4</v>
      </c>
      <c r="G1241" s="57" t="s">
        <v>5</v>
      </c>
      <c r="H1241" s="57" t="s">
        <v>6</v>
      </c>
      <c r="I1241" s="57" t="s">
        <v>7</v>
      </c>
      <c r="J1241" s="57" t="s">
        <v>8</v>
      </c>
      <c r="K1241" s="57" t="s">
        <v>9</v>
      </c>
      <c r="L1241" s="57" t="s">
        <v>10</v>
      </c>
      <c r="M1241" s="57" t="s">
        <v>11</v>
      </c>
      <c r="N1241" s="57" t="s">
        <v>12</v>
      </c>
      <c r="O1241" s="57" t="s">
        <v>13</v>
      </c>
      <c r="P1241" s="57" t="s">
        <v>14</v>
      </c>
      <c r="Q1241" s="57" t="s">
        <v>15</v>
      </c>
      <c r="R1241" s="57" t="s">
        <v>16</v>
      </c>
      <c r="S1241" s="57" t="s">
        <v>17</v>
      </c>
      <c r="T1241" s="57" t="s">
        <v>18</v>
      </c>
      <c r="U1241" s="57" t="s">
        <v>19</v>
      </c>
      <c r="V1241" s="57" t="s">
        <v>20</v>
      </c>
      <c r="W1241" s="57" t="s">
        <v>21</v>
      </c>
      <c r="X1241" s="57" t="s">
        <v>32</v>
      </c>
      <c r="Y1241" s="57" t="s">
        <v>33</v>
      </c>
      <c r="Z1241" s="57" t="s">
        <v>35</v>
      </c>
      <c r="AA1241" s="57" t="s">
        <v>36</v>
      </c>
      <c r="AB1241" s="57" t="s">
        <v>39</v>
      </c>
      <c r="AC1241" s="57" t="s">
        <v>40</v>
      </c>
      <c r="AD1241" s="57" t="s">
        <v>97</v>
      </c>
      <c r="AE1241" s="57" t="s">
        <v>103</v>
      </c>
      <c r="AF1241" s="57" t="s">
        <v>105</v>
      </c>
      <c r="AG1241" s="57" t="s">
        <v>106</v>
      </c>
      <c r="AH1241" s="57" t="s">
        <v>112</v>
      </c>
      <c r="AI1241" s="57" t="s">
        <v>176</v>
      </c>
      <c r="AJ1241" s="57" t="s">
        <v>183</v>
      </c>
    </row>
    <row r="1242" spans="1:36" x14ac:dyDescent="0.25">
      <c r="A1242" s="58" t="s">
        <v>113</v>
      </c>
      <c r="B1242" s="58" t="s">
        <v>114</v>
      </c>
      <c r="C1242" s="59" t="s">
        <v>115</v>
      </c>
      <c r="D1242" s="59" t="s">
        <v>115</v>
      </c>
      <c r="E1242" s="59" t="s">
        <v>115</v>
      </c>
      <c r="F1242" s="59" t="s">
        <v>115</v>
      </c>
      <c r="G1242" s="59" t="s">
        <v>115</v>
      </c>
      <c r="H1242" s="59" t="s">
        <v>115</v>
      </c>
      <c r="I1242" s="59" t="s">
        <v>115</v>
      </c>
      <c r="J1242" s="59" t="s">
        <v>115</v>
      </c>
      <c r="K1242" s="59" t="s">
        <v>115</v>
      </c>
      <c r="L1242" s="59" t="s">
        <v>115</v>
      </c>
      <c r="M1242" s="59" t="s">
        <v>115</v>
      </c>
      <c r="N1242" s="59" t="s">
        <v>115</v>
      </c>
      <c r="O1242" s="59" t="s">
        <v>115</v>
      </c>
      <c r="P1242" s="59" t="s">
        <v>115</v>
      </c>
      <c r="Q1242" s="59" t="s">
        <v>115</v>
      </c>
      <c r="R1242" s="59" t="s">
        <v>115</v>
      </c>
      <c r="S1242" s="59" t="s">
        <v>115</v>
      </c>
      <c r="T1242" s="59" t="s">
        <v>115</v>
      </c>
      <c r="U1242" s="59" t="s">
        <v>115</v>
      </c>
      <c r="V1242" s="59" t="s">
        <v>115</v>
      </c>
      <c r="W1242" s="59" t="s">
        <v>115</v>
      </c>
      <c r="X1242" s="59" t="s">
        <v>115</v>
      </c>
      <c r="Y1242" s="59" t="s">
        <v>115</v>
      </c>
      <c r="Z1242" s="59" t="s">
        <v>115</v>
      </c>
      <c r="AA1242" s="59" t="s">
        <v>115</v>
      </c>
      <c r="AB1242" s="59" t="s">
        <v>115</v>
      </c>
      <c r="AC1242" s="59" t="s">
        <v>115</v>
      </c>
      <c r="AD1242" s="59" t="s">
        <v>115</v>
      </c>
      <c r="AE1242" s="59" t="s">
        <v>115</v>
      </c>
      <c r="AF1242" s="59" t="s">
        <v>115</v>
      </c>
      <c r="AG1242" s="59" t="s">
        <v>115</v>
      </c>
      <c r="AH1242" s="59" t="s">
        <v>115</v>
      </c>
      <c r="AI1242" s="59" t="s">
        <v>115</v>
      </c>
      <c r="AJ1242" s="59" t="s">
        <v>115</v>
      </c>
    </row>
    <row r="1243" spans="1:36" x14ac:dyDescent="0.25">
      <c r="A1243" s="60" t="s">
        <v>116</v>
      </c>
      <c r="B1243" s="60" t="s">
        <v>117</v>
      </c>
      <c r="C1243" s="61">
        <v>672.66200000000003</v>
      </c>
      <c r="D1243" s="62">
        <v>639.08000000000004</v>
      </c>
      <c r="E1243" s="62">
        <v>599.9</v>
      </c>
      <c r="F1243" s="61">
        <v>646.44100000000003</v>
      </c>
      <c r="G1243" s="61">
        <v>651.53800000000001</v>
      </c>
      <c r="H1243" s="61">
        <v>646.19299999999998</v>
      </c>
      <c r="I1243" s="61">
        <v>686.15200000000004</v>
      </c>
      <c r="J1243" s="61">
        <v>755.36900000000003</v>
      </c>
      <c r="K1243" s="62">
        <v>893.48</v>
      </c>
      <c r="L1243" s="61">
        <v>979.26300000000003</v>
      </c>
      <c r="M1243" s="61">
        <v>1079.325</v>
      </c>
      <c r="N1243" s="61">
        <v>1006.196</v>
      </c>
      <c r="O1243" s="61">
        <v>1026.1489999999999</v>
      </c>
      <c r="P1243" s="61">
        <v>1061.059</v>
      </c>
      <c r="Q1243" s="61">
        <v>1019.176</v>
      </c>
      <c r="R1243" s="61">
        <v>1001.9349999999999</v>
      </c>
      <c r="S1243" s="61">
        <v>1501.7049999999999</v>
      </c>
      <c r="T1243" s="61">
        <v>1919.2570000000001</v>
      </c>
      <c r="U1243" s="62">
        <v>2134.13</v>
      </c>
      <c r="V1243" s="61">
        <v>2107.5909999999999</v>
      </c>
      <c r="W1243" s="61">
        <v>2113.2489999999998</v>
      </c>
      <c r="X1243" s="61">
        <v>2164.078</v>
      </c>
      <c r="Y1243" s="62">
        <v>1965.69</v>
      </c>
      <c r="Z1243" s="61">
        <v>1462.337</v>
      </c>
      <c r="AA1243" s="61">
        <v>1475.3520000000001</v>
      </c>
      <c r="AB1243" s="61">
        <v>1535.7070000000001</v>
      </c>
      <c r="AC1243" s="61">
        <v>1402.7639999999999</v>
      </c>
      <c r="AD1243" s="61">
        <v>1572.2629999999999</v>
      </c>
      <c r="AE1243" s="61">
        <v>1812.115</v>
      </c>
      <c r="AF1243" s="61">
        <v>1682.414</v>
      </c>
      <c r="AG1243" s="61">
        <v>1632.848</v>
      </c>
      <c r="AH1243" s="61">
        <v>1706.3969999999999</v>
      </c>
      <c r="AI1243" s="62">
        <v>1843.54</v>
      </c>
      <c r="AJ1243" s="61">
        <v>1856.4459999999999</v>
      </c>
    </row>
    <row r="1244" spans="1:36" x14ac:dyDescent="0.25">
      <c r="A1244" s="60" t="s">
        <v>116</v>
      </c>
      <c r="B1244" s="60" t="s">
        <v>118</v>
      </c>
      <c r="C1244" s="63">
        <v>457.79599999999999</v>
      </c>
      <c r="D1244" s="63">
        <v>404.72399999999999</v>
      </c>
      <c r="E1244" s="63">
        <v>377.54399999999998</v>
      </c>
      <c r="F1244" s="63">
        <v>432.38299999999998</v>
      </c>
      <c r="G1244" s="63">
        <v>420.24900000000002</v>
      </c>
      <c r="H1244" s="63">
        <v>459.13299999999998</v>
      </c>
      <c r="I1244" s="63">
        <v>523.00099999999998</v>
      </c>
      <c r="J1244" s="63">
        <v>436.08499999999998</v>
      </c>
      <c r="K1244" s="63">
        <v>402.43099999999998</v>
      </c>
      <c r="L1244" s="63">
        <v>644.59699999999998</v>
      </c>
      <c r="M1244" s="63">
        <v>817.28300000000002</v>
      </c>
      <c r="N1244" s="64">
        <v>799.68</v>
      </c>
      <c r="O1244" s="63">
        <v>874.12800000000004</v>
      </c>
      <c r="P1244" s="63">
        <v>845.10799999999995</v>
      </c>
      <c r="Q1244" s="63">
        <v>844.51099999999997</v>
      </c>
      <c r="R1244" s="63">
        <v>868.99300000000005</v>
      </c>
      <c r="S1244" s="63">
        <v>1066.9490000000001</v>
      </c>
      <c r="T1244" s="64">
        <v>1309.6400000000001</v>
      </c>
      <c r="U1244" s="63">
        <v>1671.778</v>
      </c>
      <c r="V1244" s="63">
        <v>1932.6220000000001</v>
      </c>
      <c r="W1244" s="63">
        <v>1973.106</v>
      </c>
      <c r="X1244" s="63">
        <v>2317.3780000000002</v>
      </c>
      <c r="Y1244" s="63">
        <v>2373.364</v>
      </c>
      <c r="Z1244" s="63">
        <v>3071.8690000000001</v>
      </c>
      <c r="AA1244" s="63">
        <v>3032.6019999999999</v>
      </c>
      <c r="AB1244" s="63">
        <v>2649.422</v>
      </c>
      <c r="AC1244" s="64">
        <v>2327.46</v>
      </c>
      <c r="AD1244" s="63">
        <v>2628.4380000000001</v>
      </c>
      <c r="AE1244" s="64">
        <v>2844.56</v>
      </c>
      <c r="AF1244" s="64">
        <v>2885.22</v>
      </c>
      <c r="AG1244" s="63">
        <v>2872.1590000000001</v>
      </c>
      <c r="AH1244" s="63">
        <v>2625.1559999999999</v>
      </c>
      <c r="AI1244" s="63">
        <v>2534.9679999999998</v>
      </c>
      <c r="AJ1244" s="63">
        <v>2567.4169999999999</v>
      </c>
    </row>
    <row r="1245" spans="1:36" x14ac:dyDescent="0.25">
      <c r="A1245" s="60" t="s">
        <v>116</v>
      </c>
      <c r="B1245" s="60" t="s">
        <v>119</v>
      </c>
      <c r="C1245" s="61">
        <v>0.34399999999999997</v>
      </c>
      <c r="D1245" s="61">
        <v>0.34399999999999997</v>
      </c>
      <c r="E1245" s="61">
        <v>0.34399999999999997</v>
      </c>
      <c r="F1245" s="61">
        <v>0.34399999999999997</v>
      </c>
      <c r="G1245" s="61">
        <v>0.34399999999999997</v>
      </c>
      <c r="H1245" s="61">
        <v>0.34399999999999997</v>
      </c>
      <c r="I1245" s="61">
        <v>0.34399999999999997</v>
      </c>
      <c r="J1245" s="61">
        <v>0.34399999999999997</v>
      </c>
      <c r="K1245" s="61">
        <v>0.34399999999999997</v>
      </c>
      <c r="L1245" s="61">
        <v>0.34399999999999997</v>
      </c>
      <c r="M1245" s="61">
        <v>0.34399999999999997</v>
      </c>
      <c r="N1245" s="61">
        <v>0.34399999999999997</v>
      </c>
      <c r="O1245" s="61">
        <v>0.34399999999999997</v>
      </c>
      <c r="P1245" s="61">
        <v>0.34399999999999997</v>
      </c>
      <c r="Q1245" s="61">
        <v>0.34399999999999997</v>
      </c>
      <c r="R1245" s="61">
        <v>0.34399999999999997</v>
      </c>
      <c r="S1245" s="61">
        <v>0.34399999999999997</v>
      </c>
      <c r="T1245" s="62">
        <v>0</v>
      </c>
      <c r="U1245" s="62">
        <v>0</v>
      </c>
      <c r="V1245" s="62">
        <v>0</v>
      </c>
      <c r="W1245" s="62">
        <v>0</v>
      </c>
      <c r="X1245" s="62">
        <v>0</v>
      </c>
      <c r="Y1245" s="62">
        <v>0</v>
      </c>
      <c r="Z1245" s="62">
        <v>0</v>
      </c>
      <c r="AA1245" s="62">
        <v>0</v>
      </c>
      <c r="AB1245" s="62">
        <v>0</v>
      </c>
      <c r="AC1245" s="62">
        <v>0</v>
      </c>
      <c r="AD1245" s="62">
        <v>0</v>
      </c>
      <c r="AE1245" s="62">
        <v>0</v>
      </c>
      <c r="AF1245" s="62">
        <v>0</v>
      </c>
      <c r="AG1245" s="62">
        <v>0</v>
      </c>
      <c r="AH1245" s="62">
        <v>0</v>
      </c>
      <c r="AI1245" s="62">
        <v>0</v>
      </c>
      <c r="AJ1245" s="62">
        <v>0</v>
      </c>
    </row>
    <row r="1246" spans="1:36" x14ac:dyDescent="0.25">
      <c r="A1246" s="60" t="s">
        <v>116</v>
      </c>
      <c r="B1246" s="60" t="s">
        <v>120</v>
      </c>
      <c r="C1246" s="64">
        <v>0</v>
      </c>
      <c r="D1246" s="64">
        <v>0</v>
      </c>
      <c r="E1246" s="64">
        <v>0</v>
      </c>
      <c r="F1246" s="64">
        <v>0</v>
      </c>
      <c r="G1246" s="64">
        <v>0</v>
      </c>
      <c r="H1246" s="64">
        <v>0</v>
      </c>
      <c r="I1246" s="64">
        <v>0</v>
      </c>
      <c r="J1246" s="64">
        <v>0</v>
      </c>
      <c r="K1246" s="64">
        <v>0</v>
      </c>
      <c r="L1246" s="64">
        <v>0</v>
      </c>
      <c r="M1246" s="64">
        <v>0</v>
      </c>
      <c r="N1246" s="64">
        <v>0</v>
      </c>
      <c r="O1246" s="64">
        <v>0</v>
      </c>
      <c r="P1246" s="64">
        <v>0</v>
      </c>
      <c r="Q1246" s="64">
        <v>0</v>
      </c>
      <c r="R1246" s="64">
        <v>0</v>
      </c>
      <c r="S1246" s="64">
        <v>0</v>
      </c>
      <c r="T1246" s="64">
        <v>0</v>
      </c>
      <c r="U1246" s="64">
        <v>0</v>
      </c>
      <c r="V1246" s="64">
        <v>0</v>
      </c>
      <c r="W1246" s="64">
        <v>0</v>
      </c>
      <c r="X1246" s="64">
        <v>0</v>
      </c>
      <c r="Y1246" s="64">
        <v>0</v>
      </c>
      <c r="Z1246" s="64">
        <v>0</v>
      </c>
      <c r="AA1246" s="64">
        <v>0</v>
      </c>
      <c r="AB1246" s="64">
        <v>0</v>
      </c>
      <c r="AC1246" s="64">
        <v>0</v>
      </c>
      <c r="AD1246" s="64">
        <v>0</v>
      </c>
      <c r="AE1246" s="64">
        <v>0</v>
      </c>
      <c r="AF1246" s="64">
        <v>0</v>
      </c>
      <c r="AG1246" s="64">
        <v>0</v>
      </c>
      <c r="AH1246" s="64">
        <v>0</v>
      </c>
      <c r="AI1246" s="64">
        <v>0</v>
      </c>
      <c r="AJ1246" s="64">
        <v>0</v>
      </c>
    </row>
    <row r="1247" spans="1:36" x14ac:dyDescent="0.25">
      <c r="A1247" s="60" t="s">
        <v>116</v>
      </c>
      <c r="B1247" s="60" t="s">
        <v>121</v>
      </c>
      <c r="C1247" s="62">
        <v>0</v>
      </c>
      <c r="D1247" s="62">
        <v>0</v>
      </c>
      <c r="E1247" s="62">
        <v>0</v>
      </c>
      <c r="F1247" s="62">
        <v>0</v>
      </c>
      <c r="G1247" s="62">
        <v>0</v>
      </c>
      <c r="H1247" s="62">
        <v>0</v>
      </c>
      <c r="I1247" s="62">
        <v>0</v>
      </c>
      <c r="J1247" s="62">
        <v>0</v>
      </c>
      <c r="K1247" s="62">
        <v>0</v>
      </c>
      <c r="L1247" s="62">
        <v>0</v>
      </c>
      <c r="M1247" s="62">
        <v>0</v>
      </c>
      <c r="N1247" s="62">
        <v>0</v>
      </c>
      <c r="O1247" s="62">
        <v>0</v>
      </c>
      <c r="P1247" s="62">
        <v>0</v>
      </c>
      <c r="Q1247" s="62">
        <v>0</v>
      </c>
      <c r="R1247" s="62">
        <v>0</v>
      </c>
      <c r="S1247" s="62">
        <v>0</v>
      </c>
      <c r="T1247" s="62">
        <v>0</v>
      </c>
      <c r="U1247" s="62">
        <v>0</v>
      </c>
      <c r="V1247" s="62">
        <v>0</v>
      </c>
      <c r="W1247" s="62">
        <v>0</v>
      </c>
      <c r="X1247" s="62">
        <v>0</v>
      </c>
      <c r="Y1247" s="62">
        <v>0</v>
      </c>
      <c r="Z1247" s="62">
        <v>0</v>
      </c>
      <c r="AA1247" s="62">
        <v>0</v>
      </c>
      <c r="AB1247" s="62">
        <v>0</v>
      </c>
      <c r="AC1247" s="62">
        <v>0</v>
      </c>
      <c r="AD1247" s="62">
        <v>0</v>
      </c>
      <c r="AE1247" s="62">
        <v>0</v>
      </c>
      <c r="AF1247" s="62">
        <v>0</v>
      </c>
      <c r="AG1247" s="62">
        <v>0</v>
      </c>
      <c r="AH1247" s="62">
        <v>0</v>
      </c>
      <c r="AI1247" s="62">
        <v>0</v>
      </c>
      <c r="AJ1247" s="62">
        <v>0</v>
      </c>
    </row>
    <row r="1248" spans="1:36" x14ac:dyDescent="0.25">
      <c r="A1248" s="60" t="s">
        <v>116</v>
      </c>
      <c r="B1248" s="60" t="s">
        <v>122</v>
      </c>
      <c r="C1248" s="64">
        <v>0</v>
      </c>
      <c r="D1248" s="64">
        <v>0</v>
      </c>
      <c r="E1248" s="64">
        <v>0</v>
      </c>
      <c r="F1248" s="64">
        <v>0</v>
      </c>
      <c r="G1248" s="64">
        <v>0</v>
      </c>
      <c r="H1248" s="64">
        <v>0</v>
      </c>
      <c r="I1248" s="64">
        <v>0</v>
      </c>
      <c r="J1248" s="64">
        <v>0</v>
      </c>
      <c r="K1248" s="64">
        <v>0</v>
      </c>
      <c r="L1248" s="64">
        <v>0</v>
      </c>
      <c r="M1248" s="64">
        <v>0</v>
      </c>
      <c r="N1248" s="64">
        <v>0</v>
      </c>
      <c r="O1248" s="64">
        <v>0</v>
      </c>
      <c r="P1248" s="64">
        <v>0</v>
      </c>
      <c r="Q1248" s="64">
        <v>0</v>
      </c>
      <c r="R1248" s="64">
        <v>0</v>
      </c>
      <c r="S1248" s="64">
        <v>0</v>
      </c>
      <c r="T1248" s="64">
        <v>0</v>
      </c>
      <c r="U1248" s="64">
        <v>0</v>
      </c>
      <c r="V1248" s="64">
        <v>0</v>
      </c>
      <c r="W1248" s="64">
        <v>0</v>
      </c>
      <c r="X1248" s="64">
        <v>0</v>
      </c>
      <c r="Y1248" s="64">
        <v>0</v>
      </c>
      <c r="Z1248" s="64">
        <v>0</v>
      </c>
      <c r="AA1248" s="64">
        <v>0</v>
      </c>
      <c r="AB1248" s="64">
        <v>0</v>
      </c>
      <c r="AC1248" s="64">
        <v>0</v>
      </c>
      <c r="AD1248" s="64">
        <v>0</v>
      </c>
      <c r="AE1248" s="64">
        <v>0</v>
      </c>
      <c r="AF1248" s="64">
        <v>0</v>
      </c>
      <c r="AG1248" s="64">
        <v>0</v>
      </c>
      <c r="AH1248" s="64">
        <v>0</v>
      </c>
      <c r="AI1248" s="64">
        <v>0</v>
      </c>
      <c r="AJ1248" s="64">
        <v>0</v>
      </c>
    </row>
    <row r="1249" spans="1:36" x14ac:dyDescent="0.25">
      <c r="A1249" s="60" t="s">
        <v>116</v>
      </c>
      <c r="B1249" s="60" t="s">
        <v>123</v>
      </c>
      <c r="C1249" s="61">
        <v>765.14300000000003</v>
      </c>
      <c r="D1249" s="61">
        <v>761.04399999999998</v>
      </c>
      <c r="E1249" s="61">
        <v>783.33299999999997</v>
      </c>
      <c r="F1249" s="61">
        <v>797.678</v>
      </c>
      <c r="G1249" s="61">
        <v>808.255</v>
      </c>
      <c r="H1249" s="61">
        <v>833.03700000000003</v>
      </c>
      <c r="I1249" s="61">
        <v>830.24699999999996</v>
      </c>
      <c r="J1249" s="61">
        <v>877.654</v>
      </c>
      <c r="K1249" s="61">
        <v>938.22500000000002</v>
      </c>
      <c r="L1249" s="61">
        <v>1035.798</v>
      </c>
      <c r="M1249" s="61">
        <v>1096.2639999999999</v>
      </c>
      <c r="N1249" s="61">
        <v>1134.489</v>
      </c>
      <c r="O1249" s="61">
        <v>1177.596</v>
      </c>
      <c r="P1249" s="61">
        <v>1184.317</v>
      </c>
      <c r="Q1249" s="61">
        <v>1204.078</v>
      </c>
      <c r="R1249" s="61">
        <v>1218.482</v>
      </c>
      <c r="S1249" s="61">
        <v>1330.5139999999999</v>
      </c>
      <c r="T1249" s="61">
        <v>1529.7629999999999</v>
      </c>
      <c r="U1249" s="61">
        <v>1934.7550000000001</v>
      </c>
      <c r="V1249" s="61">
        <v>1965.2249999999999</v>
      </c>
      <c r="W1249" s="61">
        <v>1981.5340000000001</v>
      </c>
      <c r="X1249" s="61">
        <v>1993.9829999999999</v>
      </c>
      <c r="Y1249" s="61">
        <v>2056.694</v>
      </c>
      <c r="Z1249" s="61">
        <v>2101.0129999999999</v>
      </c>
      <c r="AA1249" s="61">
        <v>2112.0459999999998</v>
      </c>
      <c r="AB1249" s="61">
        <v>2251.8679999999999</v>
      </c>
      <c r="AC1249" s="61">
        <v>2261.319</v>
      </c>
      <c r="AD1249" s="61">
        <v>2370.6559999999999</v>
      </c>
      <c r="AE1249" s="61">
        <v>2510.6190000000001</v>
      </c>
      <c r="AF1249" s="62">
        <v>2487.87</v>
      </c>
      <c r="AG1249" s="61">
        <v>2516.0680000000002</v>
      </c>
      <c r="AH1249" s="62">
        <v>2569.9899999999998</v>
      </c>
      <c r="AI1249" s="61">
        <v>2602.2190000000001</v>
      </c>
      <c r="AJ1249" s="61">
        <v>2654.739</v>
      </c>
    </row>
    <row r="1250" spans="1:36" x14ac:dyDescent="0.25">
      <c r="A1250" s="60" t="s">
        <v>116</v>
      </c>
      <c r="B1250" s="60" t="s">
        <v>124</v>
      </c>
      <c r="C1250" s="64">
        <v>106.86</v>
      </c>
      <c r="D1250" s="63">
        <v>105.116</v>
      </c>
      <c r="E1250" s="64">
        <v>117.88</v>
      </c>
      <c r="F1250" s="63">
        <v>117.536</v>
      </c>
      <c r="G1250" s="63">
        <v>119.52800000000001</v>
      </c>
      <c r="H1250" s="63">
        <v>121.14700000000001</v>
      </c>
      <c r="I1250" s="63">
        <v>117.068</v>
      </c>
      <c r="J1250" s="63">
        <v>119.02200000000001</v>
      </c>
      <c r="K1250" s="63">
        <v>127.935</v>
      </c>
      <c r="L1250" s="63">
        <v>167.512</v>
      </c>
      <c r="M1250" s="63">
        <v>193.52199999999999</v>
      </c>
      <c r="N1250" s="63">
        <v>201.68100000000001</v>
      </c>
      <c r="O1250" s="63">
        <v>207.31800000000001</v>
      </c>
      <c r="P1250" s="63">
        <v>208.37899999999999</v>
      </c>
      <c r="Q1250" s="63">
        <v>217.369</v>
      </c>
      <c r="R1250" s="63">
        <v>228.18799999999999</v>
      </c>
      <c r="S1250" s="63">
        <v>253.88900000000001</v>
      </c>
      <c r="T1250" s="63">
        <v>259.904</v>
      </c>
      <c r="U1250" s="63">
        <v>275.26900000000001</v>
      </c>
      <c r="V1250" s="63">
        <v>271.291</v>
      </c>
      <c r="W1250" s="64">
        <v>263.75</v>
      </c>
      <c r="X1250" s="63">
        <v>250.04900000000001</v>
      </c>
      <c r="Y1250" s="63">
        <v>277.53100000000001</v>
      </c>
      <c r="Z1250" s="63">
        <v>554.55100000000004</v>
      </c>
      <c r="AA1250" s="64">
        <v>549.32000000000005</v>
      </c>
      <c r="AB1250" s="63">
        <v>552.33299999999997</v>
      </c>
      <c r="AC1250" s="63">
        <v>596.40599999999995</v>
      </c>
      <c r="AD1250" s="64">
        <v>632.85</v>
      </c>
      <c r="AE1250" s="63">
        <v>661.42499999999995</v>
      </c>
      <c r="AF1250" s="63">
        <v>656.495</v>
      </c>
      <c r="AG1250" s="63">
        <v>704.05799999999999</v>
      </c>
      <c r="AH1250" s="63">
        <v>680.32500000000005</v>
      </c>
      <c r="AI1250" s="63">
        <v>469.33800000000002</v>
      </c>
      <c r="AJ1250" s="63">
        <v>483.173</v>
      </c>
    </row>
    <row r="1251" spans="1:36" x14ac:dyDescent="0.25">
      <c r="A1251" s="60" t="s">
        <v>116</v>
      </c>
      <c r="B1251" s="60" t="s">
        <v>125</v>
      </c>
      <c r="C1251" s="62">
        <v>0</v>
      </c>
      <c r="D1251" s="62">
        <v>0</v>
      </c>
      <c r="E1251" s="62">
        <v>0</v>
      </c>
      <c r="F1251" s="62">
        <v>0</v>
      </c>
      <c r="G1251" s="62">
        <v>0</v>
      </c>
      <c r="H1251" s="62">
        <v>0</v>
      </c>
      <c r="I1251" s="62">
        <v>0</v>
      </c>
      <c r="J1251" s="62">
        <v>0</v>
      </c>
      <c r="K1251" s="62">
        <v>0</v>
      </c>
      <c r="L1251" s="62">
        <v>0</v>
      </c>
      <c r="M1251" s="62">
        <v>0</v>
      </c>
      <c r="N1251" s="62">
        <v>0</v>
      </c>
      <c r="O1251" s="62">
        <v>0</v>
      </c>
      <c r="P1251" s="62">
        <v>0</v>
      </c>
      <c r="Q1251" s="62">
        <v>0</v>
      </c>
      <c r="R1251" s="62">
        <v>0</v>
      </c>
      <c r="S1251" s="62">
        <v>0</v>
      </c>
      <c r="T1251" s="62">
        <v>0</v>
      </c>
      <c r="U1251" s="62">
        <v>0</v>
      </c>
      <c r="V1251" s="62">
        <v>0</v>
      </c>
      <c r="W1251" s="62">
        <v>0</v>
      </c>
      <c r="X1251" s="62">
        <v>0</v>
      </c>
      <c r="Y1251" s="62">
        <v>0</v>
      </c>
      <c r="Z1251" s="62">
        <v>0</v>
      </c>
      <c r="AA1251" s="62">
        <v>0</v>
      </c>
      <c r="AB1251" s="62">
        <v>0</v>
      </c>
      <c r="AC1251" s="62">
        <v>0</v>
      </c>
      <c r="AD1251" s="62">
        <v>0</v>
      </c>
      <c r="AE1251" s="62">
        <v>0</v>
      </c>
      <c r="AF1251" s="62">
        <v>0</v>
      </c>
      <c r="AG1251" s="62">
        <v>0</v>
      </c>
      <c r="AH1251" s="62">
        <v>0</v>
      </c>
      <c r="AI1251" s="62">
        <v>0</v>
      </c>
      <c r="AJ1251" s="62">
        <v>0</v>
      </c>
    </row>
    <row r="1252" spans="1:36" x14ac:dyDescent="0.25">
      <c r="A1252" s="60" t="s">
        <v>116</v>
      </c>
      <c r="B1252" s="60" t="s">
        <v>126</v>
      </c>
      <c r="C1252" s="64">
        <v>0</v>
      </c>
      <c r="D1252" s="64">
        <v>0</v>
      </c>
      <c r="E1252" s="64">
        <v>0</v>
      </c>
      <c r="F1252" s="64">
        <v>0</v>
      </c>
      <c r="G1252" s="64">
        <v>0</v>
      </c>
      <c r="H1252" s="64">
        <v>0</v>
      </c>
      <c r="I1252" s="64">
        <v>0</v>
      </c>
      <c r="J1252" s="64">
        <v>0</v>
      </c>
      <c r="K1252" s="64">
        <v>0</v>
      </c>
      <c r="L1252" s="64">
        <v>0</v>
      </c>
      <c r="M1252" s="64">
        <v>0</v>
      </c>
      <c r="N1252" s="64">
        <v>0</v>
      </c>
      <c r="O1252" s="64">
        <v>0</v>
      </c>
      <c r="P1252" s="64">
        <v>0</v>
      </c>
      <c r="Q1252" s="64">
        <v>0</v>
      </c>
      <c r="R1252" s="64">
        <v>0</v>
      </c>
      <c r="S1252" s="64">
        <v>0</v>
      </c>
      <c r="T1252" s="64">
        <v>0</v>
      </c>
      <c r="U1252" s="64">
        <v>0</v>
      </c>
      <c r="V1252" s="64">
        <v>0</v>
      </c>
      <c r="W1252" s="64">
        <v>0</v>
      </c>
      <c r="X1252" s="64">
        <v>0</v>
      </c>
      <c r="Y1252" s="64">
        <v>0</v>
      </c>
      <c r="Z1252" s="64">
        <v>0</v>
      </c>
      <c r="AA1252" s="64">
        <v>0</v>
      </c>
      <c r="AB1252" s="64">
        <v>0</v>
      </c>
      <c r="AC1252" s="64">
        <v>0</v>
      </c>
      <c r="AD1252" s="64">
        <v>0</v>
      </c>
      <c r="AE1252" s="64">
        <v>0</v>
      </c>
      <c r="AF1252" s="64">
        <v>0</v>
      </c>
      <c r="AG1252" s="64">
        <v>0</v>
      </c>
      <c r="AH1252" s="64">
        <v>0</v>
      </c>
      <c r="AI1252" s="64">
        <v>0</v>
      </c>
      <c r="AJ1252" s="64">
        <v>0</v>
      </c>
    </row>
    <row r="1253" spans="1:36" x14ac:dyDescent="0.25">
      <c r="A1253" s="60" t="s">
        <v>127</v>
      </c>
      <c r="B1253" s="60" t="s">
        <v>117</v>
      </c>
      <c r="C1253" s="65" t="s">
        <v>37</v>
      </c>
      <c r="D1253" s="65" t="s">
        <v>37</v>
      </c>
      <c r="E1253" s="65" t="s">
        <v>37</v>
      </c>
      <c r="F1253" s="65" t="s">
        <v>37</v>
      </c>
      <c r="G1253" s="65" t="s">
        <v>37</v>
      </c>
      <c r="H1253" s="65" t="s">
        <v>37</v>
      </c>
      <c r="I1253" s="65" t="s">
        <v>37</v>
      </c>
      <c r="J1253" s="65" t="s">
        <v>37</v>
      </c>
      <c r="K1253" s="65" t="s">
        <v>37</v>
      </c>
      <c r="L1253" s="65" t="s">
        <v>37</v>
      </c>
      <c r="M1253" s="65" t="s">
        <v>37</v>
      </c>
      <c r="N1253" s="65" t="s">
        <v>37</v>
      </c>
      <c r="O1253" s="65" t="s">
        <v>37</v>
      </c>
      <c r="P1253" s="65" t="s">
        <v>37</v>
      </c>
      <c r="Q1253" s="65" t="s">
        <v>37</v>
      </c>
      <c r="R1253" s="65" t="s">
        <v>37</v>
      </c>
      <c r="S1253" s="65" t="s">
        <v>37</v>
      </c>
      <c r="T1253" s="65" t="s">
        <v>37</v>
      </c>
      <c r="U1253" s="65" t="s">
        <v>37</v>
      </c>
      <c r="V1253" s="65" t="s">
        <v>37</v>
      </c>
      <c r="W1253" s="65" t="s">
        <v>37</v>
      </c>
      <c r="X1253" s="65" t="s">
        <v>37</v>
      </c>
      <c r="Y1253" s="65" t="s">
        <v>37</v>
      </c>
      <c r="Z1253" s="65" t="s">
        <v>37</v>
      </c>
      <c r="AA1253" s="65" t="s">
        <v>37</v>
      </c>
      <c r="AB1253" s="65" t="s">
        <v>37</v>
      </c>
      <c r="AC1253" s="65" t="s">
        <v>37</v>
      </c>
      <c r="AD1253" s="65" t="s">
        <v>37</v>
      </c>
      <c r="AE1253" s="65" t="s">
        <v>37</v>
      </c>
      <c r="AF1253" s="65" t="s">
        <v>37</v>
      </c>
      <c r="AG1253" s="65" t="s">
        <v>37</v>
      </c>
      <c r="AH1253" s="65" t="s">
        <v>37</v>
      </c>
      <c r="AI1253" s="65" t="s">
        <v>37</v>
      </c>
      <c r="AJ1253" s="65" t="s">
        <v>37</v>
      </c>
    </row>
    <row r="1254" spans="1:36" x14ac:dyDescent="0.25">
      <c r="A1254" s="60" t="s">
        <v>127</v>
      </c>
      <c r="B1254" s="60" t="s">
        <v>118</v>
      </c>
      <c r="C1254" s="66" t="s">
        <v>37</v>
      </c>
      <c r="D1254" s="66" t="s">
        <v>37</v>
      </c>
      <c r="E1254" s="66" t="s">
        <v>37</v>
      </c>
      <c r="F1254" s="66" t="s">
        <v>37</v>
      </c>
      <c r="G1254" s="66" t="s">
        <v>37</v>
      </c>
      <c r="H1254" s="66" t="s">
        <v>37</v>
      </c>
      <c r="I1254" s="66" t="s">
        <v>37</v>
      </c>
      <c r="J1254" s="66" t="s">
        <v>37</v>
      </c>
      <c r="K1254" s="66" t="s">
        <v>37</v>
      </c>
      <c r="L1254" s="66" t="s">
        <v>37</v>
      </c>
      <c r="M1254" s="66" t="s">
        <v>37</v>
      </c>
      <c r="N1254" s="66" t="s">
        <v>37</v>
      </c>
      <c r="O1254" s="66" t="s">
        <v>37</v>
      </c>
      <c r="P1254" s="66" t="s">
        <v>37</v>
      </c>
      <c r="Q1254" s="66" t="s">
        <v>37</v>
      </c>
      <c r="R1254" s="66" t="s">
        <v>37</v>
      </c>
      <c r="S1254" s="66" t="s">
        <v>37</v>
      </c>
      <c r="T1254" s="66" t="s">
        <v>37</v>
      </c>
      <c r="U1254" s="66" t="s">
        <v>37</v>
      </c>
      <c r="V1254" s="66" t="s">
        <v>37</v>
      </c>
      <c r="W1254" s="66" t="s">
        <v>37</v>
      </c>
      <c r="X1254" s="66" t="s">
        <v>37</v>
      </c>
      <c r="Y1254" s="66" t="s">
        <v>37</v>
      </c>
      <c r="Z1254" s="66" t="s">
        <v>37</v>
      </c>
      <c r="AA1254" s="66" t="s">
        <v>37</v>
      </c>
      <c r="AB1254" s="66" t="s">
        <v>37</v>
      </c>
      <c r="AC1254" s="66" t="s">
        <v>37</v>
      </c>
      <c r="AD1254" s="66" t="s">
        <v>37</v>
      </c>
      <c r="AE1254" s="66" t="s">
        <v>37</v>
      </c>
      <c r="AF1254" s="66" t="s">
        <v>37</v>
      </c>
      <c r="AG1254" s="66" t="s">
        <v>37</v>
      </c>
      <c r="AH1254" s="66" t="s">
        <v>37</v>
      </c>
      <c r="AI1254" s="66" t="s">
        <v>37</v>
      </c>
      <c r="AJ1254" s="66" t="s">
        <v>37</v>
      </c>
    </row>
    <row r="1255" spans="1:36" x14ac:dyDescent="0.25">
      <c r="A1255" s="60" t="s">
        <v>127</v>
      </c>
      <c r="B1255" s="60" t="s">
        <v>119</v>
      </c>
      <c r="C1255" s="65" t="s">
        <v>37</v>
      </c>
      <c r="D1255" s="65" t="s">
        <v>37</v>
      </c>
      <c r="E1255" s="65" t="s">
        <v>37</v>
      </c>
      <c r="F1255" s="65" t="s">
        <v>37</v>
      </c>
      <c r="G1255" s="65" t="s">
        <v>37</v>
      </c>
      <c r="H1255" s="65" t="s">
        <v>37</v>
      </c>
      <c r="I1255" s="65" t="s">
        <v>37</v>
      </c>
      <c r="J1255" s="65" t="s">
        <v>37</v>
      </c>
      <c r="K1255" s="65" t="s">
        <v>37</v>
      </c>
      <c r="L1255" s="65" t="s">
        <v>37</v>
      </c>
      <c r="M1255" s="65" t="s">
        <v>37</v>
      </c>
      <c r="N1255" s="65" t="s">
        <v>37</v>
      </c>
      <c r="O1255" s="65" t="s">
        <v>37</v>
      </c>
      <c r="P1255" s="65" t="s">
        <v>37</v>
      </c>
      <c r="Q1255" s="65" t="s">
        <v>37</v>
      </c>
      <c r="R1255" s="65" t="s">
        <v>37</v>
      </c>
      <c r="S1255" s="65" t="s">
        <v>37</v>
      </c>
      <c r="T1255" s="65" t="s">
        <v>37</v>
      </c>
      <c r="U1255" s="65" t="s">
        <v>37</v>
      </c>
      <c r="V1255" s="65" t="s">
        <v>37</v>
      </c>
      <c r="W1255" s="65" t="s">
        <v>37</v>
      </c>
      <c r="X1255" s="65" t="s">
        <v>37</v>
      </c>
      <c r="Y1255" s="65" t="s">
        <v>37</v>
      </c>
      <c r="Z1255" s="65" t="s">
        <v>37</v>
      </c>
      <c r="AA1255" s="65" t="s">
        <v>37</v>
      </c>
      <c r="AB1255" s="65" t="s">
        <v>37</v>
      </c>
      <c r="AC1255" s="65" t="s">
        <v>37</v>
      </c>
      <c r="AD1255" s="65" t="s">
        <v>37</v>
      </c>
      <c r="AE1255" s="65" t="s">
        <v>37</v>
      </c>
      <c r="AF1255" s="65" t="s">
        <v>37</v>
      </c>
      <c r="AG1255" s="65" t="s">
        <v>37</v>
      </c>
      <c r="AH1255" s="65" t="s">
        <v>37</v>
      </c>
      <c r="AI1255" s="65" t="s">
        <v>37</v>
      </c>
      <c r="AJ1255" s="65" t="s">
        <v>37</v>
      </c>
    </row>
    <row r="1256" spans="1:36" x14ac:dyDescent="0.25">
      <c r="A1256" s="60" t="s">
        <v>127</v>
      </c>
      <c r="B1256" s="60" t="s">
        <v>120</v>
      </c>
      <c r="C1256" s="66" t="s">
        <v>37</v>
      </c>
      <c r="D1256" s="66" t="s">
        <v>37</v>
      </c>
      <c r="E1256" s="66" t="s">
        <v>37</v>
      </c>
      <c r="F1256" s="66" t="s">
        <v>37</v>
      </c>
      <c r="G1256" s="66" t="s">
        <v>37</v>
      </c>
      <c r="H1256" s="66" t="s">
        <v>37</v>
      </c>
      <c r="I1256" s="66" t="s">
        <v>37</v>
      </c>
      <c r="J1256" s="66" t="s">
        <v>37</v>
      </c>
      <c r="K1256" s="66" t="s">
        <v>37</v>
      </c>
      <c r="L1256" s="66" t="s">
        <v>37</v>
      </c>
      <c r="M1256" s="66" t="s">
        <v>37</v>
      </c>
      <c r="N1256" s="66" t="s">
        <v>37</v>
      </c>
      <c r="O1256" s="66" t="s">
        <v>37</v>
      </c>
      <c r="P1256" s="66" t="s">
        <v>37</v>
      </c>
      <c r="Q1256" s="66" t="s">
        <v>37</v>
      </c>
      <c r="R1256" s="66" t="s">
        <v>37</v>
      </c>
      <c r="S1256" s="66" t="s">
        <v>37</v>
      </c>
      <c r="T1256" s="66" t="s">
        <v>37</v>
      </c>
      <c r="U1256" s="66" t="s">
        <v>37</v>
      </c>
      <c r="V1256" s="66" t="s">
        <v>37</v>
      </c>
      <c r="W1256" s="66" t="s">
        <v>37</v>
      </c>
      <c r="X1256" s="66" t="s">
        <v>37</v>
      </c>
      <c r="Y1256" s="66" t="s">
        <v>37</v>
      </c>
      <c r="Z1256" s="66" t="s">
        <v>37</v>
      </c>
      <c r="AA1256" s="66" t="s">
        <v>37</v>
      </c>
      <c r="AB1256" s="66" t="s">
        <v>37</v>
      </c>
      <c r="AC1256" s="66" t="s">
        <v>37</v>
      </c>
      <c r="AD1256" s="66" t="s">
        <v>37</v>
      </c>
      <c r="AE1256" s="66" t="s">
        <v>37</v>
      </c>
      <c r="AF1256" s="66" t="s">
        <v>37</v>
      </c>
      <c r="AG1256" s="66" t="s">
        <v>37</v>
      </c>
      <c r="AH1256" s="66" t="s">
        <v>37</v>
      </c>
      <c r="AI1256" s="66" t="s">
        <v>37</v>
      </c>
      <c r="AJ1256" s="66" t="s">
        <v>37</v>
      </c>
    </row>
    <row r="1257" spans="1:36" x14ac:dyDescent="0.25">
      <c r="A1257" s="60" t="s">
        <v>127</v>
      </c>
      <c r="B1257" s="60" t="s">
        <v>121</v>
      </c>
      <c r="C1257" s="62">
        <v>0</v>
      </c>
      <c r="D1257" s="62">
        <v>0</v>
      </c>
      <c r="E1257" s="62">
        <v>0</v>
      </c>
      <c r="F1257" s="62">
        <v>0</v>
      </c>
      <c r="G1257" s="62">
        <v>0</v>
      </c>
      <c r="H1257" s="62">
        <v>0</v>
      </c>
      <c r="I1257" s="62">
        <v>0</v>
      </c>
      <c r="J1257" s="62">
        <v>0</v>
      </c>
      <c r="K1257" s="62">
        <v>0</v>
      </c>
      <c r="L1257" s="62">
        <v>0</v>
      </c>
      <c r="M1257" s="62">
        <v>0</v>
      </c>
      <c r="N1257" s="62">
        <v>0</v>
      </c>
      <c r="O1257" s="62">
        <v>0</v>
      </c>
      <c r="P1257" s="62">
        <v>0</v>
      </c>
      <c r="Q1257" s="62">
        <v>0</v>
      </c>
      <c r="R1257" s="62">
        <v>0</v>
      </c>
      <c r="S1257" s="62">
        <v>0</v>
      </c>
      <c r="T1257" s="62">
        <v>0</v>
      </c>
      <c r="U1257" s="62">
        <v>0</v>
      </c>
      <c r="V1257" s="62">
        <v>0</v>
      </c>
      <c r="W1257" s="62">
        <v>0</v>
      </c>
      <c r="X1257" s="62">
        <v>0</v>
      </c>
      <c r="Y1257" s="62">
        <v>0</v>
      </c>
      <c r="Z1257" s="62">
        <v>0</v>
      </c>
      <c r="AA1257" s="62">
        <v>0</v>
      </c>
      <c r="AB1257" s="62">
        <v>0</v>
      </c>
      <c r="AC1257" s="62">
        <v>0</v>
      </c>
      <c r="AD1257" s="62">
        <v>0</v>
      </c>
      <c r="AE1257" s="62">
        <v>0</v>
      </c>
      <c r="AF1257" s="62">
        <v>0</v>
      </c>
      <c r="AG1257" s="62">
        <v>0</v>
      </c>
      <c r="AH1257" s="62">
        <v>0</v>
      </c>
      <c r="AI1257" s="62">
        <v>0</v>
      </c>
      <c r="AJ1257" s="62">
        <v>0</v>
      </c>
    </row>
    <row r="1258" spans="1:36" x14ac:dyDescent="0.25">
      <c r="A1258" s="60" t="s">
        <v>127</v>
      </c>
      <c r="B1258" s="60" t="s">
        <v>122</v>
      </c>
      <c r="C1258" s="66" t="s">
        <v>37</v>
      </c>
      <c r="D1258" s="66" t="s">
        <v>37</v>
      </c>
      <c r="E1258" s="66" t="s">
        <v>37</v>
      </c>
      <c r="F1258" s="66" t="s">
        <v>37</v>
      </c>
      <c r="G1258" s="66" t="s">
        <v>37</v>
      </c>
      <c r="H1258" s="66" t="s">
        <v>37</v>
      </c>
      <c r="I1258" s="66" t="s">
        <v>37</v>
      </c>
      <c r="J1258" s="66" t="s">
        <v>37</v>
      </c>
      <c r="K1258" s="66" t="s">
        <v>37</v>
      </c>
      <c r="L1258" s="66" t="s">
        <v>37</v>
      </c>
      <c r="M1258" s="66" t="s">
        <v>37</v>
      </c>
      <c r="N1258" s="66" t="s">
        <v>37</v>
      </c>
      <c r="O1258" s="66" t="s">
        <v>37</v>
      </c>
      <c r="P1258" s="66" t="s">
        <v>37</v>
      </c>
      <c r="Q1258" s="66" t="s">
        <v>37</v>
      </c>
      <c r="R1258" s="66" t="s">
        <v>37</v>
      </c>
      <c r="S1258" s="66" t="s">
        <v>37</v>
      </c>
      <c r="T1258" s="66" t="s">
        <v>37</v>
      </c>
      <c r="U1258" s="66" t="s">
        <v>37</v>
      </c>
      <c r="V1258" s="66" t="s">
        <v>37</v>
      </c>
      <c r="W1258" s="66" t="s">
        <v>37</v>
      </c>
      <c r="X1258" s="66" t="s">
        <v>37</v>
      </c>
      <c r="Y1258" s="66" t="s">
        <v>37</v>
      </c>
      <c r="Z1258" s="66" t="s">
        <v>37</v>
      </c>
      <c r="AA1258" s="66" t="s">
        <v>37</v>
      </c>
      <c r="AB1258" s="66" t="s">
        <v>37</v>
      </c>
      <c r="AC1258" s="66" t="s">
        <v>37</v>
      </c>
      <c r="AD1258" s="66" t="s">
        <v>37</v>
      </c>
      <c r="AE1258" s="66" t="s">
        <v>37</v>
      </c>
      <c r="AF1258" s="66" t="s">
        <v>37</v>
      </c>
      <c r="AG1258" s="66" t="s">
        <v>37</v>
      </c>
      <c r="AH1258" s="66" t="s">
        <v>37</v>
      </c>
      <c r="AI1258" s="66" t="s">
        <v>37</v>
      </c>
      <c r="AJ1258" s="66" t="s">
        <v>37</v>
      </c>
    </row>
    <row r="1259" spans="1:36" x14ac:dyDescent="0.25">
      <c r="A1259" s="60" t="s">
        <v>127</v>
      </c>
      <c r="B1259" s="60" t="s">
        <v>123</v>
      </c>
      <c r="C1259" s="62">
        <v>387.79</v>
      </c>
      <c r="D1259" s="61">
        <v>386.41399999999999</v>
      </c>
      <c r="E1259" s="61">
        <v>390.88600000000002</v>
      </c>
      <c r="F1259" s="61">
        <v>406.44900000000001</v>
      </c>
      <c r="G1259" s="61">
        <v>411.00599999999997</v>
      </c>
      <c r="H1259" s="61">
        <v>428.28899999999999</v>
      </c>
      <c r="I1259" s="61">
        <v>440.49900000000002</v>
      </c>
      <c r="J1259" s="62">
        <v>480.31</v>
      </c>
      <c r="K1259" s="61">
        <v>540.06899999999996</v>
      </c>
      <c r="L1259" s="61">
        <v>618.05700000000002</v>
      </c>
      <c r="M1259" s="61">
        <v>660.70500000000004</v>
      </c>
      <c r="N1259" s="61">
        <v>690.71400000000006</v>
      </c>
      <c r="O1259" s="61">
        <v>723.64599999999996</v>
      </c>
      <c r="P1259" s="61">
        <v>730.86800000000005</v>
      </c>
      <c r="Q1259" s="61">
        <v>741.529</v>
      </c>
      <c r="R1259" s="61">
        <v>746.904</v>
      </c>
      <c r="S1259" s="61">
        <v>853.84900000000005</v>
      </c>
      <c r="T1259" s="61">
        <v>1029.7149999999999</v>
      </c>
      <c r="U1259" s="61">
        <v>1415.981</v>
      </c>
      <c r="V1259" s="62">
        <v>1447.55</v>
      </c>
      <c r="W1259" s="61">
        <v>1466.845</v>
      </c>
      <c r="X1259" s="62">
        <v>1479.82</v>
      </c>
      <c r="Y1259" s="61">
        <v>1508.9490000000001</v>
      </c>
      <c r="Z1259" s="61">
        <v>1557.662</v>
      </c>
      <c r="AA1259" s="61">
        <v>1558.2819999999999</v>
      </c>
      <c r="AB1259" s="61">
        <v>1616.394</v>
      </c>
      <c r="AC1259" s="61">
        <v>1594.934</v>
      </c>
      <c r="AD1259" s="61">
        <v>1654.2159999999999</v>
      </c>
      <c r="AE1259" s="61">
        <v>1705.0519999999999</v>
      </c>
      <c r="AF1259" s="61">
        <v>1675.7380000000001</v>
      </c>
      <c r="AG1259" s="61">
        <v>1644.652</v>
      </c>
      <c r="AH1259" s="61">
        <v>1686.5170000000001</v>
      </c>
      <c r="AI1259" s="61">
        <v>1730.0530000000001</v>
      </c>
      <c r="AJ1259" s="61">
        <v>1740.6410000000001</v>
      </c>
    </row>
    <row r="1260" spans="1:36" x14ac:dyDescent="0.25">
      <c r="A1260" s="60" t="s">
        <v>127</v>
      </c>
      <c r="B1260" s="60" t="s">
        <v>124</v>
      </c>
      <c r="C1260" s="64">
        <v>0</v>
      </c>
      <c r="D1260" s="64">
        <v>0</v>
      </c>
      <c r="E1260" s="63">
        <v>7.6529999999999996</v>
      </c>
      <c r="F1260" s="63">
        <v>8.5980000000000008</v>
      </c>
      <c r="G1260" s="63">
        <v>8.9420000000000002</v>
      </c>
      <c r="H1260" s="64">
        <v>9.1999999999999993</v>
      </c>
      <c r="I1260" s="63">
        <v>9.8019999999999996</v>
      </c>
      <c r="J1260" s="64">
        <v>10.49</v>
      </c>
      <c r="K1260" s="63">
        <v>19.260999999999999</v>
      </c>
      <c r="L1260" s="63">
        <v>54.514000000000003</v>
      </c>
      <c r="M1260" s="63">
        <v>73.001000000000005</v>
      </c>
      <c r="N1260" s="63">
        <v>79.965999999999994</v>
      </c>
      <c r="O1260" s="63">
        <v>83.405000000000001</v>
      </c>
      <c r="P1260" s="63">
        <v>84.608999999999995</v>
      </c>
      <c r="Q1260" s="63">
        <v>90.971000000000004</v>
      </c>
      <c r="R1260" s="63">
        <v>98.781000000000006</v>
      </c>
      <c r="S1260" s="63">
        <v>123.16800000000001</v>
      </c>
      <c r="T1260" s="63">
        <v>122.35299999999999</v>
      </c>
      <c r="U1260" s="63">
        <v>134.01599999999999</v>
      </c>
      <c r="V1260" s="63">
        <v>132.66499999999999</v>
      </c>
      <c r="W1260" s="63">
        <v>126.414</v>
      </c>
      <c r="X1260" s="63">
        <v>112.188</v>
      </c>
      <c r="Y1260" s="64">
        <v>130.44999999999999</v>
      </c>
      <c r="Z1260" s="64">
        <v>409.5</v>
      </c>
      <c r="AA1260" s="63">
        <v>409.95299999999997</v>
      </c>
      <c r="AB1260" s="64">
        <v>388.27</v>
      </c>
      <c r="AC1260" s="63">
        <v>392.90699999999998</v>
      </c>
      <c r="AD1260" s="63">
        <v>396.47300000000001</v>
      </c>
      <c r="AE1260" s="63">
        <v>418.755</v>
      </c>
      <c r="AF1260" s="64">
        <v>425.56</v>
      </c>
      <c r="AG1260" s="63">
        <v>431.46699999999998</v>
      </c>
      <c r="AH1260" s="63">
        <v>411.06799999999998</v>
      </c>
      <c r="AI1260" s="63">
        <v>400.77600000000001</v>
      </c>
      <c r="AJ1260" s="63">
        <v>409.12400000000002</v>
      </c>
    </row>
    <row r="1261" spans="1:36" x14ac:dyDescent="0.25">
      <c r="A1261" s="60" t="s">
        <v>127</v>
      </c>
      <c r="B1261" s="60" t="s">
        <v>125</v>
      </c>
      <c r="C1261" s="62">
        <v>0</v>
      </c>
      <c r="D1261" s="62">
        <v>0</v>
      </c>
      <c r="E1261" s="62">
        <v>0</v>
      </c>
      <c r="F1261" s="62">
        <v>0</v>
      </c>
      <c r="G1261" s="62">
        <v>0</v>
      </c>
      <c r="H1261" s="62">
        <v>0</v>
      </c>
      <c r="I1261" s="62">
        <v>0</v>
      </c>
      <c r="J1261" s="62">
        <v>0</v>
      </c>
      <c r="K1261" s="62">
        <v>0</v>
      </c>
      <c r="L1261" s="62">
        <v>0</v>
      </c>
      <c r="M1261" s="62">
        <v>0</v>
      </c>
      <c r="N1261" s="62">
        <v>0</v>
      </c>
      <c r="O1261" s="62">
        <v>0</v>
      </c>
      <c r="P1261" s="62">
        <v>0</v>
      </c>
      <c r="Q1261" s="62">
        <v>0</v>
      </c>
      <c r="R1261" s="62">
        <v>0</v>
      </c>
      <c r="S1261" s="62">
        <v>0</v>
      </c>
      <c r="T1261" s="62">
        <v>0</v>
      </c>
      <c r="U1261" s="62">
        <v>0</v>
      </c>
      <c r="V1261" s="62">
        <v>0</v>
      </c>
      <c r="W1261" s="62">
        <v>0</v>
      </c>
      <c r="X1261" s="62">
        <v>0</v>
      </c>
      <c r="Y1261" s="62">
        <v>0</v>
      </c>
      <c r="Z1261" s="62">
        <v>0</v>
      </c>
      <c r="AA1261" s="62">
        <v>0</v>
      </c>
      <c r="AB1261" s="62">
        <v>0</v>
      </c>
      <c r="AC1261" s="62">
        <v>0</v>
      </c>
      <c r="AD1261" s="62">
        <v>0</v>
      </c>
      <c r="AE1261" s="62">
        <v>0</v>
      </c>
      <c r="AF1261" s="62">
        <v>0</v>
      </c>
      <c r="AG1261" s="62">
        <v>0</v>
      </c>
      <c r="AH1261" s="62">
        <v>0</v>
      </c>
      <c r="AI1261" s="62">
        <v>0</v>
      </c>
      <c r="AJ1261" s="62">
        <v>0</v>
      </c>
    </row>
    <row r="1262" spans="1:36" x14ac:dyDescent="0.25">
      <c r="A1262" s="60" t="s">
        <v>127</v>
      </c>
      <c r="B1262" s="60" t="s">
        <v>126</v>
      </c>
      <c r="C1262" s="64">
        <v>0</v>
      </c>
      <c r="D1262" s="64">
        <v>0</v>
      </c>
      <c r="E1262" s="64">
        <v>0</v>
      </c>
      <c r="F1262" s="64">
        <v>0</v>
      </c>
      <c r="G1262" s="64">
        <v>0</v>
      </c>
      <c r="H1262" s="64">
        <v>0</v>
      </c>
      <c r="I1262" s="64">
        <v>0</v>
      </c>
      <c r="J1262" s="64">
        <v>0</v>
      </c>
      <c r="K1262" s="64">
        <v>0</v>
      </c>
      <c r="L1262" s="64">
        <v>0</v>
      </c>
      <c r="M1262" s="64">
        <v>0</v>
      </c>
      <c r="N1262" s="64">
        <v>0</v>
      </c>
      <c r="O1262" s="64">
        <v>0</v>
      </c>
      <c r="P1262" s="64">
        <v>0</v>
      </c>
      <c r="Q1262" s="64">
        <v>0</v>
      </c>
      <c r="R1262" s="64">
        <v>0</v>
      </c>
      <c r="S1262" s="64">
        <v>0</v>
      </c>
      <c r="T1262" s="64">
        <v>0</v>
      </c>
      <c r="U1262" s="64">
        <v>0</v>
      </c>
      <c r="V1262" s="64">
        <v>0</v>
      </c>
      <c r="W1262" s="64">
        <v>0</v>
      </c>
      <c r="X1262" s="64">
        <v>0</v>
      </c>
      <c r="Y1262" s="64">
        <v>0</v>
      </c>
      <c r="Z1262" s="64">
        <v>0</v>
      </c>
      <c r="AA1262" s="64">
        <v>0</v>
      </c>
      <c r="AB1262" s="64">
        <v>0</v>
      </c>
      <c r="AC1262" s="64">
        <v>0</v>
      </c>
      <c r="AD1262" s="64">
        <v>0</v>
      </c>
      <c r="AE1262" s="64">
        <v>0</v>
      </c>
      <c r="AF1262" s="64">
        <v>0</v>
      </c>
      <c r="AG1262" s="64">
        <v>0</v>
      </c>
      <c r="AH1262" s="64">
        <v>0</v>
      </c>
      <c r="AI1262" s="64">
        <v>0</v>
      </c>
      <c r="AJ1262" s="64">
        <v>0</v>
      </c>
    </row>
    <row r="1263" spans="1:36" x14ac:dyDescent="0.25">
      <c r="A1263" s="60" t="s">
        <v>128</v>
      </c>
      <c r="B1263" s="60" t="s">
        <v>117</v>
      </c>
      <c r="C1263" s="62">
        <v>0</v>
      </c>
      <c r="D1263" s="62">
        <v>0</v>
      </c>
      <c r="E1263" s="62">
        <v>0</v>
      </c>
      <c r="F1263" s="62">
        <v>0</v>
      </c>
      <c r="G1263" s="62">
        <v>0</v>
      </c>
      <c r="H1263" s="62">
        <v>0</v>
      </c>
      <c r="I1263" s="62">
        <v>0</v>
      </c>
      <c r="J1263" s="62">
        <v>0</v>
      </c>
      <c r="K1263" s="62">
        <v>0</v>
      </c>
      <c r="L1263" s="62">
        <v>0</v>
      </c>
      <c r="M1263" s="62">
        <v>0</v>
      </c>
      <c r="N1263" s="62">
        <v>0</v>
      </c>
      <c r="O1263" s="62">
        <v>0</v>
      </c>
      <c r="P1263" s="62">
        <v>0</v>
      </c>
      <c r="Q1263" s="62">
        <v>0</v>
      </c>
      <c r="R1263" s="62">
        <v>0</v>
      </c>
      <c r="S1263" s="62">
        <v>0</v>
      </c>
      <c r="T1263" s="62">
        <v>0</v>
      </c>
      <c r="U1263" s="62">
        <v>0</v>
      </c>
      <c r="V1263" s="62">
        <v>0</v>
      </c>
      <c r="W1263" s="62">
        <v>0</v>
      </c>
      <c r="X1263" s="62">
        <v>0</v>
      </c>
      <c r="Y1263" s="62">
        <v>0</v>
      </c>
      <c r="Z1263" s="62">
        <v>0</v>
      </c>
      <c r="AA1263" s="62">
        <v>0</v>
      </c>
      <c r="AB1263" s="62">
        <v>0</v>
      </c>
      <c r="AC1263" s="62">
        <v>0</v>
      </c>
      <c r="AD1263" s="62">
        <v>0</v>
      </c>
      <c r="AE1263" s="62">
        <v>0</v>
      </c>
      <c r="AF1263" s="62">
        <v>0</v>
      </c>
      <c r="AG1263" s="62">
        <v>0</v>
      </c>
      <c r="AH1263" s="62">
        <v>0</v>
      </c>
      <c r="AI1263" s="62">
        <v>0</v>
      </c>
      <c r="AJ1263" s="62">
        <v>0</v>
      </c>
    </row>
    <row r="1264" spans="1:36" x14ac:dyDescent="0.25">
      <c r="A1264" s="60" t="s">
        <v>128</v>
      </c>
      <c r="B1264" s="60" t="s">
        <v>118</v>
      </c>
      <c r="C1264" s="64">
        <v>0</v>
      </c>
      <c r="D1264" s="64">
        <v>0</v>
      </c>
      <c r="E1264" s="64">
        <v>0</v>
      </c>
      <c r="F1264" s="64">
        <v>0</v>
      </c>
      <c r="G1264" s="64">
        <v>0</v>
      </c>
      <c r="H1264" s="64">
        <v>0</v>
      </c>
      <c r="I1264" s="64">
        <v>0</v>
      </c>
      <c r="J1264" s="64">
        <v>0</v>
      </c>
      <c r="K1264" s="64">
        <v>0</v>
      </c>
      <c r="L1264" s="64">
        <v>0</v>
      </c>
      <c r="M1264" s="64">
        <v>0</v>
      </c>
      <c r="N1264" s="64">
        <v>0</v>
      </c>
      <c r="O1264" s="64">
        <v>0</v>
      </c>
      <c r="P1264" s="64">
        <v>0</v>
      </c>
      <c r="Q1264" s="64">
        <v>0</v>
      </c>
      <c r="R1264" s="64">
        <v>0</v>
      </c>
      <c r="S1264" s="64">
        <v>0</v>
      </c>
      <c r="T1264" s="64">
        <v>0</v>
      </c>
      <c r="U1264" s="64">
        <v>0</v>
      </c>
      <c r="V1264" s="64">
        <v>0</v>
      </c>
      <c r="W1264" s="64">
        <v>0</v>
      </c>
      <c r="X1264" s="64">
        <v>0</v>
      </c>
      <c r="Y1264" s="64">
        <v>0</v>
      </c>
      <c r="Z1264" s="64">
        <v>0</v>
      </c>
      <c r="AA1264" s="64">
        <v>0</v>
      </c>
      <c r="AB1264" s="64">
        <v>0</v>
      </c>
      <c r="AC1264" s="64">
        <v>0</v>
      </c>
      <c r="AD1264" s="64">
        <v>0</v>
      </c>
      <c r="AE1264" s="64">
        <v>0</v>
      </c>
      <c r="AF1264" s="64">
        <v>0</v>
      </c>
      <c r="AG1264" s="64">
        <v>0</v>
      </c>
      <c r="AH1264" s="64">
        <v>0</v>
      </c>
      <c r="AI1264" s="64">
        <v>0</v>
      </c>
      <c r="AJ1264" s="64">
        <v>0</v>
      </c>
    </row>
    <row r="1265" spans="1:36" x14ac:dyDescent="0.25">
      <c r="A1265" s="60" t="s">
        <v>128</v>
      </c>
      <c r="B1265" s="60" t="s">
        <v>119</v>
      </c>
      <c r="C1265" s="62">
        <v>0</v>
      </c>
      <c r="D1265" s="62">
        <v>0</v>
      </c>
      <c r="E1265" s="62">
        <v>0</v>
      </c>
      <c r="F1265" s="62">
        <v>0</v>
      </c>
      <c r="G1265" s="62">
        <v>0</v>
      </c>
      <c r="H1265" s="62">
        <v>0</v>
      </c>
      <c r="I1265" s="62">
        <v>0</v>
      </c>
      <c r="J1265" s="62">
        <v>0</v>
      </c>
      <c r="K1265" s="62">
        <v>0</v>
      </c>
      <c r="L1265" s="62">
        <v>0</v>
      </c>
      <c r="M1265" s="62">
        <v>0</v>
      </c>
      <c r="N1265" s="62">
        <v>0</v>
      </c>
      <c r="O1265" s="62">
        <v>0</v>
      </c>
      <c r="P1265" s="62">
        <v>0</v>
      </c>
      <c r="Q1265" s="62">
        <v>0</v>
      </c>
      <c r="R1265" s="62">
        <v>0</v>
      </c>
      <c r="S1265" s="62">
        <v>0</v>
      </c>
      <c r="T1265" s="62">
        <v>0</v>
      </c>
      <c r="U1265" s="62">
        <v>0</v>
      </c>
      <c r="V1265" s="62">
        <v>0</v>
      </c>
      <c r="W1265" s="62">
        <v>0</v>
      </c>
      <c r="X1265" s="62">
        <v>0</v>
      </c>
      <c r="Y1265" s="62">
        <v>0</v>
      </c>
      <c r="Z1265" s="62">
        <v>0</v>
      </c>
      <c r="AA1265" s="62">
        <v>0</v>
      </c>
      <c r="AB1265" s="62">
        <v>0</v>
      </c>
      <c r="AC1265" s="62">
        <v>0</v>
      </c>
      <c r="AD1265" s="62">
        <v>0</v>
      </c>
      <c r="AE1265" s="62">
        <v>0</v>
      </c>
      <c r="AF1265" s="62">
        <v>0</v>
      </c>
      <c r="AG1265" s="62">
        <v>0</v>
      </c>
      <c r="AH1265" s="62">
        <v>0</v>
      </c>
      <c r="AI1265" s="62">
        <v>0</v>
      </c>
      <c r="AJ1265" s="62">
        <v>0</v>
      </c>
    </row>
    <row r="1266" spans="1:36" x14ac:dyDescent="0.25">
      <c r="A1266" s="60" t="s">
        <v>128</v>
      </c>
      <c r="B1266" s="60" t="s">
        <v>120</v>
      </c>
      <c r="C1266" s="64">
        <v>0</v>
      </c>
      <c r="D1266" s="64">
        <v>0</v>
      </c>
      <c r="E1266" s="64">
        <v>0</v>
      </c>
      <c r="F1266" s="64">
        <v>0</v>
      </c>
      <c r="G1266" s="64">
        <v>0</v>
      </c>
      <c r="H1266" s="64">
        <v>0</v>
      </c>
      <c r="I1266" s="64">
        <v>0</v>
      </c>
      <c r="J1266" s="64">
        <v>0</v>
      </c>
      <c r="K1266" s="64">
        <v>0</v>
      </c>
      <c r="L1266" s="64">
        <v>0</v>
      </c>
      <c r="M1266" s="64">
        <v>0</v>
      </c>
      <c r="N1266" s="64">
        <v>0</v>
      </c>
      <c r="O1266" s="64">
        <v>0</v>
      </c>
      <c r="P1266" s="64">
        <v>0</v>
      </c>
      <c r="Q1266" s="64">
        <v>0</v>
      </c>
      <c r="R1266" s="64">
        <v>0</v>
      </c>
      <c r="S1266" s="64">
        <v>0</v>
      </c>
      <c r="T1266" s="64">
        <v>0</v>
      </c>
      <c r="U1266" s="64">
        <v>0</v>
      </c>
      <c r="V1266" s="64">
        <v>0</v>
      </c>
      <c r="W1266" s="64">
        <v>0</v>
      </c>
      <c r="X1266" s="64">
        <v>0</v>
      </c>
      <c r="Y1266" s="64">
        <v>0</v>
      </c>
      <c r="Z1266" s="64">
        <v>0</v>
      </c>
      <c r="AA1266" s="64">
        <v>0</v>
      </c>
      <c r="AB1266" s="64">
        <v>0</v>
      </c>
      <c r="AC1266" s="64">
        <v>0</v>
      </c>
      <c r="AD1266" s="64">
        <v>0</v>
      </c>
      <c r="AE1266" s="64">
        <v>0</v>
      </c>
      <c r="AF1266" s="64">
        <v>0</v>
      </c>
      <c r="AG1266" s="64">
        <v>0</v>
      </c>
      <c r="AH1266" s="64">
        <v>0</v>
      </c>
      <c r="AI1266" s="64">
        <v>0</v>
      </c>
      <c r="AJ1266" s="64">
        <v>0</v>
      </c>
    </row>
    <row r="1267" spans="1:36" x14ac:dyDescent="0.25">
      <c r="A1267" s="60" t="s">
        <v>128</v>
      </c>
      <c r="B1267" s="60" t="s">
        <v>121</v>
      </c>
      <c r="C1267" s="65" t="s">
        <v>37</v>
      </c>
      <c r="D1267" s="65" t="s">
        <v>37</v>
      </c>
      <c r="E1267" s="65" t="s">
        <v>37</v>
      </c>
      <c r="F1267" s="65" t="s">
        <v>37</v>
      </c>
      <c r="G1267" s="65" t="s">
        <v>37</v>
      </c>
      <c r="H1267" s="65" t="s">
        <v>37</v>
      </c>
      <c r="I1267" s="65" t="s">
        <v>37</v>
      </c>
      <c r="J1267" s="65" t="s">
        <v>37</v>
      </c>
      <c r="K1267" s="65" t="s">
        <v>37</v>
      </c>
      <c r="L1267" s="65" t="s">
        <v>37</v>
      </c>
      <c r="M1267" s="65" t="s">
        <v>37</v>
      </c>
      <c r="N1267" s="65" t="s">
        <v>37</v>
      </c>
      <c r="O1267" s="65" t="s">
        <v>37</v>
      </c>
      <c r="P1267" s="65" t="s">
        <v>37</v>
      </c>
      <c r="Q1267" s="65" t="s">
        <v>37</v>
      </c>
      <c r="R1267" s="65" t="s">
        <v>37</v>
      </c>
      <c r="S1267" s="65" t="s">
        <v>37</v>
      </c>
      <c r="T1267" s="65" t="s">
        <v>37</v>
      </c>
      <c r="U1267" s="65" t="s">
        <v>37</v>
      </c>
      <c r="V1267" s="65" t="s">
        <v>37</v>
      </c>
      <c r="W1267" s="65" t="s">
        <v>37</v>
      </c>
      <c r="X1267" s="65" t="s">
        <v>37</v>
      </c>
      <c r="Y1267" s="65" t="s">
        <v>37</v>
      </c>
      <c r="Z1267" s="65" t="s">
        <v>37</v>
      </c>
      <c r="AA1267" s="65" t="s">
        <v>37</v>
      </c>
      <c r="AB1267" s="65" t="s">
        <v>37</v>
      </c>
      <c r="AC1267" s="65" t="s">
        <v>37</v>
      </c>
      <c r="AD1267" s="65" t="s">
        <v>37</v>
      </c>
      <c r="AE1267" s="65" t="s">
        <v>37</v>
      </c>
      <c r="AF1267" s="65" t="s">
        <v>37</v>
      </c>
      <c r="AG1267" s="65" t="s">
        <v>37</v>
      </c>
      <c r="AH1267" s="65" t="s">
        <v>37</v>
      </c>
      <c r="AI1267" s="65" t="s">
        <v>37</v>
      </c>
      <c r="AJ1267" s="65" t="s">
        <v>37</v>
      </c>
    </row>
    <row r="1268" spans="1:36" x14ac:dyDescent="0.25">
      <c r="A1268" s="60" t="s">
        <v>128</v>
      </c>
      <c r="B1268" s="60" t="s">
        <v>122</v>
      </c>
      <c r="C1268" s="64">
        <v>0</v>
      </c>
      <c r="D1268" s="64">
        <v>0</v>
      </c>
      <c r="E1268" s="64">
        <v>0</v>
      </c>
      <c r="F1268" s="64">
        <v>0</v>
      </c>
      <c r="G1268" s="64">
        <v>0</v>
      </c>
      <c r="H1268" s="64">
        <v>0</v>
      </c>
      <c r="I1268" s="64">
        <v>0</v>
      </c>
      <c r="J1268" s="64">
        <v>0</v>
      </c>
      <c r="K1268" s="64">
        <v>0</v>
      </c>
      <c r="L1268" s="64">
        <v>0</v>
      </c>
      <c r="M1268" s="64">
        <v>0</v>
      </c>
      <c r="N1268" s="64">
        <v>0</v>
      </c>
      <c r="O1268" s="64">
        <v>0</v>
      </c>
      <c r="P1268" s="64">
        <v>0</v>
      </c>
      <c r="Q1268" s="64">
        <v>0</v>
      </c>
      <c r="R1268" s="64">
        <v>0</v>
      </c>
      <c r="S1268" s="64">
        <v>0</v>
      </c>
      <c r="T1268" s="64">
        <v>0</v>
      </c>
      <c r="U1268" s="64">
        <v>0</v>
      </c>
      <c r="V1268" s="64">
        <v>0</v>
      </c>
      <c r="W1268" s="64">
        <v>0</v>
      </c>
      <c r="X1268" s="64">
        <v>0</v>
      </c>
      <c r="Y1268" s="64">
        <v>0</v>
      </c>
      <c r="Z1268" s="64">
        <v>0</v>
      </c>
      <c r="AA1268" s="64">
        <v>0</v>
      </c>
      <c r="AB1268" s="64">
        <v>0</v>
      </c>
      <c r="AC1268" s="64">
        <v>0</v>
      </c>
      <c r="AD1268" s="64">
        <v>0</v>
      </c>
      <c r="AE1268" s="64">
        <v>0</v>
      </c>
      <c r="AF1268" s="64">
        <v>0</v>
      </c>
      <c r="AG1268" s="64">
        <v>0</v>
      </c>
      <c r="AH1268" s="64">
        <v>0</v>
      </c>
      <c r="AI1268" s="64">
        <v>0</v>
      </c>
      <c r="AJ1268" s="64">
        <v>0</v>
      </c>
    </row>
    <row r="1269" spans="1:36" x14ac:dyDescent="0.25">
      <c r="A1269" s="60" t="s">
        <v>128</v>
      </c>
      <c r="B1269" s="60" t="s">
        <v>123</v>
      </c>
      <c r="C1269" s="61">
        <v>377.35300000000001</v>
      </c>
      <c r="D1269" s="62">
        <v>374.63</v>
      </c>
      <c r="E1269" s="61">
        <v>392.44799999999998</v>
      </c>
      <c r="F1269" s="62">
        <v>391.23</v>
      </c>
      <c r="G1269" s="61">
        <v>397.24799999999999</v>
      </c>
      <c r="H1269" s="61">
        <v>404.74799999999999</v>
      </c>
      <c r="I1269" s="61">
        <v>389.74900000000002</v>
      </c>
      <c r="J1269" s="61">
        <v>397.34399999999999</v>
      </c>
      <c r="K1269" s="61">
        <v>398.15600000000001</v>
      </c>
      <c r="L1269" s="61">
        <v>417.74099999999999</v>
      </c>
      <c r="M1269" s="61">
        <v>435.55900000000003</v>
      </c>
      <c r="N1269" s="61">
        <v>443.77600000000001</v>
      </c>
      <c r="O1269" s="61">
        <v>453.95100000000002</v>
      </c>
      <c r="P1269" s="61">
        <v>453.44900000000001</v>
      </c>
      <c r="Q1269" s="61">
        <v>462.54899999999998</v>
      </c>
      <c r="R1269" s="61">
        <v>471.577</v>
      </c>
      <c r="S1269" s="61">
        <v>476.66500000000002</v>
      </c>
      <c r="T1269" s="61">
        <v>500.048</v>
      </c>
      <c r="U1269" s="61">
        <v>518.77300000000002</v>
      </c>
      <c r="V1269" s="61">
        <v>517.67499999999995</v>
      </c>
      <c r="W1269" s="61">
        <v>514.68899999999996</v>
      </c>
      <c r="X1269" s="61">
        <v>514.16399999999999</v>
      </c>
      <c r="Y1269" s="61">
        <v>547.745</v>
      </c>
      <c r="Z1269" s="61">
        <v>543.351</v>
      </c>
      <c r="AA1269" s="61">
        <v>553.76400000000001</v>
      </c>
      <c r="AB1269" s="61">
        <v>635.47299999999996</v>
      </c>
      <c r="AC1269" s="61">
        <v>666.38499999999999</v>
      </c>
      <c r="AD1269" s="62">
        <v>716.44</v>
      </c>
      <c r="AE1269" s="61">
        <v>805.56600000000003</v>
      </c>
      <c r="AF1269" s="61">
        <v>812.13199999999995</v>
      </c>
      <c r="AG1269" s="61">
        <v>871.41600000000005</v>
      </c>
      <c r="AH1269" s="61">
        <v>883.47299999999996</v>
      </c>
      <c r="AI1269" s="61">
        <v>872.16600000000005</v>
      </c>
      <c r="AJ1269" s="61">
        <v>914.09799999999996</v>
      </c>
    </row>
    <row r="1270" spans="1:36" x14ac:dyDescent="0.25">
      <c r="A1270" s="60" t="s">
        <v>128</v>
      </c>
      <c r="B1270" s="60" t="s">
        <v>124</v>
      </c>
      <c r="C1270" s="64">
        <v>106.86</v>
      </c>
      <c r="D1270" s="63">
        <v>105.116</v>
      </c>
      <c r="E1270" s="63">
        <v>110.227</v>
      </c>
      <c r="F1270" s="63">
        <v>108.938</v>
      </c>
      <c r="G1270" s="63">
        <v>110.586</v>
      </c>
      <c r="H1270" s="63">
        <v>111.947</v>
      </c>
      <c r="I1270" s="63">
        <v>107.26600000000001</v>
      </c>
      <c r="J1270" s="63">
        <v>108.532</v>
      </c>
      <c r="K1270" s="63">
        <v>108.675</v>
      </c>
      <c r="L1270" s="63">
        <v>112.998</v>
      </c>
      <c r="M1270" s="63">
        <v>120.52200000000001</v>
      </c>
      <c r="N1270" s="63">
        <v>121.71599999999999</v>
      </c>
      <c r="O1270" s="63">
        <v>123.913</v>
      </c>
      <c r="P1270" s="64">
        <v>123.77</v>
      </c>
      <c r="Q1270" s="63">
        <v>126.39700000000001</v>
      </c>
      <c r="R1270" s="63">
        <v>129.40700000000001</v>
      </c>
      <c r="S1270" s="64">
        <v>130.72</v>
      </c>
      <c r="T1270" s="63">
        <v>137.55099999999999</v>
      </c>
      <c r="U1270" s="63">
        <v>141.25299999999999</v>
      </c>
      <c r="V1270" s="63">
        <v>138.626</v>
      </c>
      <c r="W1270" s="63">
        <v>137.33600000000001</v>
      </c>
      <c r="X1270" s="63">
        <v>137.86199999999999</v>
      </c>
      <c r="Y1270" s="63">
        <v>147.08099999999999</v>
      </c>
      <c r="Z1270" s="63">
        <v>145.05099999999999</v>
      </c>
      <c r="AA1270" s="63">
        <v>139.36699999999999</v>
      </c>
      <c r="AB1270" s="63">
        <v>164.06299999999999</v>
      </c>
      <c r="AC1270" s="63">
        <v>203.499</v>
      </c>
      <c r="AD1270" s="63">
        <v>236.37700000000001</v>
      </c>
      <c r="AE1270" s="63">
        <v>242.66900000000001</v>
      </c>
      <c r="AF1270" s="63">
        <v>230.935</v>
      </c>
      <c r="AG1270" s="63">
        <v>272.59100000000001</v>
      </c>
      <c r="AH1270" s="63">
        <v>269.25599999999997</v>
      </c>
      <c r="AI1270" s="63">
        <v>68.561999999999998</v>
      </c>
      <c r="AJ1270" s="63">
        <v>74.049000000000007</v>
      </c>
    </row>
    <row r="1271" spans="1:36" x14ac:dyDescent="0.25">
      <c r="A1271" s="60" t="s">
        <v>128</v>
      </c>
      <c r="B1271" s="60" t="s">
        <v>125</v>
      </c>
      <c r="C1271" s="62">
        <v>0</v>
      </c>
      <c r="D1271" s="62">
        <v>0</v>
      </c>
      <c r="E1271" s="62">
        <v>0</v>
      </c>
      <c r="F1271" s="62">
        <v>0</v>
      </c>
      <c r="G1271" s="62">
        <v>0</v>
      </c>
      <c r="H1271" s="62">
        <v>0</v>
      </c>
      <c r="I1271" s="62">
        <v>0</v>
      </c>
      <c r="J1271" s="62">
        <v>0</v>
      </c>
      <c r="K1271" s="62">
        <v>0</v>
      </c>
      <c r="L1271" s="62">
        <v>0</v>
      </c>
      <c r="M1271" s="62">
        <v>0</v>
      </c>
      <c r="N1271" s="62">
        <v>0</v>
      </c>
      <c r="O1271" s="62">
        <v>0</v>
      </c>
      <c r="P1271" s="62">
        <v>0</v>
      </c>
      <c r="Q1271" s="62">
        <v>0</v>
      </c>
      <c r="R1271" s="62">
        <v>0</v>
      </c>
      <c r="S1271" s="62">
        <v>0</v>
      </c>
      <c r="T1271" s="62">
        <v>0</v>
      </c>
      <c r="U1271" s="62">
        <v>0</v>
      </c>
      <c r="V1271" s="62">
        <v>0</v>
      </c>
      <c r="W1271" s="62">
        <v>0</v>
      </c>
      <c r="X1271" s="62">
        <v>0</v>
      </c>
      <c r="Y1271" s="62">
        <v>0</v>
      </c>
      <c r="Z1271" s="62">
        <v>0</v>
      </c>
      <c r="AA1271" s="62">
        <v>0</v>
      </c>
      <c r="AB1271" s="62">
        <v>0</v>
      </c>
      <c r="AC1271" s="62">
        <v>0</v>
      </c>
      <c r="AD1271" s="62">
        <v>0</v>
      </c>
      <c r="AE1271" s="62">
        <v>0</v>
      </c>
      <c r="AF1271" s="62">
        <v>0</v>
      </c>
      <c r="AG1271" s="62">
        <v>0</v>
      </c>
      <c r="AH1271" s="62">
        <v>0</v>
      </c>
      <c r="AI1271" s="62">
        <v>0</v>
      </c>
      <c r="AJ1271" s="62">
        <v>0</v>
      </c>
    </row>
    <row r="1272" spans="1:36" x14ac:dyDescent="0.25">
      <c r="A1272" s="60" t="s">
        <v>128</v>
      </c>
      <c r="B1272" s="60" t="s">
        <v>126</v>
      </c>
      <c r="C1272" s="66" t="s">
        <v>37</v>
      </c>
      <c r="D1272" s="66" t="s">
        <v>37</v>
      </c>
      <c r="E1272" s="66" t="s">
        <v>37</v>
      </c>
      <c r="F1272" s="66" t="s">
        <v>37</v>
      </c>
      <c r="G1272" s="66" t="s">
        <v>37</v>
      </c>
      <c r="H1272" s="66" t="s">
        <v>37</v>
      </c>
      <c r="I1272" s="66" t="s">
        <v>37</v>
      </c>
      <c r="J1272" s="66" t="s">
        <v>37</v>
      </c>
      <c r="K1272" s="66" t="s">
        <v>37</v>
      </c>
      <c r="L1272" s="66" t="s">
        <v>37</v>
      </c>
      <c r="M1272" s="66" t="s">
        <v>37</v>
      </c>
      <c r="N1272" s="66" t="s">
        <v>37</v>
      </c>
      <c r="O1272" s="66" t="s">
        <v>37</v>
      </c>
      <c r="P1272" s="66" t="s">
        <v>37</v>
      </c>
      <c r="Q1272" s="66" t="s">
        <v>37</v>
      </c>
      <c r="R1272" s="66" t="s">
        <v>37</v>
      </c>
      <c r="S1272" s="66" t="s">
        <v>37</v>
      </c>
      <c r="T1272" s="66" t="s">
        <v>37</v>
      </c>
      <c r="U1272" s="66" t="s">
        <v>37</v>
      </c>
      <c r="V1272" s="66" t="s">
        <v>37</v>
      </c>
      <c r="W1272" s="66" t="s">
        <v>37</v>
      </c>
      <c r="X1272" s="66" t="s">
        <v>37</v>
      </c>
      <c r="Y1272" s="66" t="s">
        <v>37</v>
      </c>
      <c r="Z1272" s="66" t="s">
        <v>37</v>
      </c>
      <c r="AA1272" s="66" t="s">
        <v>37</v>
      </c>
      <c r="AB1272" s="66" t="s">
        <v>37</v>
      </c>
      <c r="AC1272" s="66" t="s">
        <v>37</v>
      </c>
      <c r="AD1272" s="66" t="s">
        <v>37</v>
      </c>
      <c r="AE1272" s="66" t="s">
        <v>37</v>
      </c>
      <c r="AF1272" s="66" t="s">
        <v>37</v>
      </c>
      <c r="AG1272" s="66" t="s">
        <v>37</v>
      </c>
      <c r="AH1272" s="66" t="s">
        <v>37</v>
      </c>
      <c r="AI1272" s="66" t="s">
        <v>37</v>
      </c>
      <c r="AJ1272" s="66" t="s">
        <v>37</v>
      </c>
    </row>
    <row r="1273" spans="1:36" ht="11.4" customHeight="1" x14ac:dyDescent="0.25"/>
    <row r="1274" spans="1:36" x14ac:dyDescent="0.25">
      <c r="A1274" s="56" t="s">
        <v>129</v>
      </c>
    </row>
    <row r="1275" spans="1:36" x14ac:dyDescent="0.25">
      <c r="A1275" s="56" t="s">
        <v>37</v>
      </c>
      <c r="B1275" s="55" t="s">
        <v>38</v>
      </c>
    </row>
    <row r="1276" spans="1:36" ht="11.4" customHeight="1" x14ac:dyDescent="0.25"/>
    <row r="1277" spans="1:36" x14ac:dyDescent="0.25">
      <c r="A1277" s="55" t="s">
        <v>184</v>
      </c>
    </row>
    <row r="1278" spans="1:36" x14ac:dyDescent="0.25">
      <c r="A1278" s="55" t="s">
        <v>107</v>
      </c>
      <c r="B1278" s="56" t="s">
        <v>180</v>
      </c>
    </row>
    <row r="1279" spans="1:36" x14ac:dyDescent="0.25">
      <c r="A1279" s="55" t="s">
        <v>108</v>
      </c>
      <c r="B1279" s="55" t="s">
        <v>181</v>
      </c>
    </row>
    <row r="1281" spans="1:36" x14ac:dyDescent="0.25">
      <c r="A1281" s="56" t="s">
        <v>109</v>
      </c>
      <c r="C1281" s="55" t="s">
        <v>110</v>
      </c>
    </row>
    <row r="1282" spans="1:36" x14ac:dyDescent="0.25">
      <c r="A1282" s="56" t="s">
        <v>130</v>
      </c>
      <c r="C1282" s="55" t="s">
        <v>182</v>
      </c>
    </row>
    <row r="1283" spans="1:36" x14ac:dyDescent="0.25">
      <c r="A1283" s="56" t="s">
        <v>134</v>
      </c>
      <c r="C1283" s="55" t="s">
        <v>164</v>
      </c>
    </row>
    <row r="1285" spans="1:36" x14ac:dyDescent="0.25">
      <c r="A1285" s="71" t="s">
        <v>111</v>
      </c>
      <c r="B1285" s="71" t="s">
        <v>111</v>
      </c>
      <c r="C1285" s="57" t="s">
        <v>1</v>
      </c>
      <c r="D1285" s="57" t="s">
        <v>2</v>
      </c>
      <c r="E1285" s="57" t="s">
        <v>3</v>
      </c>
      <c r="F1285" s="57" t="s">
        <v>4</v>
      </c>
      <c r="G1285" s="57" t="s">
        <v>5</v>
      </c>
      <c r="H1285" s="57" t="s">
        <v>6</v>
      </c>
      <c r="I1285" s="57" t="s">
        <v>7</v>
      </c>
      <c r="J1285" s="57" t="s">
        <v>8</v>
      </c>
      <c r="K1285" s="57" t="s">
        <v>9</v>
      </c>
      <c r="L1285" s="57" t="s">
        <v>10</v>
      </c>
      <c r="M1285" s="57" t="s">
        <v>11</v>
      </c>
      <c r="N1285" s="57" t="s">
        <v>12</v>
      </c>
      <c r="O1285" s="57" t="s">
        <v>13</v>
      </c>
      <c r="P1285" s="57" t="s">
        <v>14</v>
      </c>
      <c r="Q1285" s="57" t="s">
        <v>15</v>
      </c>
      <c r="R1285" s="57" t="s">
        <v>16</v>
      </c>
      <c r="S1285" s="57" t="s">
        <v>17</v>
      </c>
      <c r="T1285" s="57" t="s">
        <v>18</v>
      </c>
      <c r="U1285" s="57" t="s">
        <v>19</v>
      </c>
      <c r="V1285" s="57" t="s">
        <v>20</v>
      </c>
      <c r="W1285" s="57" t="s">
        <v>21</v>
      </c>
      <c r="X1285" s="57" t="s">
        <v>32</v>
      </c>
      <c r="Y1285" s="57" t="s">
        <v>33</v>
      </c>
      <c r="Z1285" s="57" t="s">
        <v>35</v>
      </c>
      <c r="AA1285" s="57" t="s">
        <v>36</v>
      </c>
      <c r="AB1285" s="57" t="s">
        <v>39</v>
      </c>
      <c r="AC1285" s="57" t="s">
        <v>40</v>
      </c>
      <c r="AD1285" s="57" t="s">
        <v>97</v>
      </c>
      <c r="AE1285" s="57" t="s">
        <v>103</v>
      </c>
      <c r="AF1285" s="57" t="s">
        <v>105</v>
      </c>
      <c r="AG1285" s="57" t="s">
        <v>106</v>
      </c>
      <c r="AH1285" s="57" t="s">
        <v>112</v>
      </c>
      <c r="AI1285" s="57" t="s">
        <v>176</v>
      </c>
      <c r="AJ1285" s="57" t="s">
        <v>183</v>
      </c>
    </row>
    <row r="1286" spans="1:36" x14ac:dyDescent="0.25">
      <c r="A1286" s="58" t="s">
        <v>113</v>
      </c>
      <c r="B1286" s="58" t="s">
        <v>114</v>
      </c>
      <c r="C1286" s="59" t="s">
        <v>115</v>
      </c>
      <c r="D1286" s="59" t="s">
        <v>115</v>
      </c>
      <c r="E1286" s="59" t="s">
        <v>115</v>
      </c>
      <c r="F1286" s="59" t="s">
        <v>115</v>
      </c>
      <c r="G1286" s="59" t="s">
        <v>115</v>
      </c>
      <c r="H1286" s="59" t="s">
        <v>115</v>
      </c>
      <c r="I1286" s="59" t="s">
        <v>115</v>
      </c>
      <c r="J1286" s="59" t="s">
        <v>115</v>
      </c>
      <c r="K1286" s="59" t="s">
        <v>115</v>
      </c>
      <c r="L1286" s="59" t="s">
        <v>115</v>
      </c>
      <c r="M1286" s="59" t="s">
        <v>115</v>
      </c>
      <c r="N1286" s="59" t="s">
        <v>115</v>
      </c>
      <c r="O1286" s="59" t="s">
        <v>115</v>
      </c>
      <c r="P1286" s="59" t="s">
        <v>115</v>
      </c>
      <c r="Q1286" s="59" t="s">
        <v>115</v>
      </c>
      <c r="R1286" s="59" t="s">
        <v>115</v>
      </c>
      <c r="S1286" s="59" t="s">
        <v>115</v>
      </c>
      <c r="T1286" s="59" t="s">
        <v>115</v>
      </c>
      <c r="U1286" s="59" t="s">
        <v>115</v>
      </c>
      <c r="V1286" s="59" t="s">
        <v>115</v>
      </c>
      <c r="W1286" s="59" t="s">
        <v>115</v>
      </c>
      <c r="X1286" s="59" t="s">
        <v>115</v>
      </c>
      <c r="Y1286" s="59" t="s">
        <v>115</v>
      </c>
      <c r="Z1286" s="59" t="s">
        <v>115</v>
      </c>
      <c r="AA1286" s="59" t="s">
        <v>115</v>
      </c>
      <c r="AB1286" s="59" t="s">
        <v>115</v>
      </c>
      <c r="AC1286" s="59" t="s">
        <v>115</v>
      </c>
      <c r="AD1286" s="59" t="s">
        <v>115</v>
      </c>
      <c r="AE1286" s="59" t="s">
        <v>115</v>
      </c>
      <c r="AF1286" s="59" t="s">
        <v>115</v>
      </c>
      <c r="AG1286" s="59" t="s">
        <v>115</v>
      </c>
      <c r="AH1286" s="59" t="s">
        <v>115</v>
      </c>
      <c r="AI1286" s="59" t="s">
        <v>115</v>
      </c>
      <c r="AJ1286" s="59" t="s">
        <v>115</v>
      </c>
    </row>
    <row r="1287" spans="1:36" x14ac:dyDescent="0.25">
      <c r="A1287" s="60" t="s">
        <v>116</v>
      </c>
      <c r="B1287" s="60" t="s">
        <v>117</v>
      </c>
      <c r="C1287" s="61">
        <v>9343.9189999999999</v>
      </c>
      <c r="D1287" s="61">
        <v>8184.3320000000003</v>
      </c>
      <c r="E1287" s="62">
        <v>8641.07</v>
      </c>
      <c r="F1287" s="61">
        <v>9181.5110000000004</v>
      </c>
      <c r="G1287" s="61">
        <v>8439.9519999999993</v>
      </c>
      <c r="H1287" s="61">
        <v>9227.4840000000004</v>
      </c>
      <c r="I1287" s="61">
        <v>7909.7430000000004</v>
      </c>
      <c r="J1287" s="61">
        <v>8335.6409999999996</v>
      </c>
      <c r="K1287" s="61">
        <v>8952.6659999999993</v>
      </c>
      <c r="L1287" s="61">
        <v>9351.4380000000001</v>
      </c>
      <c r="M1287" s="61">
        <v>10949.771000000001</v>
      </c>
      <c r="N1287" s="61">
        <v>9317.3690000000006</v>
      </c>
      <c r="O1287" s="61">
        <v>10693.628000000001</v>
      </c>
      <c r="P1287" s="62">
        <v>8715.9599999999991</v>
      </c>
      <c r="Q1287" s="61">
        <v>9016.1939999999995</v>
      </c>
      <c r="R1287" s="61">
        <v>11242.319</v>
      </c>
      <c r="S1287" s="61">
        <v>9937.6710000000003</v>
      </c>
      <c r="T1287" s="61">
        <v>11117.116</v>
      </c>
      <c r="U1287" s="61">
        <v>11544.263000000001</v>
      </c>
      <c r="V1287" s="61">
        <v>10436.949000000001</v>
      </c>
      <c r="W1287" s="61">
        <v>10576.576999999999</v>
      </c>
      <c r="X1287" s="61">
        <v>10736.066999999999</v>
      </c>
      <c r="Y1287" s="61">
        <v>12381.162</v>
      </c>
      <c r="Z1287" s="61">
        <v>11236.133</v>
      </c>
      <c r="AA1287" s="61">
        <v>11877.754000000001</v>
      </c>
      <c r="AB1287" s="61">
        <v>12060.079</v>
      </c>
      <c r="AC1287" s="61">
        <v>12495.793</v>
      </c>
      <c r="AD1287" s="61">
        <v>12525.297</v>
      </c>
      <c r="AE1287" s="61">
        <v>12321.166999999999</v>
      </c>
      <c r="AF1287" s="61">
        <v>11284.807000000001</v>
      </c>
      <c r="AG1287" s="61">
        <v>13071.174000000001</v>
      </c>
      <c r="AH1287" s="61">
        <v>13418.123</v>
      </c>
      <c r="AI1287" s="61">
        <v>12329.441000000001</v>
      </c>
      <c r="AJ1287" s="62">
        <v>12975.56</v>
      </c>
    </row>
    <row r="1288" spans="1:36" x14ac:dyDescent="0.25">
      <c r="A1288" s="60" t="s">
        <v>116</v>
      </c>
      <c r="B1288" s="60" t="s">
        <v>118</v>
      </c>
      <c r="C1288" s="63">
        <v>61.576999999999998</v>
      </c>
      <c r="D1288" s="63">
        <v>66.558999999999997</v>
      </c>
      <c r="E1288" s="63">
        <v>64.004000000000005</v>
      </c>
      <c r="F1288" s="63">
        <v>76.825000000000003</v>
      </c>
      <c r="G1288" s="64">
        <v>71.89</v>
      </c>
      <c r="H1288" s="63">
        <v>76.861000000000004</v>
      </c>
      <c r="I1288" s="63">
        <v>71.075999999999993</v>
      </c>
      <c r="J1288" s="63">
        <v>67.173000000000002</v>
      </c>
      <c r="K1288" s="63">
        <v>70.635999999999996</v>
      </c>
      <c r="L1288" s="63">
        <v>73.385000000000005</v>
      </c>
      <c r="M1288" s="63">
        <v>72.521000000000001</v>
      </c>
      <c r="N1288" s="63">
        <v>69.135999999999996</v>
      </c>
      <c r="O1288" s="63">
        <v>73.513999999999996</v>
      </c>
      <c r="P1288" s="63">
        <v>109.301</v>
      </c>
      <c r="Q1288" s="63">
        <v>116.97199999999999</v>
      </c>
      <c r="R1288" s="63">
        <v>108.345</v>
      </c>
      <c r="S1288" s="63">
        <v>110.416</v>
      </c>
      <c r="T1288" s="63">
        <v>108.405</v>
      </c>
      <c r="U1288" s="63">
        <v>113.648</v>
      </c>
      <c r="V1288" s="63">
        <v>92.590999999999994</v>
      </c>
      <c r="W1288" s="64">
        <v>145.62</v>
      </c>
      <c r="X1288" s="63">
        <v>144.184</v>
      </c>
      <c r="Y1288" s="63">
        <v>171.64400000000001</v>
      </c>
      <c r="Z1288" s="63">
        <v>225.57499999999999</v>
      </c>
      <c r="AA1288" s="64">
        <v>238.67</v>
      </c>
      <c r="AB1288" s="63">
        <v>227.96700000000001</v>
      </c>
      <c r="AC1288" s="63">
        <v>232.589</v>
      </c>
      <c r="AD1288" s="63">
        <v>262.21699999999998</v>
      </c>
      <c r="AE1288" s="63">
        <v>270.786</v>
      </c>
      <c r="AF1288" s="63">
        <v>284.06400000000002</v>
      </c>
      <c r="AG1288" s="63">
        <v>273.96800000000002</v>
      </c>
      <c r="AH1288" s="63">
        <v>270.25700000000001</v>
      </c>
      <c r="AI1288" s="63">
        <v>274.86599999999999</v>
      </c>
      <c r="AJ1288" s="63">
        <v>301.13900000000001</v>
      </c>
    </row>
    <row r="1289" spans="1:36" x14ac:dyDescent="0.25">
      <c r="A1289" s="60" t="s">
        <v>116</v>
      </c>
      <c r="B1289" s="60" t="s">
        <v>119</v>
      </c>
      <c r="C1289" s="62">
        <v>1116.92</v>
      </c>
      <c r="D1289" s="61">
        <v>1326.7940000000001</v>
      </c>
      <c r="E1289" s="61">
        <v>1433.806</v>
      </c>
      <c r="F1289" s="61">
        <v>1115.6590000000001</v>
      </c>
      <c r="G1289" s="61">
        <v>1229.9870000000001</v>
      </c>
      <c r="H1289" s="61">
        <v>1297.9839999999999</v>
      </c>
      <c r="I1289" s="61">
        <v>1108.011</v>
      </c>
      <c r="J1289" s="61">
        <v>1176.4190000000001</v>
      </c>
      <c r="K1289" s="61">
        <v>1068.6849999999999</v>
      </c>
      <c r="L1289" s="61">
        <v>1183.0219999999999</v>
      </c>
      <c r="M1289" s="61">
        <v>1321.412</v>
      </c>
      <c r="N1289" s="62">
        <v>1154.9100000000001</v>
      </c>
      <c r="O1289" s="61">
        <v>530.11500000000001</v>
      </c>
      <c r="P1289" s="61">
        <v>478.90899999999999</v>
      </c>
      <c r="Q1289" s="61">
        <v>480.702</v>
      </c>
      <c r="R1289" s="61">
        <v>588.32500000000005</v>
      </c>
      <c r="S1289" s="61">
        <v>519.26400000000001</v>
      </c>
      <c r="T1289" s="61">
        <v>648.745</v>
      </c>
      <c r="U1289" s="62">
        <v>636.57000000000005</v>
      </c>
      <c r="V1289" s="61">
        <v>1017.728</v>
      </c>
      <c r="W1289" s="61">
        <v>21.667999999999999</v>
      </c>
      <c r="X1289" s="61">
        <v>9.9740000000000002</v>
      </c>
      <c r="Y1289" s="61">
        <v>5.1589999999999998</v>
      </c>
      <c r="Z1289" s="62">
        <v>43.68</v>
      </c>
      <c r="AA1289" s="61">
        <v>53.826000000000001</v>
      </c>
      <c r="AB1289" s="61">
        <v>57.438000000000002</v>
      </c>
      <c r="AC1289" s="61">
        <v>52.966000000000001</v>
      </c>
      <c r="AD1289" s="61">
        <v>55.718000000000004</v>
      </c>
      <c r="AE1289" s="61">
        <v>57.701999999999998</v>
      </c>
      <c r="AF1289" s="61">
        <v>57.552999999999997</v>
      </c>
      <c r="AG1289" s="61">
        <v>56.793999999999997</v>
      </c>
      <c r="AH1289" s="61">
        <v>75.238</v>
      </c>
      <c r="AI1289" s="61">
        <v>94.777000000000001</v>
      </c>
      <c r="AJ1289" s="61">
        <v>109.80200000000001</v>
      </c>
    </row>
    <row r="1290" spans="1:36" x14ac:dyDescent="0.25">
      <c r="A1290" s="60" t="s">
        <v>116</v>
      </c>
      <c r="B1290" s="60" t="s">
        <v>120</v>
      </c>
      <c r="C1290" s="64">
        <v>0</v>
      </c>
      <c r="D1290" s="64">
        <v>0</v>
      </c>
      <c r="E1290" s="64">
        <v>0</v>
      </c>
      <c r="F1290" s="64">
        <v>0</v>
      </c>
      <c r="G1290" s="64">
        <v>0</v>
      </c>
      <c r="H1290" s="64">
        <v>0</v>
      </c>
      <c r="I1290" s="64">
        <v>0</v>
      </c>
      <c r="J1290" s="64">
        <v>0</v>
      </c>
      <c r="K1290" s="64">
        <v>0</v>
      </c>
      <c r="L1290" s="64">
        <v>0</v>
      </c>
      <c r="M1290" s="64">
        <v>0</v>
      </c>
      <c r="N1290" s="64">
        <v>0</v>
      </c>
      <c r="O1290" s="64">
        <v>0</v>
      </c>
      <c r="P1290" s="64">
        <v>0</v>
      </c>
      <c r="Q1290" s="64">
        <v>0</v>
      </c>
      <c r="R1290" s="64">
        <v>0</v>
      </c>
      <c r="S1290" s="64">
        <v>0</v>
      </c>
      <c r="T1290" s="64">
        <v>0</v>
      </c>
      <c r="U1290" s="64">
        <v>0</v>
      </c>
      <c r="V1290" s="64">
        <v>0</v>
      </c>
      <c r="W1290" s="63">
        <v>282.61599999999999</v>
      </c>
      <c r="X1290" s="63">
        <v>385.34699999999998</v>
      </c>
      <c r="Y1290" s="63">
        <v>410.024</v>
      </c>
      <c r="Z1290" s="63">
        <v>388.52600000000001</v>
      </c>
      <c r="AA1290" s="63">
        <v>412.786</v>
      </c>
      <c r="AB1290" s="63">
        <v>434.78899999999999</v>
      </c>
      <c r="AC1290" s="63">
        <v>439.666</v>
      </c>
      <c r="AD1290" s="63">
        <v>446.26400000000001</v>
      </c>
      <c r="AE1290" s="63">
        <v>430.31099999999998</v>
      </c>
      <c r="AF1290" s="63">
        <v>387.017</v>
      </c>
      <c r="AG1290" s="63">
        <v>265.262</v>
      </c>
      <c r="AH1290" s="63">
        <v>207.21899999999999</v>
      </c>
      <c r="AI1290" s="63">
        <v>220.73500000000001</v>
      </c>
      <c r="AJ1290" s="63">
        <v>190.94399999999999</v>
      </c>
    </row>
    <row r="1291" spans="1:36" x14ac:dyDescent="0.25">
      <c r="A1291" s="60" t="s">
        <v>116</v>
      </c>
      <c r="B1291" s="60" t="s">
        <v>121</v>
      </c>
      <c r="C1291" s="61">
        <v>0.60199999999999998</v>
      </c>
      <c r="D1291" s="61">
        <v>0.94599999999999995</v>
      </c>
      <c r="E1291" s="61">
        <v>1.6339999999999999</v>
      </c>
      <c r="F1291" s="62">
        <v>2.15</v>
      </c>
      <c r="G1291" s="61">
        <v>2.6659999999999999</v>
      </c>
      <c r="H1291" s="61">
        <v>2.7519999999999998</v>
      </c>
      <c r="I1291" s="61">
        <v>2.3220000000000001</v>
      </c>
      <c r="J1291" s="61">
        <v>2.0640000000000001</v>
      </c>
      <c r="K1291" s="61">
        <v>2.8370000000000002</v>
      </c>
      <c r="L1291" s="61">
        <v>3.0950000000000002</v>
      </c>
      <c r="M1291" s="61">
        <v>3.0950000000000002</v>
      </c>
      <c r="N1291" s="61">
        <v>4.9009999999999998</v>
      </c>
      <c r="O1291" s="61">
        <v>4.9870000000000001</v>
      </c>
      <c r="P1291" s="61">
        <v>5.6749999999999998</v>
      </c>
      <c r="Q1291" s="61">
        <v>5.2450000000000001</v>
      </c>
      <c r="R1291" s="61">
        <v>5.8470000000000004</v>
      </c>
      <c r="S1291" s="61">
        <v>8.5980000000000008</v>
      </c>
      <c r="T1291" s="61">
        <v>9.0280000000000005</v>
      </c>
      <c r="U1291" s="61">
        <v>11.006</v>
      </c>
      <c r="V1291" s="61">
        <v>12.468</v>
      </c>
      <c r="W1291" s="61">
        <v>16.251000000000001</v>
      </c>
      <c r="X1291" s="61">
        <v>13.929</v>
      </c>
      <c r="Y1291" s="61">
        <v>17.369</v>
      </c>
      <c r="Z1291" s="62">
        <v>20.98</v>
      </c>
      <c r="AA1291" s="61">
        <v>19.347000000000001</v>
      </c>
      <c r="AB1291" s="61">
        <v>18.056999999999999</v>
      </c>
      <c r="AC1291" s="62">
        <v>20.12</v>
      </c>
      <c r="AD1291" s="61">
        <v>20.722000000000001</v>
      </c>
      <c r="AE1291" s="61">
        <v>22.969000000000001</v>
      </c>
      <c r="AF1291" s="61">
        <v>24.161999999999999</v>
      </c>
      <c r="AG1291" s="61">
        <v>23.879000000000001</v>
      </c>
      <c r="AH1291" s="61">
        <v>25.634</v>
      </c>
      <c r="AI1291" s="61">
        <v>22.477</v>
      </c>
      <c r="AJ1291" s="61">
        <v>25.149000000000001</v>
      </c>
    </row>
    <row r="1292" spans="1:36" x14ac:dyDescent="0.25">
      <c r="A1292" s="60" t="s">
        <v>116</v>
      </c>
      <c r="B1292" s="60" t="s">
        <v>122</v>
      </c>
      <c r="C1292" s="63">
        <v>52.164000000000001</v>
      </c>
      <c r="D1292" s="63">
        <v>37.594000000000001</v>
      </c>
      <c r="E1292" s="63">
        <v>37.975999999999999</v>
      </c>
      <c r="F1292" s="63">
        <v>40.246000000000002</v>
      </c>
      <c r="G1292" s="63">
        <v>46.002000000000002</v>
      </c>
      <c r="H1292" s="63">
        <v>44.521000000000001</v>
      </c>
      <c r="I1292" s="63">
        <v>47.911999999999999</v>
      </c>
      <c r="J1292" s="63">
        <v>45.261000000000003</v>
      </c>
      <c r="K1292" s="63">
        <v>43.279000000000003</v>
      </c>
      <c r="L1292" s="63">
        <v>51.758000000000003</v>
      </c>
      <c r="M1292" s="63">
        <v>32.173000000000002</v>
      </c>
      <c r="N1292" s="63">
        <v>62.076000000000001</v>
      </c>
      <c r="O1292" s="64">
        <v>47.53</v>
      </c>
      <c r="P1292" s="63">
        <v>32.173000000000002</v>
      </c>
      <c r="Q1292" s="64">
        <v>43.78</v>
      </c>
      <c r="R1292" s="63">
        <v>48.295000000000002</v>
      </c>
      <c r="S1292" s="63">
        <v>46.981000000000002</v>
      </c>
      <c r="T1292" s="63">
        <v>59.018999999999998</v>
      </c>
      <c r="U1292" s="63">
        <v>59.543999999999997</v>
      </c>
      <c r="V1292" s="63">
        <v>31.814</v>
      </c>
      <c r="W1292" s="63">
        <v>32.841000000000001</v>
      </c>
      <c r="X1292" s="63">
        <v>15.119</v>
      </c>
      <c r="Y1292" s="64">
        <v>7.81</v>
      </c>
      <c r="Z1292" s="63">
        <v>66.183999999999997</v>
      </c>
      <c r="AA1292" s="63">
        <v>81.566000000000003</v>
      </c>
      <c r="AB1292" s="63">
        <v>87.034999999999997</v>
      </c>
      <c r="AC1292" s="63">
        <v>80.251999999999995</v>
      </c>
      <c r="AD1292" s="63">
        <v>84.432000000000002</v>
      </c>
      <c r="AE1292" s="63">
        <v>87.131</v>
      </c>
      <c r="AF1292" s="63">
        <v>85.531000000000006</v>
      </c>
      <c r="AG1292" s="63">
        <v>75.331999999999994</v>
      </c>
      <c r="AH1292" s="64">
        <v>99.79</v>
      </c>
      <c r="AI1292" s="63">
        <v>120.952</v>
      </c>
      <c r="AJ1292" s="63">
        <v>119.78100000000001</v>
      </c>
    </row>
    <row r="1293" spans="1:36" x14ac:dyDescent="0.25">
      <c r="A1293" s="60" t="s">
        <v>116</v>
      </c>
      <c r="B1293" s="60" t="s">
        <v>123</v>
      </c>
      <c r="C1293" s="61">
        <v>10631.599</v>
      </c>
      <c r="D1293" s="61">
        <v>9713.8719999999994</v>
      </c>
      <c r="E1293" s="61">
        <v>10272.040999999999</v>
      </c>
      <c r="F1293" s="62">
        <v>10504.4</v>
      </c>
      <c r="G1293" s="61">
        <v>9928.4560000000001</v>
      </c>
      <c r="H1293" s="61">
        <v>10778.695</v>
      </c>
      <c r="I1293" s="61">
        <v>9222.4230000000007</v>
      </c>
      <c r="J1293" s="61">
        <v>9795.6239999999998</v>
      </c>
      <c r="K1293" s="61">
        <v>10259.501</v>
      </c>
      <c r="L1293" s="61">
        <v>10768.444</v>
      </c>
      <c r="M1293" s="61">
        <v>12490.618</v>
      </c>
      <c r="N1293" s="61">
        <v>10727.477000000001</v>
      </c>
      <c r="O1293" s="62">
        <v>11488.87</v>
      </c>
      <c r="P1293" s="61">
        <v>9503.3629999999994</v>
      </c>
      <c r="Q1293" s="61">
        <v>9800.8549999999996</v>
      </c>
      <c r="R1293" s="61">
        <v>12170.617</v>
      </c>
      <c r="S1293" s="61">
        <v>10771.668</v>
      </c>
      <c r="T1293" s="61">
        <v>12143.145</v>
      </c>
      <c r="U1293" s="61">
        <v>12580.094999999999</v>
      </c>
      <c r="V1293" s="61">
        <v>11711.565000000001</v>
      </c>
      <c r="W1293" s="61">
        <v>11084.593000000001</v>
      </c>
      <c r="X1293" s="61">
        <v>11352.956</v>
      </c>
      <c r="Y1293" s="61">
        <v>13116.778</v>
      </c>
      <c r="Z1293" s="61">
        <v>12054.446</v>
      </c>
      <c r="AA1293" s="61">
        <v>12727.011</v>
      </c>
      <c r="AB1293" s="61">
        <v>12990.039000000001</v>
      </c>
      <c r="AC1293" s="62">
        <v>13409.12</v>
      </c>
      <c r="AD1293" s="61">
        <v>13472.084999999999</v>
      </c>
      <c r="AE1293" s="61">
        <v>13297.989</v>
      </c>
      <c r="AF1293" s="61">
        <v>12258.764999999999</v>
      </c>
      <c r="AG1293" s="62">
        <v>13949.69</v>
      </c>
      <c r="AH1293" s="61">
        <v>14319.178</v>
      </c>
      <c r="AI1293" s="61">
        <v>13345.519</v>
      </c>
      <c r="AJ1293" s="61">
        <v>14113.575999999999</v>
      </c>
    </row>
    <row r="1294" spans="1:36" x14ac:dyDescent="0.25">
      <c r="A1294" s="60" t="s">
        <v>116</v>
      </c>
      <c r="B1294" s="60" t="s">
        <v>124</v>
      </c>
      <c r="C1294" s="63">
        <v>45.204000000000001</v>
      </c>
      <c r="D1294" s="63">
        <v>48.758000000000003</v>
      </c>
      <c r="E1294" s="63">
        <v>57.805</v>
      </c>
      <c r="F1294" s="63">
        <v>66.900999999999996</v>
      </c>
      <c r="G1294" s="63">
        <v>63.656999999999996</v>
      </c>
      <c r="H1294" s="63">
        <v>67.355000000000004</v>
      </c>
      <c r="I1294" s="63">
        <v>64.034999999999997</v>
      </c>
      <c r="J1294" s="63">
        <v>65.070999999999998</v>
      </c>
      <c r="K1294" s="63">
        <v>61.703000000000003</v>
      </c>
      <c r="L1294" s="64">
        <v>64.25</v>
      </c>
      <c r="M1294" s="63">
        <v>61.933</v>
      </c>
      <c r="N1294" s="63">
        <v>61.320999999999998</v>
      </c>
      <c r="O1294" s="63">
        <v>69.676000000000002</v>
      </c>
      <c r="P1294" s="63">
        <v>98.475999999999999</v>
      </c>
      <c r="Q1294" s="63">
        <v>100.84099999999999</v>
      </c>
      <c r="R1294" s="64">
        <v>93.36</v>
      </c>
      <c r="S1294" s="63">
        <v>94.936000000000007</v>
      </c>
      <c r="T1294" s="63">
        <v>93.766000000000005</v>
      </c>
      <c r="U1294" s="63">
        <v>97.697999999999993</v>
      </c>
      <c r="V1294" s="63">
        <v>77.816000000000003</v>
      </c>
      <c r="W1294" s="63">
        <v>112.095</v>
      </c>
      <c r="X1294" s="63">
        <v>107.514</v>
      </c>
      <c r="Y1294" s="64">
        <v>127.31</v>
      </c>
      <c r="Z1294" s="63">
        <v>165.506</v>
      </c>
      <c r="AA1294" s="64">
        <v>190.58</v>
      </c>
      <c r="AB1294" s="63">
        <v>182.249</v>
      </c>
      <c r="AC1294" s="63">
        <v>187.446</v>
      </c>
      <c r="AD1294" s="63">
        <v>209.21899999999999</v>
      </c>
      <c r="AE1294" s="63">
        <v>208.75200000000001</v>
      </c>
      <c r="AF1294" s="63">
        <v>231.36799999999999</v>
      </c>
      <c r="AG1294" s="63">
        <v>220.20500000000001</v>
      </c>
      <c r="AH1294" s="63">
        <v>217.084</v>
      </c>
      <c r="AI1294" s="63">
        <v>224.47300000000001</v>
      </c>
      <c r="AJ1294" s="63">
        <v>238.80099999999999</v>
      </c>
    </row>
    <row r="1295" spans="1:36" x14ac:dyDescent="0.25">
      <c r="A1295" s="60" t="s">
        <v>116</v>
      </c>
      <c r="B1295" s="60" t="s">
        <v>125</v>
      </c>
      <c r="C1295" s="62">
        <v>0</v>
      </c>
      <c r="D1295" s="62">
        <v>0</v>
      </c>
      <c r="E1295" s="62">
        <v>0</v>
      </c>
      <c r="F1295" s="62">
        <v>0</v>
      </c>
      <c r="G1295" s="62">
        <v>0</v>
      </c>
      <c r="H1295" s="62">
        <v>0</v>
      </c>
      <c r="I1295" s="62">
        <v>0</v>
      </c>
      <c r="J1295" s="62">
        <v>0</v>
      </c>
      <c r="K1295" s="62">
        <v>0</v>
      </c>
      <c r="L1295" s="62">
        <v>0</v>
      </c>
      <c r="M1295" s="62">
        <v>0</v>
      </c>
      <c r="N1295" s="62">
        <v>0</v>
      </c>
      <c r="O1295" s="62">
        <v>0</v>
      </c>
      <c r="P1295" s="62">
        <v>0</v>
      </c>
      <c r="Q1295" s="62">
        <v>0</v>
      </c>
      <c r="R1295" s="62">
        <v>0</v>
      </c>
      <c r="S1295" s="62">
        <v>0</v>
      </c>
      <c r="T1295" s="62">
        <v>0</v>
      </c>
      <c r="U1295" s="62">
        <v>0</v>
      </c>
      <c r="V1295" s="62">
        <v>0</v>
      </c>
      <c r="W1295" s="61">
        <v>184.09299999999999</v>
      </c>
      <c r="X1295" s="61">
        <v>215.56299999999999</v>
      </c>
      <c r="Y1295" s="61">
        <v>220.464</v>
      </c>
      <c r="Z1295" s="61">
        <v>208.512</v>
      </c>
      <c r="AA1295" s="61">
        <v>222.44200000000001</v>
      </c>
      <c r="AB1295" s="61">
        <v>223.21600000000001</v>
      </c>
      <c r="AC1295" s="61">
        <v>223.38800000000001</v>
      </c>
      <c r="AD1295" s="61">
        <v>216.767</v>
      </c>
      <c r="AE1295" s="61">
        <v>222.32900000000001</v>
      </c>
      <c r="AF1295" s="61">
        <v>204.65899999999999</v>
      </c>
      <c r="AG1295" s="61">
        <v>155.26900000000001</v>
      </c>
      <c r="AH1295" s="61">
        <v>59.451999999999998</v>
      </c>
      <c r="AI1295" s="61">
        <v>113.90600000000001</v>
      </c>
      <c r="AJ1295" s="61">
        <v>131.53899999999999</v>
      </c>
    </row>
    <row r="1296" spans="1:36" x14ac:dyDescent="0.25">
      <c r="A1296" s="60" t="s">
        <v>116</v>
      </c>
      <c r="B1296" s="60" t="s">
        <v>126</v>
      </c>
      <c r="C1296" s="63">
        <v>20.378</v>
      </c>
      <c r="D1296" s="63">
        <v>38.348999999999997</v>
      </c>
      <c r="E1296" s="64">
        <v>33.619999999999997</v>
      </c>
      <c r="F1296" s="63">
        <v>33.448</v>
      </c>
      <c r="G1296" s="63">
        <v>88.822000000000003</v>
      </c>
      <c r="H1296" s="63">
        <v>82.287000000000006</v>
      </c>
      <c r="I1296" s="63">
        <v>24.591999999999999</v>
      </c>
      <c r="J1296" s="64">
        <v>100</v>
      </c>
      <c r="K1296" s="63">
        <v>49.613</v>
      </c>
      <c r="L1296" s="63">
        <v>36.972999999999999</v>
      </c>
      <c r="M1296" s="63">
        <v>40.499000000000002</v>
      </c>
      <c r="N1296" s="63">
        <v>48.408999999999999</v>
      </c>
      <c r="O1296" s="63">
        <v>39.982999999999997</v>
      </c>
      <c r="P1296" s="63">
        <v>51.935000000000002</v>
      </c>
      <c r="Q1296" s="63">
        <v>43.851999999999997</v>
      </c>
      <c r="R1296" s="63">
        <v>65.691999999999993</v>
      </c>
      <c r="S1296" s="63">
        <v>30.954000000000001</v>
      </c>
      <c r="T1296" s="63">
        <v>92.863</v>
      </c>
      <c r="U1296" s="63">
        <v>80.566999999999993</v>
      </c>
      <c r="V1296" s="63">
        <v>68.272000000000006</v>
      </c>
      <c r="W1296" s="63">
        <v>35.512</v>
      </c>
      <c r="X1296" s="63">
        <v>109.544</v>
      </c>
      <c r="Y1296" s="63">
        <v>93.379000000000005</v>
      </c>
      <c r="Z1296" s="63">
        <v>48.237000000000002</v>
      </c>
      <c r="AA1296" s="63">
        <v>61.478999999999999</v>
      </c>
      <c r="AB1296" s="64">
        <v>98.71</v>
      </c>
      <c r="AC1296" s="63">
        <v>52.451000000000001</v>
      </c>
      <c r="AD1296" s="63">
        <v>64.144000000000005</v>
      </c>
      <c r="AE1296" s="63">
        <v>63.014000000000003</v>
      </c>
      <c r="AF1296" s="63">
        <v>63.665999999999997</v>
      </c>
      <c r="AG1296" s="63">
        <v>57.283000000000001</v>
      </c>
      <c r="AH1296" s="63">
        <v>34.652999999999999</v>
      </c>
      <c r="AI1296" s="63">
        <v>96.867000000000004</v>
      </c>
      <c r="AJ1296" s="63">
        <v>108.42700000000001</v>
      </c>
    </row>
    <row r="1297" spans="1:36" x14ac:dyDescent="0.25">
      <c r="A1297" s="60" t="s">
        <v>127</v>
      </c>
      <c r="B1297" s="60" t="s">
        <v>117</v>
      </c>
      <c r="C1297" s="65" t="s">
        <v>37</v>
      </c>
      <c r="D1297" s="65" t="s">
        <v>37</v>
      </c>
      <c r="E1297" s="65" t="s">
        <v>37</v>
      </c>
      <c r="F1297" s="65" t="s">
        <v>37</v>
      </c>
      <c r="G1297" s="65" t="s">
        <v>37</v>
      </c>
      <c r="H1297" s="65" t="s">
        <v>37</v>
      </c>
      <c r="I1297" s="65" t="s">
        <v>37</v>
      </c>
      <c r="J1297" s="65" t="s">
        <v>37</v>
      </c>
      <c r="K1297" s="65" t="s">
        <v>37</v>
      </c>
      <c r="L1297" s="65" t="s">
        <v>37</v>
      </c>
      <c r="M1297" s="65" t="s">
        <v>37</v>
      </c>
      <c r="N1297" s="65" t="s">
        <v>37</v>
      </c>
      <c r="O1297" s="65" t="s">
        <v>37</v>
      </c>
      <c r="P1297" s="65" t="s">
        <v>37</v>
      </c>
      <c r="Q1297" s="65" t="s">
        <v>37</v>
      </c>
      <c r="R1297" s="65" t="s">
        <v>37</v>
      </c>
      <c r="S1297" s="65" t="s">
        <v>37</v>
      </c>
      <c r="T1297" s="65" t="s">
        <v>37</v>
      </c>
      <c r="U1297" s="65" t="s">
        <v>37</v>
      </c>
      <c r="V1297" s="65" t="s">
        <v>37</v>
      </c>
      <c r="W1297" s="65" t="s">
        <v>37</v>
      </c>
      <c r="X1297" s="65" t="s">
        <v>37</v>
      </c>
      <c r="Y1297" s="65" t="s">
        <v>37</v>
      </c>
      <c r="Z1297" s="65" t="s">
        <v>37</v>
      </c>
      <c r="AA1297" s="65" t="s">
        <v>37</v>
      </c>
      <c r="AB1297" s="65" t="s">
        <v>37</v>
      </c>
      <c r="AC1297" s="65" t="s">
        <v>37</v>
      </c>
      <c r="AD1297" s="65" t="s">
        <v>37</v>
      </c>
      <c r="AE1297" s="65" t="s">
        <v>37</v>
      </c>
      <c r="AF1297" s="65" t="s">
        <v>37</v>
      </c>
      <c r="AG1297" s="65" t="s">
        <v>37</v>
      </c>
      <c r="AH1297" s="65" t="s">
        <v>37</v>
      </c>
      <c r="AI1297" s="65" t="s">
        <v>37</v>
      </c>
      <c r="AJ1297" s="65" t="s">
        <v>37</v>
      </c>
    </row>
    <row r="1298" spans="1:36" x14ac:dyDescent="0.25">
      <c r="A1298" s="60" t="s">
        <v>127</v>
      </c>
      <c r="B1298" s="60" t="s">
        <v>118</v>
      </c>
      <c r="C1298" s="66" t="s">
        <v>37</v>
      </c>
      <c r="D1298" s="66" t="s">
        <v>37</v>
      </c>
      <c r="E1298" s="66" t="s">
        <v>37</v>
      </c>
      <c r="F1298" s="66" t="s">
        <v>37</v>
      </c>
      <c r="G1298" s="66" t="s">
        <v>37</v>
      </c>
      <c r="H1298" s="66" t="s">
        <v>37</v>
      </c>
      <c r="I1298" s="66" t="s">
        <v>37</v>
      </c>
      <c r="J1298" s="66" t="s">
        <v>37</v>
      </c>
      <c r="K1298" s="66" t="s">
        <v>37</v>
      </c>
      <c r="L1298" s="66" t="s">
        <v>37</v>
      </c>
      <c r="M1298" s="66" t="s">
        <v>37</v>
      </c>
      <c r="N1298" s="66" t="s">
        <v>37</v>
      </c>
      <c r="O1298" s="66" t="s">
        <v>37</v>
      </c>
      <c r="P1298" s="66" t="s">
        <v>37</v>
      </c>
      <c r="Q1298" s="66" t="s">
        <v>37</v>
      </c>
      <c r="R1298" s="66" t="s">
        <v>37</v>
      </c>
      <c r="S1298" s="66" t="s">
        <v>37</v>
      </c>
      <c r="T1298" s="66" t="s">
        <v>37</v>
      </c>
      <c r="U1298" s="66" t="s">
        <v>37</v>
      </c>
      <c r="V1298" s="66" t="s">
        <v>37</v>
      </c>
      <c r="W1298" s="66" t="s">
        <v>37</v>
      </c>
      <c r="X1298" s="66" t="s">
        <v>37</v>
      </c>
      <c r="Y1298" s="66" t="s">
        <v>37</v>
      </c>
      <c r="Z1298" s="66" t="s">
        <v>37</v>
      </c>
      <c r="AA1298" s="66" t="s">
        <v>37</v>
      </c>
      <c r="AB1298" s="66" t="s">
        <v>37</v>
      </c>
      <c r="AC1298" s="66" t="s">
        <v>37</v>
      </c>
      <c r="AD1298" s="66" t="s">
        <v>37</v>
      </c>
      <c r="AE1298" s="66" t="s">
        <v>37</v>
      </c>
      <c r="AF1298" s="66" t="s">
        <v>37</v>
      </c>
      <c r="AG1298" s="66" t="s">
        <v>37</v>
      </c>
      <c r="AH1298" s="66" t="s">
        <v>37</v>
      </c>
      <c r="AI1298" s="66" t="s">
        <v>37</v>
      </c>
      <c r="AJ1298" s="66" t="s">
        <v>37</v>
      </c>
    </row>
    <row r="1299" spans="1:36" x14ac:dyDescent="0.25">
      <c r="A1299" s="60" t="s">
        <v>127</v>
      </c>
      <c r="B1299" s="60" t="s">
        <v>119</v>
      </c>
      <c r="C1299" s="65" t="s">
        <v>37</v>
      </c>
      <c r="D1299" s="65" t="s">
        <v>37</v>
      </c>
      <c r="E1299" s="65" t="s">
        <v>37</v>
      </c>
      <c r="F1299" s="65" t="s">
        <v>37</v>
      </c>
      <c r="G1299" s="65" t="s">
        <v>37</v>
      </c>
      <c r="H1299" s="65" t="s">
        <v>37</v>
      </c>
      <c r="I1299" s="65" t="s">
        <v>37</v>
      </c>
      <c r="J1299" s="65" t="s">
        <v>37</v>
      </c>
      <c r="K1299" s="65" t="s">
        <v>37</v>
      </c>
      <c r="L1299" s="65" t="s">
        <v>37</v>
      </c>
      <c r="M1299" s="65" t="s">
        <v>37</v>
      </c>
      <c r="N1299" s="65" t="s">
        <v>37</v>
      </c>
      <c r="O1299" s="65" t="s">
        <v>37</v>
      </c>
      <c r="P1299" s="65" t="s">
        <v>37</v>
      </c>
      <c r="Q1299" s="65" t="s">
        <v>37</v>
      </c>
      <c r="R1299" s="65" t="s">
        <v>37</v>
      </c>
      <c r="S1299" s="65" t="s">
        <v>37</v>
      </c>
      <c r="T1299" s="65" t="s">
        <v>37</v>
      </c>
      <c r="U1299" s="65" t="s">
        <v>37</v>
      </c>
      <c r="V1299" s="65" t="s">
        <v>37</v>
      </c>
      <c r="W1299" s="65" t="s">
        <v>37</v>
      </c>
      <c r="X1299" s="65" t="s">
        <v>37</v>
      </c>
      <c r="Y1299" s="65" t="s">
        <v>37</v>
      </c>
      <c r="Z1299" s="65" t="s">
        <v>37</v>
      </c>
      <c r="AA1299" s="65" t="s">
        <v>37</v>
      </c>
      <c r="AB1299" s="65" t="s">
        <v>37</v>
      </c>
      <c r="AC1299" s="65" t="s">
        <v>37</v>
      </c>
      <c r="AD1299" s="65" t="s">
        <v>37</v>
      </c>
      <c r="AE1299" s="65" t="s">
        <v>37</v>
      </c>
      <c r="AF1299" s="65" t="s">
        <v>37</v>
      </c>
      <c r="AG1299" s="65" t="s">
        <v>37</v>
      </c>
      <c r="AH1299" s="65" t="s">
        <v>37</v>
      </c>
      <c r="AI1299" s="65" t="s">
        <v>37</v>
      </c>
      <c r="AJ1299" s="65" t="s">
        <v>37</v>
      </c>
    </row>
    <row r="1300" spans="1:36" x14ac:dyDescent="0.25">
      <c r="A1300" s="60" t="s">
        <v>127</v>
      </c>
      <c r="B1300" s="60" t="s">
        <v>120</v>
      </c>
      <c r="C1300" s="66" t="s">
        <v>37</v>
      </c>
      <c r="D1300" s="66" t="s">
        <v>37</v>
      </c>
      <c r="E1300" s="66" t="s">
        <v>37</v>
      </c>
      <c r="F1300" s="66" t="s">
        <v>37</v>
      </c>
      <c r="G1300" s="66" t="s">
        <v>37</v>
      </c>
      <c r="H1300" s="66" t="s">
        <v>37</v>
      </c>
      <c r="I1300" s="66" t="s">
        <v>37</v>
      </c>
      <c r="J1300" s="66" t="s">
        <v>37</v>
      </c>
      <c r="K1300" s="66" t="s">
        <v>37</v>
      </c>
      <c r="L1300" s="66" t="s">
        <v>37</v>
      </c>
      <c r="M1300" s="66" t="s">
        <v>37</v>
      </c>
      <c r="N1300" s="66" t="s">
        <v>37</v>
      </c>
      <c r="O1300" s="66" t="s">
        <v>37</v>
      </c>
      <c r="P1300" s="66" t="s">
        <v>37</v>
      </c>
      <c r="Q1300" s="66" t="s">
        <v>37</v>
      </c>
      <c r="R1300" s="66" t="s">
        <v>37</v>
      </c>
      <c r="S1300" s="66" t="s">
        <v>37</v>
      </c>
      <c r="T1300" s="66" t="s">
        <v>37</v>
      </c>
      <c r="U1300" s="66" t="s">
        <v>37</v>
      </c>
      <c r="V1300" s="66" t="s">
        <v>37</v>
      </c>
      <c r="W1300" s="66" t="s">
        <v>37</v>
      </c>
      <c r="X1300" s="66" t="s">
        <v>37</v>
      </c>
      <c r="Y1300" s="66" t="s">
        <v>37</v>
      </c>
      <c r="Z1300" s="66" t="s">
        <v>37</v>
      </c>
      <c r="AA1300" s="66" t="s">
        <v>37</v>
      </c>
      <c r="AB1300" s="66" t="s">
        <v>37</v>
      </c>
      <c r="AC1300" s="66" t="s">
        <v>37</v>
      </c>
      <c r="AD1300" s="66" t="s">
        <v>37</v>
      </c>
      <c r="AE1300" s="66" t="s">
        <v>37</v>
      </c>
      <c r="AF1300" s="66" t="s">
        <v>37</v>
      </c>
      <c r="AG1300" s="66" t="s">
        <v>37</v>
      </c>
      <c r="AH1300" s="66" t="s">
        <v>37</v>
      </c>
      <c r="AI1300" s="66" t="s">
        <v>37</v>
      </c>
      <c r="AJ1300" s="66" t="s">
        <v>37</v>
      </c>
    </row>
    <row r="1301" spans="1:36" x14ac:dyDescent="0.25">
      <c r="A1301" s="60" t="s">
        <v>127</v>
      </c>
      <c r="B1301" s="60" t="s">
        <v>121</v>
      </c>
      <c r="C1301" s="61">
        <v>0.60199999999999998</v>
      </c>
      <c r="D1301" s="61">
        <v>0.94599999999999995</v>
      </c>
      <c r="E1301" s="61">
        <v>1.6339999999999999</v>
      </c>
      <c r="F1301" s="62">
        <v>2.15</v>
      </c>
      <c r="G1301" s="61">
        <v>2.6659999999999999</v>
      </c>
      <c r="H1301" s="61">
        <v>2.7519999999999998</v>
      </c>
      <c r="I1301" s="61">
        <v>2.3220000000000001</v>
      </c>
      <c r="J1301" s="61">
        <v>2.0640000000000001</v>
      </c>
      <c r="K1301" s="61">
        <v>2.8370000000000002</v>
      </c>
      <c r="L1301" s="61">
        <v>3.0950000000000002</v>
      </c>
      <c r="M1301" s="61">
        <v>3.0950000000000002</v>
      </c>
      <c r="N1301" s="61">
        <v>4.9009999999999998</v>
      </c>
      <c r="O1301" s="61">
        <v>4.9870000000000001</v>
      </c>
      <c r="P1301" s="61">
        <v>5.6749999999999998</v>
      </c>
      <c r="Q1301" s="61">
        <v>5.2450000000000001</v>
      </c>
      <c r="R1301" s="61">
        <v>5.8470000000000004</v>
      </c>
      <c r="S1301" s="61">
        <v>8.5980000000000008</v>
      </c>
      <c r="T1301" s="61">
        <v>9.0280000000000005</v>
      </c>
      <c r="U1301" s="61">
        <v>11.006</v>
      </c>
      <c r="V1301" s="61">
        <v>12.468</v>
      </c>
      <c r="W1301" s="61">
        <v>16.251000000000001</v>
      </c>
      <c r="X1301" s="61">
        <v>13.929</v>
      </c>
      <c r="Y1301" s="61">
        <v>17.369</v>
      </c>
      <c r="Z1301" s="62">
        <v>20.98</v>
      </c>
      <c r="AA1301" s="61">
        <v>19.347000000000001</v>
      </c>
      <c r="AB1301" s="61">
        <v>18.056999999999999</v>
      </c>
      <c r="AC1301" s="62">
        <v>20.12</v>
      </c>
      <c r="AD1301" s="61">
        <v>20.722000000000001</v>
      </c>
      <c r="AE1301" s="61">
        <v>22.969000000000001</v>
      </c>
      <c r="AF1301" s="61">
        <v>24.161999999999999</v>
      </c>
      <c r="AG1301" s="61">
        <v>23.879000000000001</v>
      </c>
      <c r="AH1301" s="61">
        <v>25.634</v>
      </c>
      <c r="AI1301" s="61">
        <v>22.477</v>
      </c>
      <c r="AJ1301" s="61">
        <v>25.149000000000001</v>
      </c>
    </row>
    <row r="1302" spans="1:36" x14ac:dyDescent="0.25">
      <c r="A1302" s="60" t="s">
        <v>127</v>
      </c>
      <c r="B1302" s="60" t="s">
        <v>122</v>
      </c>
      <c r="C1302" s="66" t="s">
        <v>37</v>
      </c>
      <c r="D1302" s="66" t="s">
        <v>37</v>
      </c>
      <c r="E1302" s="66" t="s">
        <v>37</v>
      </c>
      <c r="F1302" s="66" t="s">
        <v>37</v>
      </c>
      <c r="G1302" s="66" t="s">
        <v>37</v>
      </c>
      <c r="H1302" s="66" t="s">
        <v>37</v>
      </c>
      <c r="I1302" s="66" t="s">
        <v>37</v>
      </c>
      <c r="J1302" s="66" t="s">
        <v>37</v>
      </c>
      <c r="K1302" s="66" t="s">
        <v>37</v>
      </c>
      <c r="L1302" s="66" t="s">
        <v>37</v>
      </c>
      <c r="M1302" s="66" t="s">
        <v>37</v>
      </c>
      <c r="N1302" s="66" t="s">
        <v>37</v>
      </c>
      <c r="O1302" s="66" t="s">
        <v>37</v>
      </c>
      <c r="P1302" s="66" t="s">
        <v>37</v>
      </c>
      <c r="Q1302" s="66" t="s">
        <v>37</v>
      </c>
      <c r="R1302" s="66" t="s">
        <v>37</v>
      </c>
      <c r="S1302" s="66" t="s">
        <v>37</v>
      </c>
      <c r="T1302" s="66" t="s">
        <v>37</v>
      </c>
      <c r="U1302" s="66" t="s">
        <v>37</v>
      </c>
      <c r="V1302" s="66" t="s">
        <v>37</v>
      </c>
      <c r="W1302" s="66" t="s">
        <v>37</v>
      </c>
      <c r="X1302" s="66" t="s">
        <v>37</v>
      </c>
      <c r="Y1302" s="66" t="s">
        <v>37</v>
      </c>
      <c r="Z1302" s="66" t="s">
        <v>37</v>
      </c>
      <c r="AA1302" s="66" t="s">
        <v>37</v>
      </c>
      <c r="AB1302" s="66" t="s">
        <v>37</v>
      </c>
      <c r="AC1302" s="66" t="s">
        <v>37</v>
      </c>
      <c r="AD1302" s="66" t="s">
        <v>37</v>
      </c>
      <c r="AE1302" s="66" t="s">
        <v>37</v>
      </c>
      <c r="AF1302" s="66" t="s">
        <v>37</v>
      </c>
      <c r="AG1302" s="66" t="s">
        <v>37</v>
      </c>
      <c r="AH1302" s="66" t="s">
        <v>37</v>
      </c>
      <c r="AI1302" s="66" t="s">
        <v>37</v>
      </c>
      <c r="AJ1302" s="66" t="s">
        <v>37</v>
      </c>
    </row>
    <row r="1303" spans="1:36" x14ac:dyDescent="0.25">
      <c r="A1303" s="60" t="s">
        <v>127</v>
      </c>
      <c r="B1303" s="60" t="s">
        <v>123</v>
      </c>
      <c r="C1303" s="61">
        <v>10477.041999999999</v>
      </c>
      <c r="D1303" s="61">
        <v>9545.0560000000005</v>
      </c>
      <c r="E1303" s="61">
        <v>10103.439</v>
      </c>
      <c r="F1303" s="61">
        <v>10327.343000000001</v>
      </c>
      <c r="G1303" s="61">
        <v>9746.8619999999992</v>
      </c>
      <c r="H1303" s="61">
        <v>10593.207</v>
      </c>
      <c r="I1303" s="61">
        <v>9026.9989999999998</v>
      </c>
      <c r="J1303" s="61">
        <v>9600.7739999999994</v>
      </c>
      <c r="K1303" s="61">
        <v>10060.877</v>
      </c>
      <c r="L1303" s="61">
        <v>10551.763000000001</v>
      </c>
      <c r="M1303" s="61">
        <v>12294.239</v>
      </c>
      <c r="N1303" s="61">
        <v>10480.653</v>
      </c>
      <c r="O1303" s="61">
        <v>11238.607</v>
      </c>
      <c r="P1303" s="61">
        <v>9223.8179999999993</v>
      </c>
      <c r="Q1303" s="62">
        <v>9511.35</v>
      </c>
      <c r="R1303" s="61">
        <v>11866.638000000001</v>
      </c>
      <c r="S1303" s="62">
        <v>10454.17</v>
      </c>
      <c r="T1303" s="61">
        <v>11796.388999999999</v>
      </c>
      <c r="U1303" s="61">
        <v>12221.324000000001</v>
      </c>
      <c r="V1303" s="61">
        <v>11330.439</v>
      </c>
      <c r="W1303" s="61">
        <v>10630.352999999999</v>
      </c>
      <c r="X1303" s="62">
        <v>10966.38</v>
      </c>
      <c r="Y1303" s="61">
        <v>12696.733</v>
      </c>
      <c r="Z1303" s="61">
        <v>11528.117</v>
      </c>
      <c r="AA1303" s="61">
        <v>12207.223</v>
      </c>
      <c r="AB1303" s="61">
        <v>12428.718999999999</v>
      </c>
      <c r="AC1303" s="61">
        <v>12815.305</v>
      </c>
      <c r="AD1303" s="61">
        <v>12852.966</v>
      </c>
      <c r="AE1303" s="61">
        <v>12648.081</v>
      </c>
      <c r="AF1303" s="61">
        <v>11599.880999999999</v>
      </c>
      <c r="AG1303" s="61">
        <v>13344.424999999999</v>
      </c>
      <c r="AH1303" s="61">
        <v>13578.778</v>
      </c>
      <c r="AI1303" s="62">
        <v>12616.59</v>
      </c>
      <c r="AJ1303" s="61">
        <v>13318.579</v>
      </c>
    </row>
    <row r="1304" spans="1:36" x14ac:dyDescent="0.25">
      <c r="A1304" s="60" t="s">
        <v>127</v>
      </c>
      <c r="B1304" s="60" t="s">
        <v>124</v>
      </c>
      <c r="C1304" s="63">
        <v>8.6839999999999993</v>
      </c>
      <c r="D1304" s="63">
        <v>8.9420000000000002</v>
      </c>
      <c r="E1304" s="63">
        <v>7.9109999999999996</v>
      </c>
      <c r="F1304" s="63">
        <v>9.0280000000000005</v>
      </c>
      <c r="G1304" s="64">
        <v>9.1999999999999993</v>
      </c>
      <c r="H1304" s="63">
        <v>8.5980000000000008</v>
      </c>
      <c r="I1304" s="63">
        <v>8.5980000000000008</v>
      </c>
      <c r="J1304" s="63">
        <v>8.0830000000000002</v>
      </c>
      <c r="K1304" s="63">
        <v>8.0830000000000002</v>
      </c>
      <c r="L1304" s="63">
        <v>8.5980000000000008</v>
      </c>
      <c r="M1304" s="63">
        <v>8.5980000000000008</v>
      </c>
      <c r="N1304" s="63">
        <v>8.5120000000000005</v>
      </c>
      <c r="O1304" s="64">
        <v>9.1999999999999993</v>
      </c>
      <c r="P1304" s="63">
        <v>14.186999999999999</v>
      </c>
      <c r="Q1304" s="63">
        <v>13.327999999999999</v>
      </c>
      <c r="R1304" s="63">
        <v>10.146000000000001</v>
      </c>
      <c r="S1304" s="63">
        <v>12.295999999999999</v>
      </c>
      <c r="T1304" s="63">
        <v>13.586</v>
      </c>
      <c r="U1304" s="63">
        <v>13.242000000000001</v>
      </c>
      <c r="V1304" s="63">
        <v>12.038</v>
      </c>
      <c r="W1304" s="63">
        <v>20.378</v>
      </c>
      <c r="X1304" s="63">
        <v>17.111000000000001</v>
      </c>
      <c r="Y1304" s="63">
        <v>22.957999999999998</v>
      </c>
      <c r="Z1304" s="63">
        <v>39.896999999999998</v>
      </c>
      <c r="AA1304" s="63">
        <v>40.585000000000001</v>
      </c>
      <c r="AB1304" s="63">
        <v>41.616999999999997</v>
      </c>
      <c r="AC1304" s="63">
        <v>37.402999999999999</v>
      </c>
      <c r="AD1304" s="63">
        <v>40.499000000000002</v>
      </c>
      <c r="AE1304" s="63">
        <v>34.725999999999999</v>
      </c>
      <c r="AF1304" s="63">
        <v>41.298000000000002</v>
      </c>
      <c r="AG1304" s="63">
        <v>40.731999999999999</v>
      </c>
      <c r="AH1304" s="63">
        <v>37.789000000000001</v>
      </c>
      <c r="AI1304" s="63">
        <v>40.692</v>
      </c>
      <c r="AJ1304" s="63">
        <v>41.738999999999997</v>
      </c>
    </row>
    <row r="1305" spans="1:36" x14ac:dyDescent="0.25">
      <c r="A1305" s="60" t="s">
        <v>127</v>
      </c>
      <c r="B1305" s="60" t="s">
        <v>125</v>
      </c>
      <c r="C1305" s="62">
        <v>0</v>
      </c>
      <c r="D1305" s="62">
        <v>0</v>
      </c>
      <c r="E1305" s="62">
        <v>0</v>
      </c>
      <c r="F1305" s="62">
        <v>0</v>
      </c>
      <c r="G1305" s="62">
        <v>0</v>
      </c>
      <c r="H1305" s="62">
        <v>0</v>
      </c>
      <c r="I1305" s="62">
        <v>0</v>
      </c>
      <c r="J1305" s="62">
        <v>0</v>
      </c>
      <c r="K1305" s="62">
        <v>0</v>
      </c>
      <c r="L1305" s="62">
        <v>0</v>
      </c>
      <c r="M1305" s="62">
        <v>0</v>
      </c>
      <c r="N1305" s="62">
        <v>0</v>
      </c>
      <c r="O1305" s="62">
        <v>0</v>
      </c>
      <c r="P1305" s="62">
        <v>0</v>
      </c>
      <c r="Q1305" s="62">
        <v>0</v>
      </c>
      <c r="R1305" s="62">
        <v>0</v>
      </c>
      <c r="S1305" s="62">
        <v>0</v>
      </c>
      <c r="T1305" s="62">
        <v>0</v>
      </c>
      <c r="U1305" s="62">
        <v>0</v>
      </c>
      <c r="V1305" s="62">
        <v>0</v>
      </c>
      <c r="W1305" s="61">
        <v>184.09299999999999</v>
      </c>
      <c r="X1305" s="61">
        <v>215.56299999999999</v>
      </c>
      <c r="Y1305" s="61">
        <v>220.464</v>
      </c>
      <c r="Z1305" s="61">
        <v>208.512</v>
      </c>
      <c r="AA1305" s="61">
        <v>222.44200000000001</v>
      </c>
      <c r="AB1305" s="61">
        <v>223.21600000000001</v>
      </c>
      <c r="AC1305" s="61">
        <v>223.38800000000001</v>
      </c>
      <c r="AD1305" s="61">
        <v>216.767</v>
      </c>
      <c r="AE1305" s="61">
        <v>222.32900000000001</v>
      </c>
      <c r="AF1305" s="61">
        <v>204.65899999999999</v>
      </c>
      <c r="AG1305" s="61">
        <v>155.26900000000001</v>
      </c>
      <c r="AH1305" s="61">
        <v>59.451999999999998</v>
      </c>
      <c r="AI1305" s="61">
        <v>113.90600000000001</v>
      </c>
      <c r="AJ1305" s="61">
        <v>131.53899999999999</v>
      </c>
    </row>
    <row r="1306" spans="1:36" x14ac:dyDescent="0.25">
      <c r="A1306" s="60" t="s">
        <v>127</v>
      </c>
      <c r="B1306" s="60" t="s">
        <v>126</v>
      </c>
      <c r="C1306" s="63">
        <v>20.378</v>
      </c>
      <c r="D1306" s="63">
        <v>38.348999999999997</v>
      </c>
      <c r="E1306" s="64">
        <v>33.619999999999997</v>
      </c>
      <c r="F1306" s="63">
        <v>33.448</v>
      </c>
      <c r="G1306" s="63">
        <v>88.822000000000003</v>
      </c>
      <c r="H1306" s="63">
        <v>82.287000000000006</v>
      </c>
      <c r="I1306" s="63">
        <v>24.591999999999999</v>
      </c>
      <c r="J1306" s="64">
        <v>100</v>
      </c>
      <c r="K1306" s="63">
        <v>49.613</v>
      </c>
      <c r="L1306" s="63">
        <v>36.972999999999999</v>
      </c>
      <c r="M1306" s="63">
        <v>40.499000000000002</v>
      </c>
      <c r="N1306" s="63">
        <v>48.408999999999999</v>
      </c>
      <c r="O1306" s="63">
        <v>39.982999999999997</v>
      </c>
      <c r="P1306" s="63">
        <v>51.935000000000002</v>
      </c>
      <c r="Q1306" s="63">
        <v>43.851999999999997</v>
      </c>
      <c r="R1306" s="63">
        <v>65.691999999999993</v>
      </c>
      <c r="S1306" s="63">
        <v>30.954000000000001</v>
      </c>
      <c r="T1306" s="63">
        <v>92.863</v>
      </c>
      <c r="U1306" s="63">
        <v>80.566999999999993</v>
      </c>
      <c r="V1306" s="63">
        <v>68.272000000000006</v>
      </c>
      <c r="W1306" s="63">
        <v>35.512</v>
      </c>
      <c r="X1306" s="63">
        <v>109.544</v>
      </c>
      <c r="Y1306" s="63">
        <v>93.379000000000005</v>
      </c>
      <c r="Z1306" s="63">
        <v>48.237000000000002</v>
      </c>
      <c r="AA1306" s="63">
        <v>61.478999999999999</v>
      </c>
      <c r="AB1306" s="64">
        <v>98.71</v>
      </c>
      <c r="AC1306" s="63">
        <v>52.451000000000001</v>
      </c>
      <c r="AD1306" s="63">
        <v>64.144000000000005</v>
      </c>
      <c r="AE1306" s="63">
        <v>63.014000000000003</v>
      </c>
      <c r="AF1306" s="63">
        <v>63.665999999999997</v>
      </c>
      <c r="AG1306" s="63">
        <v>57.283000000000001</v>
      </c>
      <c r="AH1306" s="63">
        <v>34.652999999999999</v>
      </c>
      <c r="AI1306" s="63">
        <v>96.867000000000004</v>
      </c>
      <c r="AJ1306" s="63">
        <v>108.42700000000001</v>
      </c>
    </row>
    <row r="1307" spans="1:36" x14ac:dyDescent="0.25">
      <c r="A1307" s="60" t="s">
        <v>128</v>
      </c>
      <c r="B1307" s="60" t="s">
        <v>117</v>
      </c>
      <c r="C1307" s="62">
        <v>0</v>
      </c>
      <c r="D1307" s="62">
        <v>0</v>
      </c>
      <c r="E1307" s="62">
        <v>0</v>
      </c>
      <c r="F1307" s="62">
        <v>0</v>
      </c>
      <c r="G1307" s="62">
        <v>0</v>
      </c>
      <c r="H1307" s="62">
        <v>0</v>
      </c>
      <c r="I1307" s="62">
        <v>0</v>
      </c>
      <c r="J1307" s="62">
        <v>0</v>
      </c>
      <c r="K1307" s="62">
        <v>0</v>
      </c>
      <c r="L1307" s="62">
        <v>0</v>
      </c>
      <c r="M1307" s="62">
        <v>0</v>
      </c>
      <c r="N1307" s="62">
        <v>0</v>
      </c>
      <c r="O1307" s="62">
        <v>0</v>
      </c>
      <c r="P1307" s="62">
        <v>0</v>
      </c>
      <c r="Q1307" s="62">
        <v>0</v>
      </c>
      <c r="R1307" s="62">
        <v>0</v>
      </c>
      <c r="S1307" s="62">
        <v>0</v>
      </c>
      <c r="T1307" s="62">
        <v>0</v>
      </c>
      <c r="U1307" s="62">
        <v>0</v>
      </c>
      <c r="V1307" s="62">
        <v>0</v>
      </c>
      <c r="W1307" s="62">
        <v>0</v>
      </c>
      <c r="X1307" s="62">
        <v>0</v>
      </c>
      <c r="Y1307" s="62">
        <v>0</v>
      </c>
      <c r="Z1307" s="62">
        <v>0</v>
      </c>
      <c r="AA1307" s="62">
        <v>0</v>
      </c>
      <c r="AB1307" s="62">
        <v>0</v>
      </c>
      <c r="AC1307" s="62">
        <v>0</v>
      </c>
      <c r="AD1307" s="62">
        <v>0</v>
      </c>
      <c r="AE1307" s="62">
        <v>0</v>
      </c>
      <c r="AF1307" s="62">
        <v>0</v>
      </c>
      <c r="AG1307" s="62">
        <v>0</v>
      </c>
      <c r="AH1307" s="62">
        <v>0</v>
      </c>
      <c r="AI1307" s="62">
        <v>0</v>
      </c>
      <c r="AJ1307" s="62">
        <v>0</v>
      </c>
    </row>
    <row r="1308" spans="1:36" x14ac:dyDescent="0.25">
      <c r="A1308" s="60" t="s">
        <v>128</v>
      </c>
      <c r="B1308" s="60" t="s">
        <v>118</v>
      </c>
      <c r="C1308" s="64">
        <v>0</v>
      </c>
      <c r="D1308" s="64">
        <v>0</v>
      </c>
      <c r="E1308" s="64">
        <v>0</v>
      </c>
      <c r="F1308" s="64">
        <v>0</v>
      </c>
      <c r="G1308" s="64">
        <v>0</v>
      </c>
      <c r="H1308" s="64">
        <v>0</v>
      </c>
      <c r="I1308" s="64">
        <v>0</v>
      </c>
      <c r="J1308" s="64">
        <v>0</v>
      </c>
      <c r="K1308" s="64">
        <v>0</v>
      </c>
      <c r="L1308" s="64">
        <v>0</v>
      </c>
      <c r="M1308" s="64">
        <v>0</v>
      </c>
      <c r="N1308" s="64">
        <v>0</v>
      </c>
      <c r="O1308" s="64">
        <v>0</v>
      </c>
      <c r="P1308" s="64">
        <v>0</v>
      </c>
      <c r="Q1308" s="64">
        <v>0</v>
      </c>
      <c r="R1308" s="64">
        <v>0</v>
      </c>
      <c r="S1308" s="64">
        <v>0</v>
      </c>
      <c r="T1308" s="64">
        <v>0</v>
      </c>
      <c r="U1308" s="64">
        <v>0</v>
      </c>
      <c r="V1308" s="64">
        <v>0</v>
      </c>
      <c r="W1308" s="64">
        <v>0</v>
      </c>
      <c r="X1308" s="64">
        <v>0</v>
      </c>
      <c r="Y1308" s="64">
        <v>0</v>
      </c>
      <c r="Z1308" s="64">
        <v>0</v>
      </c>
      <c r="AA1308" s="64">
        <v>0</v>
      </c>
      <c r="AB1308" s="64">
        <v>0</v>
      </c>
      <c r="AC1308" s="64">
        <v>0</v>
      </c>
      <c r="AD1308" s="64">
        <v>0</v>
      </c>
      <c r="AE1308" s="64">
        <v>0</v>
      </c>
      <c r="AF1308" s="64">
        <v>0</v>
      </c>
      <c r="AG1308" s="64">
        <v>0</v>
      </c>
      <c r="AH1308" s="64">
        <v>0</v>
      </c>
      <c r="AI1308" s="64">
        <v>0</v>
      </c>
      <c r="AJ1308" s="64">
        <v>0</v>
      </c>
    </row>
    <row r="1309" spans="1:36" x14ac:dyDescent="0.25">
      <c r="A1309" s="60" t="s">
        <v>128</v>
      </c>
      <c r="B1309" s="60" t="s">
        <v>119</v>
      </c>
      <c r="C1309" s="62">
        <v>12.21</v>
      </c>
      <c r="D1309" s="62">
        <v>9.6300000000000008</v>
      </c>
      <c r="E1309" s="62">
        <v>9.6300000000000008</v>
      </c>
      <c r="F1309" s="61">
        <v>8.4260000000000002</v>
      </c>
      <c r="G1309" s="61">
        <v>11.178000000000001</v>
      </c>
      <c r="H1309" s="62">
        <v>12.21</v>
      </c>
      <c r="I1309" s="61">
        <v>13.242000000000001</v>
      </c>
      <c r="J1309" s="61">
        <v>12.554</v>
      </c>
      <c r="K1309" s="61">
        <v>10.146000000000001</v>
      </c>
      <c r="L1309" s="61">
        <v>13.414</v>
      </c>
      <c r="M1309" s="61">
        <v>11.006</v>
      </c>
      <c r="N1309" s="61">
        <v>16.337</v>
      </c>
      <c r="O1309" s="61">
        <v>15.305</v>
      </c>
      <c r="P1309" s="61">
        <v>8.0830000000000002</v>
      </c>
      <c r="Q1309" s="61">
        <v>13.414</v>
      </c>
      <c r="R1309" s="61">
        <v>16.509</v>
      </c>
      <c r="S1309" s="61">
        <v>14.789</v>
      </c>
      <c r="T1309" s="61">
        <v>21.152000000000001</v>
      </c>
      <c r="U1309" s="61">
        <v>22.012</v>
      </c>
      <c r="V1309" s="61">
        <v>12.038</v>
      </c>
      <c r="W1309" s="61">
        <v>21.667999999999999</v>
      </c>
      <c r="X1309" s="61">
        <v>9.9740000000000002</v>
      </c>
      <c r="Y1309" s="61">
        <v>5.1589999999999998</v>
      </c>
      <c r="Z1309" s="62">
        <v>43.68</v>
      </c>
      <c r="AA1309" s="61">
        <v>53.826000000000001</v>
      </c>
      <c r="AB1309" s="61">
        <v>57.438000000000002</v>
      </c>
      <c r="AC1309" s="61">
        <v>52.966000000000001</v>
      </c>
      <c r="AD1309" s="61">
        <v>55.718000000000004</v>
      </c>
      <c r="AE1309" s="61">
        <v>57.503</v>
      </c>
      <c r="AF1309" s="61">
        <v>56.448999999999998</v>
      </c>
      <c r="AG1309" s="61">
        <v>49.715000000000003</v>
      </c>
      <c r="AH1309" s="61">
        <v>65.855000000000004</v>
      </c>
      <c r="AI1309" s="61">
        <v>79.832999999999998</v>
      </c>
      <c r="AJ1309" s="61">
        <v>79.052000000000007</v>
      </c>
    </row>
    <row r="1310" spans="1:36" x14ac:dyDescent="0.25">
      <c r="A1310" s="60" t="s">
        <v>128</v>
      </c>
      <c r="B1310" s="60" t="s">
        <v>120</v>
      </c>
      <c r="C1310" s="64">
        <v>0</v>
      </c>
      <c r="D1310" s="64">
        <v>0</v>
      </c>
      <c r="E1310" s="64">
        <v>0</v>
      </c>
      <c r="F1310" s="64">
        <v>0</v>
      </c>
      <c r="G1310" s="64">
        <v>0</v>
      </c>
      <c r="H1310" s="64">
        <v>0</v>
      </c>
      <c r="I1310" s="64">
        <v>0</v>
      </c>
      <c r="J1310" s="64">
        <v>0</v>
      </c>
      <c r="K1310" s="64">
        <v>0</v>
      </c>
      <c r="L1310" s="64">
        <v>0</v>
      </c>
      <c r="M1310" s="64">
        <v>0</v>
      </c>
      <c r="N1310" s="64">
        <v>0</v>
      </c>
      <c r="O1310" s="64">
        <v>0</v>
      </c>
      <c r="P1310" s="64">
        <v>0</v>
      </c>
      <c r="Q1310" s="64">
        <v>0</v>
      </c>
      <c r="R1310" s="64">
        <v>0</v>
      </c>
      <c r="S1310" s="64">
        <v>0</v>
      </c>
      <c r="T1310" s="64">
        <v>0</v>
      </c>
      <c r="U1310" s="64">
        <v>0</v>
      </c>
      <c r="V1310" s="64">
        <v>0</v>
      </c>
      <c r="W1310" s="64">
        <v>0</v>
      </c>
      <c r="X1310" s="64">
        <v>0</v>
      </c>
      <c r="Y1310" s="64">
        <v>0</v>
      </c>
      <c r="Z1310" s="64">
        <v>0</v>
      </c>
      <c r="AA1310" s="64">
        <v>0</v>
      </c>
      <c r="AB1310" s="64">
        <v>0</v>
      </c>
      <c r="AC1310" s="64">
        <v>0</v>
      </c>
      <c r="AD1310" s="64">
        <v>0</v>
      </c>
      <c r="AE1310" s="64">
        <v>0</v>
      </c>
      <c r="AF1310" s="64">
        <v>0</v>
      </c>
      <c r="AG1310" s="64">
        <v>0</v>
      </c>
      <c r="AH1310" s="64">
        <v>0</v>
      </c>
      <c r="AI1310" s="64">
        <v>0</v>
      </c>
      <c r="AJ1310" s="64">
        <v>0</v>
      </c>
    </row>
    <row r="1311" spans="1:36" x14ac:dyDescent="0.25">
      <c r="A1311" s="60" t="s">
        <v>128</v>
      </c>
      <c r="B1311" s="60" t="s">
        <v>121</v>
      </c>
      <c r="C1311" s="65" t="s">
        <v>37</v>
      </c>
      <c r="D1311" s="65" t="s">
        <v>37</v>
      </c>
      <c r="E1311" s="65" t="s">
        <v>37</v>
      </c>
      <c r="F1311" s="65" t="s">
        <v>37</v>
      </c>
      <c r="G1311" s="65" t="s">
        <v>37</v>
      </c>
      <c r="H1311" s="65" t="s">
        <v>37</v>
      </c>
      <c r="I1311" s="65" t="s">
        <v>37</v>
      </c>
      <c r="J1311" s="65" t="s">
        <v>37</v>
      </c>
      <c r="K1311" s="65" t="s">
        <v>37</v>
      </c>
      <c r="L1311" s="65" t="s">
        <v>37</v>
      </c>
      <c r="M1311" s="65" t="s">
        <v>37</v>
      </c>
      <c r="N1311" s="65" t="s">
        <v>37</v>
      </c>
      <c r="O1311" s="65" t="s">
        <v>37</v>
      </c>
      <c r="P1311" s="65" t="s">
        <v>37</v>
      </c>
      <c r="Q1311" s="65" t="s">
        <v>37</v>
      </c>
      <c r="R1311" s="65" t="s">
        <v>37</v>
      </c>
      <c r="S1311" s="65" t="s">
        <v>37</v>
      </c>
      <c r="T1311" s="65" t="s">
        <v>37</v>
      </c>
      <c r="U1311" s="65" t="s">
        <v>37</v>
      </c>
      <c r="V1311" s="65" t="s">
        <v>37</v>
      </c>
      <c r="W1311" s="65" t="s">
        <v>37</v>
      </c>
      <c r="X1311" s="65" t="s">
        <v>37</v>
      </c>
      <c r="Y1311" s="65" t="s">
        <v>37</v>
      </c>
      <c r="Z1311" s="65" t="s">
        <v>37</v>
      </c>
      <c r="AA1311" s="65" t="s">
        <v>37</v>
      </c>
      <c r="AB1311" s="65" t="s">
        <v>37</v>
      </c>
      <c r="AC1311" s="65" t="s">
        <v>37</v>
      </c>
      <c r="AD1311" s="65" t="s">
        <v>37</v>
      </c>
      <c r="AE1311" s="65" t="s">
        <v>37</v>
      </c>
      <c r="AF1311" s="65" t="s">
        <v>37</v>
      </c>
      <c r="AG1311" s="65" t="s">
        <v>37</v>
      </c>
      <c r="AH1311" s="65" t="s">
        <v>37</v>
      </c>
      <c r="AI1311" s="65" t="s">
        <v>37</v>
      </c>
      <c r="AJ1311" s="65" t="s">
        <v>37</v>
      </c>
    </row>
    <row r="1312" spans="1:36" x14ac:dyDescent="0.25">
      <c r="A1312" s="60" t="s">
        <v>128</v>
      </c>
      <c r="B1312" s="60" t="s">
        <v>122</v>
      </c>
      <c r="C1312" s="63">
        <v>52.164000000000001</v>
      </c>
      <c r="D1312" s="63">
        <v>37.594000000000001</v>
      </c>
      <c r="E1312" s="63">
        <v>37.975999999999999</v>
      </c>
      <c r="F1312" s="63">
        <v>40.246000000000002</v>
      </c>
      <c r="G1312" s="63">
        <v>46.002000000000002</v>
      </c>
      <c r="H1312" s="63">
        <v>44.521000000000001</v>
      </c>
      <c r="I1312" s="63">
        <v>47.911999999999999</v>
      </c>
      <c r="J1312" s="63">
        <v>45.261000000000003</v>
      </c>
      <c r="K1312" s="63">
        <v>43.279000000000003</v>
      </c>
      <c r="L1312" s="63">
        <v>51.758000000000003</v>
      </c>
      <c r="M1312" s="63">
        <v>32.173000000000002</v>
      </c>
      <c r="N1312" s="63">
        <v>62.076000000000001</v>
      </c>
      <c r="O1312" s="64">
        <v>47.53</v>
      </c>
      <c r="P1312" s="63">
        <v>32.173000000000002</v>
      </c>
      <c r="Q1312" s="64">
        <v>43.78</v>
      </c>
      <c r="R1312" s="63">
        <v>48.295000000000002</v>
      </c>
      <c r="S1312" s="63">
        <v>46.981000000000002</v>
      </c>
      <c r="T1312" s="63">
        <v>59.018999999999998</v>
      </c>
      <c r="U1312" s="63">
        <v>59.543999999999997</v>
      </c>
      <c r="V1312" s="63">
        <v>31.814</v>
      </c>
      <c r="W1312" s="63">
        <v>32.841000000000001</v>
      </c>
      <c r="X1312" s="63">
        <v>15.119</v>
      </c>
      <c r="Y1312" s="64">
        <v>7.81</v>
      </c>
      <c r="Z1312" s="63">
        <v>66.183999999999997</v>
      </c>
      <c r="AA1312" s="63">
        <v>81.566000000000003</v>
      </c>
      <c r="AB1312" s="63">
        <v>87.034999999999997</v>
      </c>
      <c r="AC1312" s="63">
        <v>80.251999999999995</v>
      </c>
      <c r="AD1312" s="63">
        <v>84.432000000000002</v>
      </c>
      <c r="AE1312" s="63">
        <v>87.131</v>
      </c>
      <c r="AF1312" s="63">
        <v>85.531000000000006</v>
      </c>
      <c r="AG1312" s="63">
        <v>75.331999999999994</v>
      </c>
      <c r="AH1312" s="64">
        <v>99.79</v>
      </c>
      <c r="AI1312" s="63">
        <v>120.952</v>
      </c>
      <c r="AJ1312" s="63">
        <v>119.78100000000001</v>
      </c>
    </row>
    <row r="1313" spans="1:36" x14ac:dyDescent="0.25">
      <c r="A1313" s="60" t="s">
        <v>128</v>
      </c>
      <c r="B1313" s="60" t="s">
        <v>123</v>
      </c>
      <c r="C1313" s="61">
        <v>154.55699999999999</v>
      </c>
      <c r="D1313" s="61">
        <v>168.816</v>
      </c>
      <c r="E1313" s="61">
        <v>168.601</v>
      </c>
      <c r="F1313" s="61">
        <v>177.05600000000001</v>
      </c>
      <c r="G1313" s="61">
        <v>181.595</v>
      </c>
      <c r="H1313" s="61">
        <v>185.488</v>
      </c>
      <c r="I1313" s="61">
        <v>195.42400000000001</v>
      </c>
      <c r="J1313" s="62">
        <v>194.85</v>
      </c>
      <c r="K1313" s="61">
        <v>198.624</v>
      </c>
      <c r="L1313" s="61">
        <v>216.68100000000001</v>
      </c>
      <c r="M1313" s="61">
        <v>196.37899999999999</v>
      </c>
      <c r="N1313" s="61">
        <v>246.82300000000001</v>
      </c>
      <c r="O1313" s="61">
        <v>250.26300000000001</v>
      </c>
      <c r="P1313" s="61">
        <v>279.54500000000002</v>
      </c>
      <c r="Q1313" s="61">
        <v>289.505</v>
      </c>
      <c r="R1313" s="61">
        <v>303.97899999999998</v>
      </c>
      <c r="S1313" s="61">
        <v>317.49799999999999</v>
      </c>
      <c r="T1313" s="61">
        <v>346.75599999999997</v>
      </c>
      <c r="U1313" s="62">
        <v>358.77</v>
      </c>
      <c r="V1313" s="61">
        <v>381.12599999999998</v>
      </c>
      <c r="W1313" s="62">
        <v>454.24</v>
      </c>
      <c r="X1313" s="61">
        <v>386.57600000000002</v>
      </c>
      <c r="Y1313" s="61">
        <v>420.04500000000002</v>
      </c>
      <c r="Z1313" s="61">
        <v>526.32899999999995</v>
      </c>
      <c r="AA1313" s="61">
        <v>519.78899999999999</v>
      </c>
      <c r="AB1313" s="62">
        <v>561.32000000000005</v>
      </c>
      <c r="AC1313" s="61">
        <v>593.81500000000005</v>
      </c>
      <c r="AD1313" s="61">
        <v>619.11800000000005</v>
      </c>
      <c r="AE1313" s="61">
        <v>649.90700000000004</v>
      </c>
      <c r="AF1313" s="61">
        <v>658.88400000000001</v>
      </c>
      <c r="AG1313" s="61">
        <v>605.26400000000001</v>
      </c>
      <c r="AH1313" s="62">
        <v>740.4</v>
      </c>
      <c r="AI1313" s="61">
        <v>728.92899999999997</v>
      </c>
      <c r="AJ1313" s="61">
        <v>794.99699999999996</v>
      </c>
    </row>
    <row r="1314" spans="1:36" x14ac:dyDescent="0.25">
      <c r="A1314" s="60" t="s">
        <v>128</v>
      </c>
      <c r="B1314" s="60" t="s">
        <v>124</v>
      </c>
      <c r="C1314" s="64">
        <v>36.520000000000003</v>
      </c>
      <c r="D1314" s="63">
        <v>39.816000000000003</v>
      </c>
      <c r="E1314" s="63">
        <v>49.895000000000003</v>
      </c>
      <c r="F1314" s="63">
        <v>57.872</v>
      </c>
      <c r="G1314" s="63">
        <v>54.457000000000001</v>
      </c>
      <c r="H1314" s="63">
        <v>58.756</v>
      </c>
      <c r="I1314" s="63">
        <v>55.436</v>
      </c>
      <c r="J1314" s="63">
        <v>56.988999999999997</v>
      </c>
      <c r="K1314" s="63">
        <v>53.621000000000002</v>
      </c>
      <c r="L1314" s="63">
        <v>55.651000000000003</v>
      </c>
      <c r="M1314" s="63">
        <v>53.334000000000003</v>
      </c>
      <c r="N1314" s="63">
        <v>52.808999999999997</v>
      </c>
      <c r="O1314" s="63">
        <v>60.475999999999999</v>
      </c>
      <c r="P1314" s="63">
        <v>84.289000000000001</v>
      </c>
      <c r="Q1314" s="63">
        <v>87.513000000000005</v>
      </c>
      <c r="R1314" s="63">
        <v>83.213999999999999</v>
      </c>
      <c r="S1314" s="63">
        <v>82.641000000000005</v>
      </c>
      <c r="T1314" s="63">
        <v>80.180999999999997</v>
      </c>
      <c r="U1314" s="63">
        <v>84.456000000000003</v>
      </c>
      <c r="V1314" s="63">
        <v>65.778000000000006</v>
      </c>
      <c r="W1314" s="63">
        <v>91.716999999999999</v>
      </c>
      <c r="X1314" s="63">
        <v>90.403000000000006</v>
      </c>
      <c r="Y1314" s="63">
        <v>104.352</v>
      </c>
      <c r="Z1314" s="63">
        <v>125.60899999999999</v>
      </c>
      <c r="AA1314" s="63">
        <v>149.995</v>
      </c>
      <c r="AB1314" s="63">
        <v>140.63200000000001</v>
      </c>
      <c r="AC1314" s="63">
        <v>150.04300000000001</v>
      </c>
      <c r="AD1314" s="63">
        <v>168.721</v>
      </c>
      <c r="AE1314" s="63">
        <v>174.02600000000001</v>
      </c>
      <c r="AF1314" s="64">
        <v>190.07</v>
      </c>
      <c r="AG1314" s="63">
        <v>179.47300000000001</v>
      </c>
      <c r="AH1314" s="63">
        <v>179.29499999999999</v>
      </c>
      <c r="AI1314" s="63">
        <v>183.78200000000001</v>
      </c>
      <c r="AJ1314" s="63">
        <v>197.06200000000001</v>
      </c>
    </row>
    <row r="1315" spans="1:36" x14ac:dyDescent="0.25">
      <c r="A1315" s="60" t="s">
        <v>128</v>
      </c>
      <c r="B1315" s="60" t="s">
        <v>125</v>
      </c>
      <c r="C1315" s="62">
        <v>0</v>
      </c>
      <c r="D1315" s="62">
        <v>0</v>
      </c>
      <c r="E1315" s="62">
        <v>0</v>
      </c>
      <c r="F1315" s="62">
        <v>0</v>
      </c>
      <c r="G1315" s="62">
        <v>0</v>
      </c>
      <c r="H1315" s="62">
        <v>0</v>
      </c>
      <c r="I1315" s="62">
        <v>0</v>
      </c>
      <c r="J1315" s="62">
        <v>0</v>
      </c>
      <c r="K1315" s="62">
        <v>0</v>
      </c>
      <c r="L1315" s="62">
        <v>0</v>
      </c>
      <c r="M1315" s="62">
        <v>0</v>
      </c>
      <c r="N1315" s="62">
        <v>0</v>
      </c>
      <c r="O1315" s="62">
        <v>0</v>
      </c>
      <c r="P1315" s="62">
        <v>0</v>
      </c>
      <c r="Q1315" s="62">
        <v>0</v>
      </c>
      <c r="R1315" s="62">
        <v>0</v>
      </c>
      <c r="S1315" s="62">
        <v>0</v>
      </c>
      <c r="T1315" s="62">
        <v>0</v>
      </c>
      <c r="U1315" s="62">
        <v>0</v>
      </c>
      <c r="V1315" s="62">
        <v>0</v>
      </c>
      <c r="W1315" s="62">
        <v>0</v>
      </c>
      <c r="X1315" s="62">
        <v>0</v>
      </c>
      <c r="Y1315" s="62">
        <v>0</v>
      </c>
      <c r="Z1315" s="62">
        <v>0</v>
      </c>
      <c r="AA1315" s="62">
        <v>0</v>
      </c>
      <c r="AB1315" s="62">
        <v>0</v>
      </c>
      <c r="AC1315" s="62">
        <v>0</v>
      </c>
      <c r="AD1315" s="62">
        <v>0</v>
      </c>
      <c r="AE1315" s="62">
        <v>0</v>
      </c>
      <c r="AF1315" s="62">
        <v>0</v>
      </c>
      <c r="AG1315" s="62">
        <v>0</v>
      </c>
      <c r="AH1315" s="62">
        <v>0</v>
      </c>
      <c r="AI1315" s="62">
        <v>0</v>
      </c>
      <c r="AJ1315" s="62">
        <v>0</v>
      </c>
    </row>
    <row r="1316" spans="1:36" x14ac:dyDescent="0.25">
      <c r="A1316" s="60" t="s">
        <v>128</v>
      </c>
      <c r="B1316" s="60" t="s">
        <v>126</v>
      </c>
      <c r="C1316" s="66" t="s">
        <v>37</v>
      </c>
      <c r="D1316" s="66" t="s">
        <v>37</v>
      </c>
      <c r="E1316" s="66" t="s">
        <v>37</v>
      </c>
      <c r="F1316" s="66" t="s">
        <v>37</v>
      </c>
      <c r="G1316" s="66" t="s">
        <v>37</v>
      </c>
      <c r="H1316" s="66" t="s">
        <v>37</v>
      </c>
      <c r="I1316" s="66" t="s">
        <v>37</v>
      </c>
      <c r="J1316" s="66" t="s">
        <v>37</v>
      </c>
      <c r="K1316" s="66" t="s">
        <v>37</v>
      </c>
      <c r="L1316" s="66" t="s">
        <v>37</v>
      </c>
      <c r="M1316" s="66" t="s">
        <v>37</v>
      </c>
      <c r="N1316" s="66" t="s">
        <v>37</v>
      </c>
      <c r="O1316" s="66" t="s">
        <v>37</v>
      </c>
      <c r="P1316" s="66" t="s">
        <v>37</v>
      </c>
      <c r="Q1316" s="66" t="s">
        <v>37</v>
      </c>
      <c r="R1316" s="66" t="s">
        <v>37</v>
      </c>
      <c r="S1316" s="66" t="s">
        <v>37</v>
      </c>
      <c r="T1316" s="66" t="s">
        <v>37</v>
      </c>
      <c r="U1316" s="66" t="s">
        <v>37</v>
      </c>
      <c r="V1316" s="66" t="s">
        <v>37</v>
      </c>
      <c r="W1316" s="66" t="s">
        <v>37</v>
      </c>
      <c r="X1316" s="66" t="s">
        <v>37</v>
      </c>
      <c r="Y1316" s="66" t="s">
        <v>37</v>
      </c>
      <c r="Z1316" s="66" t="s">
        <v>37</v>
      </c>
      <c r="AA1316" s="66" t="s">
        <v>37</v>
      </c>
      <c r="AB1316" s="66" t="s">
        <v>37</v>
      </c>
      <c r="AC1316" s="66" t="s">
        <v>37</v>
      </c>
      <c r="AD1316" s="66" t="s">
        <v>37</v>
      </c>
      <c r="AE1316" s="66" t="s">
        <v>37</v>
      </c>
      <c r="AF1316" s="66" t="s">
        <v>37</v>
      </c>
      <c r="AG1316" s="66" t="s">
        <v>37</v>
      </c>
      <c r="AH1316" s="66" t="s">
        <v>37</v>
      </c>
      <c r="AI1316" s="66" t="s">
        <v>37</v>
      </c>
      <c r="AJ1316" s="66" t="s">
        <v>37</v>
      </c>
    </row>
    <row r="1317" spans="1:36" ht="11.4" customHeight="1" x14ac:dyDescent="0.25"/>
    <row r="1318" spans="1:36" x14ac:dyDescent="0.25">
      <c r="A1318" s="56" t="s">
        <v>129</v>
      </c>
    </row>
    <row r="1319" spans="1:36" x14ac:dyDescent="0.25">
      <c r="A1319" s="56" t="s">
        <v>37</v>
      </c>
      <c r="B1319" s="55" t="s">
        <v>38</v>
      </c>
    </row>
    <row r="1320" spans="1:36" ht="11.4" customHeight="1" x14ac:dyDescent="0.25"/>
    <row r="1321" spans="1:36" x14ac:dyDescent="0.25">
      <c r="A1321" s="55" t="s">
        <v>184</v>
      </c>
    </row>
    <row r="1322" spans="1:36" x14ac:dyDescent="0.25">
      <c r="A1322" s="55" t="s">
        <v>107</v>
      </c>
      <c r="B1322" s="56" t="s">
        <v>180</v>
      </c>
    </row>
    <row r="1323" spans="1:36" x14ac:dyDescent="0.25">
      <c r="A1323" s="55" t="s">
        <v>108</v>
      </c>
      <c r="B1323" s="55" t="s">
        <v>181</v>
      </c>
    </row>
    <row r="1325" spans="1:36" x14ac:dyDescent="0.25">
      <c r="A1325" s="56" t="s">
        <v>109</v>
      </c>
      <c r="C1325" s="55" t="s">
        <v>110</v>
      </c>
    </row>
    <row r="1326" spans="1:36" x14ac:dyDescent="0.25">
      <c r="A1326" s="56" t="s">
        <v>130</v>
      </c>
      <c r="C1326" s="55" t="s">
        <v>182</v>
      </c>
    </row>
    <row r="1327" spans="1:36" x14ac:dyDescent="0.25">
      <c r="A1327" s="56" t="s">
        <v>134</v>
      </c>
      <c r="C1327" s="55" t="s">
        <v>166</v>
      </c>
    </row>
    <row r="1329" spans="1:36" x14ac:dyDescent="0.25">
      <c r="A1329" s="71" t="s">
        <v>111</v>
      </c>
      <c r="B1329" s="71" t="s">
        <v>111</v>
      </c>
      <c r="C1329" s="57" t="s">
        <v>1</v>
      </c>
      <c r="D1329" s="57" t="s">
        <v>2</v>
      </c>
      <c r="E1329" s="57" t="s">
        <v>3</v>
      </c>
      <c r="F1329" s="57" t="s">
        <v>4</v>
      </c>
      <c r="G1329" s="57" t="s">
        <v>5</v>
      </c>
      <c r="H1329" s="57" t="s">
        <v>6</v>
      </c>
      <c r="I1329" s="57" t="s">
        <v>7</v>
      </c>
      <c r="J1329" s="57" t="s">
        <v>8</v>
      </c>
      <c r="K1329" s="57" t="s">
        <v>9</v>
      </c>
      <c r="L1329" s="57" t="s">
        <v>10</v>
      </c>
      <c r="M1329" s="57" t="s">
        <v>11</v>
      </c>
      <c r="N1329" s="57" t="s">
        <v>12</v>
      </c>
      <c r="O1329" s="57" t="s">
        <v>13</v>
      </c>
      <c r="P1329" s="57" t="s">
        <v>14</v>
      </c>
      <c r="Q1329" s="57" t="s">
        <v>15</v>
      </c>
      <c r="R1329" s="57" t="s">
        <v>16</v>
      </c>
      <c r="S1329" s="57" t="s">
        <v>17</v>
      </c>
      <c r="T1329" s="57" t="s">
        <v>18</v>
      </c>
      <c r="U1329" s="57" t="s">
        <v>19</v>
      </c>
      <c r="V1329" s="57" t="s">
        <v>20</v>
      </c>
      <c r="W1329" s="57" t="s">
        <v>21</v>
      </c>
      <c r="X1329" s="57" t="s">
        <v>32</v>
      </c>
      <c r="Y1329" s="57" t="s">
        <v>33</v>
      </c>
      <c r="Z1329" s="57" t="s">
        <v>35</v>
      </c>
      <c r="AA1329" s="57" t="s">
        <v>36</v>
      </c>
      <c r="AB1329" s="57" t="s">
        <v>39</v>
      </c>
      <c r="AC1329" s="57" t="s">
        <v>40</v>
      </c>
      <c r="AD1329" s="57" t="s">
        <v>97</v>
      </c>
      <c r="AE1329" s="57" t="s">
        <v>103</v>
      </c>
      <c r="AF1329" s="57" t="s">
        <v>105</v>
      </c>
      <c r="AG1329" s="57" t="s">
        <v>106</v>
      </c>
      <c r="AH1329" s="57" t="s">
        <v>112</v>
      </c>
      <c r="AI1329" s="57" t="s">
        <v>176</v>
      </c>
      <c r="AJ1329" s="57" t="s">
        <v>183</v>
      </c>
    </row>
    <row r="1330" spans="1:36" x14ac:dyDescent="0.25">
      <c r="A1330" s="58" t="s">
        <v>113</v>
      </c>
      <c r="B1330" s="58" t="s">
        <v>114</v>
      </c>
      <c r="C1330" s="59" t="s">
        <v>115</v>
      </c>
      <c r="D1330" s="59" t="s">
        <v>115</v>
      </c>
      <c r="E1330" s="59" t="s">
        <v>115</v>
      </c>
      <c r="F1330" s="59" t="s">
        <v>115</v>
      </c>
      <c r="G1330" s="59" t="s">
        <v>115</v>
      </c>
      <c r="H1330" s="59" t="s">
        <v>115</v>
      </c>
      <c r="I1330" s="59" t="s">
        <v>115</v>
      </c>
      <c r="J1330" s="59" t="s">
        <v>115</v>
      </c>
      <c r="K1330" s="59" t="s">
        <v>115</v>
      </c>
      <c r="L1330" s="59" t="s">
        <v>115</v>
      </c>
      <c r="M1330" s="59" t="s">
        <v>115</v>
      </c>
      <c r="N1330" s="59" t="s">
        <v>115</v>
      </c>
      <c r="O1330" s="59" t="s">
        <v>115</v>
      </c>
      <c r="P1330" s="59" t="s">
        <v>115</v>
      </c>
      <c r="Q1330" s="59" t="s">
        <v>115</v>
      </c>
      <c r="R1330" s="59" t="s">
        <v>115</v>
      </c>
      <c r="S1330" s="59" t="s">
        <v>115</v>
      </c>
      <c r="T1330" s="59" t="s">
        <v>115</v>
      </c>
      <c r="U1330" s="59" t="s">
        <v>115</v>
      </c>
      <c r="V1330" s="59" t="s">
        <v>115</v>
      </c>
      <c r="W1330" s="59" t="s">
        <v>115</v>
      </c>
      <c r="X1330" s="59" t="s">
        <v>115</v>
      </c>
      <c r="Y1330" s="59" t="s">
        <v>115</v>
      </c>
      <c r="Z1330" s="59" t="s">
        <v>115</v>
      </c>
      <c r="AA1330" s="59" t="s">
        <v>115</v>
      </c>
      <c r="AB1330" s="59" t="s">
        <v>115</v>
      </c>
      <c r="AC1330" s="59" t="s">
        <v>115</v>
      </c>
      <c r="AD1330" s="59" t="s">
        <v>115</v>
      </c>
      <c r="AE1330" s="59" t="s">
        <v>115</v>
      </c>
      <c r="AF1330" s="59" t="s">
        <v>115</v>
      </c>
      <c r="AG1330" s="59" t="s">
        <v>115</v>
      </c>
      <c r="AH1330" s="59" t="s">
        <v>115</v>
      </c>
      <c r="AI1330" s="59" t="s">
        <v>115</v>
      </c>
      <c r="AJ1330" s="59" t="s">
        <v>115</v>
      </c>
    </row>
    <row r="1331" spans="1:36" x14ac:dyDescent="0.25">
      <c r="A1331" s="60" t="s">
        <v>116</v>
      </c>
      <c r="B1331" s="60" t="s">
        <v>117</v>
      </c>
      <c r="C1331" s="65" t="s">
        <v>37</v>
      </c>
      <c r="D1331" s="65" t="s">
        <v>37</v>
      </c>
      <c r="E1331" s="65" t="s">
        <v>37</v>
      </c>
      <c r="F1331" s="65" t="s">
        <v>37</v>
      </c>
      <c r="G1331" s="65" t="s">
        <v>37</v>
      </c>
      <c r="H1331" s="65" t="s">
        <v>37</v>
      </c>
      <c r="I1331" s="65" t="s">
        <v>37</v>
      </c>
      <c r="J1331" s="65" t="s">
        <v>37</v>
      </c>
      <c r="K1331" s="65" t="s">
        <v>37</v>
      </c>
      <c r="L1331" s="65" t="s">
        <v>37</v>
      </c>
      <c r="M1331" s="65" t="s">
        <v>37</v>
      </c>
      <c r="N1331" s="65" t="s">
        <v>37</v>
      </c>
      <c r="O1331" s="65" t="s">
        <v>37</v>
      </c>
      <c r="P1331" s="65" t="s">
        <v>37</v>
      </c>
      <c r="Q1331" s="65" t="s">
        <v>37</v>
      </c>
      <c r="R1331" s="65" t="s">
        <v>37</v>
      </c>
      <c r="S1331" s="65" t="s">
        <v>37</v>
      </c>
      <c r="T1331" s="65" t="s">
        <v>37</v>
      </c>
      <c r="U1331" s="65" t="s">
        <v>37</v>
      </c>
      <c r="V1331" s="65" t="s">
        <v>37</v>
      </c>
      <c r="W1331" s="65" t="s">
        <v>37</v>
      </c>
      <c r="X1331" s="65" t="s">
        <v>37</v>
      </c>
      <c r="Y1331" s="65" t="s">
        <v>37</v>
      </c>
      <c r="Z1331" s="65" t="s">
        <v>37</v>
      </c>
      <c r="AA1331" s="61">
        <v>3068.5949999999998</v>
      </c>
      <c r="AB1331" s="61">
        <v>2959.8119999999999</v>
      </c>
      <c r="AC1331" s="61">
        <v>3515.7489999999998</v>
      </c>
      <c r="AD1331" s="61">
        <v>3411.7849999999999</v>
      </c>
      <c r="AE1331" s="61">
        <v>3624.5360000000001</v>
      </c>
      <c r="AF1331" s="61">
        <v>3328.0909999999999</v>
      </c>
      <c r="AG1331" s="61">
        <v>3346.2629999999999</v>
      </c>
      <c r="AH1331" s="61">
        <v>3352.4609999999998</v>
      </c>
      <c r="AI1331" s="61">
        <v>3203.2350000000001</v>
      </c>
      <c r="AJ1331" s="65" t="s">
        <v>37</v>
      </c>
    </row>
    <row r="1332" spans="1:36" x14ac:dyDescent="0.25">
      <c r="A1332" s="60" t="s">
        <v>116</v>
      </c>
      <c r="B1332" s="60" t="s">
        <v>118</v>
      </c>
      <c r="C1332" s="66" t="s">
        <v>37</v>
      </c>
      <c r="D1332" s="66" t="s">
        <v>37</v>
      </c>
      <c r="E1332" s="66" t="s">
        <v>37</v>
      </c>
      <c r="F1332" s="66" t="s">
        <v>37</v>
      </c>
      <c r="G1332" s="66" t="s">
        <v>37</v>
      </c>
      <c r="H1332" s="66" t="s">
        <v>37</v>
      </c>
      <c r="I1332" s="66" t="s">
        <v>37</v>
      </c>
      <c r="J1332" s="66" t="s">
        <v>37</v>
      </c>
      <c r="K1332" s="66" t="s">
        <v>37</v>
      </c>
      <c r="L1332" s="66" t="s">
        <v>37</v>
      </c>
      <c r="M1332" s="66" t="s">
        <v>37</v>
      </c>
      <c r="N1332" s="66" t="s">
        <v>37</v>
      </c>
      <c r="O1332" s="66" t="s">
        <v>37</v>
      </c>
      <c r="P1332" s="66" t="s">
        <v>37</v>
      </c>
      <c r="Q1332" s="66" t="s">
        <v>37</v>
      </c>
      <c r="R1332" s="66" t="s">
        <v>37</v>
      </c>
      <c r="S1332" s="66" t="s">
        <v>37</v>
      </c>
      <c r="T1332" s="66" t="s">
        <v>37</v>
      </c>
      <c r="U1332" s="66" t="s">
        <v>37</v>
      </c>
      <c r="V1332" s="66" t="s">
        <v>37</v>
      </c>
      <c r="W1332" s="66" t="s">
        <v>37</v>
      </c>
      <c r="X1332" s="66" t="s">
        <v>37</v>
      </c>
      <c r="Y1332" s="66" t="s">
        <v>37</v>
      </c>
      <c r="Z1332" s="66" t="s">
        <v>37</v>
      </c>
      <c r="AA1332" s="63">
        <v>71.748999999999995</v>
      </c>
      <c r="AB1332" s="63">
        <v>83.981999999999999</v>
      </c>
      <c r="AC1332" s="63">
        <v>80.762</v>
      </c>
      <c r="AD1332" s="63">
        <v>92.387</v>
      </c>
      <c r="AE1332" s="63">
        <v>88.221999999999994</v>
      </c>
      <c r="AF1332" s="64">
        <v>85.42</v>
      </c>
      <c r="AG1332" s="64">
        <v>90.53</v>
      </c>
      <c r="AH1332" s="63">
        <v>93.947999999999993</v>
      </c>
      <c r="AI1332" s="63">
        <v>97.432000000000002</v>
      </c>
      <c r="AJ1332" s="66" t="s">
        <v>37</v>
      </c>
    </row>
    <row r="1333" spans="1:36" x14ac:dyDescent="0.25">
      <c r="A1333" s="60" t="s">
        <v>116</v>
      </c>
      <c r="B1333" s="60" t="s">
        <v>119</v>
      </c>
      <c r="C1333" s="65" t="s">
        <v>37</v>
      </c>
      <c r="D1333" s="65" t="s">
        <v>37</v>
      </c>
      <c r="E1333" s="65" t="s">
        <v>37</v>
      </c>
      <c r="F1333" s="65" t="s">
        <v>37</v>
      </c>
      <c r="G1333" s="65" t="s">
        <v>37</v>
      </c>
      <c r="H1333" s="65" t="s">
        <v>37</v>
      </c>
      <c r="I1333" s="65" t="s">
        <v>37</v>
      </c>
      <c r="J1333" s="65" t="s">
        <v>37</v>
      </c>
      <c r="K1333" s="65" t="s">
        <v>37</v>
      </c>
      <c r="L1333" s="65" t="s">
        <v>37</v>
      </c>
      <c r="M1333" s="65" t="s">
        <v>37</v>
      </c>
      <c r="N1333" s="65" t="s">
        <v>37</v>
      </c>
      <c r="O1333" s="65" t="s">
        <v>37</v>
      </c>
      <c r="P1333" s="65" t="s">
        <v>37</v>
      </c>
      <c r="Q1333" s="65" t="s">
        <v>37</v>
      </c>
      <c r="R1333" s="65" t="s">
        <v>37</v>
      </c>
      <c r="S1333" s="65" t="s">
        <v>37</v>
      </c>
      <c r="T1333" s="65" t="s">
        <v>37</v>
      </c>
      <c r="U1333" s="65" t="s">
        <v>37</v>
      </c>
      <c r="V1333" s="65" t="s">
        <v>37</v>
      </c>
      <c r="W1333" s="65" t="s">
        <v>37</v>
      </c>
      <c r="X1333" s="65" t="s">
        <v>37</v>
      </c>
      <c r="Y1333" s="65" t="s">
        <v>37</v>
      </c>
      <c r="Z1333" s="65" t="s">
        <v>37</v>
      </c>
      <c r="AA1333" s="61">
        <v>175.547</v>
      </c>
      <c r="AB1333" s="61">
        <v>199.13300000000001</v>
      </c>
      <c r="AC1333" s="61">
        <v>188.99199999999999</v>
      </c>
      <c r="AD1333" s="61">
        <v>208.86099999999999</v>
      </c>
      <c r="AE1333" s="61">
        <v>201.83799999999999</v>
      </c>
      <c r="AF1333" s="61">
        <v>198.90100000000001</v>
      </c>
      <c r="AG1333" s="61">
        <v>187.75299999999999</v>
      </c>
      <c r="AH1333" s="61">
        <v>210.38399999999999</v>
      </c>
      <c r="AI1333" s="61">
        <v>230.24199999999999</v>
      </c>
      <c r="AJ1333" s="65" t="s">
        <v>37</v>
      </c>
    </row>
    <row r="1334" spans="1:36" x14ac:dyDescent="0.25">
      <c r="A1334" s="60" t="s">
        <v>116</v>
      </c>
      <c r="B1334" s="60" t="s">
        <v>120</v>
      </c>
      <c r="C1334" s="66" t="s">
        <v>37</v>
      </c>
      <c r="D1334" s="66" t="s">
        <v>37</v>
      </c>
      <c r="E1334" s="66" t="s">
        <v>37</v>
      </c>
      <c r="F1334" s="66" t="s">
        <v>37</v>
      </c>
      <c r="G1334" s="66" t="s">
        <v>37</v>
      </c>
      <c r="H1334" s="66" t="s">
        <v>37</v>
      </c>
      <c r="I1334" s="66" t="s">
        <v>37</v>
      </c>
      <c r="J1334" s="66" t="s">
        <v>37</v>
      </c>
      <c r="K1334" s="66" t="s">
        <v>37</v>
      </c>
      <c r="L1334" s="66" t="s">
        <v>37</v>
      </c>
      <c r="M1334" s="66" t="s">
        <v>37</v>
      </c>
      <c r="N1334" s="66" t="s">
        <v>37</v>
      </c>
      <c r="O1334" s="66" t="s">
        <v>37</v>
      </c>
      <c r="P1334" s="66" t="s">
        <v>37</v>
      </c>
      <c r="Q1334" s="66" t="s">
        <v>37</v>
      </c>
      <c r="R1334" s="66" t="s">
        <v>37</v>
      </c>
      <c r="S1334" s="66" t="s">
        <v>37</v>
      </c>
      <c r="T1334" s="66" t="s">
        <v>37</v>
      </c>
      <c r="U1334" s="66" t="s">
        <v>37</v>
      </c>
      <c r="V1334" s="66" t="s">
        <v>37</v>
      </c>
      <c r="W1334" s="66" t="s">
        <v>37</v>
      </c>
      <c r="X1334" s="66" t="s">
        <v>37</v>
      </c>
      <c r="Y1334" s="66" t="s">
        <v>37</v>
      </c>
      <c r="Z1334" s="66" t="s">
        <v>37</v>
      </c>
      <c r="AA1334" s="64">
        <v>0</v>
      </c>
      <c r="AB1334" s="64">
        <v>0</v>
      </c>
      <c r="AC1334" s="64">
        <v>0</v>
      </c>
      <c r="AD1334" s="64">
        <v>0</v>
      </c>
      <c r="AE1334" s="64">
        <v>0</v>
      </c>
      <c r="AF1334" s="64">
        <v>0</v>
      </c>
      <c r="AG1334" s="63">
        <v>29.419</v>
      </c>
      <c r="AH1334" s="63">
        <v>30.061</v>
      </c>
      <c r="AI1334" s="63">
        <v>21.111999999999998</v>
      </c>
      <c r="AJ1334" s="66" t="s">
        <v>37</v>
      </c>
    </row>
    <row r="1335" spans="1:36" x14ac:dyDescent="0.25">
      <c r="A1335" s="60" t="s">
        <v>116</v>
      </c>
      <c r="B1335" s="60" t="s">
        <v>121</v>
      </c>
      <c r="C1335" s="65" t="s">
        <v>37</v>
      </c>
      <c r="D1335" s="65" t="s">
        <v>37</v>
      </c>
      <c r="E1335" s="65" t="s">
        <v>37</v>
      </c>
      <c r="F1335" s="65" t="s">
        <v>37</v>
      </c>
      <c r="G1335" s="65" t="s">
        <v>37</v>
      </c>
      <c r="H1335" s="65" t="s">
        <v>37</v>
      </c>
      <c r="I1335" s="65" t="s">
        <v>37</v>
      </c>
      <c r="J1335" s="65" t="s">
        <v>37</v>
      </c>
      <c r="K1335" s="65" t="s">
        <v>37</v>
      </c>
      <c r="L1335" s="65" t="s">
        <v>37</v>
      </c>
      <c r="M1335" s="65" t="s">
        <v>37</v>
      </c>
      <c r="N1335" s="65" t="s">
        <v>37</v>
      </c>
      <c r="O1335" s="65" t="s">
        <v>37</v>
      </c>
      <c r="P1335" s="65" t="s">
        <v>37</v>
      </c>
      <c r="Q1335" s="65" t="s">
        <v>37</v>
      </c>
      <c r="R1335" s="65" t="s">
        <v>37</v>
      </c>
      <c r="S1335" s="65" t="s">
        <v>37</v>
      </c>
      <c r="T1335" s="65" t="s">
        <v>37</v>
      </c>
      <c r="U1335" s="65" t="s">
        <v>37</v>
      </c>
      <c r="V1335" s="65" t="s">
        <v>37</v>
      </c>
      <c r="W1335" s="65" t="s">
        <v>37</v>
      </c>
      <c r="X1335" s="65" t="s">
        <v>37</v>
      </c>
      <c r="Y1335" s="65" t="s">
        <v>37</v>
      </c>
      <c r="Z1335" s="65" t="s">
        <v>37</v>
      </c>
      <c r="AA1335" s="62">
        <v>0</v>
      </c>
      <c r="AB1335" s="62">
        <v>0</v>
      </c>
      <c r="AC1335" s="62">
        <v>0</v>
      </c>
      <c r="AD1335" s="62">
        <v>0</v>
      </c>
      <c r="AE1335" s="62">
        <v>0</v>
      </c>
      <c r="AF1335" s="62">
        <v>0</v>
      </c>
      <c r="AG1335" s="62">
        <v>0</v>
      </c>
      <c r="AH1335" s="62">
        <v>0</v>
      </c>
      <c r="AI1335" s="62">
        <v>0</v>
      </c>
      <c r="AJ1335" s="65" t="s">
        <v>37</v>
      </c>
    </row>
    <row r="1336" spans="1:36" x14ac:dyDescent="0.25">
      <c r="A1336" s="60" t="s">
        <v>116</v>
      </c>
      <c r="B1336" s="60" t="s">
        <v>122</v>
      </c>
      <c r="C1336" s="66" t="s">
        <v>37</v>
      </c>
      <c r="D1336" s="66" t="s">
        <v>37</v>
      </c>
      <c r="E1336" s="66" t="s">
        <v>37</v>
      </c>
      <c r="F1336" s="66" t="s">
        <v>37</v>
      </c>
      <c r="G1336" s="66" t="s">
        <v>37</v>
      </c>
      <c r="H1336" s="66" t="s">
        <v>37</v>
      </c>
      <c r="I1336" s="66" t="s">
        <v>37</v>
      </c>
      <c r="J1336" s="66" t="s">
        <v>37</v>
      </c>
      <c r="K1336" s="66" t="s">
        <v>37</v>
      </c>
      <c r="L1336" s="66" t="s">
        <v>37</v>
      </c>
      <c r="M1336" s="66" t="s">
        <v>37</v>
      </c>
      <c r="N1336" s="66" t="s">
        <v>37</v>
      </c>
      <c r="O1336" s="66" t="s">
        <v>37</v>
      </c>
      <c r="P1336" s="66" t="s">
        <v>37</v>
      </c>
      <c r="Q1336" s="66" t="s">
        <v>37</v>
      </c>
      <c r="R1336" s="66" t="s">
        <v>37</v>
      </c>
      <c r="S1336" s="66" t="s">
        <v>37</v>
      </c>
      <c r="T1336" s="66" t="s">
        <v>37</v>
      </c>
      <c r="U1336" s="66" t="s">
        <v>37</v>
      </c>
      <c r="V1336" s="66" t="s">
        <v>37</v>
      </c>
      <c r="W1336" s="66" t="s">
        <v>37</v>
      </c>
      <c r="X1336" s="66" t="s">
        <v>37</v>
      </c>
      <c r="Y1336" s="66" t="s">
        <v>37</v>
      </c>
      <c r="Z1336" s="66" t="s">
        <v>37</v>
      </c>
      <c r="AA1336" s="64">
        <v>0</v>
      </c>
      <c r="AB1336" s="64">
        <v>0</v>
      </c>
      <c r="AC1336" s="64">
        <v>0</v>
      </c>
      <c r="AD1336" s="64">
        <v>0</v>
      </c>
      <c r="AE1336" s="64">
        <v>0</v>
      </c>
      <c r="AF1336" s="64">
        <v>0</v>
      </c>
      <c r="AG1336" s="64">
        <v>0</v>
      </c>
      <c r="AH1336" s="64">
        <v>0</v>
      </c>
      <c r="AI1336" s="64">
        <v>0</v>
      </c>
      <c r="AJ1336" s="66" t="s">
        <v>37</v>
      </c>
    </row>
    <row r="1337" spans="1:36" x14ac:dyDescent="0.25">
      <c r="A1337" s="60" t="s">
        <v>116</v>
      </c>
      <c r="B1337" s="60" t="s">
        <v>123</v>
      </c>
      <c r="C1337" s="65" t="s">
        <v>37</v>
      </c>
      <c r="D1337" s="65" t="s">
        <v>37</v>
      </c>
      <c r="E1337" s="65" t="s">
        <v>37</v>
      </c>
      <c r="F1337" s="65" t="s">
        <v>37</v>
      </c>
      <c r="G1337" s="65" t="s">
        <v>37</v>
      </c>
      <c r="H1337" s="65" t="s">
        <v>37</v>
      </c>
      <c r="I1337" s="65" t="s">
        <v>37</v>
      </c>
      <c r="J1337" s="65" t="s">
        <v>37</v>
      </c>
      <c r="K1337" s="65" t="s">
        <v>37</v>
      </c>
      <c r="L1337" s="65" t="s">
        <v>37</v>
      </c>
      <c r="M1337" s="65" t="s">
        <v>37</v>
      </c>
      <c r="N1337" s="65" t="s">
        <v>37</v>
      </c>
      <c r="O1337" s="65" t="s">
        <v>37</v>
      </c>
      <c r="P1337" s="65" t="s">
        <v>37</v>
      </c>
      <c r="Q1337" s="65" t="s">
        <v>37</v>
      </c>
      <c r="R1337" s="65" t="s">
        <v>37</v>
      </c>
      <c r="S1337" s="65" t="s">
        <v>37</v>
      </c>
      <c r="T1337" s="65" t="s">
        <v>37</v>
      </c>
      <c r="U1337" s="65" t="s">
        <v>37</v>
      </c>
      <c r="V1337" s="65" t="s">
        <v>37</v>
      </c>
      <c r="W1337" s="65" t="s">
        <v>37</v>
      </c>
      <c r="X1337" s="65" t="s">
        <v>37</v>
      </c>
      <c r="Y1337" s="65" t="s">
        <v>37</v>
      </c>
      <c r="Z1337" s="65" t="s">
        <v>37</v>
      </c>
      <c r="AA1337" s="61">
        <v>1599.1880000000001</v>
      </c>
      <c r="AB1337" s="61">
        <v>1570.8610000000001</v>
      </c>
      <c r="AC1337" s="61">
        <v>1662.768</v>
      </c>
      <c r="AD1337" s="61">
        <v>1551.777</v>
      </c>
      <c r="AE1337" s="61">
        <v>1785.0150000000001</v>
      </c>
      <c r="AF1337" s="61">
        <v>1637.1880000000001</v>
      </c>
      <c r="AG1337" s="61">
        <v>1590.6279999999999</v>
      </c>
      <c r="AH1337" s="61">
        <v>1737.3789999999999</v>
      </c>
      <c r="AI1337" s="61">
        <v>1545.3230000000001</v>
      </c>
      <c r="AJ1337" s="65" t="s">
        <v>37</v>
      </c>
    </row>
    <row r="1338" spans="1:36" x14ac:dyDescent="0.25">
      <c r="A1338" s="60" t="s">
        <v>116</v>
      </c>
      <c r="B1338" s="60" t="s">
        <v>124</v>
      </c>
      <c r="C1338" s="66" t="s">
        <v>37</v>
      </c>
      <c r="D1338" s="66" t="s">
        <v>37</v>
      </c>
      <c r="E1338" s="66" t="s">
        <v>37</v>
      </c>
      <c r="F1338" s="66" t="s">
        <v>37</v>
      </c>
      <c r="G1338" s="66" t="s">
        <v>37</v>
      </c>
      <c r="H1338" s="66" t="s">
        <v>37</v>
      </c>
      <c r="I1338" s="66" t="s">
        <v>37</v>
      </c>
      <c r="J1338" s="66" t="s">
        <v>37</v>
      </c>
      <c r="K1338" s="66" t="s">
        <v>37</v>
      </c>
      <c r="L1338" s="66" t="s">
        <v>37</v>
      </c>
      <c r="M1338" s="66" t="s">
        <v>37</v>
      </c>
      <c r="N1338" s="66" t="s">
        <v>37</v>
      </c>
      <c r="O1338" s="66" t="s">
        <v>37</v>
      </c>
      <c r="P1338" s="66" t="s">
        <v>37</v>
      </c>
      <c r="Q1338" s="66" t="s">
        <v>37</v>
      </c>
      <c r="R1338" s="66" t="s">
        <v>37</v>
      </c>
      <c r="S1338" s="66" t="s">
        <v>37</v>
      </c>
      <c r="T1338" s="66" t="s">
        <v>37</v>
      </c>
      <c r="U1338" s="66" t="s">
        <v>37</v>
      </c>
      <c r="V1338" s="66" t="s">
        <v>37</v>
      </c>
      <c r="W1338" s="66" t="s">
        <v>37</v>
      </c>
      <c r="X1338" s="66" t="s">
        <v>37</v>
      </c>
      <c r="Y1338" s="66" t="s">
        <v>37</v>
      </c>
      <c r="Z1338" s="66" t="s">
        <v>37</v>
      </c>
      <c r="AA1338" s="63">
        <v>48.552999999999997</v>
      </c>
      <c r="AB1338" s="63">
        <v>56.725999999999999</v>
      </c>
      <c r="AC1338" s="63">
        <v>54.604999999999997</v>
      </c>
      <c r="AD1338" s="63">
        <v>63.088999999999999</v>
      </c>
      <c r="AE1338" s="64">
        <v>60.71</v>
      </c>
      <c r="AF1338" s="63">
        <v>58.374000000000002</v>
      </c>
      <c r="AG1338" s="63">
        <v>61.808999999999997</v>
      </c>
      <c r="AH1338" s="63">
        <v>63.671999999999997</v>
      </c>
      <c r="AI1338" s="63">
        <v>65.363</v>
      </c>
      <c r="AJ1338" s="66" t="s">
        <v>37</v>
      </c>
    </row>
    <row r="1339" spans="1:36" x14ac:dyDescent="0.25">
      <c r="A1339" s="60" t="s">
        <v>116</v>
      </c>
      <c r="B1339" s="60" t="s">
        <v>125</v>
      </c>
      <c r="C1339" s="65" t="s">
        <v>37</v>
      </c>
      <c r="D1339" s="65" t="s">
        <v>37</v>
      </c>
      <c r="E1339" s="65" t="s">
        <v>37</v>
      </c>
      <c r="F1339" s="65" t="s">
        <v>37</v>
      </c>
      <c r="G1339" s="65" t="s">
        <v>37</v>
      </c>
      <c r="H1339" s="65" t="s">
        <v>37</v>
      </c>
      <c r="I1339" s="65" t="s">
        <v>37</v>
      </c>
      <c r="J1339" s="65" t="s">
        <v>37</v>
      </c>
      <c r="K1339" s="65" t="s">
        <v>37</v>
      </c>
      <c r="L1339" s="65" t="s">
        <v>37</v>
      </c>
      <c r="M1339" s="65" t="s">
        <v>37</v>
      </c>
      <c r="N1339" s="65" t="s">
        <v>37</v>
      </c>
      <c r="O1339" s="65" t="s">
        <v>37</v>
      </c>
      <c r="P1339" s="65" t="s">
        <v>37</v>
      </c>
      <c r="Q1339" s="65" t="s">
        <v>37</v>
      </c>
      <c r="R1339" s="65" t="s">
        <v>37</v>
      </c>
      <c r="S1339" s="65" t="s">
        <v>37</v>
      </c>
      <c r="T1339" s="65" t="s">
        <v>37</v>
      </c>
      <c r="U1339" s="65" t="s">
        <v>37</v>
      </c>
      <c r="V1339" s="65" t="s">
        <v>37</v>
      </c>
      <c r="W1339" s="65" t="s">
        <v>37</v>
      </c>
      <c r="X1339" s="65" t="s">
        <v>37</v>
      </c>
      <c r="Y1339" s="65" t="s">
        <v>37</v>
      </c>
      <c r="Z1339" s="65" t="s">
        <v>37</v>
      </c>
      <c r="AA1339" s="62">
        <v>0</v>
      </c>
      <c r="AB1339" s="62">
        <v>0</v>
      </c>
      <c r="AC1339" s="62">
        <v>0</v>
      </c>
      <c r="AD1339" s="62">
        <v>0</v>
      </c>
      <c r="AE1339" s="62">
        <v>0</v>
      </c>
      <c r="AF1339" s="62">
        <v>0</v>
      </c>
      <c r="AG1339" s="61">
        <v>17.611999999999998</v>
      </c>
      <c r="AH1339" s="61">
        <v>19.925000000000001</v>
      </c>
      <c r="AI1339" s="61">
        <v>19.356000000000002</v>
      </c>
      <c r="AJ1339" s="65" t="s">
        <v>37</v>
      </c>
    </row>
    <row r="1340" spans="1:36" x14ac:dyDescent="0.25">
      <c r="A1340" s="60" t="s">
        <v>116</v>
      </c>
      <c r="B1340" s="60" t="s">
        <v>126</v>
      </c>
      <c r="C1340" s="66" t="s">
        <v>37</v>
      </c>
      <c r="D1340" s="66" t="s">
        <v>37</v>
      </c>
      <c r="E1340" s="66" t="s">
        <v>37</v>
      </c>
      <c r="F1340" s="66" t="s">
        <v>37</v>
      </c>
      <c r="G1340" s="66" t="s">
        <v>37</v>
      </c>
      <c r="H1340" s="66" t="s">
        <v>37</v>
      </c>
      <c r="I1340" s="66" t="s">
        <v>37</v>
      </c>
      <c r="J1340" s="66" t="s">
        <v>37</v>
      </c>
      <c r="K1340" s="66" t="s">
        <v>37</v>
      </c>
      <c r="L1340" s="66" t="s">
        <v>37</v>
      </c>
      <c r="M1340" s="66" t="s">
        <v>37</v>
      </c>
      <c r="N1340" s="66" t="s">
        <v>37</v>
      </c>
      <c r="O1340" s="66" t="s">
        <v>37</v>
      </c>
      <c r="P1340" s="66" t="s">
        <v>37</v>
      </c>
      <c r="Q1340" s="66" t="s">
        <v>37</v>
      </c>
      <c r="R1340" s="66" t="s">
        <v>37</v>
      </c>
      <c r="S1340" s="66" t="s">
        <v>37</v>
      </c>
      <c r="T1340" s="66" t="s">
        <v>37</v>
      </c>
      <c r="U1340" s="66" t="s">
        <v>37</v>
      </c>
      <c r="V1340" s="66" t="s">
        <v>37</v>
      </c>
      <c r="W1340" s="66" t="s">
        <v>37</v>
      </c>
      <c r="X1340" s="66" t="s">
        <v>37</v>
      </c>
      <c r="Y1340" s="66" t="s">
        <v>37</v>
      </c>
      <c r="Z1340" s="66" t="s">
        <v>37</v>
      </c>
      <c r="AA1340" s="64">
        <v>0</v>
      </c>
      <c r="AB1340" s="64">
        <v>0</v>
      </c>
      <c r="AC1340" s="64">
        <v>0</v>
      </c>
      <c r="AD1340" s="63">
        <v>16.939</v>
      </c>
      <c r="AE1340" s="63">
        <v>8.6839999999999993</v>
      </c>
      <c r="AF1340" s="63">
        <v>6.1050000000000004</v>
      </c>
      <c r="AG1340" s="63">
        <v>7.1369999999999996</v>
      </c>
      <c r="AH1340" s="63">
        <v>9.1140000000000008</v>
      </c>
      <c r="AI1340" s="63">
        <v>2.3220000000000001</v>
      </c>
      <c r="AJ1340" s="66" t="s">
        <v>37</v>
      </c>
    </row>
    <row r="1341" spans="1:36" x14ac:dyDescent="0.25">
      <c r="A1341" s="60" t="s">
        <v>127</v>
      </c>
      <c r="B1341" s="60" t="s">
        <v>117</v>
      </c>
      <c r="C1341" s="65" t="s">
        <v>37</v>
      </c>
      <c r="D1341" s="65" t="s">
        <v>37</v>
      </c>
      <c r="E1341" s="65" t="s">
        <v>37</v>
      </c>
      <c r="F1341" s="65" t="s">
        <v>37</v>
      </c>
      <c r="G1341" s="65" t="s">
        <v>37</v>
      </c>
      <c r="H1341" s="65" t="s">
        <v>37</v>
      </c>
      <c r="I1341" s="65" t="s">
        <v>37</v>
      </c>
      <c r="J1341" s="65" t="s">
        <v>37</v>
      </c>
      <c r="K1341" s="65" t="s">
        <v>37</v>
      </c>
      <c r="L1341" s="65" t="s">
        <v>37</v>
      </c>
      <c r="M1341" s="65" t="s">
        <v>37</v>
      </c>
      <c r="N1341" s="65" t="s">
        <v>37</v>
      </c>
      <c r="O1341" s="65" t="s">
        <v>37</v>
      </c>
      <c r="P1341" s="65" t="s">
        <v>37</v>
      </c>
      <c r="Q1341" s="65" t="s">
        <v>37</v>
      </c>
      <c r="R1341" s="65" t="s">
        <v>37</v>
      </c>
      <c r="S1341" s="65" t="s">
        <v>37</v>
      </c>
      <c r="T1341" s="65" t="s">
        <v>37</v>
      </c>
      <c r="U1341" s="65" t="s">
        <v>37</v>
      </c>
      <c r="V1341" s="65" t="s">
        <v>37</v>
      </c>
      <c r="W1341" s="65" t="s">
        <v>37</v>
      </c>
      <c r="X1341" s="65" t="s">
        <v>37</v>
      </c>
      <c r="Y1341" s="65" t="s">
        <v>37</v>
      </c>
      <c r="Z1341" s="65" t="s">
        <v>37</v>
      </c>
      <c r="AA1341" s="65" t="s">
        <v>37</v>
      </c>
      <c r="AB1341" s="65" t="s">
        <v>37</v>
      </c>
      <c r="AC1341" s="65" t="s">
        <v>37</v>
      </c>
      <c r="AD1341" s="65" t="s">
        <v>37</v>
      </c>
      <c r="AE1341" s="65" t="s">
        <v>37</v>
      </c>
      <c r="AF1341" s="65" t="s">
        <v>37</v>
      </c>
      <c r="AG1341" s="65" t="s">
        <v>37</v>
      </c>
      <c r="AH1341" s="65" t="s">
        <v>37</v>
      </c>
      <c r="AI1341" s="65" t="s">
        <v>37</v>
      </c>
      <c r="AJ1341" s="65" t="s">
        <v>37</v>
      </c>
    </row>
    <row r="1342" spans="1:36" x14ac:dyDescent="0.25">
      <c r="A1342" s="60" t="s">
        <v>127</v>
      </c>
      <c r="B1342" s="60" t="s">
        <v>118</v>
      </c>
      <c r="C1342" s="66" t="s">
        <v>37</v>
      </c>
      <c r="D1342" s="66" t="s">
        <v>37</v>
      </c>
      <c r="E1342" s="66" t="s">
        <v>37</v>
      </c>
      <c r="F1342" s="66" t="s">
        <v>37</v>
      </c>
      <c r="G1342" s="66" t="s">
        <v>37</v>
      </c>
      <c r="H1342" s="66" t="s">
        <v>37</v>
      </c>
      <c r="I1342" s="66" t="s">
        <v>37</v>
      </c>
      <c r="J1342" s="66" t="s">
        <v>37</v>
      </c>
      <c r="K1342" s="66" t="s">
        <v>37</v>
      </c>
      <c r="L1342" s="66" t="s">
        <v>37</v>
      </c>
      <c r="M1342" s="66" t="s">
        <v>37</v>
      </c>
      <c r="N1342" s="66" t="s">
        <v>37</v>
      </c>
      <c r="O1342" s="66" t="s">
        <v>37</v>
      </c>
      <c r="P1342" s="66" t="s">
        <v>37</v>
      </c>
      <c r="Q1342" s="66" t="s">
        <v>37</v>
      </c>
      <c r="R1342" s="66" t="s">
        <v>37</v>
      </c>
      <c r="S1342" s="66" t="s">
        <v>37</v>
      </c>
      <c r="T1342" s="66" t="s">
        <v>37</v>
      </c>
      <c r="U1342" s="66" t="s">
        <v>37</v>
      </c>
      <c r="V1342" s="66" t="s">
        <v>37</v>
      </c>
      <c r="W1342" s="66" t="s">
        <v>37</v>
      </c>
      <c r="X1342" s="66" t="s">
        <v>37</v>
      </c>
      <c r="Y1342" s="66" t="s">
        <v>37</v>
      </c>
      <c r="Z1342" s="66" t="s">
        <v>37</v>
      </c>
      <c r="AA1342" s="66" t="s">
        <v>37</v>
      </c>
      <c r="AB1342" s="66" t="s">
        <v>37</v>
      </c>
      <c r="AC1342" s="66" t="s">
        <v>37</v>
      </c>
      <c r="AD1342" s="66" t="s">
        <v>37</v>
      </c>
      <c r="AE1342" s="66" t="s">
        <v>37</v>
      </c>
      <c r="AF1342" s="66" t="s">
        <v>37</v>
      </c>
      <c r="AG1342" s="66" t="s">
        <v>37</v>
      </c>
      <c r="AH1342" s="66" t="s">
        <v>37</v>
      </c>
      <c r="AI1342" s="66" t="s">
        <v>37</v>
      </c>
      <c r="AJ1342" s="66" t="s">
        <v>37</v>
      </c>
    </row>
    <row r="1343" spans="1:36" x14ac:dyDescent="0.25">
      <c r="A1343" s="60" t="s">
        <v>127</v>
      </c>
      <c r="B1343" s="60" t="s">
        <v>119</v>
      </c>
      <c r="C1343" s="65" t="s">
        <v>37</v>
      </c>
      <c r="D1343" s="65" t="s">
        <v>37</v>
      </c>
      <c r="E1343" s="65" t="s">
        <v>37</v>
      </c>
      <c r="F1343" s="65" t="s">
        <v>37</v>
      </c>
      <c r="G1343" s="65" t="s">
        <v>37</v>
      </c>
      <c r="H1343" s="65" t="s">
        <v>37</v>
      </c>
      <c r="I1343" s="65" t="s">
        <v>37</v>
      </c>
      <c r="J1343" s="65" t="s">
        <v>37</v>
      </c>
      <c r="K1343" s="65" t="s">
        <v>37</v>
      </c>
      <c r="L1343" s="65" t="s">
        <v>37</v>
      </c>
      <c r="M1343" s="65" t="s">
        <v>37</v>
      </c>
      <c r="N1343" s="65" t="s">
        <v>37</v>
      </c>
      <c r="O1343" s="65" t="s">
        <v>37</v>
      </c>
      <c r="P1343" s="65" t="s">
        <v>37</v>
      </c>
      <c r="Q1343" s="65" t="s">
        <v>37</v>
      </c>
      <c r="R1343" s="65" t="s">
        <v>37</v>
      </c>
      <c r="S1343" s="65" t="s">
        <v>37</v>
      </c>
      <c r="T1343" s="65" t="s">
        <v>37</v>
      </c>
      <c r="U1343" s="65" t="s">
        <v>37</v>
      </c>
      <c r="V1343" s="65" t="s">
        <v>37</v>
      </c>
      <c r="W1343" s="65" t="s">
        <v>37</v>
      </c>
      <c r="X1343" s="65" t="s">
        <v>37</v>
      </c>
      <c r="Y1343" s="65" t="s">
        <v>37</v>
      </c>
      <c r="Z1343" s="65" t="s">
        <v>37</v>
      </c>
      <c r="AA1343" s="65" t="s">
        <v>37</v>
      </c>
      <c r="AB1343" s="65" t="s">
        <v>37</v>
      </c>
      <c r="AC1343" s="65" t="s">
        <v>37</v>
      </c>
      <c r="AD1343" s="65" t="s">
        <v>37</v>
      </c>
      <c r="AE1343" s="65" t="s">
        <v>37</v>
      </c>
      <c r="AF1343" s="65" t="s">
        <v>37</v>
      </c>
      <c r="AG1343" s="65" t="s">
        <v>37</v>
      </c>
      <c r="AH1343" s="65" t="s">
        <v>37</v>
      </c>
      <c r="AI1343" s="65" t="s">
        <v>37</v>
      </c>
      <c r="AJ1343" s="65" t="s">
        <v>37</v>
      </c>
    </row>
    <row r="1344" spans="1:36" x14ac:dyDescent="0.25">
      <c r="A1344" s="60" t="s">
        <v>127</v>
      </c>
      <c r="B1344" s="60" t="s">
        <v>120</v>
      </c>
      <c r="C1344" s="66" t="s">
        <v>37</v>
      </c>
      <c r="D1344" s="66" t="s">
        <v>37</v>
      </c>
      <c r="E1344" s="66" t="s">
        <v>37</v>
      </c>
      <c r="F1344" s="66" t="s">
        <v>37</v>
      </c>
      <c r="G1344" s="66" t="s">
        <v>37</v>
      </c>
      <c r="H1344" s="66" t="s">
        <v>37</v>
      </c>
      <c r="I1344" s="66" t="s">
        <v>37</v>
      </c>
      <c r="J1344" s="66" t="s">
        <v>37</v>
      </c>
      <c r="K1344" s="66" t="s">
        <v>37</v>
      </c>
      <c r="L1344" s="66" t="s">
        <v>37</v>
      </c>
      <c r="M1344" s="66" t="s">
        <v>37</v>
      </c>
      <c r="N1344" s="66" t="s">
        <v>37</v>
      </c>
      <c r="O1344" s="66" t="s">
        <v>37</v>
      </c>
      <c r="P1344" s="66" t="s">
        <v>37</v>
      </c>
      <c r="Q1344" s="66" t="s">
        <v>37</v>
      </c>
      <c r="R1344" s="66" t="s">
        <v>37</v>
      </c>
      <c r="S1344" s="66" t="s">
        <v>37</v>
      </c>
      <c r="T1344" s="66" t="s">
        <v>37</v>
      </c>
      <c r="U1344" s="66" t="s">
        <v>37</v>
      </c>
      <c r="V1344" s="66" t="s">
        <v>37</v>
      </c>
      <c r="W1344" s="66" t="s">
        <v>37</v>
      </c>
      <c r="X1344" s="66" t="s">
        <v>37</v>
      </c>
      <c r="Y1344" s="66" t="s">
        <v>37</v>
      </c>
      <c r="Z1344" s="66" t="s">
        <v>37</v>
      </c>
      <c r="AA1344" s="66" t="s">
        <v>37</v>
      </c>
      <c r="AB1344" s="66" t="s">
        <v>37</v>
      </c>
      <c r="AC1344" s="66" t="s">
        <v>37</v>
      </c>
      <c r="AD1344" s="66" t="s">
        <v>37</v>
      </c>
      <c r="AE1344" s="66" t="s">
        <v>37</v>
      </c>
      <c r="AF1344" s="66" t="s">
        <v>37</v>
      </c>
      <c r="AG1344" s="66" t="s">
        <v>37</v>
      </c>
      <c r="AH1344" s="66" t="s">
        <v>37</v>
      </c>
      <c r="AI1344" s="66" t="s">
        <v>37</v>
      </c>
      <c r="AJ1344" s="66" t="s">
        <v>37</v>
      </c>
    </row>
    <row r="1345" spans="1:36" x14ac:dyDescent="0.25">
      <c r="A1345" s="60" t="s">
        <v>127</v>
      </c>
      <c r="B1345" s="60" t="s">
        <v>121</v>
      </c>
      <c r="C1345" s="65" t="s">
        <v>37</v>
      </c>
      <c r="D1345" s="65" t="s">
        <v>37</v>
      </c>
      <c r="E1345" s="65" t="s">
        <v>37</v>
      </c>
      <c r="F1345" s="65" t="s">
        <v>37</v>
      </c>
      <c r="G1345" s="65" t="s">
        <v>37</v>
      </c>
      <c r="H1345" s="65" t="s">
        <v>37</v>
      </c>
      <c r="I1345" s="65" t="s">
        <v>37</v>
      </c>
      <c r="J1345" s="65" t="s">
        <v>37</v>
      </c>
      <c r="K1345" s="65" t="s">
        <v>37</v>
      </c>
      <c r="L1345" s="65" t="s">
        <v>37</v>
      </c>
      <c r="M1345" s="65" t="s">
        <v>37</v>
      </c>
      <c r="N1345" s="65" t="s">
        <v>37</v>
      </c>
      <c r="O1345" s="65" t="s">
        <v>37</v>
      </c>
      <c r="P1345" s="65" t="s">
        <v>37</v>
      </c>
      <c r="Q1345" s="65" t="s">
        <v>37</v>
      </c>
      <c r="R1345" s="65" t="s">
        <v>37</v>
      </c>
      <c r="S1345" s="65" t="s">
        <v>37</v>
      </c>
      <c r="T1345" s="65" t="s">
        <v>37</v>
      </c>
      <c r="U1345" s="65" t="s">
        <v>37</v>
      </c>
      <c r="V1345" s="65" t="s">
        <v>37</v>
      </c>
      <c r="W1345" s="65" t="s">
        <v>37</v>
      </c>
      <c r="X1345" s="65" t="s">
        <v>37</v>
      </c>
      <c r="Y1345" s="65" t="s">
        <v>37</v>
      </c>
      <c r="Z1345" s="65" t="s">
        <v>37</v>
      </c>
      <c r="AA1345" s="62">
        <v>0</v>
      </c>
      <c r="AB1345" s="62">
        <v>0</v>
      </c>
      <c r="AC1345" s="62">
        <v>0</v>
      </c>
      <c r="AD1345" s="62">
        <v>0</v>
      </c>
      <c r="AE1345" s="62">
        <v>0</v>
      </c>
      <c r="AF1345" s="62">
        <v>0</v>
      </c>
      <c r="AG1345" s="62">
        <v>0</v>
      </c>
      <c r="AH1345" s="62">
        <v>0</v>
      </c>
      <c r="AI1345" s="62">
        <v>0</v>
      </c>
      <c r="AJ1345" s="65" t="s">
        <v>37</v>
      </c>
    </row>
    <row r="1346" spans="1:36" x14ac:dyDescent="0.25">
      <c r="A1346" s="60" t="s">
        <v>127</v>
      </c>
      <c r="B1346" s="60" t="s">
        <v>122</v>
      </c>
      <c r="C1346" s="66" t="s">
        <v>37</v>
      </c>
      <c r="D1346" s="66" t="s">
        <v>37</v>
      </c>
      <c r="E1346" s="66" t="s">
        <v>37</v>
      </c>
      <c r="F1346" s="66" t="s">
        <v>37</v>
      </c>
      <c r="G1346" s="66" t="s">
        <v>37</v>
      </c>
      <c r="H1346" s="66" t="s">
        <v>37</v>
      </c>
      <c r="I1346" s="66" t="s">
        <v>37</v>
      </c>
      <c r="J1346" s="66" t="s">
        <v>37</v>
      </c>
      <c r="K1346" s="66" t="s">
        <v>37</v>
      </c>
      <c r="L1346" s="66" t="s">
        <v>37</v>
      </c>
      <c r="M1346" s="66" t="s">
        <v>37</v>
      </c>
      <c r="N1346" s="66" t="s">
        <v>37</v>
      </c>
      <c r="O1346" s="66" t="s">
        <v>37</v>
      </c>
      <c r="P1346" s="66" t="s">
        <v>37</v>
      </c>
      <c r="Q1346" s="66" t="s">
        <v>37</v>
      </c>
      <c r="R1346" s="66" t="s">
        <v>37</v>
      </c>
      <c r="S1346" s="66" t="s">
        <v>37</v>
      </c>
      <c r="T1346" s="66" t="s">
        <v>37</v>
      </c>
      <c r="U1346" s="66" t="s">
        <v>37</v>
      </c>
      <c r="V1346" s="66" t="s">
        <v>37</v>
      </c>
      <c r="W1346" s="66" t="s">
        <v>37</v>
      </c>
      <c r="X1346" s="66" t="s">
        <v>37</v>
      </c>
      <c r="Y1346" s="66" t="s">
        <v>37</v>
      </c>
      <c r="Z1346" s="66" t="s">
        <v>37</v>
      </c>
      <c r="AA1346" s="66" t="s">
        <v>37</v>
      </c>
      <c r="AB1346" s="66" t="s">
        <v>37</v>
      </c>
      <c r="AC1346" s="66" t="s">
        <v>37</v>
      </c>
      <c r="AD1346" s="66" t="s">
        <v>37</v>
      </c>
      <c r="AE1346" s="66" t="s">
        <v>37</v>
      </c>
      <c r="AF1346" s="66" t="s">
        <v>37</v>
      </c>
      <c r="AG1346" s="66" t="s">
        <v>37</v>
      </c>
      <c r="AH1346" s="66" t="s">
        <v>37</v>
      </c>
      <c r="AI1346" s="66" t="s">
        <v>37</v>
      </c>
      <c r="AJ1346" s="66" t="s">
        <v>37</v>
      </c>
    </row>
    <row r="1347" spans="1:36" x14ac:dyDescent="0.25">
      <c r="A1347" s="60" t="s">
        <v>127</v>
      </c>
      <c r="B1347" s="60" t="s">
        <v>123</v>
      </c>
      <c r="C1347" s="65" t="s">
        <v>37</v>
      </c>
      <c r="D1347" s="65" t="s">
        <v>37</v>
      </c>
      <c r="E1347" s="65" t="s">
        <v>37</v>
      </c>
      <c r="F1347" s="65" t="s">
        <v>37</v>
      </c>
      <c r="G1347" s="65" t="s">
        <v>37</v>
      </c>
      <c r="H1347" s="65" t="s">
        <v>37</v>
      </c>
      <c r="I1347" s="65" t="s">
        <v>37</v>
      </c>
      <c r="J1347" s="65" t="s">
        <v>37</v>
      </c>
      <c r="K1347" s="65" t="s">
        <v>37</v>
      </c>
      <c r="L1347" s="65" t="s">
        <v>37</v>
      </c>
      <c r="M1347" s="65" t="s">
        <v>37</v>
      </c>
      <c r="N1347" s="65" t="s">
        <v>37</v>
      </c>
      <c r="O1347" s="65" t="s">
        <v>37</v>
      </c>
      <c r="P1347" s="65" t="s">
        <v>37</v>
      </c>
      <c r="Q1347" s="65" t="s">
        <v>37</v>
      </c>
      <c r="R1347" s="65" t="s">
        <v>37</v>
      </c>
      <c r="S1347" s="65" t="s">
        <v>37</v>
      </c>
      <c r="T1347" s="65" t="s">
        <v>37</v>
      </c>
      <c r="U1347" s="65" t="s">
        <v>37</v>
      </c>
      <c r="V1347" s="65" t="s">
        <v>37</v>
      </c>
      <c r="W1347" s="65" t="s">
        <v>37</v>
      </c>
      <c r="X1347" s="65" t="s">
        <v>37</v>
      </c>
      <c r="Y1347" s="65" t="s">
        <v>37</v>
      </c>
      <c r="Z1347" s="65" t="s">
        <v>37</v>
      </c>
      <c r="AA1347" s="61">
        <v>1463.7149999999999</v>
      </c>
      <c r="AB1347" s="61">
        <v>1413.414</v>
      </c>
      <c r="AC1347" s="61">
        <v>1527.653</v>
      </c>
      <c r="AD1347" s="61">
        <v>1413.414</v>
      </c>
      <c r="AE1347" s="61">
        <v>1647.463</v>
      </c>
      <c r="AF1347" s="61">
        <v>1504.127</v>
      </c>
      <c r="AG1347" s="61">
        <v>1450.903</v>
      </c>
      <c r="AH1347" s="61">
        <v>1593.809</v>
      </c>
      <c r="AI1347" s="61">
        <v>1408.5119999999999</v>
      </c>
      <c r="AJ1347" s="65" t="s">
        <v>37</v>
      </c>
    </row>
    <row r="1348" spans="1:36" x14ac:dyDescent="0.25">
      <c r="A1348" s="60" t="s">
        <v>127</v>
      </c>
      <c r="B1348" s="60" t="s">
        <v>124</v>
      </c>
      <c r="C1348" s="66" t="s">
        <v>37</v>
      </c>
      <c r="D1348" s="66" t="s">
        <v>37</v>
      </c>
      <c r="E1348" s="66" t="s">
        <v>37</v>
      </c>
      <c r="F1348" s="66" t="s">
        <v>37</v>
      </c>
      <c r="G1348" s="66" t="s">
        <v>37</v>
      </c>
      <c r="H1348" s="66" t="s">
        <v>37</v>
      </c>
      <c r="I1348" s="66" t="s">
        <v>37</v>
      </c>
      <c r="J1348" s="66" t="s">
        <v>37</v>
      </c>
      <c r="K1348" s="66" t="s">
        <v>37</v>
      </c>
      <c r="L1348" s="66" t="s">
        <v>37</v>
      </c>
      <c r="M1348" s="66" t="s">
        <v>37</v>
      </c>
      <c r="N1348" s="66" t="s">
        <v>37</v>
      </c>
      <c r="O1348" s="66" t="s">
        <v>37</v>
      </c>
      <c r="P1348" s="66" t="s">
        <v>37</v>
      </c>
      <c r="Q1348" s="66" t="s">
        <v>37</v>
      </c>
      <c r="R1348" s="66" t="s">
        <v>37</v>
      </c>
      <c r="S1348" s="66" t="s">
        <v>37</v>
      </c>
      <c r="T1348" s="66" t="s">
        <v>37</v>
      </c>
      <c r="U1348" s="66" t="s">
        <v>37</v>
      </c>
      <c r="V1348" s="66" t="s">
        <v>37</v>
      </c>
      <c r="W1348" s="66" t="s">
        <v>37</v>
      </c>
      <c r="X1348" s="66" t="s">
        <v>37</v>
      </c>
      <c r="Y1348" s="66" t="s">
        <v>37</v>
      </c>
      <c r="Z1348" s="66" t="s">
        <v>37</v>
      </c>
      <c r="AA1348" s="63">
        <v>16.164999999999999</v>
      </c>
      <c r="AB1348" s="63">
        <v>18.917000000000002</v>
      </c>
      <c r="AC1348" s="63">
        <v>18.228999999999999</v>
      </c>
      <c r="AD1348" s="64">
        <v>19.690000000000001</v>
      </c>
      <c r="AE1348" s="63">
        <v>18.745000000000001</v>
      </c>
      <c r="AF1348" s="63">
        <v>18.056999999999999</v>
      </c>
      <c r="AG1348" s="63">
        <v>19.175000000000001</v>
      </c>
      <c r="AH1348" s="63">
        <v>19.603999999999999</v>
      </c>
      <c r="AI1348" s="63">
        <v>20.292000000000002</v>
      </c>
      <c r="AJ1348" s="66" t="s">
        <v>37</v>
      </c>
    </row>
    <row r="1349" spans="1:36" x14ac:dyDescent="0.25">
      <c r="A1349" s="60" t="s">
        <v>127</v>
      </c>
      <c r="B1349" s="60" t="s">
        <v>125</v>
      </c>
      <c r="C1349" s="65" t="s">
        <v>37</v>
      </c>
      <c r="D1349" s="65" t="s">
        <v>37</v>
      </c>
      <c r="E1349" s="65" t="s">
        <v>37</v>
      </c>
      <c r="F1349" s="65" t="s">
        <v>37</v>
      </c>
      <c r="G1349" s="65" t="s">
        <v>37</v>
      </c>
      <c r="H1349" s="65" t="s">
        <v>37</v>
      </c>
      <c r="I1349" s="65" t="s">
        <v>37</v>
      </c>
      <c r="J1349" s="65" t="s">
        <v>37</v>
      </c>
      <c r="K1349" s="65" t="s">
        <v>37</v>
      </c>
      <c r="L1349" s="65" t="s">
        <v>37</v>
      </c>
      <c r="M1349" s="65" t="s">
        <v>37</v>
      </c>
      <c r="N1349" s="65" t="s">
        <v>37</v>
      </c>
      <c r="O1349" s="65" t="s">
        <v>37</v>
      </c>
      <c r="P1349" s="65" t="s">
        <v>37</v>
      </c>
      <c r="Q1349" s="65" t="s">
        <v>37</v>
      </c>
      <c r="R1349" s="65" t="s">
        <v>37</v>
      </c>
      <c r="S1349" s="65" t="s">
        <v>37</v>
      </c>
      <c r="T1349" s="65" t="s">
        <v>37</v>
      </c>
      <c r="U1349" s="65" t="s">
        <v>37</v>
      </c>
      <c r="V1349" s="65" t="s">
        <v>37</v>
      </c>
      <c r="W1349" s="65" t="s">
        <v>37</v>
      </c>
      <c r="X1349" s="65" t="s">
        <v>37</v>
      </c>
      <c r="Y1349" s="65" t="s">
        <v>37</v>
      </c>
      <c r="Z1349" s="65" t="s">
        <v>37</v>
      </c>
      <c r="AA1349" s="62">
        <v>0</v>
      </c>
      <c r="AB1349" s="62">
        <v>0</v>
      </c>
      <c r="AC1349" s="62">
        <v>0</v>
      </c>
      <c r="AD1349" s="62">
        <v>0</v>
      </c>
      <c r="AE1349" s="62">
        <v>0</v>
      </c>
      <c r="AF1349" s="62">
        <v>0</v>
      </c>
      <c r="AG1349" s="61">
        <v>2.4940000000000002</v>
      </c>
      <c r="AH1349" s="61">
        <v>5.3310000000000004</v>
      </c>
      <c r="AI1349" s="61">
        <v>5.0730000000000004</v>
      </c>
      <c r="AJ1349" s="65" t="s">
        <v>37</v>
      </c>
    </row>
    <row r="1350" spans="1:36" x14ac:dyDescent="0.25">
      <c r="A1350" s="60" t="s">
        <v>127</v>
      </c>
      <c r="B1350" s="60" t="s">
        <v>126</v>
      </c>
      <c r="C1350" s="66" t="s">
        <v>37</v>
      </c>
      <c r="D1350" s="66" t="s">
        <v>37</v>
      </c>
      <c r="E1350" s="66" t="s">
        <v>37</v>
      </c>
      <c r="F1350" s="66" t="s">
        <v>37</v>
      </c>
      <c r="G1350" s="66" t="s">
        <v>37</v>
      </c>
      <c r="H1350" s="66" t="s">
        <v>37</v>
      </c>
      <c r="I1350" s="66" t="s">
        <v>37</v>
      </c>
      <c r="J1350" s="66" t="s">
        <v>37</v>
      </c>
      <c r="K1350" s="66" t="s">
        <v>37</v>
      </c>
      <c r="L1350" s="66" t="s">
        <v>37</v>
      </c>
      <c r="M1350" s="66" t="s">
        <v>37</v>
      </c>
      <c r="N1350" s="66" t="s">
        <v>37</v>
      </c>
      <c r="O1350" s="66" t="s">
        <v>37</v>
      </c>
      <c r="P1350" s="66" t="s">
        <v>37</v>
      </c>
      <c r="Q1350" s="66" t="s">
        <v>37</v>
      </c>
      <c r="R1350" s="66" t="s">
        <v>37</v>
      </c>
      <c r="S1350" s="66" t="s">
        <v>37</v>
      </c>
      <c r="T1350" s="66" t="s">
        <v>37</v>
      </c>
      <c r="U1350" s="66" t="s">
        <v>37</v>
      </c>
      <c r="V1350" s="66" t="s">
        <v>37</v>
      </c>
      <c r="W1350" s="66" t="s">
        <v>37</v>
      </c>
      <c r="X1350" s="66" t="s">
        <v>37</v>
      </c>
      <c r="Y1350" s="66" t="s">
        <v>37</v>
      </c>
      <c r="Z1350" s="66" t="s">
        <v>37</v>
      </c>
      <c r="AA1350" s="64">
        <v>0</v>
      </c>
      <c r="AB1350" s="64">
        <v>0</v>
      </c>
      <c r="AC1350" s="64">
        <v>0</v>
      </c>
      <c r="AD1350" s="63">
        <v>16.939</v>
      </c>
      <c r="AE1350" s="63">
        <v>8.6839999999999993</v>
      </c>
      <c r="AF1350" s="63">
        <v>6.1050000000000004</v>
      </c>
      <c r="AG1350" s="63">
        <v>7.1369999999999996</v>
      </c>
      <c r="AH1350" s="63">
        <v>9.1140000000000008</v>
      </c>
      <c r="AI1350" s="63">
        <v>2.3220000000000001</v>
      </c>
      <c r="AJ1350" s="66" t="s">
        <v>37</v>
      </c>
    </row>
    <row r="1351" spans="1:36" x14ac:dyDescent="0.25">
      <c r="A1351" s="60" t="s">
        <v>128</v>
      </c>
      <c r="B1351" s="60" t="s">
        <v>117</v>
      </c>
      <c r="C1351" s="65" t="s">
        <v>37</v>
      </c>
      <c r="D1351" s="65" t="s">
        <v>37</v>
      </c>
      <c r="E1351" s="65" t="s">
        <v>37</v>
      </c>
      <c r="F1351" s="65" t="s">
        <v>37</v>
      </c>
      <c r="G1351" s="65" t="s">
        <v>37</v>
      </c>
      <c r="H1351" s="65" t="s">
        <v>37</v>
      </c>
      <c r="I1351" s="65" t="s">
        <v>37</v>
      </c>
      <c r="J1351" s="65" t="s">
        <v>37</v>
      </c>
      <c r="K1351" s="65" t="s">
        <v>37</v>
      </c>
      <c r="L1351" s="65" t="s">
        <v>37</v>
      </c>
      <c r="M1351" s="65" t="s">
        <v>37</v>
      </c>
      <c r="N1351" s="65" t="s">
        <v>37</v>
      </c>
      <c r="O1351" s="65" t="s">
        <v>37</v>
      </c>
      <c r="P1351" s="65" t="s">
        <v>37</v>
      </c>
      <c r="Q1351" s="65" t="s">
        <v>37</v>
      </c>
      <c r="R1351" s="65" t="s">
        <v>37</v>
      </c>
      <c r="S1351" s="65" t="s">
        <v>37</v>
      </c>
      <c r="T1351" s="65" t="s">
        <v>37</v>
      </c>
      <c r="U1351" s="65" t="s">
        <v>37</v>
      </c>
      <c r="V1351" s="65" t="s">
        <v>37</v>
      </c>
      <c r="W1351" s="65" t="s">
        <v>37</v>
      </c>
      <c r="X1351" s="65" t="s">
        <v>37</v>
      </c>
      <c r="Y1351" s="65" t="s">
        <v>37</v>
      </c>
      <c r="Z1351" s="65" t="s">
        <v>37</v>
      </c>
      <c r="AA1351" s="62">
        <v>0</v>
      </c>
      <c r="AB1351" s="62">
        <v>0</v>
      </c>
      <c r="AC1351" s="62">
        <v>0</v>
      </c>
      <c r="AD1351" s="62">
        <v>0</v>
      </c>
      <c r="AE1351" s="62">
        <v>0</v>
      </c>
      <c r="AF1351" s="62">
        <v>0</v>
      </c>
      <c r="AG1351" s="62">
        <v>0</v>
      </c>
      <c r="AH1351" s="62">
        <v>0</v>
      </c>
      <c r="AI1351" s="62">
        <v>0</v>
      </c>
      <c r="AJ1351" s="65" t="s">
        <v>37</v>
      </c>
    </row>
    <row r="1352" spans="1:36" x14ac:dyDescent="0.25">
      <c r="A1352" s="60" t="s">
        <v>128</v>
      </c>
      <c r="B1352" s="60" t="s">
        <v>118</v>
      </c>
      <c r="C1352" s="66" t="s">
        <v>37</v>
      </c>
      <c r="D1352" s="66" t="s">
        <v>37</v>
      </c>
      <c r="E1352" s="66" t="s">
        <v>37</v>
      </c>
      <c r="F1352" s="66" t="s">
        <v>37</v>
      </c>
      <c r="G1352" s="66" t="s">
        <v>37</v>
      </c>
      <c r="H1352" s="66" t="s">
        <v>37</v>
      </c>
      <c r="I1352" s="66" t="s">
        <v>37</v>
      </c>
      <c r="J1352" s="66" t="s">
        <v>37</v>
      </c>
      <c r="K1352" s="66" t="s">
        <v>37</v>
      </c>
      <c r="L1352" s="66" t="s">
        <v>37</v>
      </c>
      <c r="M1352" s="66" t="s">
        <v>37</v>
      </c>
      <c r="N1352" s="66" t="s">
        <v>37</v>
      </c>
      <c r="O1352" s="66" t="s">
        <v>37</v>
      </c>
      <c r="P1352" s="66" t="s">
        <v>37</v>
      </c>
      <c r="Q1352" s="66" t="s">
        <v>37</v>
      </c>
      <c r="R1352" s="66" t="s">
        <v>37</v>
      </c>
      <c r="S1352" s="66" t="s">
        <v>37</v>
      </c>
      <c r="T1352" s="66" t="s">
        <v>37</v>
      </c>
      <c r="U1352" s="66" t="s">
        <v>37</v>
      </c>
      <c r="V1352" s="66" t="s">
        <v>37</v>
      </c>
      <c r="W1352" s="66" t="s">
        <v>37</v>
      </c>
      <c r="X1352" s="66" t="s">
        <v>37</v>
      </c>
      <c r="Y1352" s="66" t="s">
        <v>37</v>
      </c>
      <c r="Z1352" s="66" t="s">
        <v>37</v>
      </c>
      <c r="AA1352" s="64">
        <v>0</v>
      </c>
      <c r="AB1352" s="64">
        <v>0</v>
      </c>
      <c r="AC1352" s="64">
        <v>0</v>
      </c>
      <c r="AD1352" s="64">
        <v>0</v>
      </c>
      <c r="AE1352" s="64">
        <v>0</v>
      </c>
      <c r="AF1352" s="64">
        <v>0</v>
      </c>
      <c r="AG1352" s="64">
        <v>0</v>
      </c>
      <c r="AH1352" s="64">
        <v>0</v>
      </c>
      <c r="AI1352" s="64">
        <v>0</v>
      </c>
      <c r="AJ1352" s="66" t="s">
        <v>37</v>
      </c>
    </row>
    <row r="1353" spans="1:36" x14ac:dyDescent="0.25">
      <c r="A1353" s="60" t="s">
        <v>128</v>
      </c>
      <c r="B1353" s="60" t="s">
        <v>119</v>
      </c>
      <c r="C1353" s="65" t="s">
        <v>37</v>
      </c>
      <c r="D1353" s="65" t="s">
        <v>37</v>
      </c>
      <c r="E1353" s="65" t="s">
        <v>37</v>
      </c>
      <c r="F1353" s="65" t="s">
        <v>37</v>
      </c>
      <c r="G1353" s="65" t="s">
        <v>37</v>
      </c>
      <c r="H1353" s="65" t="s">
        <v>37</v>
      </c>
      <c r="I1353" s="65" t="s">
        <v>37</v>
      </c>
      <c r="J1353" s="65" t="s">
        <v>37</v>
      </c>
      <c r="K1353" s="65" t="s">
        <v>37</v>
      </c>
      <c r="L1353" s="65" t="s">
        <v>37</v>
      </c>
      <c r="M1353" s="65" t="s">
        <v>37</v>
      </c>
      <c r="N1353" s="65" t="s">
        <v>37</v>
      </c>
      <c r="O1353" s="65" t="s">
        <v>37</v>
      </c>
      <c r="P1353" s="65" t="s">
        <v>37</v>
      </c>
      <c r="Q1353" s="65" t="s">
        <v>37</v>
      </c>
      <c r="R1353" s="65" t="s">
        <v>37</v>
      </c>
      <c r="S1353" s="65" t="s">
        <v>37</v>
      </c>
      <c r="T1353" s="65" t="s">
        <v>37</v>
      </c>
      <c r="U1353" s="65" t="s">
        <v>37</v>
      </c>
      <c r="V1353" s="65" t="s">
        <v>37</v>
      </c>
      <c r="W1353" s="65" t="s">
        <v>37</v>
      </c>
      <c r="X1353" s="65" t="s">
        <v>37</v>
      </c>
      <c r="Y1353" s="65" t="s">
        <v>37</v>
      </c>
      <c r="Z1353" s="65" t="s">
        <v>37</v>
      </c>
      <c r="AA1353" s="62">
        <v>0</v>
      </c>
      <c r="AB1353" s="62">
        <v>0</v>
      </c>
      <c r="AC1353" s="62">
        <v>0</v>
      </c>
      <c r="AD1353" s="62">
        <v>0</v>
      </c>
      <c r="AE1353" s="62">
        <v>0</v>
      </c>
      <c r="AF1353" s="62">
        <v>0</v>
      </c>
      <c r="AG1353" s="62">
        <v>0</v>
      </c>
      <c r="AH1353" s="62">
        <v>0</v>
      </c>
      <c r="AI1353" s="62">
        <v>0</v>
      </c>
      <c r="AJ1353" s="65" t="s">
        <v>37</v>
      </c>
    </row>
    <row r="1354" spans="1:36" x14ac:dyDescent="0.25">
      <c r="A1354" s="60" t="s">
        <v>128</v>
      </c>
      <c r="B1354" s="60" t="s">
        <v>120</v>
      </c>
      <c r="C1354" s="66" t="s">
        <v>37</v>
      </c>
      <c r="D1354" s="66" t="s">
        <v>37</v>
      </c>
      <c r="E1354" s="66" t="s">
        <v>37</v>
      </c>
      <c r="F1354" s="66" t="s">
        <v>37</v>
      </c>
      <c r="G1354" s="66" t="s">
        <v>37</v>
      </c>
      <c r="H1354" s="66" t="s">
        <v>37</v>
      </c>
      <c r="I1354" s="66" t="s">
        <v>37</v>
      </c>
      <c r="J1354" s="66" t="s">
        <v>37</v>
      </c>
      <c r="K1354" s="66" t="s">
        <v>37</v>
      </c>
      <c r="L1354" s="66" t="s">
        <v>37</v>
      </c>
      <c r="M1354" s="66" t="s">
        <v>37</v>
      </c>
      <c r="N1354" s="66" t="s">
        <v>37</v>
      </c>
      <c r="O1354" s="66" t="s">
        <v>37</v>
      </c>
      <c r="P1354" s="66" t="s">
        <v>37</v>
      </c>
      <c r="Q1354" s="66" t="s">
        <v>37</v>
      </c>
      <c r="R1354" s="66" t="s">
        <v>37</v>
      </c>
      <c r="S1354" s="66" t="s">
        <v>37</v>
      </c>
      <c r="T1354" s="66" t="s">
        <v>37</v>
      </c>
      <c r="U1354" s="66" t="s">
        <v>37</v>
      </c>
      <c r="V1354" s="66" t="s">
        <v>37</v>
      </c>
      <c r="W1354" s="66" t="s">
        <v>37</v>
      </c>
      <c r="X1354" s="66" t="s">
        <v>37</v>
      </c>
      <c r="Y1354" s="66" t="s">
        <v>37</v>
      </c>
      <c r="Z1354" s="66" t="s">
        <v>37</v>
      </c>
      <c r="AA1354" s="64">
        <v>0</v>
      </c>
      <c r="AB1354" s="64">
        <v>0</v>
      </c>
      <c r="AC1354" s="64">
        <v>0</v>
      </c>
      <c r="AD1354" s="64">
        <v>0</v>
      </c>
      <c r="AE1354" s="64">
        <v>0</v>
      </c>
      <c r="AF1354" s="64">
        <v>0</v>
      </c>
      <c r="AG1354" s="64">
        <v>0</v>
      </c>
      <c r="AH1354" s="64">
        <v>0</v>
      </c>
      <c r="AI1354" s="64">
        <v>0</v>
      </c>
      <c r="AJ1354" s="66" t="s">
        <v>37</v>
      </c>
    </row>
    <row r="1355" spans="1:36" x14ac:dyDescent="0.25">
      <c r="A1355" s="60" t="s">
        <v>128</v>
      </c>
      <c r="B1355" s="60" t="s">
        <v>121</v>
      </c>
      <c r="C1355" s="65" t="s">
        <v>37</v>
      </c>
      <c r="D1355" s="65" t="s">
        <v>37</v>
      </c>
      <c r="E1355" s="65" t="s">
        <v>37</v>
      </c>
      <c r="F1355" s="65" t="s">
        <v>37</v>
      </c>
      <c r="G1355" s="65" t="s">
        <v>37</v>
      </c>
      <c r="H1355" s="65" t="s">
        <v>37</v>
      </c>
      <c r="I1355" s="65" t="s">
        <v>37</v>
      </c>
      <c r="J1355" s="65" t="s">
        <v>37</v>
      </c>
      <c r="K1355" s="65" t="s">
        <v>37</v>
      </c>
      <c r="L1355" s="65" t="s">
        <v>37</v>
      </c>
      <c r="M1355" s="65" t="s">
        <v>37</v>
      </c>
      <c r="N1355" s="65" t="s">
        <v>37</v>
      </c>
      <c r="O1355" s="65" t="s">
        <v>37</v>
      </c>
      <c r="P1355" s="65" t="s">
        <v>37</v>
      </c>
      <c r="Q1355" s="65" t="s">
        <v>37</v>
      </c>
      <c r="R1355" s="65" t="s">
        <v>37</v>
      </c>
      <c r="S1355" s="65" t="s">
        <v>37</v>
      </c>
      <c r="T1355" s="65" t="s">
        <v>37</v>
      </c>
      <c r="U1355" s="65" t="s">
        <v>37</v>
      </c>
      <c r="V1355" s="65" t="s">
        <v>37</v>
      </c>
      <c r="W1355" s="65" t="s">
        <v>37</v>
      </c>
      <c r="X1355" s="65" t="s">
        <v>37</v>
      </c>
      <c r="Y1355" s="65" t="s">
        <v>37</v>
      </c>
      <c r="Z1355" s="65" t="s">
        <v>37</v>
      </c>
      <c r="AA1355" s="65" t="s">
        <v>37</v>
      </c>
      <c r="AB1355" s="65" t="s">
        <v>37</v>
      </c>
      <c r="AC1355" s="65" t="s">
        <v>37</v>
      </c>
      <c r="AD1355" s="65" t="s">
        <v>37</v>
      </c>
      <c r="AE1355" s="65" t="s">
        <v>37</v>
      </c>
      <c r="AF1355" s="65" t="s">
        <v>37</v>
      </c>
      <c r="AG1355" s="65" t="s">
        <v>37</v>
      </c>
      <c r="AH1355" s="65" t="s">
        <v>37</v>
      </c>
      <c r="AI1355" s="65" t="s">
        <v>37</v>
      </c>
      <c r="AJ1355" s="65" t="s">
        <v>37</v>
      </c>
    </row>
    <row r="1356" spans="1:36" x14ac:dyDescent="0.25">
      <c r="A1356" s="60" t="s">
        <v>128</v>
      </c>
      <c r="B1356" s="60" t="s">
        <v>122</v>
      </c>
      <c r="C1356" s="66" t="s">
        <v>37</v>
      </c>
      <c r="D1356" s="66" t="s">
        <v>37</v>
      </c>
      <c r="E1356" s="66" t="s">
        <v>37</v>
      </c>
      <c r="F1356" s="66" t="s">
        <v>37</v>
      </c>
      <c r="G1356" s="66" t="s">
        <v>37</v>
      </c>
      <c r="H1356" s="66" t="s">
        <v>37</v>
      </c>
      <c r="I1356" s="66" t="s">
        <v>37</v>
      </c>
      <c r="J1356" s="66" t="s">
        <v>37</v>
      </c>
      <c r="K1356" s="66" t="s">
        <v>37</v>
      </c>
      <c r="L1356" s="66" t="s">
        <v>37</v>
      </c>
      <c r="M1356" s="66" t="s">
        <v>37</v>
      </c>
      <c r="N1356" s="66" t="s">
        <v>37</v>
      </c>
      <c r="O1356" s="66" t="s">
        <v>37</v>
      </c>
      <c r="P1356" s="66" t="s">
        <v>37</v>
      </c>
      <c r="Q1356" s="66" t="s">
        <v>37</v>
      </c>
      <c r="R1356" s="66" t="s">
        <v>37</v>
      </c>
      <c r="S1356" s="66" t="s">
        <v>37</v>
      </c>
      <c r="T1356" s="66" t="s">
        <v>37</v>
      </c>
      <c r="U1356" s="66" t="s">
        <v>37</v>
      </c>
      <c r="V1356" s="66" t="s">
        <v>37</v>
      </c>
      <c r="W1356" s="66" t="s">
        <v>37</v>
      </c>
      <c r="X1356" s="66" t="s">
        <v>37</v>
      </c>
      <c r="Y1356" s="66" t="s">
        <v>37</v>
      </c>
      <c r="Z1356" s="66" t="s">
        <v>37</v>
      </c>
      <c r="AA1356" s="64">
        <v>0</v>
      </c>
      <c r="AB1356" s="64">
        <v>0</v>
      </c>
      <c r="AC1356" s="64">
        <v>0</v>
      </c>
      <c r="AD1356" s="64">
        <v>0</v>
      </c>
      <c r="AE1356" s="64">
        <v>0</v>
      </c>
      <c r="AF1356" s="64">
        <v>0</v>
      </c>
      <c r="AG1356" s="64">
        <v>0</v>
      </c>
      <c r="AH1356" s="64">
        <v>0</v>
      </c>
      <c r="AI1356" s="64">
        <v>0</v>
      </c>
      <c r="AJ1356" s="66" t="s">
        <v>37</v>
      </c>
    </row>
    <row r="1357" spans="1:36" x14ac:dyDescent="0.25">
      <c r="A1357" s="60" t="s">
        <v>128</v>
      </c>
      <c r="B1357" s="60" t="s">
        <v>123</v>
      </c>
      <c r="C1357" s="65" t="s">
        <v>37</v>
      </c>
      <c r="D1357" s="65" t="s">
        <v>37</v>
      </c>
      <c r="E1357" s="65" t="s">
        <v>37</v>
      </c>
      <c r="F1357" s="65" t="s">
        <v>37</v>
      </c>
      <c r="G1357" s="65" t="s">
        <v>37</v>
      </c>
      <c r="H1357" s="65" t="s">
        <v>37</v>
      </c>
      <c r="I1357" s="65" t="s">
        <v>37</v>
      </c>
      <c r="J1357" s="65" t="s">
        <v>37</v>
      </c>
      <c r="K1357" s="65" t="s">
        <v>37</v>
      </c>
      <c r="L1357" s="65" t="s">
        <v>37</v>
      </c>
      <c r="M1357" s="65" t="s">
        <v>37</v>
      </c>
      <c r="N1357" s="65" t="s">
        <v>37</v>
      </c>
      <c r="O1357" s="65" t="s">
        <v>37</v>
      </c>
      <c r="P1357" s="65" t="s">
        <v>37</v>
      </c>
      <c r="Q1357" s="65" t="s">
        <v>37</v>
      </c>
      <c r="R1357" s="65" t="s">
        <v>37</v>
      </c>
      <c r="S1357" s="65" t="s">
        <v>37</v>
      </c>
      <c r="T1357" s="65" t="s">
        <v>37</v>
      </c>
      <c r="U1357" s="65" t="s">
        <v>37</v>
      </c>
      <c r="V1357" s="65" t="s">
        <v>37</v>
      </c>
      <c r="W1357" s="65" t="s">
        <v>37</v>
      </c>
      <c r="X1357" s="65" t="s">
        <v>37</v>
      </c>
      <c r="Y1357" s="65" t="s">
        <v>37</v>
      </c>
      <c r="Z1357" s="65" t="s">
        <v>37</v>
      </c>
      <c r="AA1357" s="61">
        <v>135.47300000000001</v>
      </c>
      <c r="AB1357" s="61">
        <v>157.447</v>
      </c>
      <c r="AC1357" s="61">
        <v>135.11500000000001</v>
      </c>
      <c r="AD1357" s="61">
        <v>138.363</v>
      </c>
      <c r="AE1357" s="61">
        <v>137.55099999999999</v>
      </c>
      <c r="AF1357" s="61">
        <v>133.06100000000001</v>
      </c>
      <c r="AG1357" s="61">
        <v>139.72499999999999</v>
      </c>
      <c r="AH1357" s="62">
        <v>143.57</v>
      </c>
      <c r="AI1357" s="61">
        <v>136.81100000000001</v>
      </c>
      <c r="AJ1357" s="65" t="s">
        <v>37</v>
      </c>
    </row>
    <row r="1358" spans="1:36" x14ac:dyDescent="0.25">
      <c r="A1358" s="60" t="s">
        <v>128</v>
      </c>
      <c r="B1358" s="60" t="s">
        <v>124</v>
      </c>
      <c r="C1358" s="66" t="s">
        <v>37</v>
      </c>
      <c r="D1358" s="66" t="s">
        <v>37</v>
      </c>
      <c r="E1358" s="66" t="s">
        <v>37</v>
      </c>
      <c r="F1358" s="66" t="s">
        <v>37</v>
      </c>
      <c r="G1358" s="66" t="s">
        <v>37</v>
      </c>
      <c r="H1358" s="66" t="s">
        <v>37</v>
      </c>
      <c r="I1358" s="66" t="s">
        <v>37</v>
      </c>
      <c r="J1358" s="66" t="s">
        <v>37</v>
      </c>
      <c r="K1358" s="66" t="s">
        <v>37</v>
      </c>
      <c r="L1358" s="66" t="s">
        <v>37</v>
      </c>
      <c r="M1358" s="66" t="s">
        <v>37</v>
      </c>
      <c r="N1358" s="66" t="s">
        <v>37</v>
      </c>
      <c r="O1358" s="66" t="s">
        <v>37</v>
      </c>
      <c r="P1358" s="66" t="s">
        <v>37</v>
      </c>
      <c r="Q1358" s="66" t="s">
        <v>37</v>
      </c>
      <c r="R1358" s="66" t="s">
        <v>37</v>
      </c>
      <c r="S1358" s="66" t="s">
        <v>37</v>
      </c>
      <c r="T1358" s="66" t="s">
        <v>37</v>
      </c>
      <c r="U1358" s="66" t="s">
        <v>37</v>
      </c>
      <c r="V1358" s="66" t="s">
        <v>37</v>
      </c>
      <c r="W1358" s="66" t="s">
        <v>37</v>
      </c>
      <c r="X1358" s="66" t="s">
        <v>37</v>
      </c>
      <c r="Y1358" s="66" t="s">
        <v>37</v>
      </c>
      <c r="Z1358" s="66" t="s">
        <v>37</v>
      </c>
      <c r="AA1358" s="63">
        <v>32.387999999999998</v>
      </c>
      <c r="AB1358" s="63">
        <v>37.808999999999997</v>
      </c>
      <c r="AC1358" s="63">
        <v>36.375999999999998</v>
      </c>
      <c r="AD1358" s="63">
        <v>43.398000000000003</v>
      </c>
      <c r="AE1358" s="63">
        <v>41.965000000000003</v>
      </c>
      <c r="AF1358" s="63">
        <v>40.317</v>
      </c>
      <c r="AG1358" s="63">
        <v>42.634</v>
      </c>
      <c r="AH1358" s="63">
        <v>44.067</v>
      </c>
      <c r="AI1358" s="64">
        <v>45.07</v>
      </c>
      <c r="AJ1358" s="66" t="s">
        <v>37</v>
      </c>
    </row>
    <row r="1359" spans="1:36" x14ac:dyDescent="0.25">
      <c r="A1359" s="60" t="s">
        <v>128</v>
      </c>
      <c r="B1359" s="60" t="s">
        <v>125</v>
      </c>
      <c r="C1359" s="65" t="s">
        <v>37</v>
      </c>
      <c r="D1359" s="65" t="s">
        <v>37</v>
      </c>
      <c r="E1359" s="65" t="s">
        <v>37</v>
      </c>
      <c r="F1359" s="65" t="s">
        <v>37</v>
      </c>
      <c r="G1359" s="65" t="s">
        <v>37</v>
      </c>
      <c r="H1359" s="65" t="s">
        <v>37</v>
      </c>
      <c r="I1359" s="65" t="s">
        <v>37</v>
      </c>
      <c r="J1359" s="65" t="s">
        <v>37</v>
      </c>
      <c r="K1359" s="65" t="s">
        <v>37</v>
      </c>
      <c r="L1359" s="65" t="s">
        <v>37</v>
      </c>
      <c r="M1359" s="65" t="s">
        <v>37</v>
      </c>
      <c r="N1359" s="65" t="s">
        <v>37</v>
      </c>
      <c r="O1359" s="65" t="s">
        <v>37</v>
      </c>
      <c r="P1359" s="65" t="s">
        <v>37</v>
      </c>
      <c r="Q1359" s="65" t="s">
        <v>37</v>
      </c>
      <c r="R1359" s="65" t="s">
        <v>37</v>
      </c>
      <c r="S1359" s="65" t="s">
        <v>37</v>
      </c>
      <c r="T1359" s="65" t="s">
        <v>37</v>
      </c>
      <c r="U1359" s="65" t="s">
        <v>37</v>
      </c>
      <c r="V1359" s="65" t="s">
        <v>37</v>
      </c>
      <c r="W1359" s="65" t="s">
        <v>37</v>
      </c>
      <c r="X1359" s="65" t="s">
        <v>37</v>
      </c>
      <c r="Y1359" s="65" t="s">
        <v>37</v>
      </c>
      <c r="Z1359" s="65" t="s">
        <v>37</v>
      </c>
      <c r="AA1359" s="62">
        <v>0</v>
      </c>
      <c r="AB1359" s="62">
        <v>0</v>
      </c>
      <c r="AC1359" s="62">
        <v>0</v>
      </c>
      <c r="AD1359" s="62">
        <v>0</v>
      </c>
      <c r="AE1359" s="62">
        <v>0</v>
      </c>
      <c r="AF1359" s="62">
        <v>0</v>
      </c>
      <c r="AG1359" s="61">
        <v>15.119</v>
      </c>
      <c r="AH1359" s="61">
        <v>14.593</v>
      </c>
      <c r="AI1359" s="61">
        <v>14.282999999999999</v>
      </c>
      <c r="AJ1359" s="65" t="s">
        <v>37</v>
      </c>
    </row>
    <row r="1360" spans="1:36" x14ac:dyDescent="0.25">
      <c r="A1360" s="60" t="s">
        <v>128</v>
      </c>
      <c r="B1360" s="60" t="s">
        <v>126</v>
      </c>
      <c r="C1360" s="66" t="s">
        <v>37</v>
      </c>
      <c r="D1360" s="66" t="s">
        <v>37</v>
      </c>
      <c r="E1360" s="66" t="s">
        <v>37</v>
      </c>
      <c r="F1360" s="66" t="s">
        <v>37</v>
      </c>
      <c r="G1360" s="66" t="s">
        <v>37</v>
      </c>
      <c r="H1360" s="66" t="s">
        <v>37</v>
      </c>
      <c r="I1360" s="66" t="s">
        <v>37</v>
      </c>
      <c r="J1360" s="66" t="s">
        <v>37</v>
      </c>
      <c r="K1360" s="66" t="s">
        <v>37</v>
      </c>
      <c r="L1360" s="66" t="s">
        <v>37</v>
      </c>
      <c r="M1360" s="66" t="s">
        <v>37</v>
      </c>
      <c r="N1360" s="66" t="s">
        <v>37</v>
      </c>
      <c r="O1360" s="66" t="s">
        <v>37</v>
      </c>
      <c r="P1360" s="66" t="s">
        <v>37</v>
      </c>
      <c r="Q1360" s="66" t="s">
        <v>37</v>
      </c>
      <c r="R1360" s="66" t="s">
        <v>37</v>
      </c>
      <c r="S1360" s="66" t="s">
        <v>37</v>
      </c>
      <c r="T1360" s="66" t="s">
        <v>37</v>
      </c>
      <c r="U1360" s="66" t="s">
        <v>37</v>
      </c>
      <c r="V1360" s="66" t="s">
        <v>37</v>
      </c>
      <c r="W1360" s="66" t="s">
        <v>37</v>
      </c>
      <c r="X1360" s="66" t="s">
        <v>37</v>
      </c>
      <c r="Y1360" s="66" t="s">
        <v>37</v>
      </c>
      <c r="Z1360" s="66" t="s">
        <v>37</v>
      </c>
      <c r="AA1360" s="66" t="s">
        <v>37</v>
      </c>
      <c r="AB1360" s="66" t="s">
        <v>37</v>
      </c>
      <c r="AC1360" s="66" t="s">
        <v>37</v>
      </c>
      <c r="AD1360" s="66" t="s">
        <v>37</v>
      </c>
      <c r="AE1360" s="66" t="s">
        <v>37</v>
      </c>
      <c r="AF1360" s="66" t="s">
        <v>37</v>
      </c>
      <c r="AG1360" s="66" t="s">
        <v>37</v>
      </c>
      <c r="AH1360" s="66" t="s">
        <v>37</v>
      </c>
      <c r="AI1360" s="66" t="s">
        <v>37</v>
      </c>
      <c r="AJ1360" s="66" t="s">
        <v>37</v>
      </c>
    </row>
    <row r="1361" spans="1:36" ht="11.4" customHeight="1" x14ac:dyDescent="0.25"/>
    <row r="1362" spans="1:36" x14ac:dyDescent="0.25">
      <c r="A1362" s="56" t="s">
        <v>129</v>
      </c>
    </row>
    <row r="1363" spans="1:36" x14ac:dyDescent="0.25">
      <c r="A1363" s="56" t="s">
        <v>37</v>
      </c>
      <c r="B1363" s="55" t="s">
        <v>38</v>
      </c>
    </row>
    <row r="1364" spans="1:36" ht="11.4" customHeight="1" x14ac:dyDescent="0.25"/>
    <row r="1365" spans="1:36" x14ac:dyDescent="0.25">
      <c r="A1365" s="55" t="s">
        <v>184</v>
      </c>
    </row>
    <row r="1366" spans="1:36" x14ac:dyDescent="0.25">
      <c r="A1366" s="55" t="s">
        <v>107</v>
      </c>
      <c r="B1366" s="56" t="s">
        <v>180</v>
      </c>
    </row>
    <row r="1367" spans="1:36" x14ac:dyDescent="0.25">
      <c r="A1367" s="55" t="s">
        <v>108</v>
      </c>
      <c r="B1367" s="55" t="s">
        <v>181</v>
      </c>
    </row>
    <row r="1369" spans="1:36" x14ac:dyDescent="0.25">
      <c r="A1369" s="56" t="s">
        <v>109</v>
      </c>
      <c r="C1369" s="55" t="s">
        <v>110</v>
      </c>
    </row>
    <row r="1370" spans="1:36" x14ac:dyDescent="0.25">
      <c r="A1370" s="56" t="s">
        <v>130</v>
      </c>
      <c r="C1370" s="55" t="s">
        <v>182</v>
      </c>
    </row>
    <row r="1371" spans="1:36" x14ac:dyDescent="0.25">
      <c r="A1371" s="56" t="s">
        <v>134</v>
      </c>
      <c r="C1371" s="55" t="s">
        <v>167</v>
      </c>
    </row>
    <row r="1373" spans="1:36" x14ac:dyDescent="0.25">
      <c r="A1373" s="71" t="s">
        <v>111</v>
      </c>
      <c r="B1373" s="71" t="s">
        <v>111</v>
      </c>
      <c r="C1373" s="57" t="s">
        <v>1</v>
      </c>
      <c r="D1373" s="57" t="s">
        <v>2</v>
      </c>
      <c r="E1373" s="57" t="s">
        <v>3</v>
      </c>
      <c r="F1373" s="57" t="s">
        <v>4</v>
      </c>
      <c r="G1373" s="57" t="s">
        <v>5</v>
      </c>
      <c r="H1373" s="57" t="s">
        <v>6</v>
      </c>
      <c r="I1373" s="57" t="s">
        <v>7</v>
      </c>
      <c r="J1373" s="57" t="s">
        <v>8</v>
      </c>
      <c r="K1373" s="57" t="s">
        <v>9</v>
      </c>
      <c r="L1373" s="57" t="s">
        <v>10</v>
      </c>
      <c r="M1373" s="57" t="s">
        <v>11</v>
      </c>
      <c r="N1373" s="57" t="s">
        <v>12</v>
      </c>
      <c r="O1373" s="57" t="s">
        <v>13</v>
      </c>
      <c r="P1373" s="57" t="s">
        <v>14</v>
      </c>
      <c r="Q1373" s="57" t="s">
        <v>15</v>
      </c>
      <c r="R1373" s="57" t="s">
        <v>16</v>
      </c>
      <c r="S1373" s="57" t="s">
        <v>17</v>
      </c>
      <c r="T1373" s="57" t="s">
        <v>18</v>
      </c>
      <c r="U1373" s="57" t="s">
        <v>19</v>
      </c>
      <c r="V1373" s="57" t="s">
        <v>20</v>
      </c>
      <c r="W1373" s="57" t="s">
        <v>21</v>
      </c>
      <c r="X1373" s="57" t="s">
        <v>32</v>
      </c>
      <c r="Y1373" s="57" t="s">
        <v>33</v>
      </c>
      <c r="Z1373" s="57" t="s">
        <v>35</v>
      </c>
      <c r="AA1373" s="57" t="s">
        <v>36</v>
      </c>
      <c r="AB1373" s="57" t="s">
        <v>39</v>
      </c>
      <c r="AC1373" s="57" t="s">
        <v>40</v>
      </c>
      <c r="AD1373" s="57" t="s">
        <v>97</v>
      </c>
      <c r="AE1373" s="57" t="s">
        <v>103</v>
      </c>
      <c r="AF1373" s="57" t="s">
        <v>105</v>
      </c>
      <c r="AG1373" s="57" t="s">
        <v>106</v>
      </c>
      <c r="AH1373" s="57" t="s">
        <v>112</v>
      </c>
      <c r="AI1373" s="57" t="s">
        <v>176</v>
      </c>
      <c r="AJ1373" s="57" t="s">
        <v>183</v>
      </c>
    </row>
    <row r="1374" spans="1:36" x14ac:dyDescent="0.25">
      <c r="A1374" s="58" t="s">
        <v>113</v>
      </c>
      <c r="B1374" s="58" t="s">
        <v>114</v>
      </c>
      <c r="C1374" s="59" t="s">
        <v>115</v>
      </c>
      <c r="D1374" s="59" t="s">
        <v>115</v>
      </c>
      <c r="E1374" s="59" t="s">
        <v>115</v>
      </c>
      <c r="F1374" s="59" t="s">
        <v>115</v>
      </c>
      <c r="G1374" s="59" t="s">
        <v>115</v>
      </c>
      <c r="H1374" s="59" t="s">
        <v>115</v>
      </c>
      <c r="I1374" s="59" t="s">
        <v>115</v>
      </c>
      <c r="J1374" s="59" t="s">
        <v>115</v>
      </c>
      <c r="K1374" s="59" t="s">
        <v>115</v>
      </c>
      <c r="L1374" s="59" t="s">
        <v>115</v>
      </c>
      <c r="M1374" s="59" t="s">
        <v>115</v>
      </c>
      <c r="N1374" s="59" t="s">
        <v>115</v>
      </c>
      <c r="O1374" s="59" t="s">
        <v>115</v>
      </c>
      <c r="P1374" s="59" t="s">
        <v>115</v>
      </c>
      <c r="Q1374" s="59" t="s">
        <v>115</v>
      </c>
      <c r="R1374" s="59" t="s">
        <v>115</v>
      </c>
      <c r="S1374" s="59" t="s">
        <v>115</v>
      </c>
      <c r="T1374" s="59" t="s">
        <v>115</v>
      </c>
      <c r="U1374" s="59" t="s">
        <v>115</v>
      </c>
      <c r="V1374" s="59" t="s">
        <v>115</v>
      </c>
      <c r="W1374" s="59" t="s">
        <v>115</v>
      </c>
      <c r="X1374" s="59" t="s">
        <v>115</v>
      </c>
      <c r="Y1374" s="59" t="s">
        <v>115</v>
      </c>
      <c r="Z1374" s="59" t="s">
        <v>115</v>
      </c>
      <c r="AA1374" s="59" t="s">
        <v>115</v>
      </c>
      <c r="AB1374" s="59" t="s">
        <v>115</v>
      </c>
      <c r="AC1374" s="59" t="s">
        <v>115</v>
      </c>
      <c r="AD1374" s="59" t="s">
        <v>115</v>
      </c>
      <c r="AE1374" s="59" t="s">
        <v>115</v>
      </c>
      <c r="AF1374" s="59" t="s">
        <v>115</v>
      </c>
      <c r="AG1374" s="59" t="s">
        <v>115</v>
      </c>
      <c r="AH1374" s="59" t="s">
        <v>115</v>
      </c>
      <c r="AI1374" s="59" t="s">
        <v>115</v>
      </c>
      <c r="AJ1374" s="59" t="s">
        <v>115</v>
      </c>
    </row>
    <row r="1375" spans="1:36" x14ac:dyDescent="0.25">
      <c r="A1375" s="60" t="s">
        <v>116</v>
      </c>
      <c r="B1375" s="60" t="s">
        <v>117</v>
      </c>
      <c r="C1375" s="65" t="s">
        <v>37</v>
      </c>
      <c r="D1375" s="65" t="s">
        <v>37</v>
      </c>
      <c r="E1375" s="65" t="s">
        <v>37</v>
      </c>
      <c r="F1375" s="65" t="s">
        <v>37</v>
      </c>
      <c r="G1375" s="65" t="s">
        <v>37</v>
      </c>
      <c r="H1375" s="65" t="s">
        <v>37</v>
      </c>
      <c r="I1375" s="65" t="s">
        <v>37</v>
      </c>
      <c r="J1375" s="65" t="s">
        <v>37</v>
      </c>
      <c r="K1375" s="65" t="s">
        <v>37</v>
      </c>
      <c r="L1375" s="65" t="s">
        <v>37</v>
      </c>
      <c r="M1375" s="65" t="s">
        <v>37</v>
      </c>
      <c r="N1375" s="65" t="s">
        <v>37</v>
      </c>
      <c r="O1375" s="65" t="s">
        <v>37</v>
      </c>
      <c r="P1375" s="65" t="s">
        <v>37</v>
      </c>
      <c r="Q1375" s="65" t="s">
        <v>37</v>
      </c>
      <c r="R1375" s="62">
        <v>425.3</v>
      </c>
      <c r="S1375" s="61">
        <v>451.18200000000002</v>
      </c>
      <c r="T1375" s="62">
        <v>345.56</v>
      </c>
      <c r="U1375" s="61">
        <v>493.09300000000002</v>
      </c>
      <c r="V1375" s="61">
        <v>370.99400000000003</v>
      </c>
      <c r="W1375" s="61">
        <v>645.17499999999995</v>
      </c>
      <c r="X1375" s="61">
        <v>521.46900000000005</v>
      </c>
      <c r="Y1375" s="61">
        <v>499.86799999999999</v>
      </c>
      <c r="Z1375" s="61">
        <v>577.84199999999998</v>
      </c>
      <c r="AA1375" s="61">
        <v>501.91800000000001</v>
      </c>
      <c r="AB1375" s="61">
        <v>495.125</v>
      </c>
      <c r="AC1375" s="61">
        <v>454.32299999999998</v>
      </c>
      <c r="AD1375" s="61">
        <v>400.81900000000002</v>
      </c>
      <c r="AE1375" s="62">
        <v>543.80999999999995</v>
      </c>
      <c r="AF1375" s="61">
        <v>526.71799999999996</v>
      </c>
      <c r="AG1375" s="62">
        <v>528.36</v>
      </c>
      <c r="AH1375" s="61">
        <v>527.87900000000002</v>
      </c>
      <c r="AI1375" s="61">
        <v>503.74700000000001</v>
      </c>
      <c r="AJ1375" s="61">
        <v>597.80100000000004</v>
      </c>
    </row>
    <row r="1376" spans="1:36" x14ac:dyDescent="0.25">
      <c r="A1376" s="60" t="s">
        <v>116</v>
      </c>
      <c r="B1376" s="60" t="s">
        <v>118</v>
      </c>
      <c r="C1376" s="66" t="s">
        <v>37</v>
      </c>
      <c r="D1376" s="66" t="s">
        <v>37</v>
      </c>
      <c r="E1376" s="66" t="s">
        <v>37</v>
      </c>
      <c r="F1376" s="66" t="s">
        <v>37</v>
      </c>
      <c r="G1376" s="66" t="s">
        <v>37</v>
      </c>
      <c r="H1376" s="66" t="s">
        <v>37</v>
      </c>
      <c r="I1376" s="66" t="s">
        <v>37</v>
      </c>
      <c r="J1376" s="66" t="s">
        <v>37</v>
      </c>
      <c r="K1376" s="66" t="s">
        <v>37</v>
      </c>
      <c r="L1376" s="66" t="s">
        <v>37</v>
      </c>
      <c r="M1376" s="66" t="s">
        <v>37</v>
      </c>
      <c r="N1376" s="66" t="s">
        <v>37</v>
      </c>
      <c r="O1376" s="66" t="s">
        <v>37</v>
      </c>
      <c r="P1376" s="66" t="s">
        <v>37</v>
      </c>
      <c r="Q1376" s="66" t="s">
        <v>37</v>
      </c>
      <c r="R1376" s="64">
        <v>0</v>
      </c>
      <c r="S1376" s="64">
        <v>0</v>
      </c>
      <c r="T1376" s="64">
        <v>0</v>
      </c>
      <c r="U1376" s="64">
        <v>0</v>
      </c>
      <c r="V1376" s="64">
        <v>0</v>
      </c>
      <c r="W1376" s="64">
        <v>0</v>
      </c>
      <c r="X1376" s="64">
        <v>0</v>
      </c>
      <c r="Y1376" s="64">
        <v>0</v>
      </c>
      <c r="Z1376" s="64">
        <v>0</v>
      </c>
      <c r="AA1376" s="64">
        <v>0</v>
      </c>
      <c r="AB1376" s="64">
        <v>0</v>
      </c>
      <c r="AC1376" s="64">
        <v>0</v>
      </c>
      <c r="AD1376" s="64">
        <v>0</v>
      </c>
      <c r="AE1376" s="64">
        <v>0</v>
      </c>
      <c r="AF1376" s="64">
        <v>0</v>
      </c>
      <c r="AG1376" s="64">
        <v>0</v>
      </c>
      <c r="AH1376" s="64">
        <v>0</v>
      </c>
      <c r="AI1376" s="64">
        <v>0</v>
      </c>
      <c r="AJ1376" s="64">
        <v>0</v>
      </c>
    </row>
    <row r="1377" spans="1:36" x14ac:dyDescent="0.25">
      <c r="A1377" s="60" t="s">
        <v>116</v>
      </c>
      <c r="B1377" s="60" t="s">
        <v>119</v>
      </c>
      <c r="C1377" s="65" t="s">
        <v>37</v>
      </c>
      <c r="D1377" s="65" t="s">
        <v>37</v>
      </c>
      <c r="E1377" s="65" t="s">
        <v>37</v>
      </c>
      <c r="F1377" s="65" t="s">
        <v>37</v>
      </c>
      <c r="G1377" s="65" t="s">
        <v>37</v>
      </c>
      <c r="H1377" s="65" t="s">
        <v>37</v>
      </c>
      <c r="I1377" s="65" t="s">
        <v>37</v>
      </c>
      <c r="J1377" s="65" t="s">
        <v>37</v>
      </c>
      <c r="K1377" s="65" t="s">
        <v>37</v>
      </c>
      <c r="L1377" s="65" t="s">
        <v>37</v>
      </c>
      <c r="M1377" s="65" t="s">
        <v>37</v>
      </c>
      <c r="N1377" s="65" t="s">
        <v>37</v>
      </c>
      <c r="O1377" s="65" t="s">
        <v>37</v>
      </c>
      <c r="P1377" s="65" t="s">
        <v>37</v>
      </c>
      <c r="Q1377" s="65" t="s">
        <v>37</v>
      </c>
      <c r="R1377" s="62">
        <v>0</v>
      </c>
      <c r="S1377" s="62">
        <v>0</v>
      </c>
      <c r="T1377" s="62">
        <v>0</v>
      </c>
      <c r="U1377" s="62">
        <v>0</v>
      </c>
      <c r="V1377" s="62">
        <v>0</v>
      </c>
      <c r="W1377" s="62">
        <v>0</v>
      </c>
      <c r="X1377" s="62">
        <v>0</v>
      </c>
      <c r="Y1377" s="62">
        <v>0</v>
      </c>
      <c r="Z1377" s="62">
        <v>0</v>
      </c>
      <c r="AA1377" s="62">
        <v>0</v>
      </c>
      <c r="AB1377" s="62">
        <v>0</v>
      </c>
      <c r="AC1377" s="62">
        <v>0</v>
      </c>
      <c r="AD1377" s="62">
        <v>0</v>
      </c>
      <c r="AE1377" s="62">
        <v>0</v>
      </c>
      <c r="AF1377" s="62">
        <v>0</v>
      </c>
      <c r="AG1377" s="62">
        <v>0</v>
      </c>
      <c r="AH1377" s="62">
        <v>0</v>
      </c>
      <c r="AI1377" s="62">
        <v>0</v>
      </c>
      <c r="AJ1377" s="62">
        <v>0</v>
      </c>
    </row>
    <row r="1378" spans="1:36" x14ac:dyDescent="0.25">
      <c r="A1378" s="60" t="s">
        <v>116</v>
      </c>
      <c r="B1378" s="60" t="s">
        <v>120</v>
      </c>
      <c r="C1378" s="66" t="s">
        <v>37</v>
      </c>
      <c r="D1378" s="66" t="s">
        <v>37</v>
      </c>
      <c r="E1378" s="66" t="s">
        <v>37</v>
      </c>
      <c r="F1378" s="66" t="s">
        <v>37</v>
      </c>
      <c r="G1378" s="66" t="s">
        <v>37</v>
      </c>
      <c r="H1378" s="66" t="s">
        <v>37</v>
      </c>
      <c r="I1378" s="66" t="s">
        <v>37</v>
      </c>
      <c r="J1378" s="66" t="s">
        <v>37</v>
      </c>
      <c r="K1378" s="66" t="s">
        <v>37</v>
      </c>
      <c r="L1378" s="66" t="s">
        <v>37</v>
      </c>
      <c r="M1378" s="66" t="s">
        <v>37</v>
      </c>
      <c r="N1378" s="66" t="s">
        <v>37</v>
      </c>
      <c r="O1378" s="66" t="s">
        <v>37</v>
      </c>
      <c r="P1378" s="66" t="s">
        <v>37</v>
      </c>
      <c r="Q1378" s="66" t="s">
        <v>37</v>
      </c>
      <c r="R1378" s="64">
        <v>0</v>
      </c>
      <c r="S1378" s="64">
        <v>0</v>
      </c>
      <c r="T1378" s="64">
        <v>0</v>
      </c>
      <c r="U1378" s="64">
        <v>0</v>
      </c>
      <c r="V1378" s="64">
        <v>0</v>
      </c>
      <c r="W1378" s="64">
        <v>0</v>
      </c>
      <c r="X1378" s="64">
        <v>0</v>
      </c>
      <c r="Y1378" s="64">
        <v>0</v>
      </c>
      <c r="Z1378" s="64">
        <v>0</v>
      </c>
      <c r="AA1378" s="64">
        <v>0</v>
      </c>
      <c r="AB1378" s="64">
        <v>0</v>
      </c>
      <c r="AC1378" s="64">
        <v>0</v>
      </c>
      <c r="AD1378" s="64">
        <v>0</v>
      </c>
      <c r="AE1378" s="64">
        <v>0</v>
      </c>
      <c r="AF1378" s="64">
        <v>0</v>
      </c>
      <c r="AG1378" s="64">
        <v>0</v>
      </c>
      <c r="AH1378" s="64">
        <v>0</v>
      </c>
      <c r="AI1378" s="64">
        <v>0</v>
      </c>
      <c r="AJ1378" s="64">
        <v>0</v>
      </c>
    </row>
    <row r="1379" spans="1:36" x14ac:dyDescent="0.25">
      <c r="A1379" s="60" t="s">
        <v>116</v>
      </c>
      <c r="B1379" s="60" t="s">
        <v>121</v>
      </c>
      <c r="C1379" s="65" t="s">
        <v>37</v>
      </c>
      <c r="D1379" s="65" t="s">
        <v>37</v>
      </c>
      <c r="E1379" s="65" t="s">
        <v>37</v>
      </c>
      <c r="F1379" s="65" t="s">
        <v>37</v>
      </c>
      <c r="G1379" s="65" t="s">
        <v>37</v>
      </c>
      <c r="H1379" s="65" t="s">
        <v>37</v>
      </c>
      <c r="I1379" s="65" t="s">
        <v>37</v>
      </c>
      <c r="J1379" s="65" t="s">
        <v>37</v>
      </c>
      <c r="K1379" s="65" t="s">
        <v>37</v>
      </c>
      <c r="L1379" s="65" t="s">
        <v>37</v>
      </c>
      <c r="M1379" s="65" t="s">
        <v>37</v>
      </c>
      <c r="N1379" s="65" t="s">
        <v>37</v>
      </c>
      <c r="O1379" s="65" t="s">
        <v>37</v>
      </c>
      <c r="P1379" s="65" t="s">
        <v>37</v>
      </c>
      <c r="Q1379" s="65" t="s">
        <v>37</v>
      </c>
      <c r="R1379" s="62">
        <v>0</v>
      </c>
      <c r="S1379" s="62">
        <v>0</v>
      </c>
      <c r="T1379" s="62">
        <v>0</v>
      </c>
      <c r="U1379" s="62">
        <v>0</v>
      </c>
      <c r="V1379" s="62">
        <v>0</v>
      </c>
      <c r="W1379" s="62">
        <v>0</v>
      </c>
      <c r="X1379" s="62">
        <v>0</v>
      </c>
      <c r="Y1379" s="62">
        <v>0</v>
      </c>
      <c r="Z1379" s="62">
        <v>0</v>
      </c>
      <c r="AA1379" s="62">
        <v>0</v>
      </c>
      <c r="AB1379" s="62">
        <v>0</v>
      </c>
      <c r="AC1379" s="62">
        <v>0</v>
      </c>
      <c r="AD1379" s="62">
        <v>0</v>
      </c>
      <c r="AE1379" s="62">
        <v>0</v>
      </c>
      <c r="AF1379" s="62">
        <v>0</v>
      </c>
      <c r="AG1379" s="62">
        <v>0</v>
      </c>
      <c r="AH1379" s="62">
        <v>0</v>
      </c>
      <c r="AI1379" s="62">
        <v>0</v>
      </c>
      <c r="AJ1379" s="62">
        <v>0</v>
      </c>
    </row>
    <row r="1380" spans="1:36" x14ac:dyDescent="0.25">
      <c r="A1380" s="60" t="s">
        <v>116</v>
      </c>
      <c r="B1380" s="60" t="s">
        <v>122</v>
      </c>
      <c r="C1380" s="66" t="s">
        <v>37</v>
      </c>
      <c r="D1380" s="66" t="s">
        <v>37</v>
      </c>
      <c r="E1380" s="66" t="s">
        <v>37</v>
      </c>
      <c r="F1380" s="66" t="s">
        <v>37</v>
      </c>
      <c r="G1380" s="66" t="s">
        <v>37</v>
      </c>
      <c r="H1380" s="66" t="s">
        <v>37</v>
      </c>
      <c r="I1380" s="66" t="s">
        <v>37</v>
      </c>
      <c r="J1380" s="66" t="s">
        <v>37</v>
      </c>
      <c r="K1380" s="66" t="s">
        <v>37</v>
      </c>
      <c r="L1380" s="66" t="s">
        <v>37</v>
      </c>
      <c r="M1380" s="66" t="s">
        <v>37</v>
      </c>
      <c r="N1380" s="66" t="s">
        <v>37</v>
      </c>
      <c r="O1380" s="66" t="s">
        <v>37</v>
      </c>
      <c r="P1380" s="66" t="s">
        <v>37</v>
      </c>
      <c r="Q1380" s="66" t="s">
        <v>37</v>
      </c>
      <c r="R1380" s="64">
        <v>0</v>
      </c>
      <c r="S1380" s="64">
        <v>0</v>
      </c>
      <c r="T1380" s="64">
        <v>0</v>
      </c>
      <c r="U1380" s="64">
        <v>0</v>
      </c>
      <c r="V1380" s="64">
        <v>0</v>
      </c>
      <c r="W1380" s="64">
        <v>0</v>
      </c>
      <c r="X1380" s="64">
        <v>0</v>
      </c>
      <c r="Y1380" s="64">
        <v>0</v>
      </c>
      <c r="Z1380" s="64">
        <v>0</v>
      </c>
      <c r="AA1380" s="64">
        <v>0</v>
      </c>
      <c r="AB1380" s="64">
        <v>0</v>
      </c>
      <c r="AC1380" s="64">
        <v>0</v>
      </c>
      <c r="AD1380" s="64">
        <v>0</v>
      </c>
      <c r="AE1380" s="64">
        <v>0</v>
      </c>
      <c r="AF1380" s="64">
        <v>0</v>
      </c>
      <c r="AG1380" s="64">
        <v>0</v>
      </c>
      <c r="AH1380" s="64">
        <v>0</v>
      </c>
      <c r="AI1380" s="64">
        <v>0</v>
      </c>
      <c r="AJ1380" s="64">
        <v>0</v>
      </c>
    </row>
    <row r="1381" spans="1:36" x14ac:dyDescent="0.25">
      <c r="A1381" s="60" t="s">
        <v>116</v>
      </c>
      <c r="B1381" s="60" t="s">
        <v>123</v>
      </c>
      <c r="C1381" s="65" t="s">
        <v>37</v>
      </c>
      <c r="D1381" s="65" t="s">
        <v>37</v>
      </c>
      <c r="E1381" s="65" t="s">
        <v>37</v>
      </c>
      <c r="F1381" s="65" t="s">
        <v>37</v>
      </c>
      <c r="G1381" s="65" t="s">
        <v>37</v>
      </c>
      <c r="H1381" s="65" t="s">
        <v>37</v>
      </c>
      <c r="I1381" s="65" t="s">
        <v>37</v>
      </c>
      <c r="J1381" s="65" t="s">
        <v>37</v>
      </c>
      <c r="K1381" s="65" t="s">
        <v>37</v>
      </c>
      <c r="L1381" s="65" t="s">
        <v>37</v>
      </c>
      <c r="M1381" s="65" t="s">
        <v>37</v>
      </c>
      <c r="N1381" s="65" t="s">
        <v>37</v>
      </c>
      <c r="O1381" s="65" t="s">
        <v>37</v>
      </c>
      <c r="P1381" s="65" t="s">
        <v>37</v>
      </c>
      <c r="Q1381" s="65" t="s">
        <v>37</v>
      </c>
      <c r="R1381" s="62">
        <v>246.26</v>
      </c>
      <c r="S1381" s="61">
        <v>253.82599999999999</v>
      </c>
      <c r="T1381" s="61">
        <v>184.351</v>
      </c>
      <c r="U1381" s="61">
        <v>243.16399999999999</v>
      </c>
      <c r="V1381" s="61">
        <v>237.31700000000001</v>
      </c>
      <c r="W1381" s="62">
        <v>345.83</v>
      </c>
      <c r="X1381" s="61">
        <v>228.36199999999999</v>
      </c>
      <c r="Y1381" s="61">
        <v>244.547</v>
      </c>
      <c r="Z1381" s="61">
        <v>339.22300000000001</v>
      </c>
      <c r="AA1381" s="61">
        <v>272.79899999999998</v>
      </c>
      <c r="AB1381" s="61">
        <v>258.21199999999999</v>
      </c>
      <c r="AC1381" s="61">
        <v>270.09399999999999</v>
      </c>
      <c r="AD1381" s="61">
        <v>213.482</v>
      </c>
      <c r="AE1381" s="61">
        <v>327.661</v>
      </c>
      <c r="AF1381" s="61">
        <v>295.21100000000001</v>
      </c>
      <c r="AG1381" s="61">
        <v>290.70499999999998</v>
      </c>
      <c r="AH1381" s="61">
        <v>324.74599999999998</v>
      </c>
      <c r="AI1381" s="61">
        <v>285.65800000000002</v>
      </c>
      <c r="AJ1381" s="61">
        <v>360.00900000000001</v>
      </c>
    </row>
    <row r="1382" spans="1:36" x14ac:dyDescent="0.25">
      <c r="A1382" s="60" t="s">
        <v>116</v>
      </c>
      <c r="B1382" s="60" t="s">
        <v>124</v>
      </c>
      <c r="C1382" s="66" t="s">
        <v>37</v>
      </c>
      <c r="D1382" s="66" t="s">
        <v>37</v>
      </c>
      <c r="E1382" s="66" t="s">
        <v>37</v>
      </c>
      <c r="F1382" s="66" t="s">
        <v>37</v>
      </c>
      <c r="G1382" s="66" t="s">
        <v>37</v>
      </c>
      <c r="H1382" s="66" t="s">
        <v>37</v>
      </c>
      <c r="I1382" s="66" t="s">
        <v>37</v>
      </c>
      <c r="J1382" s="66" t="s">
        <v>37</v>
      </c>
      <c r="K1382" s="66" t="s">
        <v>37</v>
      </c>
      <c r="L1382" s="66" t="s">
        <v>37</v>
      </c>
      <c r="M1382" s="66" t="s">
        <v>37</v>
      </c>
      <c r="N1382" s="66" t="s">
        <v>37</v>
      </c>
      <c r="O1382" s="66" t="s">
        <v>37</v>
      </c>
      <c r="P1382" s="66" t="s">
        <v>37</v>
      </c>
      <c r="Q1382" s="66" t="s">
        <v>37</v>
      </c>
      <c r="R1382" s="64">
        <v>0</v>
      </c>
      <c r="S1382" s="64">
        <v>0</v>
      </c>
      <c r="T1382" s="64">
        <v>0</v>
      </c>
      <c r="U1382" s="64">
        <v>0</v>
      </c>
      <c r="V1382" s="64">
        <v>0</v>
      </c>
      <c r="W1382" s="64">
        <v>0</v>
      </c>
      <c r="X1382" s="64">
        <v>0</v>
      </c>
      <c r="Y1382" s="64">
        <v>0</v>
      </c>
      <c r="Z1382" s="64">
        <v>0</v>
      </c>
      <c r="AA1382" s="64">
        <v>0</v>
      </c>
      <c r="AB1382" s="64">
        <v>0</v>
      </c>
      <c r="AC1382" s="64">
        <v>0</v>
      </c>
      <c r="AD1382" s="64">
        <v>0</v>
      </c>
      <c r="AE1382" s="64">
        <v>0</v>
      </c>
      <c r="AF1382" s="64">
        <v>0</v>
      </c>
      <c r="AG1382" s="64">
        <v>0</v>
      </c>
      <c r="AH1382" s="64">
        <v>0</v>
      </c>
      <c r="AI1382" s="64">
        <v>0</v>
      </c>
      <c r="AJ1382" s="64">
        <v>0</v>
      </c>
    </row>
    <row r="1383" spans="1:36" x14ac:dyDescent="0.25">
      <c r="A1383" s="60" t="s">
        <v>116</v>
      </c>
      <c r="B1383" s="60" t="s">
        <v>125</v>
      </c>
      <c r="C1383" s="65" t="s">
        <v>37</v>
      </c>
      <c r="D1383" s="65" t="s">
        <v>37</v>
      </c>
      <c r="E1383" s="65" t="s">
        <v>37</v>
      </c>
      <c r="F1383" s="65" t="s">
        <v>37</v>
      </c>
      <c r="G1383" s="65" t="s">
        <v>37</v>
      </c>
      <c r="H1383" s="65" t="s">
        <v>37</v>
      </c>
      <c r="I1383" s="65" t="s">
        <v>37</v>
      </c>
      <c r="J1383" s="65" t="s">
        <v>37</v>
      </c>
      <c r="K1383" s="65" t="s">
        <v>37</v>
      </c>
      <c r="L1383" s="65" t="s">
        <v>37</v>
      </c>
      <c r="M1383" s="65" t="s">
        <v>37</v>
      </c>
      <c r="N1383" s="65" t="s">
        <v>37</v>
      </c>
      <c r="O1383" s="65" t="s">
        <v>37</v>
      </c>
      <c r="P1383" s="65" t="s">
        <v>37</v>
      </c>
      <c r="Q1383" s="65" t="s">
        <v>37</v>
      </c>
      <c r="R1383" s="62">
        <v>0</v>
      </c>
      <c r="S1383" s="62">
        <v>0</v>
      </c>
      <c r="T1383" s="62">
        <v>0</v>
      </c>
      <c r="U1383" s="62">
        <v>0</v>
      </c>
      <c r="V1383" s="62">
        <v>0</v>
      </c>
      <c r="W1383" s="62">
        <v>0</v>
      </c>
      <c r="X1383" s="62">
        <v>0</v>
      </c>
      <c r="Y1383" s="62">
        <v>0</v>
      </c>
      <c r="Z1383" s="62">
        <v>0</v>
      </c>
      <c r="AA1383" s="62">
        <v>0</v>
      </c>
      <c r="AB1383" s="62">
        <v>0</v>
      </c>
      <c r="AC1383" s="62">
        <v>0</v>
      </c>
      <c r="AD1383" s="62">
        <v>0</v>
      </c>
      <c r="AE1383" s="62">
        <v>0</v>
      </c>
      <c r="AF1383" s="62">
        <v>0</v>
      </c>
      <c r="AG1383" s="62">
        <v>0</v>
      </c>
      <c r="AH1383" s="62">
        <v>0</v>
      </c>
      <c r="AI1383" s="62">
        <v>0</v>
      </c>
      <c r="AJ1383" s="62">
        <v>0</v>
      </c>
    </row>
    <row r="1384" spans="1:36" x14ac:dyDescent="0.25">
      <c r="A1384" s="60" t="s">
        <v>116</v>
      </c>
      <c r="B1384" s="60" t="s">
        <v>126</v>
      </c>
      <c r="C1384" s="66" t="s">
        <v>37</v>
      </c>
      <c r="D1384" s="66" t="s">
        <v>37</v>
      </c>
      <c r="E1384" s="66" t="s">
        <v>37</v>
      </c>
      <c r="F1384" s="66" t="s">
        <v>37</v>
      </c>
      <c r="G1384" s="66" t="s">
        <v>37</v>
      </c>
      <c r="H1384" s="66" t="s">
        <v>37</v>
      </c>
      <c r="I1384" s="66" t="s">
        <v>37</v>
      </c>
      <c r="J1384" s="66" t="s">
        <v>37</v>
      </c>
      <c r="K1384" s="66" t="s">
        <v>37</v>
      </c>
      <c r="L1384" s="66" t="s">
        <v>37</v>
      </c>
      <c r="M1384" s="66" t="s">
        <v>37</v>
      </c>
      <c r="N1384" s="66" t="s">
        <v>37</v>
      </c>
      <c r="O1384" s="66" t="s">
        <v>37</v>
      </c>
      <c r="P1384" s="66" t="s">
        <v>37</v>
      </c>
      <c r="Q1384" s="66" t="s">
        <v>37</v>
      </c>
      <c r="R1384" s="64">
        <v>0</v>
      </c>
      <c r="S1384" s="64">
        <v>0</v>
      </c>
      <c r="T1384" s="64">
        <v>0</v>
      </c>
      <c r="U1384" s="64">
        <v>0</v>
      </c>
      <c r="V1384" s="64">
        <v>0</v>
      </c>
      <c r="W1384" s="64">
        <v>0</v>
      </c>
      <c r="X1384" s="64">
        <v>0</v>
      </c>
      <c r="Y1384" s="64">
        <v>0</v>
      </c>
      <c r="Z1384" s="64">
        <v>0</v>
      </c>
      <c r="AA1384" s="64">
        <v>0</v>
      </c>
      <c r="AB1384" s="64">
        <v>0</v>
      </c>
      <c r="AC1384" s="64">
        <v>0</v>
      </c>
      <c r="AD1384" s="64">
        <v>0</v>
      </c>
      <c r="AE1384" s="64">
        <v>0</v>
      </c>
      <c r="AF1384" s="64">
        <v>0</v>
      </c>
      <c r="AG1384" s="64">
        <v>0</v>
      </c>
      <c r="AH1384" s="64">
        <v>0</v>
      </c>
      <c r="AI1384" s="64">
        <v>0</v>
      </c>
      <c r="AJ1384" s="64">
        <v>0</v>
      </c>
    </row>
    <row r="1385" spans="1:36" x14ac:dyDescent="0.25">
      <c r="A1385" s="60" t="s">
        <v>127</v>
      </c>
      <c r="B1385" s="60" t="s">
        <v>117</v>
      </c>
      <c r="C1385" s="65" t="s">
        <v>37</v>
      </c>
      <c r="D1385" s="65" t="s">
        <v>37</v>
      </c>
      <c r="E1385" s="65" t="s">
        <v>37</v>
      </c>
      <c r="F1385" s="65" t="s">
        <v>37</v>
      </c>
      <c r="G1385" s="65" t="s">
        <v>37</v>
      </c>
      <c r="H1385" s="65" t="s">
        <v>37</v>
      </c>
      <c r="I1385" s="65" t="s">
        <v>37</v>
      </c>
      <c r="J1385" s="65" t="s">
        <v>37</v>
      </c>
      <c r="K1385" s="65" t="s">
        <v>37</v>
      </c>
      <c r="L1385" s="65" t="s">
        <v>37</v>
      </c>
      <c r="M1385" s="65" t="s">
        <v>37</v>
      </c>
      <c r="N1385" s="65" t="s">
        <v>37</v>
      </c>
      <c r="O1385" s="65" t="s">
        <v>37</v>
      </c>
      <c r="P1385" s="65" t="s">
        <v>37</v>
      </c>
      <c r="Q1385" s="65" t="s">
        <v>37</v>
      </c>
      <c r="R1385" s="65" t="s">
        <v>37</v>
      </c>
      <c r="S1385" s="65" t="s">
        <v>37</v>
      </c>
      <c r="T1385" s="65" t="s">
        <v>37</v>
      </c>
      <c r="U1385" s="65" t="s">
        <v>37</v>
      </c>
      <c r="V1385" s="65" t="s">
        <v>37</v>
      </c>
      <c r="W1385" s="65" t="s">
        <v>37</v>
      </c>
      <c r="X1385" s="65" t="s">
        <v>37</v>
      </c>
      <c r="Y1385" s="65" t="s">
        <v>37</v>
      </c>
      <c r="Z1385" s="65" t="s">
        <v>37</v>
      </c>
      <c r="AA1385" s="65" t="s">
        <v>37</v>
      </c>
      <c r="AB1385" s="65" t="s">
        <v>37</v>
      </c>
      <c r="AC1385" s="65" t="s">
        <v>37</v>
      </c>
      <c r="AD1385" s="65" t="s">
        <v>37</v>
      </c>
      <c r="AE1385" s="65" t="s">
        <v>37</v>
      </c>
      <c r="AF1385" s="65" t="s">
        <v>37</v>
      </c>
      <c r="AG1385" s="65" t="s">
        <v>37</v>
      </c>
      <c r="AH1385" s="65" t="s">
        <v>37</v>
      </c>
      <c r="AI1385" s="65" t="s">
        <v>37</v>
      </c>
      <c r="AJ1385" s="65" t="s">
        <v>37</v>
      </c>
    </row>
    <row r="1386" spans="1:36" x14ac:dyDescent="0.25">
      <c r="A1386" s="60" t="s">
        <v>127</v>
      </c>
      <c r="B1386" s="60" t="s">
        <v>118</v>
      </c>
      <c r="C1386" s="66" t="s">
        <v>37</v>
      </c>
      <c r="D1386" s="66" t="s">
        <v>37</v>
      </c>
      <c r="E1386" s="66" t="s">
        <v>37</v>
      </c>
      <c r="F1386" s="66" t="s">
        <v>37</v>
      </c>
      <c r="G1386" s="66" t="s">
        <v>37</v>
      </c>
      <c r="H1386" s="66" t="s">
        <v>37</v>
      </c>
      <c r="I1386" s="66" t="s">
        <v>37</v>
      </c>
      <c r="J1386" s="66" t="s">
        <v>37</v>
      </c>
      <c r="K1386" s="66" t="s">
        <v>37</v>
      </c>
      <c r="L1386" s="66" t="s">
        <v>37</v>
      </c>
      <c r="M1386" s="66" t="s">
        <v>37</v>
      </c>
      <c r="N1386" s="66" t="s">
        <v>37</v>
      </c>
      <c r="O1386" s="66" t="s">
        <v>37</v>
      </c>
      <c r="P1386" s="66" t="s">
        <v>37</v>
      </c>
      <c r="Q1386" s="66" t="s">
        <v>37</v>
      </c>
      <c r="R1386" s="66" t="s">
        <v>37</v>
      </c>
      <c r="S1386" s="66" t="s">
        <v>37</v>
      </c>
      <c r="T1386" s="66" t="s">
        <v>37</v>
      </c>
      <c r="U1386" s="66" t="s">
        <v>37</v>
      </c>
      <c r="V1386" s="66" t="s">
        <v>37</v>
      </c>
      <c r="W1386" s="66" t="s">
        <v>37</v>
      </c>
      <c r="X1386" s="66" t="s">
        <v>37</v>
      </c>
      <c r="Y1386" s="66" t="s">
        <v>37</v>
      </c>
      <c r="Z1386" s="66" t="s">
        <v>37</v>
      </c>
      <c r="AA1386" s="66" t="s">
        <v>37</v>
      </c>
      <c r="AB1386" s="66" t="s">
        <v>37</v>
      </c>
      <c r="AC1386" s="66" t="s">
        <v>37</v>
      </c>
      <c r="AD1386" s="66" t="s">
        <v>37</v>
      </c>
      <c r="AE1386" s="66" t="s">
        <v>37</v>
      </c>
      <c r="AF1386" s="66" t="s">
        <v>37</v>
      </c>
      <c r="AG1386" s="66" t="s">
        <v>37</v>
      </c>
      <c r="AH1386" s="66" t="s">
        <v>37</v>
      </c>
      <c r="AI1386" s="66" t="s">
        <v>37</v>
      </c>
      <c r="AJ1386" s="66" t="s">
        <v>37</v>
      </c>
    </row>
    <row r="1387" spans="1:36" x14ac:dyDescent="0.25">
      <c r="A1387" s="60" t="s">
        <v>127</v>
      </c>
      <c r="B1387" s="60" t="s">
        <v>119</v>
      </c>
      <c r="C1387" s="65" t="s">
        <v>37</v>
      </c>
      <c r="D1387" s="65" t="s">
        <v>37</v>
      </c>
      <c r="E1387" s="65" t="s">
        <v>37</v>
      </c>
      <c r="F1387" s="65" t="s">
        <v>37</v>
      </c>
      <c r="G1387" s="65" t="s">
        <v>37</v>
      </c>
      <c r="H1387" s="65" t="s">
        <v>37</v>
      </c>
      <c r="I1387" s="65" t="s">
        <v>37</v>
      </c>
      <c r="J1387" s="65" t="s">
        <v>37</v>
      </c>
      <c r="K1387" s="65" t="s">
        <v>37</v>
      </c>
      <c r="L1387" s="65" t="s">
        <v>37</v>
      </c>
      <c r="M1387" s="65" t="s">
        <v>37</v>
      </c>
      <c r="N1387" s="65" t="s">
        <v>37</v>
      </c>
      <c r="O1387" s="65" t="s">
        <v>37</v>
      </c>
      <c r="P1387" s="65" t="s">
        <v>37</v>
      </c>
      <c r="Q1387" s="65" t="s">
        <v>37</v>
      </c>
      <c r="R1387" s="65" t="s">
        <v>37</v>
      </c>
      <c r="S1387" s="65" t="s">
        <v>37</v>
      </c>
      <c r="T1387" s="65" t="s">
        <v>37</v>
      </c>
      <c r="U1387" s="65" t="s">
        <v>37</v>
      </c>
      <c r="V1387" s="65" t="s">
        <v>37</v>
      </c>
      <c r="W1387" s="65" t="s">
        <v>37</v>
      </c>
      <c r="X1387" s="65" t="s">
        <v>37</v>
      </c>
      <c r="Y1387" s="65" t="s">
        <v>37</v>
      </c>
      <c r="Z1387" s="65" t="s">
        <v>37</v>
      </c>
      <c r="AA1387" s="65" t="s">
        <v>37</v>
      </c>
      <c r="AB1387" s="65" t="s">
        <v>37</v>
      </c>
      <c r="AC1387" s="65" t="s">
        <v>37</v>
      </c>
      <c r="AD1387" s="65" t="s">
        <v>37</v>
      </c>
      <c r="AE1387" s="65" t="s">
        <v>37</v>
      </c>
      <c r="AF1387" s="65" t="s">
        <v>37</v>
      </c>
      <c r="AG1387" s="65" t="s">
        <v>37</v>
      </c>
      <c r="AH1387" s="65" t="s">
        <v>37</v>
      </c>
      <c r="AI1387" s="65" t="s">
        <v>37</v>
      </c>
      <c r="AJ1387" s="65" t="s">
        <v>37</v>
      </c>
    </row>
    <row r="1388" spans="1:36" x14ac:dyDescent="0.25">
      <c r="A1388" s="60" t="s">
        <v>127</v>
      </c>
      <c r="B1388" s="60" t="s">
        <v>120</v>
      </c>
      <c r="C1388" s="66" t="s">
        <v>37</v>
      </c>
      <c r="D1388" s="66" t="s">
        <v>37</v>
      </c>
      <c r="E1388" s="66" t="s">
        <v>37</v>
      </c>
      <c r="F1388" s="66" t="s">
        <v>37</v>
      </c>
      <c r="G1388" s="66" t="s">
        <v>37</v>
      </c>
      <c r="H1388" s="66" t="s">
        <v>37</v>
      </c>
      <c r="I1388" s="66" t="s">
        <v>37</v>
      </c>
      <c r="J1388" s="66" t="s">
        <v>37</v>
      </c>
      <c r="K1388" s="66" t="s">
        <v>37</v>
      </c>
      <c r="L1388" s="66" t="s">
        <v>37</v>
      </c>
      <c r="M1388" s="66" t="s">
        <v>37</v>
      </c>
      <c r="N1388" s="66" t="s">
        <v>37</v>
      </c>
      <c r="O1388" s="66" t="s">
        <v>37</v>
      </c>
      <c r="P1388" s="66" t="s">
        <v>37</v>
      </c>
      <c r="Q1388" s="66" t="s">
        <v>37</v>
      </c>
      <c r="R1388" s="66" t="s">
        <v>37</v>
      </c>
      <c r="S1388" s="66" t="s">
        <v>37</v>
      </c>
      <c r="T1388" s="66" t="s">
        <v>37</v>
      </c>
      <c r="U1388" s="66" t="s">
        <v>37</v>
      </c>
      <c r="V1388" s="66" t="s">
        <v>37</v>
      </c>
      <c r="W1388" s="66" t="s">
        <v>37</v>
      </c>
      <c r="X1388" s="66" t="s">
        <v>37</v>
      </c>
      <c r="Y1388" s="66" t="s">
        <v>37</v>
      </c>
      <c r="Z1388" s="66" t="s">
        <v>37</v>
      </c>
      <c r="AA1388" s="66" t="s">
        <v>37</v>
      </c>
      <c r="AB1388" s="66" t="s">
        <v>37</v>
      </c>
      <c r="AC1388" s="66" t="s">
        <v>37</v>
      </c>
      <c r="AD1388" s="66" t="s">
        <v>37</v>
      </c>
      <c r="AE1388" s="66" t="s">
        <v>37</v>
      </c>
      <c r="AF1388" s="66" t="s">
        <v>37</v>
      </c>
      <c r="AG1388" s="66" t="s">
        <v>37</v>
      </c>
      <c r="AH1388" s="66" t="s">
        <v>37</v>
      </c>
      <c r="AI1388" s="66" t="s">
        <v>37</v>
      </c>
      <c r="AJ1388" s="66" t="s">
        <v>37</v>
      </c>
    </row>
    <row r="1389" spans="1:36" x14ac:dyDescent="0.25">
      <c r="A1389" s="60" t="s">
        <v>127</v>
      </c>
      <c r="B1389" s="60" t="s">
        <v>121</v>
      </c>
      <c r="C1389" s="65" t="s">
        <v>37</v>
      </c>
      <c r="D1389" s="65" t="s">
        <v>37</v>
      </c>
      <c r="E1389" s="65" t="s">
        <v>37</v>
      </c>
      <c r="F1389" s="65" t="s">
        <v>37</v>
      </c>
      <c r="G1389" s="65" t="s">
        <v>37</v>
      </c>
      <c r="H1389" s="65" t="s">
        <v>37</v>
      </c>
      <c r="I1389" s="65" t="s">
        <v>37</v>
      </c>
      <c r="J1389" s="65" t="s">
        <v>37</v>
      </c>
      <c r="K1389" s="65" t="s">
        <v>37</v>
      </c>
      <c r="L1389" s="65" t="s">
        <v>37</v>
      </c>
      <c r="M1389" s="65" t="s">
        <v>37</v>
      </c>
      <c r="N1389" s="65" t="s">
        <v>37</v>
      </c>
      <c r="O1389" s="65" t="s">
        <v>37</v>
      </c>
      <c r="P1389" s="65" t="s">
        <v>37</v>
      </c>
      <c r="Q1389" s="65" t="s">
        <v>37</v>
      </c>
      <c r="R1389" s="62">
        <v>0</v>
      </c>
      <c r="S1389" s="62">
        <v>0</v>
      </c>
      <c r="T1389" s="62">
        <v>0</v>
      </c>
      <c r="U1389" s="62">
        <v>0</v>
      </c>
      <c r="V1389" s="62">
        <v>0</v>
      </c>
      <c r="W1389" s="62">
        <v>0</v>
      </c>
      <c r="X1389" s="62">
        <v>0</v>
      </c>
      <c r="Y1389" s="62">
        <v>0</v>
      </c>
      <c r="Z1389" s="62">
        <v>0</v>
      </c>
      <c r="AA1389" s="62">
        <v>0</v>
      </c>
      <c r="AB1389" s="62">
        <v>0</v>
      </c>
      <c r="AC1389" s="62">
        <v>0</v>
      </c>
      <c r="AD1389" s="62">
        <v>0</v>
      </c>
      <c r="AE1389" s="62">
        <v>0</v>
      </c>
      <c r="AF1389" s="62">
        <v>0</v>
      </c>
      <c r="AG1389" s="62">
        <v>0</v>
      </c>
      <c r="AH1389" s="62">
        <v>0</v>
      </c>
      <c r="AI1389" s="62">
        <v>0</v>
      </c>
      <c r="AJ1389" s="62">
        <v>0</v>
      </c>
    </row>
    <row r="1390" spans="1:36" x14ac:dyDescent="0.25">
      <c r="A1390" s="60" t="s">
        <v>127</v>
      </c>
      <c r="B1390" s="60" t="s">
        <v>122</v>
      </c>
      <c r="C1390" s="66" t="s">
        <v>37</v>
      </c>
      <c r="D1390" s="66" t="s">
        <v>37</v>
      </c>
      <c r="E1390" s="66" t="s">
        <v>37</v>
      </c>
      <c r="F1390" s="66" t="s">
        <v>37</v>
      </c>
      <c r="G1390" s="66" t="s">
        <v>37</v>
      </c>
      <c r="H1390" s="66" t="s">
        <v>37</v>
      </c>
      <c r="I1390" s="66" t="s">
        <v>37</v>
      </c>
      <c r="J1390" s="66" t="s">
        <v>37</v>
      </c>
      <c r="K1390" s="66" t="s">
        <v>37</v>
      </c>
      <c r="L1390" s="66" t="s">
        <v>37</v>
      </c>
      <c r="M1390" s="66" t="s">
        <v>37</v>
      </c>
      <c r="N1390" s="66" t="s">
        <v>37</v>
      </c>
      <c r="O1390" s="66" t="s">
        <v>37</v>
      </c>
      <c r="P1390" s="66" t="s">
        <v>37</v>
      </c>
      <c r="Q1390" s="66" t="s">
        <v>37</v>
      </c>
      <c r="R1390" s="66" t="s">
        <v>37</v>
      </c>
      <c r="S1390" s="66" t="s">
        <v>37</v>
      </c>
      <c r="T1390" s="66" t="s">
        <v>37</v>
      </c>
      <c r="U1390" s="66" t="s">
        <v>37</v>
      </c>
      <c r="V1390" s="66" t="s">
        <v>37</v>
      </c>
      <c r="W1390" s="66" t="s">
        <v>37</v>
      </c>
      <c r="X1390" s="66" t="s">
        <v>37</v>
      </c>
      <c r="Y1390" s="66" t="s">
        <v>37</v>
      </c>
      <c r="Z1390" s="66" t="s">
        <v>37</v>
      </c>
      <c r="AA1390" s="66" t="s">
        <v>37</v>
      </c>
      <c r="AB1390" s="66" t="s">
        <v>37</v>
      </c>
      <c r="AC1390" s="66" t="s">
        <v>37</v>
      </c>
      <c r="AD1390" s="66" t="s">
        <v>37</v>
      </c>
      <c r="AE1390" s="66" t="s">
        <v>37</v>
      </c>
      <c r="AF1390" s="66" t="s">
        <v>37</v>
      </c>
      <c r="AG1390" s="66" t="s">
        <v>37</v>
      </c>
      <c r="AH1390" s="66" t="s">
        <v>37</v>
      </c>
      <c r="AI1390" s="66" t="s">
        <v>37</v>
      </c>
      <c r="AJ1390" s="66" t="s">
        <v>37</v>
      </c>
    </row>
    <row r="1391" spans="1:36" x14ac:dyDescent="0.25">
      <c r="A1391" s="60" t="s">
        <v>127</v>
      </c>
      <c r="B1391" s="60" t="s">
        <v>123</v>
      </c>
      <c r="C1391" s="65" t="s">
        <v>37</v>
      </c>
      <c r="D1391" s="65" t="s">
        <v>37</v>
      </c>
      <c r="E1391" s="65" t="s">
        <v>37</v>
      </c>
      <c r="F1391" s="65" t="s">
        <v>37</v>
      </c>
      <c r="G1391" s="65" t="s">
        <v>37</v>
      </c>
      <c r="H1391" s="65" t="s">
        <v>37</v>
      </c>
      <c r="I1391" s="65" t="s">
        <v>37</v>
      </c>
      <c r="J1391" s="65" t="s">
        <v>37</v>
      </c>
      <c r="K1391" s="65" t="s">
        <v>37</v>
      </c>
      <c r="L1391" s="65" t="s">
        <v>37</v>
      </c>
      <c r="M1391" s="65" t="s">
        <v>37</v>
      </c>
      <c r="N1391" s="65" t="s">
        <v>37</v>
      </c>
      <c r="O1391" s="65" t="s">
        <v>37</v>
      </c>
      <c r="P1391" s="65" t="s">
        <v>37</v>
      </c>
      <c r="Q1391" s="65" t="s">
        <v>37</v>
      </c>
      <c r="R1391" s="62">
        <v>246.26</v>
      </c>
      <c r="S1391" s="61">
        <v>253.82599999999999</v>
      </c>
      <c r="T1391" s="61">
        <v>184.351</v>
      </c>
      <c r="U1391" s="61">
        <v>243.16399999999999</v>
      </c>
      <c r="V1391" s="61">
        <v>237.31700000000001</v>
      </c>
      <c r="W1391" s="62">
        <v>345.83</v>
      </c>
      <c r="X1391" s="61">
        <v>228.36199999999999</v>
      </c>
      <c r="Y1391" s="61">
        <v>244.547</v>
      </c>
      <c r="Z1391" s="61">
        <v>339.22300000000001</v>
      </c>
      <c r="AA1391" s="61">
        <v>272.79899999999998</v>
      </c>
      <c r="AB1391" s="61">
        <v>258.21199999999999</v>
      </c>
      <c r="AC1391" s="61">
        <v>270.09399999999999</v>
      </c>
      <c r="AD1391" s="61">
        <v>213.482</v>
      </c>
      <c r="AE1391" s="61">
        <v>327.661</v>
      </c>
      <c r="AF1391" s="61">
        <v>295.21100000000001</v>
      </c>
      <c r="AG1391" s="61">
        <v>290.70499999999998</v>
      </c>
      <c r="AH1391" s="61">
        <v>324.74599999999998</v>
      </c>
      <c r="AI1391" s="61">
        <v>285.65800000000002</v>
      </c>
      <c r="AJ1391" s="61">
        <v>360.00900000000001</v>
      </c>
    </row>
    <row r="1392" spans="1:36" x14ac:dyDescent="0.25">
      <c r="A1392" s="60" t="s">
        <v>127</v>
      </c>
      <c r="B1392" s="60" t="s">
        <v>124</v>
      </c>
      <c r="C1392" s="66" t="s">
        <v>37</v>
      </c>
      <c r="D1392" s="66" t="s">
        <v>37</v>
      </c>
      <c r="E1392" s="66" t="s">
        <v>37</v>
      </c>
      <c r="F1392" s="66" t="s">
        <v>37</v>
      </c>
      <c r="G1392" s="66" t="s">
        <v>37</v>
      </c>
      <c r="H1392" s="66" t="s">
        <v>37</v>
      </c>
      <c r="I1392" s="66" t="s">
        <v>37</v>
      </c>
      <c r="J1392" s="66" t="s">
        <v>37</v>
      </c>
      <c r="K1392" s="66" t="s">
        <v>37</v>
      </c>
      <c r="L1392" s="66" t="s">
        <v>37</v>
      </c>
      <c r="M1392" s="66" t="s">
        <v>37</v>
      </c>
      <c r="N1392" s="66" t="s">
        <v>37</v>
      </c>
      <c r="O1392" s="66" t="s">
        <v>37</v>
      </c>
      <c r="P1392" s="66" t="s">
        <v>37</v>
      </c>
      <c r="Q1392" s="66" t="s">
        <v>37</v>
      </c>
      <c r="R1392" s="64">
        <v>0</v>
      </c>
      <c r="S1392" s="64">
        <v>0</v>
      </c>
      <c r="T1392" s="64">
        <v>0</v>
      </c>
      <c r="U1392" s="64">
        <v>0</v>
      </c>
      <c r="V1392" s="64">
        <v>0</v>
      </c>
      <c r="W1392" s="64">
        <v>0</v>
      </c>
      <c r="X1392" s="64">
        <v>0</v>
      </c>
      <c r="Y1392" s="64">
        <v>0</v>
      </c>
      <c r="Z1392" s="64">
        <v>0</v>
      </c>
      <c r="AA1392" s="64">
        <v>0</v>
      </c>
      <c r="AB1392" s="64">
        <v>0</v>
      </c>
      <c r="AC1392" s="64">
        <v>0</v>
      </c>
      <c r="AD1392" s="64">
        <v>0</v>
      </c>
      <c r="AE1392" s="64">
        <v>0</v>
      </c>
      <c r="AF1392" s="64">
        <v>0</v>
      </c>
      <c r="AG1392" s="64">
        <v>0</v>
      </c>
      <c r="AH1392" s="64">
        <v>0</v>
      </c>
      <c r="AI1392" s="64">
        <v>0</v>
      </c>
      <c r="AJ1392" s="64">
        <v>0</v>
      </c>
    </row>
    <row r="1393" spans="1:36" x14ac:dyDescent="0.25">
      <c r="A1393" s="60" t="s">
        <v>127</v>
      </c>
      <c r="B1393" s="60" t="s">
        <v>125</v>
      </c>
      <c r="C1393" s="65" t="s">
        <v>37</v>
      </c>
      <c r="D1393" s="65" t="s">
        <v>37</v>
      </c>
      <c r="E1393" s="65" t="s">
        <v>37</v>
      </c>
      <c r="F1393" s="65" t="s">
        <v>37</v>
      </c>
      <c r="G1393" s="65" t="s">
        <v>37</v>
      </c>
      <c r="H1393" s="65" t="s">
        <v>37</v>
      </c>
      <c r="I1393" s="65" t="s">
        <v>37</v>
      </c>
      <c r="J1393" s="65" t="s">
        <v>37</v>
      </c>
      <c r="K1393" s="65" t="s">
        <v>37</v>
      </c>
      <c r="L1393" s="65" t="s">
        <v>37</v>
      </c>
      <c r="M1393" s="65" t="s">
        <v>37</v>
      </c>
      <c r="N1393" s="65" t="s">
        <v>37</v>
      </c>
      <c r="O1393" s="65" t="s">
        <v>37</v>
      </c>
      <c r="P1393" s="65" t="s">
        <v>37</v>
      </c>
      <c r="Q1393" s="65" t="s">
        <v>37</v>
      </c>
      <c r="R1393" s="62">
        <v>0</v>
      </c>
      <c r="S1393" s="62">
        <v>0</v>
      </c>
      <c r="T1393" s="62">
        <v>0</v>
      </c>
      <c r="U1393" s="62">
        <v>0</v>
      </c>
      <c r="V1393" s="62">
        <v>0</v>
      </c>
      <c r="W1393" s="62">
        <v>0</v>
      </c>
      <c r="X1393" s="62">
        <v>0</v>
      </c>
      <c r="Y1393" s="62">
        <v>0</v>
      </c>
      <c r="Z1393" s="62">
        <v>0</v>
      </c>
      <c r="AA1393" s="62">
        <v>0</v>
      </c>
      <c r="AB1393" s="62">
        <v>0</v>
      </c>
      <c r="AC1393" s="62">
        <v>0</v>
      </c>
      <c r="AD1393" s="62">
        <v>0</v>
      </c>
      <c r="AE1393" s="62">
        <v>0</v>
      </c>
      <c r="AF1393" s="62">
        <v>0</v>
      </c>
      <c r="AG1393" s="62">
        <v>0</v>
      </c>
      <c r="AH1393" s="62">
        <v>0</v>
      </c>
      <c r="AI1393" s="62">
        <v>0</v>
      </c>
      <c r="AJ1393" s="62">
        <v>0</v>
      </c>
    </row>
    <row r="1394" spans="1:36" x14ac:dyDescent="0.25">
      <c r="A1394" s="60" t="s">
        <v>127</v>
      </c>
      <c r="B1394" s="60" t="s">
        <v>126</v>
      </c>
      <c r="C1394" s="66" t="s">
        <v>37</v>
      </c>
      <c r="D1394" s="66" t="s">
        <v>37</v>
      </c>
      <c r="E1394" s="66" t="s">
        <v>37</v>
      </c>
      <c r="F1394" s="66" t="s">
        <v>37</v>
      </c>
      <c r="G1394" s="66" t="s">
        <v>37</v>
      </c>
      <c r="H1394" s="66" t="s">
        <v>37</v>
      </c>
      <c r="I1394" s="66" t="s">
        <v>37</v>
      </c>
      <c r="J1394" s="66" t="s">
        <v>37</v>
      </c>
      <c r="K1394" s="66" t="s">
        <v>37</v>
      </c>
      <c r="L1394" s="66" t="s">
        <v>37</v>
      </c>
      <c r="M1394" s="66" t="s">
        <v>37</v>
      </c>
      <c r="N1394" s="66" t="s">
        <v>37</v>
      </c>
      <c r="O1394" s="66" t="s">
        <v>37</v>
      </c>
      <c r="P1394" s="66" t="s">
        <v>37</v>
      </c>
      <c r="Q1394" s="66" t="s">
        <v>37</v>
      </c>
      <c r="R1394" s="64">
        <v>0</v>
      </c>
      <c r="S1394" s="64">
        <v>0</v>
      </c>
      <c r="T1394" s="64">
        <v>0</v>
      </c>
      <c r="U1394" s="64">
        <v>0</v>
      </c>
      <c r="V1394" s="64">
        <v>0</v>
      </c>
      <c r="W1394" s="64">
        <v>0</v>
      </c>
      <c r="X1394" s="64">
        <v>0</v>
      </c>
      <c r="Y1394" s="64">
        <v>0</v>
      </c>
      <c r="Z1394" s="64">
        <v>0</v>
      </c>
      <c r="AA1394" s="64">
        <v>0</v>
      </c>
      <c r="AB1394" s="64">
        <v>0</v>
      </c>
      <c r="AC1394" s="64">
        <v>0</v>
      </c>
      <c r="AD1394" s="64">
        <v>0</v>
      </c>
      <c r="AE1394" s="64">
        <v>0</v>
      </c>
      <c r="AF1394" s="64">
        <v>0</v>
      </c>
      <c r="AG1394" s="64">
        <v>0</v>
      </c>
      <c r="AH1394" s="64">
        <v>0</v>
      </c>
      <c r="AI1394" s="64">
        <v>0</v>
      </c>
      <c r="AJ1394" s="64">
        <v>0</v>
      </c>
    </row>
    <row r="1395" spans="1:36" x14ac:dyDescent="0.25">
      <c r="A1395" s="60" t="s">
        <v>128</v>
      </c>
      <c r="B1395" s="60" t="s">
        <v>117</v>
      </c>
      <c r="C1395" s="65" t="s">
        <v>37</v>
      </c>
      <c r="D1395" s="65" t="s">
        <v>37</v>
      </c>
      <c r="E1395" s="65" t="s">
        <v>37</v>
      </c>
      <c r="F1395" s="65" t="s">
        <v>37</v>
      </c>
      <c r="G1395" s="65" t="s">
        <v>37</v>
      </c>
      <c r="H1395" s="65" t="s">
        <v>37</v>
      </c>
      <c r="I1395" s="65" t="s">
        <v>37</v>
      </c>
      <c r="J1395" s="65" t="s">
        <v>37</v>
      </c>
      <c r="K1395" s="65" t="s">
        <v>37</v>
      </c>
      <c r="L1395" s="65" t="s">
        <v>37</v>
      </c>
      <c r="M1395" s="65" t="s">
        <v>37</v>
      </c>
      <c r="N1395" s="65" t="s">
        <v>37</v>
      </c>
      <c r="O1395" s="65" t="s">
        <v>37</v>
      </c>
      <c r="P1395" s="65" t="s">
        <v>37</v>
      </c>
      <c r="Q1395" s="65" t="s">
        <v>37</v>
      </c>
      <c r="R1395" s="62">
        <v>0</v>
      </c>
      <c r="S1395" s="62">
        <v>0</v>
      </c>
      <c r="T1395" s="62">
        <v>0</v>
      </c>
      <c r="U1395" s="62">
        <v>0</v>
      </c>
      <c r="V1395" s="62">
        <v>0</v>
      </c>
      <c r="W1395" s="62">
        <v>0</v>
      </c>
      <c r="X1395" s="62">
        <v>0</v>
      </c>
      <c r="Y1395" s="62">
        <v>0</v>
      </c>
      <c r="Z1395" s="62">
        <v>0</v>
      </c>
      <c r="AA1395" s="62">
        <v>0</v>
      </c>
      <c r="AB1395" s="62">
        <v>0</v>
      </c>
      <c r="AC1395" s="62">
        <v>0</v>
      </c>
      <c r="AD1395" s="62">
        <v>0</v>
      </c>
      <c r="AE1395" s="62">
        <v>0</v>
      </c>
      <c r="AF1395" s="62">
        <v>0</v>
      </c>
      <c r="AG1395" s="62">
        <v>0</v>
      </c>
      <c r="AH1395" s="62">
        <v>0</v>
      </c>
      <c r="AI1395" s="62">
        <v>0</v>
      </c>
      <c r="AJ1395" s="62">
        <v>0</v>
      </c>
    </row>
    <row r="1396" spans="1:36" x14ac:dyDescent="0.25">
      <c r="A1396" s="60" t="s">
        <v>128</v>
      </c>
      <c r="B1396" s="60" t="s">
        <v>118</v>
      </c>
      <c r="C1396" s="66" t="s">
        <v>37</v>
      </c>
      <c r="D1396" s="66" t="s">
        <v>37</v>
      </c>
      <c r="E1396" s="66" t="s">
        <v>37</v>
      </c>
      <c r="F1396" s="66" t="s">
        <v>37</v>
      </c>
      <c r="G1396" s="66" t="s">
        <v>37</v>
      </c>
      <c r="H1396" s="66" t="s">
        <v>37</v>
      </c>
      <c r="I1396" s="66" t="s">
        <v>37</v>
      </c>
      <c r="J1396" s="66" t="s">
        <v>37</v>
      </c>
      <c r="K1396" s="66" t="s">
        <v>37</v>
      </c>
      <c r="L1396" s="66" t="s">
        <v>37</v>
      </c>
      <c r="M1396" s="66" t="s">
        <v>37</v>
      </c>
      <c r="N1396" s="66" t="s">
        <v>37</v>
      </c>
      <c r="O1396" s="66" t="s">
        <v>37</v>
      </c>
      <c r="P1396" s="66" t="s">
        <v>37</v>
      </c>
      <c r="Q1396" s="66" t="s">
        <v>37</v>
      </c>
      <c r="R1396" s="64">
        <v>0</v>
      </c>
      <c r="S1396" s="64">
        <v>0</v>
      </c>
      <c r="T1396" s="64">
        <v>0</v>
      </c>
      <c r="U1396" s="64">
        <v>0</v>
      </c>
      <c r="V1396" s="64">
        <v>0</v>
      </c>
      <c r="W1396" s="64">
        <v>0</v>
      </c>
      <c r="X1396" s="64">
        <v>0</v>
      </c>
      <c r="Y1396" s="64">
        <v>0</v>
      </c>
      <c r="Z1396" s="64">
        <v>0</v>
      </c>
      <c r="AA1396" s="64">
        <v>0</v>
      </c>
      <c r="AB1396" s="64">
        <v>0</v>
      </c>
      <c r="AC1396" s="64">
        <v>0</v>
      </c>
      <c r="AD1396" s="64">
        <v>0</v>
      </c>
      <c r="AE1396" s="64">
        <v>0</v>
      </c>
      <c r="AF1396" s="64">
        <v>0</v>
      </c>
      <c r="AG1396" s="64">
        <v>0</v>
      </c>
      <c r="AH1396" s="64">
        <v>0</v>
      </c>
      <c r="AI1396" s="64">
        <v>0</v>
      </c>
      <c r="AJ1396" s="64">
        <v>0</v>
      </c>
    </row>
    <row r="1397" spans="1:36" x14ac:dyDescent="0.25">
      <c r="A1397" s="60" t="s">
        <v>128</v>
      </c>
      <c r="B1397" s="60" t="s">
        <v>119</v>
      </c>
      <c r="C1397" s="65" t="s">
        <v>37</v>
      </c>
      <c r="D1397" s="65" t="s">
        <v>37</v>
      </c>
      <c r="E1397" s="65" t="s">
        <v>37</v>
      </c>
      <c r="F1397" s="65" t="s">
        <v>37</v>
      </c>
      <c r="G1397" s="65" t="s">
        <v>37</v>
      </c>
      <c r="H1397" s="65" t="s">
        <v>37</v>
      </c>
      <c r="I1397" s="65" t="s">
        <v>37</v>
      </c>
      <c r="J1397" s="65" t="s">
        <v>37</v>
      </c>
      <c r="K1397" s="65" t="s">
        <v>37</v>
      </c>
      <c r="L1397" s="65" t="s">
        <v>37</v>
      </c>
      <c r="M1397" s="65" t="s">
        <v>37</v>
      </c>
      <c r="N1397" s="65" t="s">
        <v>37</v>
      </c>
      <c r="O1397" s="65" t="s">
        <v>37</v>
      </c>
      <c r="P1397" s="65" t="s">
        <v>37</v>
      </c>
      <c r="Q1397" s="65" t="s">
        <v>37</v>
      </c>
      <c r="R1397" s="62">
        <v>0</v>
      </c>
      <c r="S1397" s="62">
        <v>0</v>
      </c>
      <c r="T1397" s="62">
        <v>0</v>
      </c>
      <c r="U1397" s="62">
        <v>0</v>
      </c>
      <c r="V1397" s="62">
        <v>0</v>
      </c>
      <c r="W1397" s="62">
        <v>0</v>
      </c>
      <c r="X1397" s="62">
        <v>0</v>
      </c>
      <c r="Y1397" s="62">
        <v>0</v>
      </c>
      <c r="Z1397" s="62">
        <v>0</v>
      </c>
      <c r="AA1397" s="62">
        <v>0</v>
      </c>
      <c r="AB1397" s="62">
        <v>0</v>
      </c>
      <c r="AC1397" s="62">
        <v>0</v>
      </c>
      <c r="AD1397" s="62">
        <v>0</v>
      </c>
      <c r="AE1397" s="62">
        <v>0</v>
      </c>
      <c r="AF1397" s="62">
        <v>0</v>
      </c>
      <c r="AG1397" s="62">
        <v>0</v>
      </c>
      <c r="AH1397" s="62">
        <v>0</v>
      </c>
      <c r="AI1397" s="62">
        <v>0</v>
      </c>
      <c r="AJ1397" s="62">
        <v>0</v>
      </c>
    </row>
    <row r="1398" spans="1:36" x14ac:dyDescent="0.25">
      <c r="A1398" s="60" t="s">
        <v>128</v>
      </c>
      <c r="B1398" s="60" t="s">
        <v>120</v>
      </c>
      <c r="C1398" s="66" t="s">
        <v>37</v>
      </c>
      <c r="D1398" s="66" t="s">
        <v>37</v>
      </c>
      <c r="E1398" s="66" t="s">
        <v>37</v>
      </c>
      <c r="F1398" s="66" t="s">
        <v>37</v>
      </c>
      <c r="G1398" s="66" t="s">
        <v>37</v>
      </c>
      <c r="H1398" s="66" t="s">
        <v>37</v>
      </c>
      <c r="I1398" s="66" t="s">
        <v>37</v>
      </c>
      <c r="J1398" s="66" t="s">
        <v>37</v>
      </c>
      <c r="K1398" s="66" t="s">
        <v>37</v>
      </c>
      <c r="L1398" s="66" t="s">
        <v>37</v>
      </c>
      <c r="M1398" s="66" t="s">
        <v>37</v>
      </c>
      <c r="N1398" s="66" t="s">
        <v>37</v>
      </c>
      <c r="O1398" s="66" t="s">
        <v>37</v>
      </c>
      <c r="P1398" s="66" t="s">
        <v>37</v>
      </c>
      <c r="Q1398" s="66" t="s">
        <v>37</v>
      </c>
      <c r="R1398" s="64">
        <v>0</v>
      </c>
      <c r="S1398" s="64">
        <v>0</v>
      </c>
      <c r="T1398" s="64">
        <v>0</v>
      </c>
      <c r="U1398" s="64">
        <v>0</v>
      </c>
      <c r="V1398" s="64">
        <v>0</v>
      </c>
      <c r="W1398" s="64">
        <v>0</v>
      </c>
      <c r="X1398" s="64">
        <v>0</v>
      </c>
      <c r="Y1398" s="64">
        <v>0</v>
      </c>
      <c r="Z1398" s="64">
        <v>0</v>
      </c>
      <c r="AA1398" s="64">
        <v>0</v>
      </c>
      <c r="AB1398" s="64">
        <v>0</v>
      </c>
      <c r="AC1398" s="64">
        <v>0</v>
      </c>
      <c r="AD1398" s="64">
        <v>0</v>
      </c>
      <c r="AE1398" s="64">
        <v>0</v>
      </c>
      <c r="AF1398" s="64">
        <v>0</v>
      </c>
      <c r="AG1398" s="64">
        <v>0</v>
      </c>
      <c r="AH1398" s="64">
        <v>0</v>
      </c>
      <c r="AI1398" s="64">
        <v>0</v>
      </c>
      <c r="AJ1398" s="64">
        <v>0</v>
      </c>
    </row>
    <row r="1399" spans="1:36" x14ac:dyDescent="0.25">
      <c r="A1399" s="60" t="s">
        <v>128</v>
      </c>
      <c r="B1399" s="60" t="s">
        <v>121</v>
      </c>
      <c r="C1399" s="65" t="s">
        <v>37</v>
      </c>
      <c r="D1399" s="65" t="s">
        <v>37</v>
      </c>
      <c r="E1399" s="65" t="s">
        <v>37</v>
      </c>
      <c r="F1399" s="65" t="s">
        <v>37</v>
      </c>
      <c r="G1399" s="65" t="s">
        <v>37</v>
      </c>
      <c r="H1399" s="65" t="s">
        <v>37</v>
      </c>
      <c r="I1399" s="65" t="s">
        <v>37</v>
      </c>
      <c r="J1399" s="65" t="s">
        <v>37</v>
      </c>
      <c r="K1399" s="65" t="s">
        <v>37</v>
      </c>
      <c r="L1399" s="65" t="s">
        <v>37</v>
      </c>
      <c r="M1399" s="65" t="s">
        <v>37</v>
      </c>
      <c r="N1399" s="65" t="s">
        <v>37</v>
      </c>
      <c r="O1399" s="65" t="s">
        <v>37</v>
      </c>
      <c r="P1399" s="65" t="s">
        <v>37</v>
      </c>
      <c r="Q1399" s="65" t="s">
        <v>37</v>
      </c>
      <c r="R1399" s="65" t="s">
        <v>37</v>
      </c>
      <c r="S1399" s="65" t="s">
        <v>37</v>
      </c>
      <c r="T1399" s="65" t="s">
        <v>37</v>
      </c>
      <c r="U1399" s="65" t="s">
        <v>37</v>
      </c>
      <c r="V1399" s="65" t="s">
        <v>37</v>
      </c>
      <c r="W1399" s="65" t="s">
        <v>37</v>
      </c>
      <c r="X1399" s="65" t="s">
        <v>37</v>
      </c>
      <c r="Y1399" s="65" t="s">
        <v>37</v>
      </c>
      <c r="Z1399" s="65" t="s">
        <v>37</v>
      </c>
      <c r="AA1399" s="65" t="s">
        <v>37</v>
      </c>
      <c r="AB1399" s="65" t="s">
        <v>37</v>
      </c>
      <c r="AC1399" s="65" t="s">
        <v>37</v>
      </c>
      <c r="AD1399" s="65" t="s">
        <v>37</v>
      </c>
      <c r="AE1399" s="65" t="s">
        <v>37</v>
      </c>
      <c r="AF1399" s="65" t="s">
        <v>37</v>
      </c>
      <c r="AG1399" s="65" t="s">
        <v>37</v>
      </c>
      <c r="AH1399" s="65" t="s">
        <v>37</v>
      </c>
      <c r="AI1399" s="65" t="s">
        <v>37</v>
      </c>
      <c r="AJ1399" s="65" t="s">
        <v>37</v>
      </c>
    </row>
    <row r="1400" spans="1:36" x14ac:dyDescent="0.25">
      <c r="A1400" s="60" t="s">
        <v>128</v>
      </c>
      <c r="B1400" s="60" t="s">
        <v>122</v>
      </c>
      <c r="C1400" s="66" t="s">
        <v>37</v>
      </c>
      <c r="D1400" s="66" t="s">
        <v>37</v>
      </c>
      <c r="E1400" s="66" t="s">
        <v>37</v>
      </c>
      <c r="F1400" s="66" t="s">
        <v>37</v>
      </c>
      <c r="G1400" s="66" t="s">
        <v>37</v>
      </c>
      <c r="H1400" s="66" t="s">
        <v>37</v>
      </c>
      <c r="I1400" s="66" t="s">
        <v>37</v>
      </c>
      <c r="J1400" s="66" t="s">
        <v>37</v>
      </c>
      <c r="K1400" s="66" t="s">
        <v>37</v>
      </c>
      <c r="L1400" s="66" t="s">
        <v>37</v>
      </c>
      <c r="M1400" s="66" t="s">
        <v>37</v>
      </c>
      <c r="N1400" s="66" t="s">
        <v>37</v>
      </c>
      <c r="O1400" s="66" t="s">
        <v>37</v>
      </c>
      <c r="P1400" s="66" t="s">
        <v>37</v>
      </c>
      <c r="Q1400" s="66" t="s">
        <v>37</v>
      </c>
      <c r="R1400" s="64">
        <v>0</v>
      </c>
      <c r="S1400" s="64">
        <v>0</v>
      </c>
      <c r="T1400" s="64">
        <v>0</v>
      </c>
      <c r="U1400" s="64">
        <v>0</v>
      </c>
      <c r="V1400" s="64">
        <v>0</v>
      </c>
      <c r="W1400" s="64">
        <v>0</v>
      </c>
      <c r="X1400" s="64">
        <v>0</v>
      </c>
      <c r="Y1400" s="64">
        <v>0</v>
      </c>
      <c r="Z1400" s="64">
        <v>0</v>
      </c>
      <c r="AA1400" s="64">
        <v>0</v>
      </c>
      <c r="AB1400" s="64">
        <v>0</v>
      </c>
      <c r="AC1400" s="64">
        <v>0</v>
      </c>
      <c r="AD1400" s="64">
        <v>0</v>
      </c>
      <c r="AE1400" s="64">
        <v>0</v>
      </c>
      <c r="AF1400" s="64">
        <v>0</v>
      </c>
      <c r="AG1400" s="64">
        <v>0</v>
      </c>
      <c r="AH1400" s="64">
        <v>0</v>
      </c>
      <c r="AI1400" s="64">
        <v>0</v>
      </c>
      <c r="AJ1400" s="64">
        <v>0</v>
      </c>
    </row>
    <row r="1401" spans="1:36" x14ac:dyDescent="0.25">
      <c r="A1401" s="60" t="s">
        <v>128</v>
      </c>
      <c r="B1401" s="60" t="s">
        <v>123</v>
      </c>
      <c r="C1401" s="65" t="s">
        <v>37</v>
      </c>
      <c r="D1401" s="65" t="s">
        <v>37</v>
      </c>
      <c r="E1401" s="65" t="s">
        <v>37</v>
      </c>
      <c r="F1401" s="65" t="s">
        <v>37</v>
      </c>
      <c r="G1401" s="65" t="s">
        <v>37</v>
      </c>
      <c r="H1401" s="65" t="s">
        <v>37</v>
      </c>
      <c r="I1401" s="65" t="s">
        <v>37</v>
      </c>
      <c r="J1401" s="65" t="s">
        <v>37</v>
      </c>
      <c r="K1401" s="65" t="s">
        <v>37</v>
      </c>
      <c r="L1401" s="65" t="s">
        <v>37</v>
      </c>
      <c r="M1401" s="65" t="s">
        <v>37</v>
      </c>
      <c r="N1401" s="65" t="s">
        <v>37</v>
      </c>
      <c r="O1401" s="65" t="s">
        <v>37</v>
      </c>
      <c r="P1401" s="65" t="s">
        <v>37</v>
      </c>
      <c r="Q1401" s="65" t="s">
        <v>37</v>
      </c>
      <c r="R1401" s="62">
        <v>0</v>
      </c>
      <c r="S1401" s="62">
        <v>0</v>
      </c>
      <c r="T1401" s="62">
        <v>0</v>
      </c>
      <c r="U1401" s="62">
        <v>0</v>
      </c>
      <c r="V1401" s="62">
        <v>0</v>
      </c>
      <c r="W1401" s="62">
        <v>0</v>
      </c>
      <c r="X1401" s="62">
        <v>0</v>
      </c>
      <c r="Y1401" s="62">
        <v>0</v>
      </c>
      <c r="Z1401" s="62">
        <v>0</v>
      </c>
      <c r="AA1401" s="62">
        <v>0</v>
      </c>
      <c r="AB1401" s="62">
        <v>0</v>
      </c>
      <c r="AC1401" s="62">
        <v>0</v>
      </c>
      <c r="AD1401" s="62">
        <v>0</v>
      </c>
      <c r="AE1401" s="62">
        <v>0</v>
      </c>
      <c r="AF1401" s="62">
        <v>0</v>
      </c>
      <c r="AG1401" s="62">
        <v>0</v>
      </c>
      <c r="AH1401" s="62">
        <v>0</v>
      </c>
      <c r="AI1401" s="62">
        <v>0</v>
      </c>
      <c r="AJ1401" s="62">
        <v>0</v>
      </c>
    </row>
    <row r="1402" spans="1:36" x14ac:dyDescent="0.25">
      <c r="A1402" s="60" t="s">
        <v>128</v>
      </c>
      <c r="B1402" s="60" t="s">
        <v>124</v>
      </c>
      <c r="C1402" s="66" t="s">
        <v>37</v>
      </c>
      <c r="D1402" s="66" t="s">
        <v>37</v>
      </c>
      <c r="E1402" s="66" t="s">
        <v>37</v>
      </c>
      <c r="F1402" s="66" t="s">
        <v>37</v>
      </c>
      <c r="G1402" s="66" t="s">
        <v>37</v>
      </c>
      <c r="H1402" s="66" t="s">
        <v>37</v>
      </c>
      <c r="I1402" s="66" t="s">
        <v>37</v>
      </c>
      <c r="J1402" s="66" t="s">
        <v>37</v>
      </c>
      <c r="K1402" s="66" t="s">
        <v>37</v>
      </c>
      <c r="L1402" s="66" t="s">
        <v>37</v>
      </c>
      <c r="M1402" s="66" t="s">
        <v>37</v>
      </c>
      <c r="N1402" s="66" t="s">
        <v>37</v>
      </c>
      <c r="O1402" s="66" t="s">
        <v>37</v>
      </c>
      <c r="P1402" s="66" t="s">
        <v>37</v>
      </c>
      <c r="Q1402" s="66" t="s">
        <v>37</v>
      </c>
      <c r="R1402" s="64">
        <v>0</v>
      </c>
      <c r="S1402" s="64">
        <v>0</v>
      </c>
      <c r="T1402" s="64">
        <v>0</v>
      </c>
      <c r="U1402" s="64">
        <v>0</v>
      </c>
      <c r="V1402" s="64">
        <v>0</v>
      </c>
      <c r="W1402" s="64">
        <v>0</v>
      </c>
      <c r="X1402" s="64">
        <v>0</v>
      </c>
      <c r="Y1402" s="64">
        <v>0</v>
      </c>
      <c r="Z1402" s="64">
        <v>0</v>
      </c>
      <c r="AA1402" s="64">
        <v>0</v>
      </c>
      <c r="AB1402" s="64">
        <v>0</v>
      </c>
      <c r="AC1402" s="64">
        <v>0</v>
      </c>
      <c r="AD1402" s="64">
        <v>0</v>
      </c>
      <c r="AE1402" s="64">
        <v>0</v>
      </c>
      <c r="AF1402" s="64">
        <v>0</v>
      </c>
      <c r="AG1402" s="64">
        <v>0</v>
      </c>
      <c r="AH1402" s="64">
        <v>0</v>
      </c>
      <c r="AI1402" s="64">
        <v>0</v>
      </c>
      <c r="AJ1402" s="64">
        <v>0</v>
      </c>
    </row>
    <row r="1403" spans="1:36" x14ac:dyDescent="0.25">
      <c r="A1403" s="60" t="s">
        <v>128</v>
      </c>
      <c r="B1403" s="60" t="s">
        <v>125</v>
      </c>
      <c r="C1403" s="65" t="s">
        <v>37</v>
      </c>
      <c r="D1403" s="65" t="s">
        <v>37</v>
      </c>
      <c r="E1403" s="65" t="s">
        <v>37</v>
      </c>
      <c r="F1403" s="65" t="s">
        <v>37</v>
      </c>
      <c r="G1403" s="65" t="s">
        <v>37</v>
      </c>
      <c r="H1403" s="65" t="s">
        <v>37</v>
      </c>
      <c r="I1403" s="65" t="s">
        <v>37</v>
      </c>
      <c r="J1403" s="65" t="s">
        <v>37</v>
      </c>
      <c r="K1403" s="65" t="s">
        <v>37</v>
      </c>
      <c r="L1403" s="65" t="s">
        <v>37</v>
      </c>
      <c r="M1403" s="65" t="s">
        <v>37</v>
      </c>
      <c r="N1403" s="65" t="s">
        <v>37</v>
      </c>
      <c r="O1403" s="65" t="s">
        <v>37</v>
      </c>
      <c r="P1403" s="65" t="s">
        <v>37</v>
      </c>
      <c r="Q1403" s="65" t="s">
        <v>37</v>
      </c>
      <c r="R1403" s="62">
        <v>0</v>
      </c>
      <c r="S1403" s="62">
        <v>0</v>
      </c>
      <c r="T1403" s="62">
        <v>0</v>
      </c>
      <c r="U1403" s="62">
        <v>0</v>
      </c>
      <c r="V1403" s="62">
        <v>0</v>
      </c>
      <c r="W1403" s="62">
        <v>0</v>
      </c>
      <c r="X1403" s="62">
        <v>0</v>
      </c>
      <c r="Y1403" s="62">
        <v>0</v>
      </c>
      <c r="Z1403" s="62">
        <v>0</v>
      </c>
      <c r="AA1403" s="62">
        <v>0</v>
      </c>
      <c r="AB1403" s="62">
        <v>0</v>
      </c>
      <c r="AC1403" s="62">
        <v>0</v>
      </c>
      <c r="AD1403" s="62">
        <v>0</v>
      </c>
      <c r="AE1403" s="62">
        <v>0</v>
      </c>
      <c r="AF1403" s="62">
        <v>0</v>
      </c>
      <c r="AG1403" s="62">
        <v>0</v>
      </c>
      <c r="AH1403" s="62">
        <v>0</v>
      </c>
      <c r="AI1403" s="62">
        <v>0</v>
      </c>
      <c r="AJ1403" s="62">
        <v>0</v>
      </c>
    </row>
    <row r="1404" spans="1:36" x14ac:dyDescent="0.25">
      <c r="A1404" s="60" t="s">
        <v>128</v>
      </c>
      <c r="B1404" s="60" t="s">
        <v>126</v>
      </c>
      <c r="C1404" s="66" t="s">
        <v>37</v>
      </c>
      <c r="D1404" s="66" t="s">
        <v>37</v>
      </c>
      <c r="E1404" s="66" t="s">
        <v>37</v>
      </c>
      <c r="F1404" s="66" t="s">
        <v>37</v>
      </c>
      <c r="G1404" s="66" t="s">
        <v>37</v>
      </c>
      <c r="H1404" s="66" t="s">
        <v>37</v>
      </c>
      <c r="I1404" s="66" t="s">
        <v>37</v>
      </c>
      <c r="J1404" s="66" t="s">
        <v>37</v>
      </c>
      <c r="K1404" s="66" t="s">
        <v>37</v>
      </c>
      <c r="L1404" s="66" t="s">
        <v>37</v>
      </c>
      <c r="M1404" s="66" t="s">
        <v>37</v>
      </c>
      <c r="N1404" s="66" t="s">
        <v>37</v>
      </c>
      <c r="O1404" s="66" t="s">
        <v>37</v>
      </c>
      <c r="P1404" s="66" t="s">
        <v>37</v>
      </c>
      <c r="Q1404" s="66" t="s">
        <v>37</v>
      </c>
      <c r="R1404" s="66" t="s">
        <v>37</v>
      </c>
      <c r="S1404" s="66" t="s">
        <v>37</v>
      </c>
      <c r="T1404" s="66" t="s">
        <v>37</v>
      </c>
      <c r="U1404" s="66" t="s">
        <v>37</v>
      </c>
      <c r="V1404" s="66" t="s">
        <v>37</v>
      </c>
      <c r="W1404" s="66" t="s">
        <v>37</v>
      </c>
      <c r="X1404" s="66" t="s">
        <v>37</v>
      </c>
      <c r="Y1404" s="66" t="s">
        <v>37</v>
      </c>
      <c r="Z1404" s="66" t="s">
        <v>37</v>
      </c>
      <c r="AA1404" s="66" t="s">
        <v>37</v>
      </c>
      <c r="AB1404" s="66" t="s">
        <v>37</v>
      </c>
      <c r="AC1404" s="66" t="s">
        <v>37</v>
      </c>
      <c r="AD1404" s="66" t="s">
        <v>37</v>
      </c>
      <c r="AE1404" s="66" t="s">
        <v>37</v>
      </c>
      <c r="AF1404" s="66" t="s">
        <v>37</v>
      </c>
      <c r="AG1404" s="66" t="s">
        <v>37</v>
      </c>
      <c r="AH1404" s="66" t="s">
        <v>37</v>
      </c>
      <c r="AI1404" s="66" t="s">
        <v>37</v>
      </c>
      <c r="AJ1404" s="66" t="s">
        <v>37</v>
      </c>
    </row>
    <row r="1405" spans="1:36" ht="11.4" customHeight="1" x14ac:dyDescent="0.25"/>
    <row r="1406" spans="1:36" x14ac:dyDescent="0.25">
      <c r="A1406" s="56" t="s">
        <v>129</v>
      </c>
    </row>
    <row r="1407" spans="1:36" x14ac:dyDescent="0.25">
      <c r="A1407" s="56" t="s">
        <v>37</v>
      </c>
      <c r="B1407" s="55" t="s">
        <v>38</v>
      </c>
    </row>
    <row r="1408" spans="1:36" ht="11.4" customHeight="1" x14ac:dyDescent="0.25"/>
    <row r="1409" spans="1:36" x14ac:dyDescent="0.25">
      <c r="A1409" s="55" t="s">
        <v>184</v>
      </c>
    </row>
    <row r="1410" spans="1:36" x14ac:dyDescent="0.25">
      <c r="A1410" s="55" t="s">
        <v>107</v>
      </c>
      <c r="B1410" s="56" t="s">
        <v>180</v>
      </c>
    </row>
    <row r="1411" spans="1:36" x14ac:dyDescent="0.25">
      <c r="A1411" s="55" t="s">
        <v>108</v>
      </c>
      <c r="B1411" s="55" t="s">
        <v>181</v>
      </c>
    </row>
    <row r="1413" spans="1:36" x14ac:dyDescent="0.25">
      <c r="A1413" s="56" t="s">
        <v>109</v>
      </c>
      <c r="C1413" s="55" t="s">
        <v>110</v>
      </c>
    </row>
    <row r="1414" spans="1:36" x14ac:dyDescent="0.25">
      <c r="A1414" s="56" t="s">
        <v>130</v>
      </c>
      <c r="C1414" s="55" t="s">
        <v>182</v>
      </c>
    </row>
    <row r="1415" spans="1:36" x14ac:dyDescent="0.25">
      <c r="A1415" s="56" t="s">
        <v>134</v>
      </c>
      <c r="C1415" s="55" t="s">
        <v>168</v>
      </c>
    </row>
    <row r="1417" spans="1:36" x14ac:dyDescent="0.25">
      <c r="A1417" s="71" t="s">
        <v>111</v>
      </c>
      <c r="B1417" s="71" t="s">
        <v>111</v>
      </c>
      <c r="C1417" s="57" t="s">
        <v>1</v>
      </c>
      <c r="D1417" s="57" t="s">
        <v>2</v>
      </c>
      <c r="E1417" s="57" t="s">
        <v>3</v>
      </c>
      <c r="F1417" s="57" t="s">
        <v>4</v>
      </c>
      <c r="G1417" s="57" t="s">
        <v>5</v>
      </c>
      <c r="H1417" s="57" t="s">
        <v>6</v>
      </c>
      <c r="I1417" s="57" t="s">
        <v>7</v>
      </c>
      <c r="J1417" s="57" t="s">
        <v>8</v>
      </c>
      <c r="K1417" s="57" t="s">
        <v>9</v>
      </c>
      <c r="L1417" s="57" t="s">
        <v>10</v>
      </c>
      <c r="M1417" s="57" t="s">
        <v>11</v>
      </c>
      <c r="N1417" s="57" t="s">
        <v>12</v>
      </c>
      <c r="O1417" s="57" t="s">
        <v>13</v>
      </c>
      <c r="P1417" s="57" t="s">
        <v>14</v>
      </c>
      <c r="Q1417" s="57" t="s">
        <v>15</v>
      </c>
      <c r="R1417" s="57" t="s">
        <v>16</v>
      </c>
      <c r="S1417" s="57" t="s">
        <v>17</v>
      </c>
      <c r="T1417" s="57" t="s">
        <v>18</v>
      </c>
      <c r="U1417" s="57" t="s">
        <v>19</v>
      </c>
      <c r="V1417" s="57" t="s">
        <v>20</v>
      </c>
      <c r="W1417" s="57" t="s">
        <v>21</v>
      </c>
      <c r="X1417" s="57" t="s">
        <v>32</v>
      </c>
      <c r="Y1417" s="57" t="s">
        <v>33</v>
      </c>
      <c r="Z1417" s="57" t="s">
        <v>35</v>
      </c>
      <c r="AA1417" s="57" t="s">
        <v>36</v>
      </c>
      <c r="AB1417" s="57" t="s">
        <v>39</v>
      </c>
      <c r="AC1417" s="57" t="s">
        <v>40</v>
      </c>
      <c r="AD1417" s="57" t="s">
        <v>97</v>
      </c>
      <c r="AE1417" s="57" t="s">
        <v>103</v>
      </c>
      <c r="AF1417" s="57" t="s">
        <v>105</v>
      </c>
      <c r="AG1417" s="57" t="s">
        <v>106</v>
      </c>
      <c r="AH1417" s="57" t="s">
        <v>112</v>
      </c>
      <c r="AI1417" s="57" t="s">
        <v>176</v>
      </c>
      <c r="AJ1417" s="57" t="s">
        <v>183</v>
      </c>
    </row>
    <row r="1418" spans="1:36" x14ac:dyDescent="0.25">
      <c r="A1418" s="58" t="s">
        <v>113</v>
      </c>
      <c r="B1418" s="58" t="s">
        <v>114</v>
      </c>
      <c r="C1418" s="59" t="s">
        <v>115</v>
      </c>
      <c r="D1418" s="59" t="s">
        <v>115</v>
      </c>
      <c r="E1418" s="59" t="s">
        <v>115</v>
      </c>
      <c r="F1418" s="59" t="s">
        <v>115</v>
      </c>
      <c r="G1418" s="59" t="s">
        <v>115</v>
      </c>
      <c r="H1418" s="59" t="s">
        <v>115</v>
      </c>
      <c r="I1418" s="59" t="s">
        <v>115</v>
      </c>
      <c r="J1418" s="59" t="s">
        <v>115</v>
      </c>
      <c r="K1418" s="59" t="s">
        <v>115</v>
      </c>
      <c r="L1418" s="59" t="s">
        <v>115</v>
      </c>
      <c r="M1418" s="59" t="s">
        <v>115</v>
      </c>
      <c r="N1418" s="59" t="s">
        <v>115</v>
      </c>
      <c r="O1418" s="59" t="s">
        <v>115</v>
      </c>
      <c r="P1418" s="59" t="s">
        <v>115</v>
      </c>
      <c r="Q1418" s="59" t="s">
        <v>115</v>
      </c>
      <c r="R1418" s="59" t="s">
        <v>115</v>
      </c>
      <c r="S1418" s="59" t="s">
        <v>115</v>
      </c>
      <c r="T1418" s="59" t="s">
        <v>115</v>
      </c>
      <c r="U1418" s="59" t="s">
        <v>115</v>
      </c>
      <c r="V1418" s="59" t="s">
        <v>115</v>
      </c>
      <c r="W1418" s="59" t="s">
        <v>115</v>
      </c>
      <c r="X1418" s="59" t="s">
        <v>115</v>
      </c>
      <c r="Y1418" s="59" t="s">
        <v>115</v>
      </c>
      <c r="Z1418" s="59" t="s">
        <v>115</v>
      </c>
      <c r="AA1418" s="59" t="s">
        <v>115</v>
      </c>
      <c r="AB1418" s="59" t="s">
        <v>115</v>
      </c>
      <c r="AC1418" s="59" t="s">
        <v>115</v>
      </c>
      <c r="AD1418" s="59" t="s">
        <v>115</v>
      </c>
      <c r="AE1418" s="59" t="s">
        <v>115</v>
      </c>
      <c r="AF1418" s="59" t="s">
        <v>115</v>
      </c>
      <c r="AG1418" s="59" t="s">
        <v>115</v>
      </c>
      <c r="AH1418" s="59" t="s">
        <v>115</v>
      </c>
      <c r="AI1418" s="59" t="s">
        <v>115</v>
      </c>
      <c r="AJ1418" s="59" t="s">
        <v>115</v>
      </c>
    </row>
    <row r="1419" spans="1:36" x14ac:dyDescent="0.25">
      <c r="A1419" s="60" t="s">
        <v>116</v>
      </c>
      <c r="B1419" s="60" t="s">
        <v>117</v>
      </c>
      <c r="C1419" s="65" t="s">
        <v>37</v>
      </c>
      <c r="D1419" s="65" t="s">
        <v>37</v>
      </c>
      <c r="E1419" s="65" t="s">
        <v>37</v>
      </c>
      <c r="F1419" s="65" t="s">
        <v>37</v>
      </c>
      <c r="G1419" s="65" t="s">
        <v>37</v>
      </c>
      <c r="H1419" s="65" t="s">
        <v>37</v>
      </c>
      <c r="I1419" s="65" t="s">
        <v>37</v>
      </c>
      <c r="J1419" s="65" t="s">
        <v>37</v>
      </c>
      <c r="K1419" s="65" t="s">
        <v>37</v>
      </c>
      <c r="L1419" s="65" t="s">
        <v>37</v>
      </c>
      <c r="M1419" s="65" t="s">
        <v>37</v>
      </c>
      <c r="N1419" s="65" t="s">
        <v>37</v>
      </c>
      <c r="O1419" s="65" t="s">
        <v>37</v>
      </c>
      <c r="P1419" s="65" t="s">
        <v>37</v>
      </c>
      <c r="Q1419" s="65" t="s">
        <v>37</v>
      </c>
      <c r="R1419" s="65" t="s">
        <v>37</v>
      </c>
      <c r="S1419" s="65" t="s">
        <v>37</v>
      </c>
      <c r="T1419" s="65" t="s">
        <v>37</v>
      </c>
      <c r="U1419" s="65" t="s">
        <v>37</v>
      </c>
      <c r="V1419" s="65" t="s">
        <v>37</v>
      </c>
      <c r="W1419" s="61">
        <v>6.7930000000000001</v>
      </c>
      <c r="X1419" s="61">
        <v>6.5350000000000001</v>
      </c>
      <c r="Y1419" s="61">
        <v>2.9140000000000001</v>
      </c>
      <c r="Z1419" s="61">
        <v>4.194</v>
      </c>
      <c r="AA1419" s="61">
        <v>5.7160000000000002</v>
      </c>
      <c r="AB1419" s="61">
        <v>4.8970000000000002</v>
      </c>
      <c r="AC1419" s="61">
        <v>3.8130000000000002</v>
      </c>
      <c r="AD1419" s="61">
        <v>4.7290000000000001</v>
      </c>
      <c r="AE1419" s="61">
        <v>4.7290000000000001</v>
      </c>
      <c r="AF1419" s="61">
        <v>7.3090000000000002</v>
      </c>
      <c r="AG1419" s="61">
        <v>6.7069999999999999</v>
      </c>
      <c r="AH1419" s="61">
        <v>8.8559999999999999</v>
      </c>
      <c r="AI1419" s="61">
        <v>9.7680000000000007</v>
      </c>
      <c r="AJ1419" s="61">
        <v>19.725000000000001</v>
      </c>
    </row>
    <row r="1420" spans="1:36" x14ac:dyDescent="0.25">
      <c r="A1420" s="60" t="s">
        <v>116</v>
      </c>
      <c r="B1420" s="60" t="s">
        <v>118</v>
      </c>
      <c r="C1420" s="66" t="s">
        <v>37</v>
      </c>
      <c r="D1420" s="66" t="s">
        <v>37</v>
      </c>
      <c r="E1420" s="66" t="s">
        <v>37</v>
      </c>
      <c r="F1420" s="66" t="s">
        <v>37</v>
      </c>
      <c r="G1420" s="66" t="s">
        <v>37</v>
      </c>
      <c r="H1420" s="66" t="s">
        <v>37</v>
      </c>
      <c r="I1420" s="66" t="s">
        <v>37</v>
      </c>
      <c r="J1420" s="66" t="s">
        <v>37</v>
      </c>
      <c r="K1420" s="66" t="s">
        <v>37</v>
      </c>
      <c r="L1420" s="66" t="s">
        <v>37</v>
      </c>
      <c r="M1420" s="66" t="s">
        <v>37</v>
      </c>
      <c r="N1420" s="66" t="s">
        <v>37</v>
      </c>
      <c r="O1420" s="66" t="s">
        <v>37</v>
      </c>
      <c r="P1420" s="66" t="s">
        <v>37</v>
      </c>
      <c r="Q1420" s="66" t="s">
        <v>37</v>
      </c>
      <c r="R1420" s="66" t="s">
        <v>37</v>
      </c>
      <c r="S1420" s="66" t="s">
        <v>37</v>
      </c>
      <c r="T1420" s="66" t="s">
        <v>37</v>
      </c>
      <c r="U1420" s="66" t="s">
        <v>37</v>
      </c>
      <c r="V1420" s="66" t="s">
        <v>37</v>
      </c>
      <c r="W1420" s="63">
        <v>289.33800000000002</v>
      </c>
      <c r="X1420" s="63">
        <v>271.64699999999999</v>
      </c>
      <c r="Y1420" s="63">
        <v>263.17700000000002</v>
      </c>
      <c r="Z1420" s="63">
        <v>243.29300000000001</v>
      </c>
      <c r="AA1420" s="63">
        <v>254.49299999999999</v>
      </c>
      <c r="AB1420" s="63">
        <v>242.60499999999999</v>
      </c>
      <c r="AC1420" s="63">
        <v>242.32599999999999</v>
      </c>
      <c r="AD1420" s="64">
        <v>233.86</v>
      </c>
      <c r="AE1420" s="63">
        <v>248.261</v>
      </c>
      <c r="AF1420" s="63">
        <v>221.04400000000001</v>
      </c>
      <c r="AG1420" s="63">
        <v>226.46100000000001</v>
      </c>
      <c r="AH1420" s="63">
        <v>250.798</v>
      </c>
      <c r="AI1420" s="63">
        <v>215.458</v>
      </c>
      <c r="AJ1420" s="63">
        <v>212.13800000000001</v>
      </c>
    </row>
    <row r="1421" spans="1:36" x14ac:dyDescent="0.25">
      <c r="A1421" s="60" t="s">
        <v>116</v>
      </c>
      <c r="B1421" s="60" t="s">
        <v>119</v>
      </c>
      <c r="C1421" s="65" t="s">
        <v>37</v>
      </c>
      <c r="D1421" s="65" t="s">
        <v>37</v>
      </c>
      <c r="E1421" s="65" t="s">
        <v>37</v>
      </c>
      <c r="F1421" s="65" t="s">
        <v>37</v>
      </c>
      <c r="G1421" s="65" t="s">
        <v>37</v>
      </c>
      <c r="H1421" s="65" t="s">
        <v>37</v>
      </c>
      <c r="I1421" s="65" t="s">
        <v>37</v>
      </c>
      <c r="J1421" s="65" t="s">
        <v>37</v>
      </c>
      <c r="K1421" s="65" t="s">
        <v>37</v>
      </c>
      <c r="L1421" s="65" t="s">
        <v>37</v>
      </c>
      <c r="M1421" s="65" t="s">
        <v>37</v>
      </c>
      <c r="N1421" s="65" t="s">
        <v>37</v>
      </c>
      <c r="O1421" s="65" t="s">
        <v>37</v>
      </c>
      <c r="P1421" s="65" t="s">
        <v>37</v>
      </c>
      <c r="Q1421" s="65" t="s">
        <v>37</v>
      </c>
      <c r="R1421" s="65" t="s">
        <v>37</v>
      </c>
      <c r="S1421" s="65" t="s">
        <v>37</v>
      </c>
      <c r="T1421" s="65" t="s">
        <v>37</v>
      </c>
      <c r="U1421" s="65" t="s">
        <v>37</v>
      </c>
      <c r="V1421" s="65" t="s">
        <v>37</v>
      </c>
      <c r="W1421" s="61">
        <v>0.45100000000000001</v>
      </c>
      <c r="X1421" s="61">
        <v>0.215</v>
      </c>
      <c r="Y1421" s="62">
        <v>0.15</v>
      </c>
      <c r="Z1421" s="61">
        <v>0.64500000000000002</v>
      </c>
      <c r="AA1421" s="62">
        <v>0.86</v>
      </c>
      <c r="AB1421" s="62">
        <v>0</v>
      </c>
      <c r="AC1421" s="62">
        <v>0</v>
      </c>
      <c r="AD1421" s="61">
        <v>2.1779999999999999</v>
      </c>
      <c r="AE1421" s="61">
        <v>4.8719999999999999</v>
      </c>
      <c r="AF1421" s="61">
        <v>5.4480000000000004</v>
      </c>
      <c r="AG1421" s="61">
        <v>5.9210000000000003</v>
      </c>
      <c r="AH1421" s="61">
        <v>7.9710000000000001</v>
      </c>
      <c r="AI1421" s="62">
        <v>14.11</v>
      </c>
      <c r="AJ1421" s="61">
        <v>18.419</v>
      </c>
    </row>
    <row r="1422" spans="1:36" x14ac:dyDescent="0.25">
      <c r="A1422" s="60" t="s">
        <v>116</v>
      </c>
      <c r="B1422" s="60" t="s">
        <v>120</v>
      </c>
      <c r="C1422" s="66" t="s">
        <v>37</v>
      </c>
      <c r="D1422" s="66" t="s">
        <v>37</v>
      </c>
      <c r="E1422" s="66" t="s">
        <v>37</v>
      </c>
      <c r="F1422" s="66" t="s">
        <v>37</v>
      </c>
      <c r="G1422" s="66" t="s">
        <v>37</v>
      </c>
      <c r="H1422" s="66" t="s">
        <v>37</v>
      </c>
      <c r="I1422" s="66" t="s">
        <v>37</v>
      </c>
      <c r="J1422" s="66" t="s">
        <v>37</v>
      </c>
      <c r="K1422" s="66" t="s">
        <v>37</v>
      </c>
      <c r="L1422" s="66" t="s">
        <v>37</v>
      </c>
      <c r="M1422" s="66" t="s">
        <v>37</v>
      </c>
      <c r="N1422" s="66" t="s">
        <v>37</v>
      </c>
      <c r="O1422" s="66" t="s">
        <v>37</v>
      </c>
      <c r="P1422" s="66" t="s">
        <v>37</v>
      </c>
      <c r="Q1422" s="66" t="s">
        <v>37</v>
      </c>
      <c r="R1422" s="66" t="s">
        <v>37</v>
      </c>
      <c r="S1422" s="66" t="s">
        <v>37</v>
      </c>
      <c r="T1422" s="66" t="s">
        <v>37</v>
      </c>
      <c r="U1422" s="66" t="s">
        <v>37</v>
      </c>
      <c r="V1422" s="66" t="s">
        <v>37</v>
      </c>
      <c r="W1422" s="63">
        <v>26.736000000000001</v>
      </c>
      <c r="X1422" s="63">
        <v>23.782</v>
      </c>
      <c r="Y1422" s="64">
        <v>21.21</v>
      </c>
      <c r="Z1422" s="63">
        <v>29.457000000000001</v>
      </c>
      <c r="AA1422" s="63">
        <v>38.015000000000001</v>
      </c>
      <c r="AB1422" s="63">
        <v>28.603999999999999</v>
      </c>
      <c r="AC1422" s="63">
        <v>28.472999999999999</v>
      </c>
      <c r="AD1422" s="63">
        <v>27.873000000000001</v>
      </c>
      <c r="AE1422" s="63">
        <v>26.585999999999999</v>
      </c>
      <c r="AF1422" s="63">
        <v>20.295999999999999</v>
      </c>
      <c r="AG1422" s="63">
        <v>15.747</v>
      </c>
      <c r="AH1422" s="63">
        <v>21.297999999999998</v>
      </c>
      <c r="AI1422" s="64">
        <v>18.170000000000002</v>
      </c>
      <c r="AJ1422" s="63">
        <v>14.353999999999999</v>
      </c>
    </row>
    <row r="1423" spans="1:36" x14ac:dyDescent="0.25">
      <c r="A1423" s="60" t="s">
        <v>116</v>
      </c>
      <c r="B1423" s="60" t="s">
        <v>121</v>
      </c>
      <c r="C1423" s="65" t="s">
        <v>37</v>
      </c>
      <c r="D1423" s="65" t="s">
        <v>37</v>
      </c>
      <c r="E1423" s="65" t="s">
        <v>37</v>
      </c>
      <c r="F1423" s="65" t="s">
        <v>37</v>
      </c>
      <c r="G1423" s="65" t="s">
        <v>37</v>
      </c>
      <c r="H1423" s="65" t="s">
        <v>37</v>
      </c>
      <c r="I1423" s="65" t="s">
        <v>37</v>
      </c>
      <c r="J1423" s="65" t="s">
        <v>37</v>
      </c>
      <c r="K1423" s="65" t="s">
        <v>37</v>
      </c>
      <c r="L1423" s="65" t="s">
        <v>37</v>
      </c>
      <c r="M1423" s="65" t="s">
        <v>37</v>
      </c>
      <c r="N1423" s="65" t="s">
        <v>37</v>
      </c>
      <c r="O1423" s="65" t="s">
        <v>37</v>
      </c>
      <c r="P1423" s="65" t="s">
        <v>37</v>
      </c>
      <c r="Q1423" s="65" t="s">
        <v>37</v>
      </c>
      <c r="R1423" s="65" t="s">
        <v>37</v>
      </c>
      <c r="S1423" s="65" t="s">
        <v>37</v>
      </c>
      <c r="T1423" s="65" t="s">
        <v>37</v>
      </c>
      <c r="U1423" s="65" t="s">
        <v>37</v>
      </c>
      <c r="V1423" s="65" t="s">
        <v>37</v>
      </c>
      <c r="W1423" s="62">
        <v>0</v>
      </c>
      <c r="X1423" s="62">
        <v>0</v>
      </c>
      <c r="Y1423" s="62">
        <v>0</v>
      </c>
      <c r="Z1423" s="62">
        <v>0</v>
      </c>
      <c r="AA1423" s="62">
        <v>0</v>
      </c>
      <c r="AB1423" s="62">
        <v>0</v>
      </c>
      <c r="AC1423" s="62">
        <v>0</v>
      </c>
      <c r="AD1423" s="62">
        <v>0</v>
      </c>
      <c r="AE1423" s="62">
        <v>0</v>
      </c>
      <c r="AF1423" s="62">
        <v>0</v>
      </c>
      <c r="AG1423" s="62">
        <v>0</v>
      </c>
      <c r="AH1423" s="62">
        <v>0</v>
      </c>
      <c r="AI1423" s="62">
        <v>0</v>
      </c>
      <c r="AJ1423" s="62">
        <v>0</v>
      </c>
    </row>
    <row r="1424" spans="1:36" x14ac:dyDescent="0.25">
      <c r="A1424" s="60" t="s">
        <v>116</v>
      </c>
      <c r="B1424" s="60" t="s">
        <v>122</v>
      </c>
      <c r="C1424" s="66" t="s">
        <v>37</v>
      </c>
      <c r="D1424" s="66" t="s">
        <v>37</v>
      </c>
      <c r="E1424" s="66" t="s">
        <v>37</v>
      </c>
      <c r="F1424" s="66" t="s">
        <v>37</v>
      </c>
      <c r="G1424" s="66" t="s">
        <v>37</v>
      </c>
      <c r="H1424" s="66" t="s">
        <v>37</v>
      </c>
      <c r="I1424" s="66" t="s">
        <v>37</v>
      </c>
      <c r="J1424" s="66" t="s">
        <v>37</v>
      </c>
      <c r="K1424" s="66" t="s">
        <v>37</v>
      </c>
      <c r="L1424" s="66" t="s">
        <v>37</v>
      </c>
      <c r="M1424" s="66" t="s">
        <v>37</v>
      </c>
      <c r="N1424" s="66" t="s">
        <v>37</v>
      </c>
      <c r="O1424" s="66" t="s">
        <v>37</v>
      </c>
      <c r="P1424" s="66" t="s">
        <v>37</v>
      </c>
      <c r="Q1424" s="66" t="s">
        <v>37</v>
      </c>
      <c r="R1424" s="66" t="s">
        <v>37</v>
      </c>
      <c r="S1424" s="66" t="s">
        <v>37</v>
      </c>
      <c r="T1424" s="66" t="s">
        <v>37</v>
      </c>
      <c r="U1424" s="66" t="s">
        <v>37</v>
      </c>
      <c r="V1424" s="66" t="s">
        <v>37</v>
      </c>
      <c r="W1424" s="64">
        <v>0</v>
      </c>
      <c r="X1424" s="64">
        <v>0</v>
      </c>
      <c r="Y1424" s="64">
        <v>0</v>
      </c>
      <c r="Z1424" s="64">
        <v>0</v>
      </c>
      <c r="AA1424" s="64">
        <v>0</v>
      </c>
      <c r="AB1424" s="64">
        <v>0</v>
      </c>
      <c r="AC1424" s="64">
        <v>0</v>
      </c>
      <c r="AD1424" s="64">
        <v>0</v>
      </c>
      <c r="AE1424" s="64">
        <v>0</v>
      </c>
      <c r="AF1424" s="64">
        <v>0</v>
      </c>
      <c r="AG1424" s="64">
        <v>0</v>
      </c>
      <c r="AH1424" s="64">
        <v>0</v>
      </c>
      <c r="AI1424" s="64">
        <v>0</v>
      </c>
      <c r="AJ1424" s="64">
        <v>0</v>
      </c>
    </row>
    <row r="1425" spans="1:36" x14ac:dyDescent="0.25">
      <c r="A1425" s="60" t="s">
        <v>116</v>
      </c>
      <c r="B1425" s="60" t="s">
        <v>123</v>
      </c>
      <c r="C1425" s="65" t="s">
        <v>37</v>
      </c>
      <c r="D1425" s="65" t="s">
        <v>37</v>
      </c>
      <c r="E1425" s="65" t="s">
        <v>37</v>
      </c>
      <c r="F1425" s="65" t="s">
        <v>37</v>
      </c>
      <c r="G1425" s="65" t="s">
        <v>37</v>
      </c>
      <c r="H1425" s="65" t="s">
        <v>37</v>
      </c>
      <c r="I1425" s="65" t="s">
        <v>37</v>
      </c>
      <c r="J1425" s="65" t="s">
        <v>37</v>
      </c>
      <c r="K1425" s="65" t="s">
        <v>37</v>
      </c>
      <c r="L1425" s="65" t="s">
        <v>37</v>
      </c>
      <c r="M1425" s="65" t="s">
        <v>37</v>
      </c>
      <c r="N1425" s="65" t="s">
        <v>37</v>
      </c>
      <c r="O1425" s="65" t="s">
        <v>37</v>
      </c>
      <c r="P1425" s="65" t="s">
        <v>37</v>
      </c>
      <c r="Q1425" s="65" t="s">
        <v>37</v>
      </c>
      <c r="R1425" s="65" t="s">
        <v>37</v>
      </c>
      <c r="S1425" s="65" t="s">
        <v>37</v>
      </c>
      <c r="T1425" s="65" t="s">
        <v>37</v>
      </c>
      <c r="U1425" s="65" t="s">
        <v>37</v>
      </c>
      <c r="V1425" s="65" t="s">
        <v>37</v>
      </c>
      <c r="W1425" s="61">
        <v>379.03399999999999</v>
      </c>
      <c r="X1425" s="61">
        <v>359.69200000000001</v>
      </c>
      <c r="Y1425" s="61">
        <v>339.89699999999999</v>
      </c>
      <c r="Z1425" s="61">
        <v>331.94799999999998</v>
      </c>
      <c r="AA1425" s="61">
        <v>332.82100000000003</v>
      </c>
      <c r="AB1425" s="61">
        <v>320.495</v>
      </c>
      <c r="AC1425" s="61">
        <v>331.20600000000002</v>
      </c>
      <c r="AD1425" s="61">
        <v>321.88299999999998</v>
      </c>
      <c r="AE1425" s="61">
        <v>336.59100000000001</v>
      </c>
      <c r="AF1425" s="61">
        <v>311.875</v>
      </c>
      <c r="AG1425" s="61">
        <v>308.202</v>
      </c>
      <c r="AH1425" s="61">
        <v>348.46699999999998</v>
      </c>
      <c r="AI1425" s="61">
        <v>296.88499999999999</v>
      </c>
      <c r="AJ1425" s="61">
        <v>302.29300000000001</v>
      </c>
    </row>
    <row r="1426" spans="1:36" x14ac:dyDescent="0.25">
      <c r="A1426" s="60" t="s">
        <v>116</v>
      </c>
      <c r="B1426" s="60" t="s">
        <v>124</v>
      </c>
      <c r="C1426" s="66" t="s">
        <v>37</v>
      </c>
      <c r="D1426" s="66" t="s">
        <v>37</v>
      </c>
      <c r="E1426" s="66" t="s">
        <v>37</v>
      </c>
      <c r="F1426" s="66" t="s">
        <v>37</v>
      </c>
      <c r="G1426" s="66" t="s">
        <v>37</v>
      </c>
      <c r="H1426" s="66" t="s">
        <v>37</v>
      </c>
      <c r="I1426" s="66" t="s">
        <v>37</v>
      </c>
      <c r="J1426" s="66" t="s">
        <v>37</v>
      </c>
      <c r="K1426" s="66" t="s">
        <v>37</v>
      </c>
      <c r="L1426" s="66" t="s">
        <v>37</v>
      </c>
      <c r="M1426" s="66" t="s">
        <v>37</v>
      </c>
      <c r="N1426" s="66" t="s">
        <v>37</v>
      </c>
      <c r="O1426" s="66" t="s">
        <v>37</v>
      </c>
      <c r="P1426" s="66" t="s">
        <v>37</v>
      </c>
      <c r="Q1426" s="66" t="s">
        <v>37</v>
      </c>
      <c r="R1426" s="66" t="s">
        <v>37</v>
      </c>
      <c r="S1426" s="66" t="s">
        <v>37</v>
      </c>
      <c r="T1426" s="66" t="s">
        <v>37</v>
      </c>
      <c r="U1426" s="66" t="s">
        <v>37</v>
      </c>
      <c r="V1426" s="66" t="s">
        <v>37</v>
      </c>
      <c r="W1426" s="63">
        <v>248.45699999999999</v>
      </c>
      <c r="X1426" s="63">
        <v>236.56700000000001</v>
      </c>
      <c r="Y1426" s="63">
        <v>227.94499999999999</v>
      </c>
      <c r="Z1426" s="64">
        <v>210.28</v>
      </c>
      <c r="AA1426" s="64">
        <v>208.79</v>
      </c>
      <c r="AB1426" s="63">
        <v>215.71100000000001</v>
      </c>
      <c r="AC1426" s="63">
        <v>218.114</v>
      </c>
      <c r="AD1426" s="63">
        <v>212.63499999999999</v>
      </c>
      <c r="AE1426" s="63">
        <v>224.066</v>
      </c>
      <c r="AF1426" s="63">
        <v>204.40899999999999</v>
      </c>
      <c r="AG1426" s="63">
        <v>207.84399999999999</v>
      </c>
      <c r="AH1426" s="63">
        <v>233.12299999999999</v>
      </c>
      <c r="AI1426" s="64">
        <v>189.5</v>
      </c>
      <c r="AJ1426" s="63">
        <v>185.87700000000001</v>
      </c>
    </row>
    <row r="1427" spans="1:36" x14ac:dyDescent="0.25">
      <c r="A1427" s="60" t="s">
        <v>116</v>
      </c>
      <c r="B1427" s="60" t="s">
        <v>125</v>
      </c>
      <c r="C1427" s="65" t="s">
        <v>37</v>
      </c>
      <c r="D1427" s="65" t="s">
        <v>37</v>
      </c>
      <c r="E1427" s="65" t="s">
        <v>37</v>
      </c>
      <c r="F1427" s="65" t="s">
        <v>37</v>
      </c>
      <c r="G1427" s="65" t="s">
        <v>37</v>
      </c>
      <c r="H1427" s="65" t="s">
        <v>37</v>
      </c>
      <c r="I1427" s="65" t="s">
        <v>37</v>
      </c>
      <c r="J1427" s="65" t="s">
        <v>37</v>
      </c>
      <c r="K1427" s="65" t="s">
        <v>37</v>
      </c>
      <c r="L1427" s="65" t="s">
        <v>37</v>
      </c>
      <c r="M1427" s="65" t="s">
        <v>37</v>
      </c>
      <c r="N1427" s="65" t="s">
        <v>37</v>
      </c>
      <c r="O1427" s="65" t="s">
        <v>37</v>
      </c>
      <c r="P1427" s="65" t="s">
        <v>37</v>
      </c>
      <c r="Q1427" s="65" t="s">
        <v>37</v>
      </c>
      <c r="R1427" s="65" t="s">
        <v>37</v>
      </c>
      <c r="S1427" s="65" t="s">
        <v>37</v>
      </c>
      <c r="T1427" s="65" t="s">
        <v>37</v>
      </c>
      <c r="U1427" s="65" t="s">
        <v>37</v>
      </c>
      <c r="V1427" s="65" t="s">
        <v>37</v>
      </c>
      <c r="W1427" s="61">
        <v>23.436</v>
      </c>
      <c r="X1427" s="61">
        <v>21.983000000000001</v>
      </c>
      <c r="Y1427" s="61">
        <v>19.260999999999999</v>
      </c>
      <c r="Z1427" s="61">
        <v>28.079000000000001</v>
      </c>
      <c r="AA1427" s="61">
        <v>34.168999999999997</v>
      </c>
      <c r="AB1427" s="61">
        <v>18.844000000000001</v>
      </c>
      <c r="AC1427" s="61">
        <v>21.088999999999999</v>
      </c>
      <c r="AD1427" s="61">
        <v>23.626999999999999</v>
      </c>
      <c r="AE1427" s="61">
        <v>20.722000000000001</v>
      </c>
      <c r="AF1427" s="61">
        <v>16.914999999999999</v>
      </c>
      <c r="AG1427" s="61">
        <v>12.773</v>
      </c>
      <c r="AH1427" s="62">
        <v>18.2</v>
      </c>
      <c r="AI1427" s="61">
        <v>13.912000000000001</v>
      </c>
      <c r="AJ1427" s="61">
        <v>12.005000000000001</v>
      </c>
    </row>
    <row r="1428" spans="1:36" x14ac:dyDescent="0.25">
      <c r="A1428" s="60" t="s">
        <v>116</v>
      </c>
      <c r="B1428" s="60" t="s">
        <v>126</v>
      </c>
      <c r="C1428" s="66" t="s">
        <v>37</v>
      </c>
      <c r="D1428" s="66" t="s">
        <v>37</v>
      </c>
      <c r="E1428" s="66" t="s">
        <v>37</v>
      </c>
      <c r="F1428" s="66" t="s">
        <v>37</v>
      </c>
      <c r="G1428" s="66" t="s">
        <v>37</v>
      </c>
      <c r="H1428" s="66" t="s">
        <v>37</v>
      </c>
      <c r="I1428" s="66" t="s">
        <v>37</v>
      </c>
      <c r="J1428" s="66" t="s">
        <v>37</v>
      </c>
      <c r="K1428" s="66" t="s">
        <v>37</v>
      </c>
      <c r="L1428" s="66" t="s">
        <v>37</v>
      </c>
      <c r="M1428" s="66" t="s">
        <v>37</v>
      </c>
      <c r="N1428" s="66" t="s">
        <v>37</v>
      </c>
      <c r="O1428" s="66" t="s">
        <v>37</v>
      </c>
      <c r="P1428" s="66" t="s">
        <v>37</v>
      </c>
      <c r="Q1428" s="66" t="s">
        <v>37</v>
      </c>
      <c r="R1428" s="66" t="s">
        <v>37</v>
      </c>
      <c r="S1428" s="66" t="s">
        <v>37</v>
      </c>
      <c r="T1428" s="66" t="s">
        <v>37</v>
      </c>
      <c r="U1428" s="66" t="s">
        <v>37</v>
      </c>
      <c r="V1428" s="66" t="s">
        <v>37</v>
      </c>
      <c r="W1428" s="64">
        <v>0</v>
      </c>
      <c r="X1428" s="64">
        <v>0</v>
      </c>
      <c r="Y1428" s="64">
        <v>0</v>
      </c>
      <c r="Z1428" s="64">
        <v>0</v>
      </c>
      <c r="AA1428" s="64">
        <v>0</v>
      </c>
      <c r="AB1428" s="64">
        <v>0</v>
      </c>
      <c r="AC1428" s="64">
        <v>0</v>
      </c>
      <c r="AD1428" s="64">
        <v>0</v>
      </c>
      <c r="AE1428" s="64">
        <v>0</v>
      </c>
      <c r="AF1428" s="64">
        <v>0</v>
      </c>
      <c r="AG1428" s="64">
        <v>0</v>
      </c>
      <c r="AH1428" s="64">
        <v>0</v>
      </c>
      <c r="AI1428" s="64">
        <v>0</v>
      </c>
      <c r="AJ1428" s="64">
        <v>0</v>
      </c>
    </row>
    <row r="1429" spans="1:36" x14ac:dyDescent="0.25">
      <c r="A1429" s="60" t="s">
        <v>127</v>
      </c>
      <c r="B1429" s="60" t="s">
        <v>117</v>
      </c>
      <c r="C1429" s="65" t="s">
        <v>37</v>
      </c>
      <c r="D1429" s="65" t="s">
        <v>37</v>
      </c>
      <c r="E1429" s="65" t="s">
        <v>37</v>
      </c>
      <c r="F1429" s="65" t="s">
        <v>37</v>
      </c>
      <c r="G1429" s="65" t="s">
        <v>37</v>
      </c>
      <c r="H1429" s="65" t="s">
        <v>37</v>
      </c>
      <c r="I1429" s="65" t="s">
        <v>37</v>
      </c>
      <c r="J1429" s="65" t="s">
        <v>37</v>
      </c>
      <c r="K1429" s="65" t="s">
        <v>37</v>
      </c>
      <c r="L1429" s="65" t="s">
        <v>37</v>
      </c>
      <c r="M1429" s="65" t="s">
        <v>37</v>
      </c>
      <c r="N1429" s="65" t="s">
        <v>37</v>
      </c>
      <c r="O1429" s="65" t="s">
        <v>37</v>
      </c>
      <c r="P1429" s="65" t="s">
        <v>37</v>
      </c>
      <c r="Q1429" s="65" t="s">
        <v>37</v>
      </c>
      <c r="R1429" s="65" t="s">
        <v>37</v>
      </c>
      <c r="S1429" s="65" t="s">
        <v>37</v>
      </c>
      <c r="T1429" s="65" t="s">
        <v>37</v>
      </c>
      <c r="U1429" s="65" t="s">
        <v>37</v>
      </c>
      <c r="V1429" s="65" t="s">
        <v>37</v>
      </c>
      <c r="W1429" s="65" t="s">
        <v>37</v>
      </c>
      <c r="X1429" s="65" t="s">
        <v>37</v>
      </c>
      <c r="Y1429" s="65" t="s">
        <v>37</v>
      </c>
      <c r="Z1429" s="65" t="s">
        <v>37</v>
      </c>
      <c r="AA1429" s="65" t="s">
        <v>37</v>
      </c>
      <c r="AB1429" s="65" t="s">
        <v>37</v>
      </c>
      <c r="AC1429" s="65" t="s">
        <v>37</v>
      </c>
      <c r="AD1429" s="65" t="s">
        <v>37</v>
      </c>
      <c r="AE1429" s="65" t="s">
        <v>37</v>
      </c>
      <c r="AF1429" s="65" t="s">
        <v>37</v>
      </c>
      <c r="AG1429" s="65" t="s">
        <v>37</v>
      </c>
      <c r="AH1429" s="65" t="s">
        <v>37</v>
      </c>
      <c r="AI1429" s="65" t="s">
        <v>37</v>
      </c>
      <c r="AJ1429" s="65" t="s">
        <v>37</v>
      </c>
    </row>
    <row r="1430" spans="1:36" x14ac:dyDescent="0.25">
      <c r="A1430" s="60" t="s">
        <v>127</v>
      </c>
      <c r="B1430" s="60" t="s">
        <v>118</v>
      </c>
      <c r="C1430" s="66" t="s">
        <v>37</v>
      </c>
      <c r="D1430" s="66" t="s">
        <v>37</v>
      </c>
      <c r="E1430" s="66" t="s">
        <v>37</v>
      </c>
      <c r="F1430" s="66" t="s">
        <v>37</v>
      </c>
      <c r="G1430" s="66" t="s">
        <v>37</v>
      </c>
      <c r="H1430" s="66" t="s">
        <v>37</v>
      </c>
      <c r="I1430" s="66" t="s">
        <v>37</v>
      </c>
      <c r="J1430" s="66" t="s">
        <v>37</v>
      </c>
      <c r="K1430" s="66" t="s">
        <v>37</v>
      </c>
      <c r="L1430" s="66" t="s">
        <v>37</v>
      </c>
      <c r="M1430" s="66" t="s">
        <v>37</v>
      </c>
      <c r="N1430" s="66" t="s">
        <v>37</v>
      </c>
      <c r="O1430" s="66" t="s">
        <v>37</v>
      </c>
      <c r="P1430" s="66" t="s">
        <v>37</v>
      </c>
      <c r="Q1430" s="66" t="s">
        <v>37</v>
      </c>
      <c r="R1430" s="66" t="s">
        <v>37</v>
      </c>
      <c r="S1430" s="66" t="s">
        <v>37</v>
      </c>
      <c r="T1430" s="66" t="s">
        <v>37</v>
      </c>
      <c r="U1430" s="66" t="s">
        <v>37</v>
      </c>
      <c r="V1430" s="66" t="s">
        <v>37</v>
      </c>
      <c r="W1430" s="66" t="s">
        <v>37</v>
      </c>
      <c r="X1430" s="66" t="s">
        <v>37</v>
      </c>
      <c r="Y1430" s="66" t="s">
        <v>37</v>
      </c>
      <c r="Z1430" s="66" t="s">
        <v>37</v>
      </c>
      <c r="AA1430" s="66" t="s">
        <v>37</v>
      </c>
      <c r="AB1430" s="66" t="s">
        <v>37</v>
      </c>
      <c r="AC1430" s="66" t="s">
        <v>37</v>
      </c>
      <c r="AD1430" s="66" t="s">
        <v>37</v>
      </c>
      <c r="AE1430" s="66" t="s">
        <v>37</v>
      </c>
      <c r="AF1430" s="66" t="s">
        <v>37</v>
      </c>
      <c r="AG1430" s="66" t="s">
        <v>37</v>
      </c>
      <c r="AH1430" s="66" t="s">
        <v>37</v>
      </c>
      <c r="AI1430" s="66" t="s">
        <v>37</v>
      </c>
      <c r="AJ1430" s="66" t="s">
        <v>37</v>
      </c>
    </row>
    <row r="1431" spans="1:36" x14ac:dyDescent="0.25">
      <c r="A1431" s="60" t="s">
        <v>127</v>
      </c>
      <c r="B1431" s="60" t="s">
        <v>119</v>
      </c>
      <c r="C1431" s="65" t="s">
        <v>37</v>
      </c>
      <c r="D1431" s="65" t="s">
        <v>37</v>
      </c>
      <c r="E1431" s="65" t="s">
        <v>37</v>
      </c>
      <c r="F1431" s="65" t="s">
        <v>37</v>
      </c>
      <c r="G1431" s="65" t="s">
        <v>37</v>
      </c>
      <c r="H1431" s="65" t="s">
        <v>37</v>
      </c>
      <c r="I1431" s="65" t="s">
        <v>37</v>
      </c>
      <c r="J1431" s="65" t="s">
        <v>37</v>
      </c>
      <c r="K1431" s="65" t="s">
        <v>37</v>
      </c>
      <c r="L1431" s="65" t="s">
        <v>37</v>
      </c>
      <c r="M1431" s="65" t="s">
        <v>37</v>
      </c>
      <c r="N1431" s="65" t="s">
        <v>37</v>
      </c>
      <c r="O1431" s="65" t="s">
        <v>37</v>
      </c>
      <c r="P1431" s="65" t="s">
        <v>37</v>
      </c>
      <c r="Q1431" s="65" t="s">
        <v>37</v>
      </c>
      <c r="R1431" s="65" t="s">
        <v>37</v>
      </c>
      <c r="S1431" s="65" t="s">
        <v>37</v>
      </c>
      <c r="T1431" s="65" t="s">
        <v>37</v>
      </c>
      <c r="U1431" s="65" t="s">
        <v>37</v>
      </c>
      <c r="V1431" s="65" t="s">
        <v>37</v>
      </c>
      <c r="W1431" s="65" t="s">
        <v>37</v>
      </c>
      <c r="X1431" s="65" t="s">
        <v>37</v>
      </c>
      <c r="Y1431" s="65" t="s">
        <v>37</v>
      </c>
      <c r="Z1431" s="65" t="s">
        <v>37</v>
      </c>
      <c r="AA1431" s="65" t="s">
        <v>37</v>
      </c>
      <c r="AB1431" s="65" t="s">
        <v>37</v>
      </c>
      <c r="AC1431" s="65" t="s">
        <v>37</v>
      </c>
      <c r="AD1431" s="65" t="s">
        <v>37</v>
      </c>
      <c r="AE1431" s="65" t="s">
        <v>37</v>
      </c>
      <c r="AF1431" s="65" t="s">
        <v>37</v>
      </c>
      <c r="AG1431" s="65" t="s">
        <v>37</v>
      </c>
      <c r="AH1431" s="65" t="s">
        <v>37</v>
      </c>
      <c r="AI1431" s="65" t="s">
        <v>37</v>
      </c>
      <c r="AJ1431" s="65" t="s">
        <v>37</v>
      </c>
    </row>
    <row r="1432" spans="1:36" x14ac:dyDescent="0.25">
      <c r="A1432" s="60" t="s">
        <v>127</v>
      </c>
      <c r="B1432" s="60" t="s">
        <v>120</v>
      </c>
      <c r="C1432" s="66" t="s">
        <v>37</v>
      </c>
      <c r="D1432" s="66" t="s">
        <v>37</v>
      </c>
      <c r="E1432" s="66" t="s">
        <v>37</v>
      </c>
      <c r="F1432" s="66" t="s">
        <v>37</v>
      </c>
      <c r="G1432" s="66" t="s">
        <v>37</v>
      </c>
      <c r="H1432" s="66" t="s">
        <v>37</v>
      </c>
      <c r="I1432" s="66" t="s">
        <v>37</v>
      </c>
      <c r="J1432" s="66" t="s">
        <v>37</v>
      </c>
      <c r="K1432" s="66" t="s">
        <v>37</v>
      </c>
      <c r="L1432" s="66" t="s">
        <v>37</v>
      </c>
      <c r="M1432" s="66" t="s">
        <v>37</v>
      </c>
      <c r="N1432" s="66" t="s">
        <v>37</v>
      </c>
      <c r="O1432" s="66" t="s">
        <v>37</v>
      </c>
      <c r="P1432" s="66" t="s">
        <v>37</v>
      </c>
      <c r="Q1432" s="66" t="s">
        <v>37</v>
      </c>
      <c r="R1432" s="66" t="s">
        <v>37</v>
      </c>
      <c r="S1432" s="66" t="s">
        <v>37</v>
      </c>
      <c r="T1432" s="66" t="s">
        <v>37</v>
      </c>
      <c r="U1432" s="66" t="s">
        <v>37</v>
      </c>
      <c r="V1432" s="66" t="s">
        <v>37</v>
      </c>
      <c r="W1432" s="66" t="s">
        <v>37</v>
      </c>
      <c r="X1432" s="66" t="s">
        <v>37</v>
      </c>
      <c r="Y1432" s="66" t="s">
        <v>37</v>
      </c>
      <c r="Z1432" s="66" t="s">
        <v>37</v>
      </c>
      <c r="AA1432" s="66" t="s">
        <v>37</v>
      </c>
      <c r="AB1432" s="66" t="s">
        <v>37</v>
      </c>
      <c r="AC1432" s="66" t="s">
        <v>37</v>
      </c>
      <c r="AD1432" s="66" t="s">
        <v>37</v>
      </c>
      <c r="AE1432" s="66" t="s">
        <v>37</v>
      </c>
      <c r="AF1432" s="66" t="s">
        <v>37</v>
      </c>
      <c r="AG1432" s="66" t="s">
        <v>37</v>
      </c>
      <c r="AH1432" s="66" t="s">
        <v>37</v>
      </c>
      <c r="AI1432" s="66" t="s">
        <v>37</v>
      </c>
      <c r="AJ1432" s="66" t="s">
        <v>37</v>
      </c>
    </row>
    <row r="1433" spans="1:36" x14ac:dyDescent="0.25">
      <c r="A1433" s="60" t="s">
        <v>127</v>
      </c>
      <c r="B1433" s="60" t="s">
        <v>121</v>
      </c>
      <c r="C1433" s="65" t="s">
        <v>37</v>
      </c>
      <c r="D1433" s="65" t="s">
        <v>37</v>
      </c>
      <c r="E1433" s="65" t="s">
        <v>37</v>
      </c>
      <c r="F1433" s="65" t="s">
        <v>37</v>
      </c>
      <c r="G1433" s="65" t="s">
        <v>37</v>
      </c>
      <c r="H1433" s="65" t="s">
        <v>37</v>
      </c>
      <c r="I1433" s="65" t="s">
        <v>37</v>
      </c>
      <c r="J1433" s="65" t="s">
        <v>37</v>
      </c>
      <c r="K1433" s="65" t="s">
        <v>37</v>
      </c>
      <c r="L1433" s="65" t="s">
        <v>37</v>
      </c>
      <c r="M1433" s="65" t="s">
        <v>37</v>
      </c>
      <c r="N1433" s="65" t="s">
        <v>37</v>
      </c>
      <c r="O1433" s="65" t="s">
        <v>37</v>
      </c>
      <c r="P1433" s="65" t="s">
        <v>37</v>
      </c>
      <c r="Q1433" s="65" t="s">
        <v>37</v>
      </c>
      <c r="R1433" s="65" t="s">
        <v>37</v>
      </c>
      <c r="S1433" s="65" t="s">
        <v>37</v>
      </c>
      <c r="T1433" s="65" t="s">
        <v>37</v>
      </c>
      <c r="U1433" s="65" t="s">
        <v>37</v>
      </c>
      <c r="V1433" s="65" t="s">
        <v>37</v>
      </c>
      <c r="W1433" s="62">
        <v>0</v>
      </c>
      <c r="X1433" s="62">
        <v>0</v>
      </c>
      <c r="Y1433" s="62">
        <v>0</v>
      </c>
      <c r="Z1433" s="62">
        <v>0</v>
      </c>
      <c r="AA1433" s="62">
        <v>0</v>
      </c>
      <c r="AB1433" s="62">
        <v>0</v>
      </c>
      <c r="AC1433" s="62">
        <v>0</v>
      </c>
      <c r="AD1433" s="62">
        <v>0</v>
      </c>
      <c r="AE1433" s="62">
        <v>0</v>
      </c>
      <c r="AF1433" s="62">
        <v>0</v>
      </c>
      <c r="AG1433" s="62">
        <v>0</v>
      </c>
      <c r="AH1433" s="62">
        <v>0</v>
      </c>
      <c r="AI1433" s="62">
        <v>0</v>
      </c>
      <c r="AJ1433" s="62">
        <v>0</v>
      </c>
    </row>
    <row r="1434" spans="1:36" x14ac:dyDescent="0.25">
      <c r="A1434" s="60" t="s">
        <v>127</v>
      </c>
      <c r="B1434" s="60" t="s">
        <v>122</v>
      </c>
      <c r="C1434" s="66" t="s">
        <v>37</v>
      </c>
      <c r="D1434" s="66" t="s">
        <v>37</v>
      </c>
      <c r="E1434" s="66" t="s">
        <v>37</v>
      </c>
      <c r="F1434" s="66" t="s">
        <v>37</v>
      </c>
      <c r="G1434" s="66" t="s">
        <v>37</v>
      </c>
      <c r="H1434" s="66" t="s">
        <v>37</v>
      </c>
      <c r="I1434" s="66" t="s">
        <v>37</v>
      </c>
      <c r="J1434" s="66" t="s">
        <v>37</v>
      </c>
      <c r="K1434" s="66" t="s">
        <v>37</v>
      </c>
      <c r="L1434" s="66" t="s">
        <v>37</v>
      </c>
      <c r="M1434" s="66" t="s">
        <v>37</v>
      </c>
      <c r="N1434" s="66" t="s">
        <v>37</v>
      </c>
      <c r="O1434" s="66" t="s">
        <v>37</v>
      </c>
      <c r="P1434" s="66" t="s">
        <v>37</v>
      </c>
      <c r="Q1434" s="66" t="s">
        <v>37</v>
      </c>
      <c r="R1434" s="66" t="s">
        <v>37</v>
      </c>
      <c r="S1434" s="66" t="s">
        <v>37</v>
      </c>
      <c r="T1434" s="66" t="s">
        <v>37</v>
      </c>
      <c r="U1434" s="66" t="s">
        <v>37</v>
      </c>
      <c r="V1434" s="66" t="s">
        <v>37</v>
      </c>
      <c r="W1434" s="66" t="s">
        <v>37</v>
      </c>
      <c r="X1434" s="66" t="s">
        <v>37</v>
      </c>
      <c r="Y1434" s="66" t="s">
        <v>37</v>
      </c>
      <c r="Z1434" s="66" t="s">
        <v>37</v>
      </c>
      <c r="AA1434" s="66" t="s">
        <v>37</v>
      </c>
      <c r="AB1434" s="66" t="s">
        <v>37</v>
      </c>
      <c r="AC1434" s="66" t="s">
        <v>37</v>
      </c>
      <c r="AD1434" s="66" t="s">
        <v>37</v>
      </c>
      <c r="AE1434" s="66" t="s">
        <v>37</v>
      </c>
      <c r="AF1434" s="66" t="s">
        <v>37</v>
      </c>
      <c r="AG1434" s="66" t="s">
        <v>37</v>
      </c>
      <c r="AH1434" s="66" t="s">
        <v>37</v>
      </c>
      <c r="AI1434" s="66" t="s">
        <v>37</v>
      </c>
      <c r="AJ1434" s="66" t="s">
        <v>37</v>
      </c>
    </row>
    <row r="1435" spans="1:36" x14ac:dyDescent="0.25">
      <c r="A1435" s="60" t="s">
        <v>127</v>
      </c>
      <c r="B1435" s="60" t="s">
        <v>123</v>
      </c>
      <c r="C1435" s="65" t="s">
        <v>37</v>
      </c>
      <c r="D1435" s="65" t="s">
        <v>37</v>
      </c>
      <c r="E1435" s="65" t="s">
        <v>37</v>
      </c>
      <c r="F1435" s="65" t="s">
        <v>37</v>
      </c>
      <c r="G1435" s="65" t="s">
        <v>37</v>
      </c>
      <c r="H1435" s="65" t="s">
        <v>37</v>
      </c>
      <c r="I1435" s="65" t="s">
        <v>37</v>
      </c>
      <c r="J1435" s="65" t="s">
        <v>37</v>
      </c>
      <c r="K1435" s="65" t="s">
        <v>37</v>
      </c>
      <c r="L1435" s="65" t="s">
        <v>37</v>
      </c>
      <c r="M1435" s="65" t="s">
        <v>37</v>
      </c>
      <c r="N1435" s="65" t="s">
        <v>37</v>
      </c>
      <c r="O1435" s="65" t="s">
        <v>37</v>
      </c>
      <c r="P1435" s="65" t="s">
        <v>37</v>
      </c>
      <c r="Q1435" s="65" t="s">
        <v>37</v>
      </c>
      <c r="R1435" s="65" t="s">
        <v>37</v>
      </c>
      <c r="S1435" s="65" t="s">
        <v>37</v>
      </c>
      <c r="T1435" s="65" t="s">
        <v>37</v>
      </c>
      <c r="U1435" s="65" t="s">
        <v>37</v>
      </c>
      <c r="V1435" s="65" t="s">
        <v>37</v>
      </c>
      <c r="W1435" s="61">
        <v>91.488</v>
      </c>
      <c r="X1435" s="62">
        <v>87.36</v>
      </c>
      <c r="Y1435" s="61">
        <v>80.128</v>
      </c>
      <c r="Z1435" s="61">
        <v>77.816000000000003</v>
      </c>
      <c r="AA1435" s="61">
        <v>82.843999999999994</v>
      </c>
      <c r="AB1435" s="61">
        <v>80.646000000000001</v>
      </c>
      <c r="AC1435" s="61">
        <v>77.885999999999996</v>
      </c>
      <c r="AD1435" s="61">
        <v>77.042000000000002</v>
      </c>
      <c r="AE1435" s="61">
        <v>82.028999999999996</v>
      </c>
      <c r="AF1435" s="61">
        <v>80.911000000000001</v>
      </c>
      <c r="AG1435" s="61">
        <v>84.522999999999996</v>
      </c>
      <c r="AH1435" s="61">
        <v>97.248000000000005</v>
      </c>
      <c r="AI1435" s="61">
        <v>85.555000000000007</v>
      </c>
      <c r="AJ1435" s="61">
        <v>100.51600000000001</v>
      </c>
    </row>
    <row r="1436" spans="1:36" x14ac:dyDescent="0.25">
      <c r="A1436" s="60" t="s">
        <v>127</v>
      </c>
      <c r="B1436" s="60" t="s">
        <v>124</v>
      </c>
      <c r="C1436" s="66" t="s">
        <v>37</v>
      </c>
      <c r="D1436" s="66" t="s">
        <v>37</v>
      </c>
      <c r="E1436" s="66" t="s">
        <v>37</v>
      </c>
      <c r="F1436" s="66" t="s">
        <v>37</v>
      </c>
      <c r="G1436" s="66" t="s">
        <v>37</v>
      </c>
      <c r="H1436" s="66" t="s">
        <v>37</v>
      </c>
      <c r="I1436" s="66" t="s">
        <v>37</v>
      </c>
      <c r="J1436" s="66" t="s">
        <v>37</v>
      </c>
      <c r="K1436" s="66" t="s">
        <v>37</v>
      </c>
      <c r="L1436" s="66" t="s">
        <v>37</v>
      </c>
      <c r="M1436" s="66" t="s">
        <v>37</v>
      </c>
      <c r="N1436" s="66" t="s">
        <v>37</v>
      </c>
      <c r="O1436" s="66" t="s">
        <v>37</v>
      </c>
      <c r="P1436" s="66" t="s">
        <v>37</v>
      </c>
      <c r="Q1436" s="66" t="s">
        <v>37</v>
      </c>
      <c r="R1436" s="66" t="s">
        <v>37</v>
      </c>
      <c r="S1436" s="66" t="s">
        <v>37</v>
      </c>
      <c r="T1436" s="66" t="s">
        <v>37</v>
      </c>
      <c r="U1436" s="66" t="s">
        <v>37</v>
      </c>
      <c r="V1436" s="66" t="s">
        <v>37</v>
      </c>
      <c r="W1436" s="63">
        <v>81.599000000000004</v>
      </c>
      <c r="X1436" s="63">
        <v>77.902000000000001</v>
      </c>
      <c r="Y1436" s="63">
        <v>74.462999999999994</v>
      </c>
      <c r="Z1436" s="63">
        <v>70.076999999999998</v>
      </c>
      <c r="AA1436" s="63">
        <v>71.453000000000003</v>
      </c>
      <c r="AB1436" s="63">
        <v>72.570999999999998</v>
      </c>
      <c r="AC1436" s="63">
        <v>70.507000000000005</v>
      </c>
      <c r="AD1436" s="63">
        <v>67.584000000000003</v>
      </c>
      <c r="AE1436" s="63">
        <v>71.108999999999995</v>
      </c>
      <c r="AF1436" s="64">
        <v>66.81</v>
      </c>
      <c r="AG1436" s="63">
        <v>71.796999999999997</v>
      </c>
      <c r="AH1436" s="64">
        <v>79.02</v>
      </c>
      <c r="AI1436" s="63">
        <v>61.478999999999999</v>
      </c>
      <c r="AJ1436" s="63">
        <v>60.817</v>
      </c>
    </row>
    <row r="1437" spans="1:36" x14ac:dyDescent="0.25">
      <c r="A1437" s="60" t="s">
        <v>127</v>
      </c>
      <c r="B1437" s="60" t="s">
        <v>125</v>
      </c>
      <c r="C1437" s="65" t="s">
        <v>37</v>
      </c>
      <c r="D1437" s="65" t="s">
        <v>37</v>
      </c>
      <c r="E1437" s="65" t="s">
        <v>37</v>
      </c>
      <c r="F1437" s="65" t="s">
        <v>37</v>
      </c>
      <c r="G1437" s="65" t="s">
        <v>37</v>
      </c>
      <c r="H1437" s="65" t="s">
        <v>37</v>
      </c>
      <c r="I1437" s="65" t="s">
        <v>37</v>
      </c>
      <c r="J1437" s="65" t="s">
        <v>37</v>
      </c>
      <c r="K1437" s="65" t="s">
        <v>37</v>
      </c>
      <c r="L1437" s="65" t="s">
        <v>37</v>
      </c>
      <c r="M1437" s="65" t="s">
        <v>37</v>
      </c>
      <c r="N1437" s="65" t="s">
        <v>37</v>
      </c>
      <c r="O1437" s="65" t="s">
        <v>37</v>
      </c>
      <c r="P1437" s="65" t="s">
        <v>37</v>
      </c>
      <c r="Q1437" s="65" t="s">
        <v>37</v>
      </c>
      <c r="R1437" s="65" t="s">
        <v>37</v>
      </c>
      <c r="S1437" s="65" t="s">
        <v>37</v>
      </c>
      <c r="T1437" s="65" t="s">
        <v>37</v>
      </c>
      <c r="U1437" s="65" t="s">
        <v>37</v>
      </c>
      <c r="V1437" s="65" t="s">
        <v>37</v>
      </c>
      <c r="W1437" s="61">
        <v>2.7519999999999998</v>
      </c>
      <c r="X1437" s="61">
        <v>2.4940000000000002</v>
      </c>
      <c r="Y1437" s="61">
        <v>2.4940000000000002</v>
      </c>
      <c r="Z1437" s="61">
        <v>3.0950000000000002</v>
      </c>
      <c r="AA1437" s="61">
        <v>5.2450000000000001</v>
      </c>
      <c r="AB1437" s="61">
        <v>3.343</v>
      </c>
      <c r="AC1437" s="62">
        <v>3.51</v>
      </c>
      <c r="AD1437" s="61">
        <v>4.0410000000000004</v>
      </c>
      <c r="AE1437" s="61">
        <v>3.9550000000000001</v>
      </c>
      <c r="AF1437" s="61">
        <v>3.6110000000000002</v>
      </c>
      <c r="AG1437" s="61">
        <v>2.8370000000000002</v>
      </c>
      <c r="AH1437" s="61">
        <v>3.4390000000000001</v>
      </c>
      <c r="AI1437" s="61">
        <v>2.734</v>
      </c>
      <c r="AJ1437" s="61">
        <v>2.2269999999999999</v>
      </c>
    </row>
    <row r="1438" spans="1:36" x14ac:dyDescent="0.25">
      <c r="A1438" s="60" t="s">
        <v>127</v>
      </c>
      <c r="B1438" s="60" t="s">
        <v>126</v>
      </c>
      <c r="C1438" s="66" t="s">
        <v>37</v>
      </c>
      <c r="D1438" s="66" t="s">
        <v>37</v>
      </c>
      <c r="E1438" s="66" t="s">
        <v>37</v>
      </c>
      <c r="F1438" s="66" t="s">
        <v>37</v>
      </c>
      <c r="G1438" s="66" t="s">
        <v>37</v>
      </c>
      <c r="H1438" s="66" t="s">
        <v>37</v>
      </c>
      <c r="I1438" s="66" t="s">
        <v>37</v>
      </c>
      <c r="J1438" s="66" t="s">
        <v>37</v>
      </c>
      <c r="K1438" s="66" t="s">
        <v>37</v>
      </c>
      <c r="L1438" s="66" t="s">
        <v>37</v>
      </c>
      <c r="M1438" s="66" t="s">
        <v>37</v>
      </c>
      <c r="N1438" s="66" t="s">
        <v>37</v>
      </c>
      <c r="O1438" s="66" t="s">
        <v>37</v>
      </c>
      <c r="P1438" s="66" t="s">
        <v>37</v>
      </c>
      <c r="Q1438" s="66" t="s">
        <v>37</v>
      </c>
      <c r="R1438" s="66" t="s">
        <v>37</v>
      </c>
      <c r="S1438" s="66" t="s">
        <v>37</v>
      </c>
      <c r="T1438" s="66" t="s">
        <v>37</v>
      </c>
      <c r="U1438" s="66" t="s">
        <v>37</v>
      </c>
      <c r="V1438" s="66" t="s">
        <v>37</v>
      </c>
      <c r="W1438" s="64">
        <v>0</v>
      </c>
      <c r="X1438" s="64">
        <v>0</v>
      </c>
      <c r="Y1438" s="64">
        <v>0</v>
      </c>
      <c r="Z1438" s="64">
        <v>0</v>
      </c>
      <c r="AA1438" s="64">
        <v>0</v>
      </c>
      <c r="AB1438" s="64">
        <v>0</v>
      </c>
      <c r="AC1438" s="64">
        <v>0</v>
      </c>
      <c r="AD1438" s="64">
        <v>0</v>
      </c>
      <c r="AE1438" s="64">
        <v>0</v>
      </c>
      <c r="AF1438" s="64">
        <v>0</v>
      </c>
      <c r="AG1438" s="64">
        <v>0</v>
      </c>
      <c r="AH1438" s="64">
        <v>0</v>
      </c>
      <c r="AI1438" s="64">
        <v>0</v>
      </c>
      <c r="AJ1438" s="64">
        <v>0</v>
      </c>
    </row>
    <row r="1439" spans="1:36" x14ac:dyDescent="0.25">
      <c r="A1439" s="60" t="s">
        <v>128</v>
      </c>
      <c r="B1439" s="60" t="s">
        <v>117</v>
      </c>
      <c r="C1439" s="65" t="s">
        <v>37</v>
      </c>
      <c r="D1439" s="65" t="s">
        <v>37</v>
      </c>
      <c r="E1439" s="65" t="s">
        <v>37</v>
      </c>
      <c r="F1439" s="65" t="s">
        <v>37</v>
      </c>
      <c r="G1439" s="65" t="s">
        <v>37</v>
      </c>
      <c r="H1439" s="65" t="s">
        <v>37</v>
      </c>
      <c r="I1439" s="65" t="s">
        <v>37</v>
      </c>
      <c r="J1439" s="65" t="s">
        <v>37</v>
      </c>
      <c r="K1439" s="65" t="s">
        <v>37</v>
      </c>
      <c r="L1439" s="65" t="s">
        <v>37</v>
      </c>
      <c r="M1439" s="65" t="s">
        <v>37</v>
      </c>
      <c r="N1439" s="65" t="s">
        <v>37</v>
      </c>
      <c r="O1439" s="65" t="s">
        <v>37</v>
      </c>
      <c r="P1439" s="65" t="s">
        <v>37</v>
      </c>
      <c r="Q1439" s="65" t="s">
        <v>37</v>
      </c>
      <c r="R1439" s="65" t="s">
        <v>37</v>
      </c>
      <c r="S1439" s="65" t="s">
        <v>37</v>
      </c>
      <c r="T1439" s="65" t="s">
        <v>37</v>
      </c>
      <c r="U1439" s="65" t="s">
        <v>37</v>
      </c>
      <c r="V1439" s="65" t="s">
        <v>37</v>
      </c>
      <c r="W1439" s="62">
        <v>0</v>
      </c>
      <c r="X1439" s="62">
        <v>0</v>
      </c>
      <c r="Y1439" s="62">
        <v>0</v>
      </c>
      <c r="Z1439" s="62">
        <v>0</v>
      </c>
      <c r="AA1439" s="62">
        <v>0</v>
      </c>
      <c r="AB1439" s="62">
        <v>0</v>
      </c>
      <c r="AC1439" s="62">
        <v>0</v>
      </c>
      <c r="AD1439" s="62">
        <v>0</v>
      </c>
      <c r="AE1439" s="62">
        <v>0</v>
      </c>
      <c r="AF1439" s="62">
        <v>0</v>
      </c>
      <c r="AG1439" s="62">
        <v>0</v>
      </c>
      <c r="AH1439" s="62">
        <v>0</v>
      </c>
      <c r="AI1439" s="62">
        <v>0</v>
      </c>
      <c r="AJ1439" s="62">
        <v>0</v>
      </c>
    </row>
    <row r="1440" spans="1:36" x14ac:dyDescent="0.25">
      <c r="A1440" s="60" t="s">
        <v>128</v>
      </c>
      <c r="B1440" s="60" t="s">
        <v>118</v>
      </c>
      <c r="C1440" s="66" t="s">
        <v>37</v>
      </c>
      <c r="D1440" s="66" t="s">
        <v>37</v>
      </c>
      <c r="E1440" s="66" t="s">
        <v>37</v>
      </c>
      <c r="F1440" s="66" t="s">
        <v>37</v>
      </c>
      <c r="G1440" s="66" t="s">
        <v>37</v>
      </c>
      <c r="H1440" s="66" t="s">
        <v>37</v>
      </c>
      <c r="I1440" s="66" t="s">
        <v>37</v>
      </c>
      <c r="J1440" s="66" t="s">
        <v>37</v>
      </c>
      <c r="K1440" s="66" t="s">
        <v>37</v>
      </c>
      <c r="L1440" s="66" t="s">
        <v>37</v>
      </c>
      <c r="M1440" s="66" t="s">
        <v>37</v>
      </c>
      <c r="N1440" s="66" t="s">
        <v>37</v>
      </c>
      <c r="O1440" s="66" t="s">
        <v>37</v>
      </c>
      <c r="P1440" s="66" t="s">
        <v>37</v>
      </c>
      <c r="Q1440" s="66" t="s">
        <v>37</v>
      </c>
      <c r="R1440" s="66" t="s">
        <v>37</v>
      </c>
      <c r="S1440" s="66" t="s">
        <v>37</v>
      </c>
      <c r="T1440" s="66" t="s">
        <v>37</v>
      </c>
      <c r="U1440" s="66" t="s">
        <v>37</v>
      </c>
      <c r="V1440" s="66" t="s">
        <v>37</v>
      </c>
      <c r="W1440" s="64">
        <v>0</v>
      </c>
      <c r="X1440" s="64">
        <v>0</v>
      </c>
      <c r="Y1440" s="64">
        <v>0</v>
      </c>
      <c r="Z1440" s="64">
        <v>0</v>
      </c>
      <c r="AA1440" s="64">
        <v>0</v>
      </c>
      <c r="AB1440" s="64">
        <v>0</v>
      </c>
      <c r="AC1440" s="64">
        <v>0</v>
      </c>
      <c r="AD1440" s="64">
        <v>0</v>
      </c>
      <c r="AE1440" s="64">
        <v>0</v>
      </c>
      <c r="AF1440" s="64">
        <v>0</v>
      </c>
      <c r="AG1440" s="64">
        <v>0</v>
      </c>
      <c r="AH1440" s="64">
        <v>0</v>
      </c>
      <c r="AI1440" s="64">
        <v>0</v>
      </c>
      <c r="AJ1440" s="64">
        <v>0</v>
      </c>
    </row>
    <row r="1441" spans="1:36" x14ac:dyDescent="0.25">
      <c r="A1441" s="60" t="s">
        <v>128</v>
      </c>
      <c r="B1441" s="60" t="s">
        <v>119</v>
      </c>
      <c r="C1441" s="65" t="s">
        <v>37</v>
      </c>
      <c r="D1441" s="65" t="s">
        <v>37</v>
      </c>
      <c r="E1441" s="65" t="s">
        <v>37</v>
      </c>
      <c r="F1441" s="65" t="s">
        <v>37</v>
      </c>
      <c r="G1441" s="65" t="s">
        <v>37</v>
      </c>
      <c r="H1441" s="65" t="s">
        <v>37</v>
      </c>
      <c r="I1441" s="65" t="s">
        <v>37</v>
      </c>
      <c r="J1441" s="65" t="s">
        <v>37</v>
      </c>
      <c r="K1441" s="65" t="s">
        <v>37</v>
      </c>
      <c r="L1441" s="65" t="s">
        <v>37</v>
      </c>
      <c r="M1441" s="65" t="s">
        <v>37</v>
      </c>
      <c r="N1441" s="65" t="s">
        <v>37</v>
      </c>
      <c r="O1441" s="65" t="s">
        <v>37</v>
      </c>
      <c r="P1441" s="65" t="s">
        <v>37</v>
      </c>
      <c r="Q1441" s="65" t="s">
        <v>37</v>
      </c>
      <c r="R1441" s="65" t="s">
        <v>37</v>
      </c>
      <c r="S1441" s="65" t="s">
        <v>37</v>
      </c>
      <c r="T1441" s="65" t="s">
        <v>37</v>
      </c>
      <c r="U1441" s="65" t="s">
        <v>37</v>
      </c>
      <c r="V1441" s="65" t="s">
        <v>37</v>
      </c>
      <c r="W1441" s="62">
        <v>0</v>
      </c>
      <c r="X1441" s="62">
        <v>0</v>
      </c>
      <c r="Y1441" s="62">
        <v>0</v>
      </c>
      <c r="Z1441" s="62">
        <v>0</v>
      </c>
      <c r="AA1441" s="62">
        <v>0</v>
      </c>
      <c r="AB1441" s="62">
        <v>0</v>
      </c>
      <c r="AC1441" s="62">
        <v>0</v>
      </c>
      <c r="AD1441" s="62">
        <v>0</v>
      </c>
      <c r="AE1441" s="62">
        <v>0</v>
      </c>
      <c r="AF1441" s="62">
        <v>0</v>
      </c>
      <c r="AG1441" s="62">
        <v>0</v>
      </c>
      <c r="AH1441" s="62">
        <v>0</v>
      </c>
      <c r="AI1441" s="62">
        <v>0</v>
      </c>
      <c r="AJ1441" s="62">
        <v>0</v>
      </c>
    </row>
    <row r="1442" spans="1:36" x14ac:dyDescent="0.25">
      <c r="A1442" s="60" t="s">
        <v>128</v>
      </c>
      <c r="B1442" s="60" t="s">
        <v>120</v>
      </c>
      <c r="C1442" s="66" t="s">
        <v>37</v>
      </c>
      <c r="D1442" s="66" t="s">
        <v>37</v>
      </c>
      <c r="E1442" s="66" t="s">
        <v>37</v>
      </c>
      <c r="F1442" s="66" t="s">
        <v>37</v>
      </c>
      <c r="G1442" s="66" t="s">
        <v>37</v>
      </c>
      <c r="H1442" s="66" t="s">
        <v>37</v>
      </c>
      <c r="I1442" s="66" t="s">
        <v>37</v>
      </c>
      <c r="J1442" s="66" t="s">
        <v>37</v>
      </c>
      <c r="K1442" s="66" t="s">
        <v>37</v>
      </c>
      <c r="L1442" s="66" t="s">
        <v>37</v>
      </c>
      <c r="M1442" s="66" t="s">
        <v>37</v>
      </c>
      <c r="N1442" s="66" t="s">
        <v>37</v>
      </c>
      <c r="O1442" s="66" t="s">
        <v>37</v>
      </c>
      <c r="P1442" s="66" t="s">
        <v>37</v>
      </c>
      <c r="Q1442" s="66" t="s">
        <v>37</v>
      </c>
      <c r="R1442" s="66" t="s">
        <v>37</v>
      </c>
      <c r="S1442" s="66" t="s">
        <v>37</v>
      </c>
      <c r="T1442" s="66" t="s">
        <v>37</v>
      </c>
      <c r="U1442" s="66" t="s">
        <v>37</v>
      </c>
      <c r="V1442" s="66" t="s">
        <v>37</v>
      </c>
      <c r="W1442" s="64">
        <v>0</v>
      </c>
      <c r="X1442" s="64">
        <v>0</v>
      </c>
      <c r="Y1442" s="64">
        <v>0</v>
      </c>
      <c r="Z1442" s="64">
        <v>0</v>
      </c>
      <c r="AA1442" s="64">
        <v>0</v>
      </c>
      <c r="AB1442" s="64">
        <v>0</v>
      </c>
      <c r="AC1442" s="64">
        <v>0</v>
      </c>
      <c r="AD1442" s="64">
        <v>0</v>
      </c>
      <c r="AE1442" s="64">
        <v>0</v>
      </c>
      <c r="AF1442" s="64">
        <v>0</v>
      </c>
      <c r="AG1442" s="64">
        <v>0</v>
      </c>
      <c r="AH1442" s="64">
        <v>0</v>
      </c>
      <c r="AI1442" s="64">
        <v>0</v>
      </c>
      <c r="AJ1442" s="64">
        <v>0</v>
      </c>
    </row>
    <row r="1443" spans="1:36" x14ac:dyDescent="0.25">
      <c r="A1443" s="60" t="s">
        <v>128</v>
      </c>
      <c r="B1443" s="60" t="s">
        <v>121</v>
      </c>
      <c r="C1443" s="65" t="s">
        <v>37</v>
      </c>
      <c r="D1443" s="65" t="s">
        <v>37</v>
      </c>
      <c r="E1443" s="65" t="s">
        <v>37</v>
      </c>
      <c r="F1443" s="65" t="s">
        <v>37</v>
      </c>
      <c r="G1443" s="65" t="s">
        <v>37</v>
      </c>
      <c r="H1443" s="65" t="s">
        <v>37</v>
      </c>
      <c r="I1443" s="65" t="s">
        <v>37</v>
      </c>
      <c r="J1443" s="65" t="s">
        <v>37</v>
      </c>
      <c r="K1443" s="65" t="s">
        <v>37</v>
      </c>
      <c r="L1443" s="65" t="s">
        <v>37</v>
      </c>
      <c r="M1443" s="65" t="s">
        <v>37</v>
      </c>
      <c r="N1443" s="65" t="s">
        <v>37</v>
      </c>
      <c r="O1443" s="65" t="s">
        <v>37</v>
      </c>
      <c r="P1443" s="65" t="s">
        <v>37</v>
      </c>
      <c r="Q1443" s="65" t="s">
        <v>37</v>
      </c>
      <c r="R1443" s="65" t="s">
        <v>37</v>
      </c>
      <c r="S1443" s="65" t="s">
        <v>37</v>
      </c>
      <c r="T1443" s="65" t="s">
        <v>37</v>
      </c>
      <c r="U1443" s="65" t="s">
        <v>37</v>
      </c>
      <c r="V1443" s="65" t="s">
        <v>37</v>
      </c>
      <c r="W1443" s="65" t="s">
        <v>37</v>
      </c>
      <c r="X1443" s="65" t="s">
        <v>37</v>
      </c>
      <c r="Y1443" s="65" t="s">
        <v>37</v>
      </c>
      <c r="Z1443" s="65" t="s">
        <v>37</v>
      </c>
      <c r="AA1443" s="65" t="s">
        <v>37</v>
      </c>
      <c r="AB1443" s="65" t="s">
        <v>37</v>
      </c>
      <c r="AC1443" s="65" t="s">
        <v>37</v>
      </c>
      <c r="AD1443" s="65" t="s">
        <v>37</v>
      </c>
      <c r="AE1443" s="65" t="s">
        <v>37</v>
      </c>
      <c r="AF1443" s="65" t="s">
        <v>37</v>
      </c>
      <c r="AG1443" s="65" t="s">
        <v>37</v>
      </c>
      <c r="AH1443" s="65" t="s">
        <v>37</v>
      </c>
      <c r="AI1443" s="65" t="s">
        <v>37</v>
      </c>
      <c r="AJ1443" s="65" t="s">
        <v>37</v>
      </c>
    </row>
    <row r="1444" spans="1:36" x14ac:dyDescent="0.25">
      <c r="A1444" s="60" t="s">
        <v>128</v>
      </c>
      <c r="B1444" s="60" t="s">
        <v>122</v>
      </c>
      <c r="C1444" s="66" t="s">
        <v>37</v>
      </c>
      <c r="D1444" s="66" t="s">
        <v>37</v>
      </c>
      <c r="E1444" s="66" t="s">
        <v>37</v>
      </c>
      <c r="F1444" s="66" t="s">
        <v>37</v>
      </c>
      <c r="G1444" s="66" t="s">
        <v>37</v>
      </c>
      <c r="H1444" s="66" t="s">
        <v>37</v>
      </c>
      <c r="I1444" s="66" t="s">
        <v>37</v>
      </c>
      <c r="J1444" s="66" t="s">
        <v>37</v>
      </c>
      <c r="K1444" s="66" t="s">
        <v>37</v>
      </c>
      <c r="L1444" s="66" t="s">
        <v>37</v>
      </c>
      <c r="M1444" s="66" t="s">
        <v>37</v>
      </c>
      <c r="N1444" s="66" t="s">
        <v>37</v>
      </c>
      <c r="O1444" s="66" t="s">
        <v>37</v>
      </c>
      <c r="P1444" s="66" t="s">
        <v>37</v>
      </c>
      <c r="Q1444" s="66" t="s">
        <v>37</v>
      </c>
      <c r="R1444" s="66" t="s">
        <v>37</v>
      </c>
      <c r="S1444" s="66" t="s">
        <v>37</v>
      </c>
      <c r="T1444" s="66" t="s">
        <v>37</v>
      </c>
      <c r="U1444" s="66" t="s">
        <v>37</v>
      </c>
      <c r="V1444" s="66" t="s">
        <v>37</v>
      </c>
      <c r="W1444" s="64">
        <v>0</v>
      </c>
      <c r="X1444" s="64">
        <v>0</v>
      </c>
      <c r="Y1444" s="64">
        <v>0</v>
      </c>
      <c r="Z1444" s="64">
        <v>0</v>
      </c>
      <c r="AA1444" s="64">
        <v>0</v>
      </c>
      <c r="AB1444" s="64">
        <v>0</v>
      </c>
      <c r="AC1444" s="64">
        <v>0</v>
      </c>
      <c r="AD1444" s="64">
        <v>0</v>
      </c>
      <c r="AE1444" s="64">
        <v>0</v>
      </c>
      <c r="AF1444" s="64">
        <v>0</v>
      </c>
      <c r="AG1444" s="64">
        <v>0</v>
      </c>
      <c r="AH1444" s="64">
        <v>0</v>
      </c>
      <c r="AI1444" s="64">
        <v>0</v>
      </c>
      <c r="AJ1444" s="64">
        <v>0</v>
      </c>
    </row>
    <row r="1445" spans="1:36" x14ac:dyDescent="0.25">
      <c r="A1445" s="60" t="s">
        <v>128</v>
      </c>
      <c r="B1445" s="60" t="s">
        <v>123</v>
      </c>
      <c r="C1445" s="65" t="s">
        <v>37</v>
      </c>
      <c r="D1445" s="65" t="s">
        <v>37</v>
      </c>
      <c r="E1445" s="65" t="s">
        <v>37</v>
      </c>
      <c r="F1445" s="65" t="s">
        <v>37</v>
      </c>
      <c r="G1445" s="65" t="s">
        <v>37</v>
      </c>
      <c r="H1445" s="65" t="s">
        <v>37</v>
      </c>
      <c r="I1445" s="65" t="s">
        <v>37</v>
      </c>
      <c r="J1445" s="65" t="s">
        <v>37</v>
      </c>
      <c r="K1445" s="65" t="s">
        <v>37</v>
      </c>
      <c r="L1445" s="65" t="s">
        <v>37</v>
      </c>
      <c r="M1445" s="65" t="s">
        <v>37</v>
      </c>
      <c r="N1445" s="65" t="s">
        <v>37</v>
      </c>
      <c r="O1445" s="65" t="s">
        <v>37</v>
      </c>
      <c r="P1445" s="65" t="s">
        <v>37</v>
      </c>
      <c r="Q1445" s="65" t="s">
        <v>37</v>
      </c>
      <c r="R1445" s="65" t="s">
        <v>37</v>
      </c>
      <c r="S1445" s="65" t="s">
        <v>37</v>
      </c>
      <c r="T1445" s="65" t="s">
        <v>37</v>
      </c>
      <c r="U1445" s="65" t="s">
        <v>37</v>
      </c>
      <c r="V1445" s="65" t="s">
        <v>37</v>
      </c>
      <c r="W1445" s="61">
        <v>287.54700000000003</v>
      </c>
      <c r="X1445" s="61">
        <v>272.33199999999999</v>
      </c>
      <c r="Y1445" s="61">
        <v>259.76900000000001</v>
      </c>
      <c r="Z1445" s="61">
        <v>254.13200000000001</v>
      </c>
      <c r="AA1445" s="61">
        <v>249.976</v>
      </c>
      <c r="AB1445" s="61">
        <v>239.84899999999999</v>
      </c>
      <c r="AC1445" s="62">
        <v>253.32</v>
      </c>
      <c r="AD1445" s="61">
        <v>244.84100000000001</v>
      </c>
      <c r="AE1445" s="61">
        <v>254.56200000000001</v>
      </c>
      <c r="AF1445" s="61">
        <v>230.964</v>
      </c>
      <c r="AG1445" s="61">
        <v>223.679</v>
      </c>
      <c r="AH1445" s="61">
        <v>251.21799999999999</v>
      </c>
      <c r="AI1445" s="61">
        <v>211.33099999999999</v>
      </c>
      <c r="AJ1445" s="61">
        <v>201.77699999999999</v>
      </c>
    </row>
    <row r="1446" spans="1:36" x14ac:dyDescent="0.25">
      <c r="A1446" s="60" t="s">
        <v>128</v>
      </c>
      <c r="B1446" s="60" t="s">
        <v>124</v>
      </c>
      <c r="C1446" s="66" t="s">
        <v>37</v>
      </c>
      <c r="D1446" s="66" t="s">
        <v>37</v>
      </c>
      <c r="E1446" s="66" t="s">
        <v>37</v>
      </c>
      <c r="F1446" s="66" t="s">
        <v>37</v>
      </c>
      <c r="G1446" s="66" t="s">
        <v>37</v>
      </c>
      <c r="H1446" s="66" t="s">
        <v>37</v>
      </c>
      <c r="I1446" s="66" t="s">
        <v>37</v>
      </c>
      <c r="J1446" s="66" t="s">
        <v>37</v>
      </c>
      <c r="K1446" s="66" t="s">
        <v>37</v>
      </c>
      <c r="L1446" s="66" t="s">
        <v>37</v>
      </c>
      <c r="M1446" s="66" t="s">
        <v>37</v>
      </c>
      <c r="N1446" s="66" t="s">
        <v>37</v>
      </c>
      <c r="O1446" s="66" t="s">
        <v>37</v>
      </c>
      <c r="P1446" s="66" t="s">
        <v>37</v>
      </c>
      <c r="Q1446" s="66" t="s">
        <v>37</v>
      </c>
      <c r="R1446" s="66" t="s">
        <v>37</v>
      </c>
      <c r="S1446" s="66" t="s">
        <v>37</v>
      </c>
      <c r="T1446" s="66" t="s">
        <v>37</v>
      </c>
      <c r="U1446" s="66" t="s">
        <v>37</v>
      </c>
      <c r="V1446" s="66" t="s">
        <v>37</v>
      </c>
      <c r="W1446" s="63">
        <v>166.858</v>
      </c>
      <c r="X1446" s="63">
        <v>158.66499999999999</v>
      </c>
      <c r="Y1446" s="63">
        <v>153.482</v>
      </c>
      <c r="Z1446" s="63">
        <v>140.203</v>
      </c>
      <c r="AA1446" s="63">
        <v>137.33600000000001</v>
      </c>
      <c r="AB1446" s="64">
        <v>143.13999999999999</v>
      </c>
      <c r="AC1446" s="63">
        <v>147.607</v>
      </c>
      <c r="AD1446" s="63">
        <v>145.05099999999999</v>
      </c>
      <c r="AE1446" s="63">
        <v>152.95699999999999</v>
      </c>
      <c r="AF1446" s="63">
        <v>137.59899999999999</v>
      </c>
      <c r="AG1446" s="63">
        <v>136.047</v>
      </c>
      <c r="AH1446" s="63">
        <v>154.10300000000001</v>
      </c>
      <c r="AI1446" s="63">
        <v>128.02099999999999</v>
      </c>
      <c r="AJ1446" s="64">
        <v>125.06</v>
      </c>
    </row>
    <row r="1447" spans="1:36" x14ac:dyDescent="0.25">
      <c r="A1447" s="60" t="s">
        <v>128</v>
      </c>
      <c r="B1447" s="60" t="s">
        <v>125</v>
      </c>
      <c r="C1447" s="65" t="s">
        <v>37</v>
      </c>
      <c r="D1447" s="65" t="s">
        <v>37</v>
      </c>
      <c r="E1447" s="65" t="s">
        <v>37</v>
      </c>
      <c r="F1447" s="65" t="s">
        <v>37</v>
      </c>
      <c r="G1447" s="65" t="s">
        <v>37</v>
      </c>
      <c r="H1447" s="65" t="s">
        <v>37</v>
      </c>
      <c r="I1447" s="65" t="s">
        <v>37</v>
      </c>
      <c r="J1447" s="65" t="s">
        <v>37</v>
      </c>
      <c r="K1447" s="65" t="s">
        <v>37</v>
      </c>
      <c r="L1447" s="65" t="s">
        <v>37</v>
      </c>
      <c r="M1447" s="65" t="s">
        <v>37</v>
      </c>
      <c r="N1447" s="65" t="s">
        <v>37</v>
      </c>
      <c r="O1447" s="65" t="s">
        <v>37</v>
      </c>
      <c r="P1447" s="65" t="s">
        <v>37</v>
      </c>
      <c r="Q1447" s="65" t="s">
        <v>37</v>
      </c>
      <c r="R1447" s="65" t="s">
        <v>37</v>
      </c>
      <c r="S1447" s="65" t="s">
        <v>37</v>
      </c>
      <c r="T1447" s="65" t="s">
        <v>37</v>
      </c>
      <c r="U1447" s="65" t="s">
        <v>37</v>
      </c>
      <c r="V1447" s="65" t="s">
        <v>37</v>
      </c>
      <c r="W1447" s="61">
        <v>20.684000000000001</v>
      </c>
      <c r="X1447" s="62">
        <v>19.489999999999998</v>
      </c>
      <c r="Y1447" s="61">
        <v>16.766999999999999</v>
      </c>
      <c r="Z1447" s="61">
        <v>24.983000000000001</v>
      </c>
      <c r="AA1447" s="61">
        <v>28.923999999999999</v>
      </c>
      <c r="AB1447" s="61">
        <v>15.500999999999999</v>
      </c>
      <c r="AC1447" s="61">
        <v>17.579000000000001</v>
      </c>
      <c r="AD1447" s="61">
        <v>19.585000000000001</v>
      </c>
      <c r="AE1447" s="61">
        <v>16.766999999999999</v>
      </c>
      <c r="AF1447" s="61">
        <v>13.304</v>
      </c>
      <c r="AG1447" s="61">
        <v>9.9359999999999999</v>
      </c>
      <c r="AH1447" s="61">
        <v>14.760999999999999</v>
      </c>
      <c r="AI1447" s="61">
        <v>11.178000000000001</v>
      </c>
      <c r="AJ1447" s="61">
        <v>9.7780000000000005</v>
      </c>
    </row>
    <row r="1448" spans="1:36" x14ac:dyDescent="0.25">
      <c r="A1448" s="60" t="s">
        <v>128</v>
      </c>
      <c r="B1448" s="60" t="s">
        <v>126</v>
      </c>
      <c r="C1448" s="66" t="s">
        <v>37</v>
      </c>
      <c r="D1448" s="66" t="s">
        <v>37</v>
      </c>
      <c r="E1448" s="66" t="s">
        <v>37</v>
      </c>
      <c r="F1448" s="66" t="s">
        <v>37</v>
      </c>
      <c r="G1448" s="66" t="s">
        <v>37</v>
      </c>
      <c r="H1448" s="66" t="s">
        <v>37</v>
      </c>
      <c r="I1448" s="66" t="s">
        <v>37</v>
      </c>
      <c r="J1448" s="66" t="s">
        <v>37</v>
      </c>
      <c r="K1448" s="66" t="s">
        <v>37</v>
      </c>
      <c r="L1448" s="66" t="s">
        <v>37</v>
      </c>
      <c r="M1448" s="66" t="s">
        <v>37</v>
      </c>
      <c r="N1448" s="66" t="s">
        <v>37</v>
      </c>
      <c r="O1448" s="66" t="s">
        <v>37</v>
      </c>
      <c r="P1448" s="66" t="s">
        <v>37</v>
      </c>
      <c r="Q1448" s="66" t="s">
        <v>37</v>
      </c>
      <c r="R1448" s="66" t="s">
        <v>37</v>
      </c>
      <c r="S1448" s="66" t="s">
        <v>37</v>
      </c>
      <c r="T1448" s="66" t="s">
        <v>37</v>
      </c>
      <c r="U1448" s="66" t="s">
        <v>37</v>
      </c>
      <c r="V1448" s="66" t="s">
        <v>37</v>
      </c>
      <c r="W1448" s="66" t="s">
        <v>37</v>
      </c>
      <c r="X1448" s="66" t="s">
        <v>37</v>
      </c>
      <c r="Y1448" s="66" t="s">
        <v>37</v>
      </c>
      <c r="Z1448" s="66" t="s">
        <v>37</v>
      </c>
      <c r="AA1448" s="66" t="s">
        <v>37</v>
      </c>
      <c r="AB1448" s="66" t="s">
        <v>37</v>
      </c>
      <c r="AC1448" s="66" t="s">
        <v>37</v>
      </c>
      <c r="AD1448" s="66" t="s">
        <v>37</v>
      </c>
      <c r="AE1448" s="66" t="s">
        <v>37</v>
      </c>
      <c r="AF1448" s="66" t="s">
        <v>37</v>
      </c>
      <c r="AG1448" s="66" t="s">
        <v>37</v>
      </c>
      <c r="AH1448" s="66" t="s">
        <v>37</v>
      </c>
      <c r="AI1448" s="66" t="s">
        <v>37</v>
      </c>
      <c r="AJ1448" s="66" t="s">
        <v>37</v>
      </c>
    </row>
    <row r="1449" spans="1:36" ht="11.4" customHeight="1" x14ac:dyDescent="0.25"/>
    <row r="1450" spans="1:36" x14ac:dyDescent="0.25">
      <c r="A1450" s="56" t="s">
        <v>129</v>
      </c>
    </row>
    <row r="1451" spans="1:36" x14ac:dyDescent="0.25">
      <c r="A1451" s="56" t="s">
        <v>37</v>
      </c>
      <c r="B1451" s="55" t="s">
        <v>38</v>
      </c>
    </row>
    <row r="1452" spans="1:36" ht="11.4" customHeight="1" x14ac:dyDescent="0.25"/>
    <row r="1453" spans="1:36" x14ac:dyDescent="0.25">
      <c r="A1453" s="55" t="s">
        <v>184</v>
      </c>
    </row>
    <row r="1454" spans="1:36" x14ac:dyDescent="0.25">
      <c r="A1454" s="55" t="s">
        <v>107</v>
      </c>
      <c r="B1454" s="56" t="s">
        <v>180</v>
      </c>
    </row>
    <row r="1455" spans="1:36" x14ac:dyDescent="0.25">
      <c r="A1455" s="55" t="s">
        <v>108</v>
      </c>
      <c r="B1455" s="55" t="s">
        <v>181</v>
      </c>
    </row>
    <row r="1457" spans="1:36" x14ac:dyDescent="0.25">
      <c r="A1457" s="56" t="s">
        <v>109</v>
      </c>
      <c r="C1457" s="55" t="s">
        <v>110</v>
      </c>
    </row>
    <row r="1458" spans="1:36" x14ac:dyDescent="0.25">
      <c r="A1458" s="56" t="s">
        <v>130</v>
      </c>
      <c r="C1458" s="55" t="s">
        <v>182</v>
      </c>
    </row>
    <row r="1459" spans="1:36" x14ac:dyDescent="0.25">
      <c r="A1459" s="56" t="s">
        <v>134</v>
      </c>
      <c r="C1459" s="55" t="s">
        <v>169</v>
      </c>
    </row>
    <row r="1461" spans="1:36" x14ac:dyDescent="0.25">
      <c r="A1461" s="71" t="s">
        <v>111</v>
      </c>
      <c r="B1461" s="71" t="s">
        <v>111</v>
      </c>
      <c r="C1461" s="57" t="s">
        <v>1</v>
      </c>
      <c r="D1461" s="57" t="s">
        <v>2</v>
      </c>
      <c r="E1461" s="57" t="s">
        <v>3</v>
      </c>
      <c r="F1461" s="57" t="s">
        <v>4</v>
      </c>
      <c r="G1461" s="57" t="s">
        <v>5</v>
      </c>
      <c r="H1461" s="57" t="s">
        <v>6</v>
      </c>
      <c r="I1461" s="57" t="s">
        <v>7</v>
      </c>
      <c r="J1461" s="57" t="s">
        <v>8</v>
      </c>
      <c r="K1461" s="57" t="s">
        <v>9</v>
      </c>
      <c r="L1461" s="57" t="s">
        <v>10</v>
      </c>
      <c r="M1461" s="57" t="s">
        <v>11</v>
      </c>
      <c r="N1461" s="57" t="s">
        <v>12</v>
      </c>
      <c r="O1461" s="57" t="s">
        <v>13</v>
      </c>
      <c r="P1461" s="57" t="s">
        <v>14</v>
      </c>
      <c r="Q1461" s="57" t="s">
        <v>15</v>
      </c>
      <c r="R1461" s="57" t="s">
        <v>16</v>
      </c>
      <c r="S1461" s="57" t="s">
        <v>17</v>
      </c>
      <c r="T1461" s="57" t="s">
        <v>18</v>
      </c>
      <c r="U1461" s="57" t="s">
        <v>19</v>
      </c>
      <c r="V1461" s="57" t="s">
        <v>20</v>
      </c>
      <c r="W1461" s="57" t="s">
        <v>21</v>
      </c>
      <c r="X1461" s="57" t="s">
        <v>32</v>
      </c>
      <c r="Y1461" s="57" t="s">
        <v>33</v>
      </c>
      <c r="Z1461" s="57" t="s">
        <v>35</v>
      </c>
      <c r="AA1461" s="57" t="s">
        <v>36</v>
      </c>
      <c r="AB1461" s="57" t="s">
        <v>39</v>
      </c>
      <c r="AC1461" s="57" t="s">
        <v>40</v>
      </c>
      <c r="AD1461" s="57" t="s">
        <v>97</v>
      </c>
      <c r="AE1461" s="57" t="s">
        <v>103</v>
      </c>
      <c r="AF1461" s="57" t="s">
        <v>105</v>
      </c>
      <c r="AG1461" s="57" t="s">
        <v>106</v>
      </c>
      <c r="AH1461" s="57" t="s">
        <v>112</v>
      </c>
      <c r="AI1461" s="57" t="s">
        <v>176</v>
      </c>
      <c r="AJ1461" s="57" t="s">
        <v>183</v>
      </c>
    </row>
    <row r="1462" spans="1:36" x14ac:dyDescent="0.25">
      <c r="A1462" s="58" t="s">
        <v>113</v>
      </c>
      <c r="B1462" s="58" t="s">
        <v>114</v>
      </c>
      <c r="C1462" s="59" t="s">
        <v>115</v>
      </c>
      <c r="D1462" s="59" t="s">
        <v>115</v>
      </c>
      <c r="E1462" s="59" t="s">
        <v>115</v>
      </c>
      <c r="F1462" s="59" t="s">
        <v>115</v>
      </c>
      <c r="G1462" s="59" t="s">
        <v>115</v>
      </c>
      <c r="H1462" s="59" t="s">
        <v>115</v>
      </c>
      <c r="I1462" s="59" t="s">
        <v>115</v>
      </c>
      <c r="J1462" s="59" t="s">
        <v>115</v>
      </c>
      <c r="K1462" s="59" t="s">
        <v>115</v>
      </c>
      <c r="L1462" s="59" t="s">
        <v>115</v>
      </c>
      <c r="M1462" s="59" t="s">
        <v>115</v>
      </c>
      <c r="N1462" s="59" t="s">
        <v>115</v>
      </c>
      <c r="O1462" s="59" t="s">
        <v>115</v>
      </c>
      <c r="P1462" s="59" t="s">
        <v>115</v>
      </c>
      <c r="Q1462" s="59" t="s">
        <v>115</v>
      </c>
      <c r="R1462" s="59" t="s">
        <v>115</v>
      </c>
      <c r="S1462" s="59" t="s">
        <v>115</v>
      </c>
      <c r="T1462" s="59" t="s">
        <v>115</v>
      </c>
      <c r="U1462" s="59" t="s">
        <v>115</v>
      </c>
      <c r="V1462" s="59" t="s">
        <v>115</v>
      </c>
      <c r="W1462" s="59" t="s">
        <v>115</v>
      </c>
      <c r="X1462" s="59" t="s">
        <v>115</v>
      </c>
      <c r="Y1462" s="59" t="s">
        <v>115</v>
      </c>
      <c r="Z1462" s="59" t="s">
        <v>115</v>
      </c>
      <c r="AA1462" s="59" t="s">
        <v>115</v>
      </c>
      <c r="AB1462" s="59" t="s">
        <v>115</v>
      </c>
      <c r="AC1462" s="59" t="s">
        <v>115</v>
      </c>
      <c r="AD1462" s="59" t="s">
        <v>115</v>
      </c>
      <c r="AE1462" s="59" t="s">
        <v>115</v>
      </c>
      <c r="AF1462" s="59" t="s">
        <v>115</v>
      </c>
      <c r="AG1462" s="59" t="s">
        <v>115</v>
      </c>
      <c r="AH1462" s="59" t="s">
        <v>115</v>
      </c>
      <c r="AI1462" s="59" t="s">
        <v>115</v>
      </c>
      <c r="AJ1462" s="59" t="s">
        <v>115</v>
      </c>
    </row>
    <row r="1463" spans="1:36" x14ac:dyDescent="0.25">
      <c r="A1463" s="60" t="s">
        <v>116</v>
      </c>
      <c r="B1463" s="60" t="s">
        <v>117</v>
      </c>
      <c r="C1463" s="61">
        <v>1239.0519999999999</v>
      </c>
      <c r="D1463" s="61">
        <v>1301.2619999999999</v>
      </c>
      <c r="E1463" s="61">
        <v>1301.2619999999999</v>
      </c>
      <c r="F1463" s="61">
        <v>1261.5409999999999</v>
      </c>
      <c r="G1463" s="61">
        <v>1326.912</v>
      </c>
      <c r="H1463" s="61">
        <v>1363.704</v>
      </c>
      <c r="I1463" s="61">
        <v>1356.7660000000001</v>
      </c>
      <c r="J1463" s="62">
        <v>1267.33</v>
      </c>
      <c r="K1463" s="62">
        <v>1552.37</v>
      </c>
      <c r="L1463" s="61">
        <v>1424.3610000000001</v>
      </c>
      <c r="M1463" s="61">
        <v>1417.396</v>
      </c>
      <c r="N1463" s="61">
        <v>1467.241</v>
      </c>
      <c r="O1463" s="62">
        <v>1319.55</v>
      </c>
      <c r="P1463" s="61">
        <v>1424.0129999999999</v>
      </c>
      <c r="Q1463" s="61">
        <v>1401.2139999999999</v>
      </c>
      <c r="R1463" s="61">
        <v>1445.905</v>
      </c>
      <c r="S1463" s="61">
        <v>1473.4159999999999</v>
      </c>
      <c r="T1463" s="61">
        <v>1470.761</v>
      </c>
      <c r="U1463" s="61">
        <v>1451.0930000000001</v>
      </c>
      <c r="V1463" s="61">
        <v>1429.106</v>
      </c>
      <c r="W1463" s="61">
        <v>1401.1849999999999</v>
      </c>
      <c r="X1463" s="61">
        <v>1460.049</v>
      </c>
      <c r="Y1463" s="61">
        <v>1354.125</v>
      </c>
      <c r="Z1463" s="61">
        <v>1203.606</v>
      </c>
      <c r="AA1463" s="61">
        <v>1124.268</v>
      </c>
      <c r="AB1463" s="62">
        <v>1087.54</v>
      </c>
      <c r="AC1463" s="61">
        <v>961.79399999999998</v>
      </c>
      <c r="AD1463" s="61">
        <v>1007.824</v>
      </c>
      <c r="AE1463" s="61">
        <v>947.38300000000004</v>
      </c>
      <c r="AF1463" s="61">
        <v>1042.943</v>
      </c>
      <c r="AG1463" s="61">
        <v>854.48500000000001</v>
      </c>
      <c r="AH1463" s="61">
        <v>767.85199999999998</v>
      </c>
      <c r="AI1463" s="61">
        <v>1105.7070000000001</v>
      </c>
      <c r="AJ1463" s="61">
        <v>1107.894</v>
      </c>
    </row>
    <row r="1464" spans="1:36" x14ac:dyDescent="0.25">
      <c r="A1464" s="60" t="s">
        <v>116</v>
      </c>
      <c r="B1464" s="60" t="s">
        <v>118</v>
      </c>
      <c r="C1464" s="64">
        <v>0</v>
      </c>
      <c r="D1464" s="64">
        <v>0</v>
      </c>
      <c r="E1464" s="64">
        <v>0</v>
      </c>
      <c r="F1464" s="64">
        <v>0</v>
      </c>
      <c r="G1464" s="64">
        <v>0</v>
      </c>
      <c r="H1464" s="64">
        <v>0</v>
      </c>
      <c r="I1464" s="64">
        <v>0</v>
      </c>
      <c r="J1464" s="64">
        <v>0</v>
      </c>
      <c r="K1464" s="64">
        <v>0</v>
      </c>
      <c r="L1464" s="64">
        <v>0</v>
      </c>
      <c r="M1464" s="64">
        <v>0</v>
      </c>
      <c r="N1464" s="64">
        <v>0</v>
      </c>
      <c r="O1464" s="64">
        <v>0</v>
      </c>
      <c r="P1464" s="64">
        <v>0</v>
      </c>
      <c r="Q1464" s="64">
        <v>0</v>
      </c>
      <c r="R1464" s="64">
        <v>0</v>
      </c>
      <c r="S1464" s="64">
        <v>0</v>
      </c>
      <c r="T1464" s="64">
        <v>0</v>
      </c>
      <c r="U1464" s="64">
        <v>0</v>
      </c>
      <c r="V1464" s="63">
        <v>10.311</v>
      </c>
      <c r="W1464" s="63">
        <v>15.757</v>
      </c>
      <c r="X1464" s="63">
        <v>26.138999999999999</v>
      </c>
      <c r="Y1464" s="63">
        <v>66.465999999999994</v>
      </c>
      <c r="Z1464" s="63">
        <v>74.010999999999996</v>
      </c>
      <c r="AA1464" s="63">
        <v>36.823</v>
      </c>
      <c r="AB1464" s="63">
        <v>35.383000000000003</v>
      </c>
      <c r="AC1464" s="63">
        <v>109.93300000000001</v>
      </c>
      <c r="AD1464" s="63">
        <v>155.30799999999999</v>
      </c>
      <c r="AE1464" s="63">
        <v>140.98599999999999</v>
      </c>
      <c r="AF1464" s="63">
        <v>172.63800000000001</v>
      </c>
      <c r="AG1464" s="63">
        <v>207.798</v>
      </c>
      <c r="AH1464" s="63">
        <v>277.90499999999997</v>
      </c>
      <c r="AI1464" s="63">
        <v>179.31899999999999</v>
      </c>
      <c r="AJ1464" s="63">
        <v>231.321</v>
      </c>
    </row>
    <row r="1465" spans="1:36" x14ac:dyDescent="0.25">
      <c r="A1465" s="60" t="s">
        <v>116</v>
      </c>
      <c r="B1465" s="60" t="s">
        <v>119</v>
      </c>
      <c r="C1465" s="62">
        <v>0</v>
      </c>
      <c r="D1465" s="62">
        <v>0</v>
      </c>
      <c r="E1465" s="62">
        <v>0</v>
      </c>
      <c r="F1465" s="62">
        <v>0</v>
      </c>
      <c r="G1465" s="62">
        <v>0</v>
      </c>
      <c r="H1465" s="62">
        <v>0</v>
      </c>
      <c r="I1465" s="62">
        <v>0</v>
      </c>
      <c r="J1465" s="62">
        <v>0</v>
      </c>
      <c r="K1465" s="62">
        <v>0</v>
      </c>
      <c r="L1465" s="62">
        <v>0</v>
      </c>
      <c r="M1465" s="62">
        <v>0</v>
      </c>
      <c r="N1465" s="62">
        <v>0</v>
      </c>
      <c r="O1465" s="62">
        <v>0</v>
      </c>
      <c r="P1465" s="62">
        <v>0</v>
      </c>
      <c r="Q1465" s="62">
        <v>0</v>
      </c>
      <c r="R1465" s="62">
        <v>0</v>
      </c>
      <c r="S1465" s="62">
        <v>0</v>
      </c>
      <c r="T1465" s="62">
        <v>0</v>
      </c>
      <c r="U1465" s="62">
        <v>0</v>
      </c>
      <c r="V1465" s="62">
        <v>0</v>
      </c>
      <c r="W1465" s="62">
        <v>0</v>
      </c>
      <c r="X1465" s="62">
        <v>0</v>
      </c>
      <c r="Y1465" s="62">
        <v>0</v>
      </c>
      <c r="Z1465" s="62">
        <v>0</v>
      </c>
      <c r="AA1465" s="62">
        <v>0</v>
      </c>
      <c r="AB1465" s="62">
        <v>0</v>
      </c>
      <c r="AC1465" s="62">
        <v>0</v>
      </c>
      <c r="AD1465" s="62">
        <v>0</v>
      </c>
      <c r="AE1465" s="62">
        <v>0</v>
      </c>
      <c r="AF1465" s="62">
        <v>0</v>
      </c>
      <c r="AG1465" s="62">
        <v>0</v>
      </c>
      <c r="AH1465" s="62">
        <v>0</v>
      </c>
      <c r="AI1465" s="61">
        <v>1.982</v>
      </c>
      <c r="AJ1465" s="61">
        <v>8.6630000000000003</v>
      </c>
    </row>
    <row r="1466" spans="1:36" x14ac:dyDescent="0.25">
      <c r="A1466" s="60" t="s">
        <v>116</v>
      </c>
      <c r="B1466" s="60" t="s">
        <v>120</v>
      </c>
      <c r="C1466" s="63">
        <v>113.956</v>
      </c>
      <c r="D1466" s="63">
        <v>73.558999999999997</v>
      </c>
      <c r="E1466" s="63">
        <v>73.558999999999997</v>
      </c>
      <c r="F1466" s="63">
        <v>44.387</v>
      </c>
      <c r="G1466" s="63">
        <v>33.773000000000003</v>
      </c>
      <c r="H1466" s="63">
        <v>6.7549999999999999</v>
      </c>
      <c r="I1466" s="63">
        <v>13.509</v>
      </c>
      <c r="J1466" s="63">
        <v>9.6489999999999991</v>
      </c>
      <c r="K1466" s="63">
        <v>55.646999999999998</v>
      </c>
      <c r="L1466" s="63">
        <v>46.279000000000003</v>
      </c>
      <c r="M1466" s="63">
        <v>33.988999999999997</v>
      </c>
      <c r="N1466" s="63">
        <v>25.649000000000001</v>
      </c>
      <c r="O1466" s="63">
        <v>21.713999999999999</v>
      </c>
      <c r="P1466" s="63">
        <v>33.381</v>
      </c>
      <c r="Q1466" s="63">
        <v>32.331000000000003</v>
      </c>
      <c r="R1466" s="63">
        <v>8.782</v>
      </c>
      <c r="S1466" s="63">
        <v>6.1319999999999997</v>
      </c>
      <c r="T1466" s="63">
        <v>9.7080000000000002</v>
      </c>
      <c r="U1466" s="63">
        <v>9.4280000000000008</v>
      </c>
      <c r="V1466" s="63">
        <v>5.444</v>
      </c>
      <c r="W1466" s="63">
        <v>7.2469999999999999</v>
      </c>
      <c r="X1466" s="63">
        <v>6.0659999999999998</v>
      </c>
      <c r="Y1466" s="63">
        <v>4.452</v>
      </c>
      <c r="Z1466" s="63">
        <v>3.827</v>
      </c>
      <c r="AA1466" s="63">
        <v>2.1949999999999998</v>
      </c>
      <c r="AB1466" s="64">
        <v>0</v>
      </c>
      <c r="AC1466" s="64">
        <v>0</v>
      </c>
      <c r="AD1466" s="64">
        <v>0</v>
      </c>
      <c r="AE1466" s="64">
        <v>0</v>
      </c>
      <c r="AF1466" s="64">
        <v>0</v>
      </c>
      <c r="AG1466" s="64">
        <v>0</v>
      </c>
      <c r="AH1466" s="64">
        <v>0</v>
      </c>
      <c r="AI1466" s="64">
        <v>0</v>
      </c>
      <c r="AJ1466" s="64">
        <v>0</v>
      </c>
    </row>
    <row r="1467" spans="1:36" x14ac:dyDescent="0.25">
      <c r="A1467" s="60" t="s">
        <v>116</v>
      </c>
      <c r="B1467" s="60" t="s">
        <v>121</v>
      </c>
      <c r="C1467" s="62">
        <v>0</v>
      </c>
      <c r="D1467" s="62">
        <v>0</v>
      </c>
      <c r="E1467" s="62">
        <v>0</v>
      </c>
      <c r="F1467" s="62">
        <v>0</v>
      </c>
      <c r="G1467" s="62">
        <v>0</v>
      </c>
      <c r="H1467" s="62">
        <v>0</v>
      </c>
      <c r="I1467" s="62">
        <v>0</v>
      </c>
      <c r="J1467" s="62">
        <v>0</v>
      </c>
      <c r="K1467" s="62">
        <v>0</v>
      </c>
      <c r="L1467" s="62">
        <v>0</v>
      </c>
      <c r="M1467" s="62">
        <v>0</v>
      </c>
      <c r="N1467" s="62">
        <v>0</v>
      </c>
      <c r="O1467" s="62">
        <v>0</v>
      </c>
      <c r="P1467" s="62">
        <v>0</v>
      </c>
      <c r="Q1467" s="62">
        <v>0</v>
      </c>
      <c r="R1467" s="62">
        <v>0</v>
      </c>
      <c r="S1467" s="62">
        <v>0</v>
      </c>
      <c r="T1467" s="62">
        <v>0</v>
      </c>
      <c r="U1467" s="62">
        <v>0</v>
      </c>
      <c r="V1467" s="62">
        <v>0</v>
      </c>
      <c r="W1467" s="62">
        <v>0</v>
      </c>
      <c r="X1467" s="62">
        <v>0</v>
      </c>
      <c r="Y1467" s="62">
        <v>0</v>
      </c>
      <c r="Z1467" s="62">
        <v>0</v>
      </c>
      <c r="AA1467" s="62">
        <v>0</v>
      </c>
      <c r="AB1467" s="62">
        <v>0</v>
      </c>
      <c r="AC1467" s="62">
        <v>0</v>
      </c>
      <c r="AD1467" s="62">
        <v>0</v>
      </c>
      <c r="AE1467" s="62">
        <v>0</v>
      </c>
      <c r="AF1467" s="62">
        <v>0</v>
      </c>
      <c r="AG1467" s="62">
        <v>0</v>
      </c>
      <c r="AH1467" s="62">
        <v>0</v>
      </c>
      <c r="AI1467" s="62">
        <v>0</v>
      </c>
      <c r="AJ1467" s="62">
        <v>0</v>
      </c>
    </row>
    <row r="1468" spans="1:36" x14ac:dyDescent="0.25">
      <c r="A1468" s="60" t="s">
        <v>116</v>
      </c>
      <c r="B1468" s="60" t="s">
        <v>122</v>
      </c>
      <c r="C1468" s="64">
        <v>0</v>
      </c>
      <c r="D1468" s="64">
        <v>0</v>
      </c>
      <c r="E1468" s="64">
        <v>0</v>
      </c>
      <c r="F1468" s="64">
        <v>0</v>
      </c>
      <c r="G1468" s="64">
        <v>0</v>
      </c>
      <c r="H1468" s="64">
        <v>0</v>
      </c>
      <c r="I1468" s="64">
        <v>0</v>
      </c>
      <c r="J1468" s="64">
        <v>0</v>
      </c>
      <c r="K1468" s="64">
        <v>0</v>
      </c>
      <c r="L1468" s="64">
        <v>0</v>
      </c>
      <c r="M1468" s="64">
        <v>0</v>
      </c>
      <c r="N1468" s="64">
        <v>0</v>
      </c>
      <c r="O1468" s="64">
        <v>0</v>
      </c>
      <c r="P1468" s="64">
        <v>0</v>
      </c>
      <c r="Q1468" s="64">
        <v>0</v>
      </c>
      <c r="R1468" s="64">
        <v>0</v>
      </c>
      <c r="S1468" s="64">
        <v>0</v>
      </c>
      <c r="T1468" s="64">
        <v>0</v>
      </c>
      <c r="U1468" s="64">
        <v>0</v>
      </c>
      <c r="V1468" s="64">
        <v>0</v>
      </c>
      <c r="W1468" s="64">
        <v>0</v>
      </c>
      <c r="X1468" s="64">
        <v>0</v>
      </c>
      <c r="Y1468" s="64">
        <v>0</v>
      </c>
      <c r="Z1468" s="64">
        <v>0</v>
      </c>
      <c r="AA1468" s="64">
        <v>0</v>
      </c>
      <c r="AB1468" s="64">
        <v>0</v>
      </c>
      <c r="AC1468" s="64">
        <v>0</v>
      </c>
      <c r="AD1468" s="64">
        <v>0</v>
      </c>
      <c r="AE1468" s="64">
        <v>0</v>
      </c>
      <c r="AF1468" s="64">
        <v>0</v>
      </c>
      <c r="AG1468" s="64">
        <v>0</v>
      </c>
      <c r="AH1468" s="64">
        <v>0</v>
      </c>
      <c r="AI1468" s="64">
        <v>0</v>
      </c>
      <c r="AJ1468" s="64">
        <v>0</v>
      </c>
    </row>
    <row r="1469" spans="1:36" x14ac:dyDescent="0.25">
      <c r="A1469" s="60" t="s">
        <v>116</v>
      </c>
      <c r="B1469" s="60" t="s">
        <v>123</v>
      </c>
      <c r="C1469" s="61">
        <v>607.28499999999997</v>
      </c>
      <c r="D1469" s="61">
        <v>598.66700000000003</v>
      </c>
      <c r="E1469" s="61">
        <v>624.03300000000002</v>
      </c>
      <c r="F1469" s="61">
        <v>651.66700000000003</v>
      </c>
      <c r="G1469" s="61">
        <v>656.26300000000003</v>
      </c>
      <c r="H1469" s="61">
        <v>660.53300000000002</v>
      </c>
      <c r="I1469" s="61">
        <v>706.68799999999999</v>
      </c>
      <c r="J1469" s="61">
        <v>714.59799999999996</v>
      </c>
      <c r="K1469" s="61">
        <v>790.07399999999996</v>
      </c>
      <c r="L1469" s="61">
        <v>776.29200000000003</v>
      </c>
      <c r="M1469" s="61">
        <v>762.17200000000003</v>
      </c>
      <c r="N1469" s="61">
        <v>705.72299999999996</v>
      </c>
      <c r="O1469" s="62">
        <v>681.06</v>
      </c>
      <c r="P1469" s="61">
        <v>729.76499999999999</v>
      </c>
      <c r="Q1469" s="61">
        <v>713.55600000000004</v>
      </c>
      <c r="R1469" s="61">
        <v>679.33500000000004</v>
      </c>
      <c r="S1469" s="61">
        <v>678.68299999999999</v>
      </c>
      <c r="T1469" s="61">
        <v>631.33900000000006</v>
      </c>
      <c r="U1469" s="61">
        <v>611.51599999999996</v>
      </c>
      <c r="V1469" s="61">
        <v>656.995</v>
      </c>
      <c r="W1469" s="61">
        <v>689.51900000000001</v>
      </c>
      <c r="X1469" s="61">
        <v>644.96600000000001</v>
      </c>
      <c r="Y1469" s="61">
        <v>597.25300000000004</v>
      </c>
      <c r="Z1469" s="61">
        <v>574.88900000000001</v>
      </c>
      <c r="AA1469" s="62">
        <v>508.77</v>
      </c>
      <c r="AB1469" s="62">
        <v>537.80999999999995</v>
      </c>
      <c r="AC1469" s="61">
        <v>537.52300000000002</v>
      </c>
      <c r="AD1469" s="61">
        <v>539.30100000000004</v>
      </c>
      <c r="AE1469" s="61">
        <v>535.74800000000005</v>
      </c>
      <c r="AF1469" s="61">
        <v>553.83900000000006</v>
      </c>
      <c r="AG1469" s="61">
        <v>520.274</v>
      </c>
      <c r="AH1469" s="61">
        <v>539.59500000000003</v>
      </c>
      <c r="AI1469" s="61">
        <v>560.36300000000006</v>
      </c>
      <c r="AJ1469" s="61">
        <v>640.74900000000002</v>
      </c>
    </row>
    <row r="1470" spans="1:36" x14ac:dyDescent="0.25">
      <c r="A1470" s="60" t="s">
        <v>116</v>
      </c>
      <c r="B1470" s="60" t="s">
        <v>124</v>
      </c>
      <c r="C1470" s="64">
        <v>0</v>
      </c>
      <c r="D1470" s="64">
        <v>0</v>
      </c>
      <c r="E1470" s="64">
        <v>0</v>
      </c>
      <c r="F1470" s="64">
        <v>0</v>
      </c>
      <c r="G1470" s="64">
        <v>0</v>
      </c>
      <c r="H1470" s="64">
        <v>0</v>
      </c>
      <c r="I1470" s="64">
        <v>0</v>
      </c>
      <c r="J1470" s="64">
        <v>0</v>
      </c>
      <c r="K1470" s="64">
        <v>0</v>
      </c>
      <c r="L1470" s="64">
        <v>0</v>
      </c>
      <c r="M1470" s="64">
        <v>0</v>
      </c>
      <c r="N1470" s="64">
        <v>0</v>
      </c>
      <c r="O1470" s="64">
        <v>0</v>
      </c>
      <c r="P1470" s="64">
        <v>0</v>
      </c>
      <c r="Q1470" s="64">
        <v>0</v>
      </c>
      <c r="R1470" s="64">
        <v>0</v>
      </c>
      <c r="S1470" s="64">
        <v>0</v>
      </c>
      <c r="T1470" s="64">
        <v>0</v>
      </c>
      <c r="U1470" s="64">
        <v>0</v>
      </c>
      <c r="V1470" s="63">
        <v>8.9760000000000009</v>
      </c>
      <c r="W1470" s="64">
        <v>11.68</v>
      </c>
      <c r="X1470" s="63">
        <v>14.493</v>
      </c>
      <c r="Y1470" s="63">
        <v>45.088999999999999</v>
      </c>
      <c r="Z1470" s="63">
        <v>52.097000000000001</v>
      </c>
      <c r="AA1470" s="63">
        <v>25.236000000000001</v>
      </c>
      <c r="AB1470" s="63">
        <v>26.459</v>
      </c>
      <c r="AC1470" s="64">
        <v>74.84</v>
      </c>
      <c r="AD1470" s="63">
        <v>102.39700000000001</v>
      </c>
      <c r="AE1470" s="63">
        <v>94.268000000000001</v>
      </c>
      <c r="AF1470" s="63">
        <v>104.73099999999999</v>
      </c>
      <c r="AG1470" s="63">
        <v>132.35900000000001</v>
      </c>
      <c r="AH1470" s="63">
        <v>173.71299999999999</v>
      </c>
      <c r="AI1470" s="63">
        <v>118.976</v>
      </c>
      <c r="AJ1470" s="63">
        <v>147.15299999999999</v>
      </c>
    </row>
    <row r="1471" spans="1:36" x14ac:dyDescent="0.25">
      <c r="A1471" s="60" t="s">
        <v>116</v>
      </c>
      <c r="B1471" s="60" t="s">
        <v>125</v>
      </c>
      <c r="C1471" s="61">
        <v>75.905000000000001</v>
      </c>
      <c r="D1471" s="61">
        <v>53.191000000000003</v>
      </c>
      <c r="E1471" s="61">
        <v>53.191000000000003</v>
      </c>
      <c r="F1471" s="61">
        <v>27.361999999999998</v>
      </c>
      <c r="G1471" s="61">
        <v>22.456</v>
      </c>
      <c r="H1471" s="61">
        <v>3.9510000000000001</v>
      </c>
      <c r="I1471" s="61">
        <v>8.6609999999999996</v>
      </c>
      <c r="J1471" s="61">
        <v>8.2309999999999999</v>
      </c>
      <c r="K1471" s="61">
        <v>37.058999999999997</v>
      </c>
      <c r="L1471" s="61">
        <v>28.939</v>
      </c>
      <c r="M1471" s="61">
        <v>22.957999999999998</v>
      </c>
      <c r="N1471" s="61">
        <v>20.135000000000002</v>
      </c>
      <c r="O1471" s="61">
        <v>17.998999999999999</v>
      </c>
      <c r="P1471" s="61">
        <v>17.617000000000001</v>
      </c>
      <c r="Q1471" s="61">
        <v>16.456</v>
      </c>
      <c r="R1471" s="62">
        <v>4.82</v>
      </c>
      <c r="S1471" s="61">
        <v>1.758</v>
      </c>
      <c r="T1471" s="61">
        <v>3.0760000000000001</v>
      </c>
      <c r="U1471" s="61">
        <v>3.5539999999999998</v>
      </c>
      <c r="V1471" s="61">
        <v>2.5459999999999998</v>
      </c>
      <c r="W1471" s="61">
        <v>2.7519999999999998</v>
      </c>
      <c r="X1471" s="61">
        <v>2.1779999999999999</v>
      </c>
      <c r="Y1471" s="61">
        <v>1.605</v>
      </c>
      <c r="Z1471" s="61">
        <v>1.724</v>
      </c>
      <c r="AA1471" s="61">
        <v>0.73099999999999998</v>
      </c>
      <c r="AB1471" s="62">
        <v>0</v>
      </c>
      <c r="AC1471" s="62">
        <v>0</v>
      </c>
      <c r="AD1471" s="62">
        <v>0</v>
      </c>
      <c r="AE1471" s="62">
        <v>0</v>
      </c>
      <c r="AF1471" s="62">
        <v>0</v>
      </c>
      <c r="AG1471" s="62">
        <v>0</v>
      </c>
      <c r="AH1471" s="62">
        <v>0</v>
      </c>
      <c r="AI1471" s="62">
        <v>0</v>
      </c>
      <c r="AJ1471" s="62">
        <v>0</v>
      </c>
    </row>
    <row r="1472" spans="1:36" x14ac:dyDescent="0.25">
      <c r="A1472" s="60" t="s">
        <v>116</v>
      </c>
      <c r="B1472" s="60" t="s">
        <v>126</v>
      </c>
      <c r="C1472" s="64">
        <v>0</v>
      </c>
      <c r="D1472" s="64">
        <v>0</v>
      </c>
      <c r="E1472" s="64">
        <v>0</v>
      </c>
      <c r="F1472" s="64">
        <v>0</v>
      </c>
      <c r="G1472" s="64">
        <v>0</v>
      </c>
      <c r="H1472" s="64">
        <v>0</v>
      </c>
      <c r="I1472" s="64">
        <v>0</v>
      </c>
      <c r="J1472" s="64">
        <v>0</v>
      </c>
      <c r="K1472" s="64">
        <v>0</v>
      </c>
      <c r="L1472" s="64">
        <v>0</v>
      </c>
      <c r="M1472" s="64">
        <v>0</v>
      </c>
      <c r="N1472" s="64">
        <v>0</v>
      </c>
      <c r="O1472" s="64">
        <v>0</v>
      </c>
      <c r="P1472" s="64">
        <v>0</v>
      </c>
      <c r="Q1472" s="64">
        <v>0</v>
      </c>
      <c r="R1472" s="64">
        <v>0</v>
      </c>
      <c r="S1472" s="64">
        <v>0</v>
      </c>
      <c r="T1472" s="64">
        <v>0</v>
      </c>
      <c r="U1472" s="64">
        <v>0</v>
      </c>
      <c r="V1472" s="64">
        <v>0</v>
      </c>
      <c r="W1472" s="64">
        <v>0</v>
      </c>
      <c r="X1472" s="64">
        <v>0</v>
      </c>
      <c r="Y1472" s="64">
        <v>0</v>
      </c>
      <c r="Z1472" s="64">
        <v>0</v>
      </c>
      <c r="AA1472" s="64">
        <v>0</v>
      </c>
      <c r="AB1472" s="64">
        <v>0</v>
      </c>
      <c r="AC1472" s="64">
        <v>0</v>
      </c>
      <c r="AD1472" s="64">
        <v>0</v>
      </c>
      <c r="AE1472" s="64">
        <v>0</v>
      </c>
      <c r="AF1472" s="64">
        <v>0</v>
      </c>
      <c r="AG1472" s="64">
        <v>0</v>
      </c>
      <c r="AH1472" s="64">
        <v>0</v>
      </c>
      <c r="AI1472" s="64">
        <v>0</v>
      </c>
      <c r="AJ1472" s="64">
        <v>0</v>
      </c>
    </row>
    <row r="1473" spans="1:36" x14ac:dyDescent="0.25">
      <c r="A1473" s="60" t="s">
        <v>127</v>
      </c>
      <c r="B1473" s="60" t="s">
        <v>117</v>
      </c>
      <c r="C1473" s="65" t="s">
        <v>37</v>
      </c>
      <c r="D1473" s="65" t="s">
        <v>37</v>
      </c>
      <c r="E1473" s="65" t="s">
        <v>37</v>
      </c>
      <c r="F1473" s="65" t="s">
        <v>37</v>
      </c>
      <c r="G1473" s="65" t="s">
        <v>37</v>
      </c>
      <c r="H1473" s="65" t="s">
        <v>37</v>
      </c>
      <c r="I1473" s="65" t="s">
        <v>37</v>
      </c>
      <c r="J1473" s="65" t="s">
        <v>37</v>
      </c>
      <c r="K1473" s="65" t="s">
        <v>37</v>
      </c>
      <c r="L1473" s="65" t="s">
        <v>37</v>
      </c>
      <c r="M1473" s="65" t="s">
        <v>37</v>
      </c>
      <c r="N1473" s="65" t="s">
        <v>37</v>
      </c>
      <c r="O1473" s="65" t="s">
        <v>37</v>
      </c>
      <c r="P1473" s="65" t="s">
        <v>37</v>
      </c>
      <c r="Q1473" s="65" t="s">
        <v>37</v>
      </c>
      <c r="R1473" s="65" t="s">
        <v>37</v>
      </c>
      <c r="S1473" s="65" t="s">
        <v>37</v>
      </c>
      <c r="T1473" s="65" t="s">
        <v>37</v>
      </c>
      <c r="U1473" s="65" t="s">
        <v>37</v>
      </c>
      <c r="V1473" s="65" t="s">
        <v>37</v>
      </c>
      <c r="W1473" s="65" t="s">
        <v>37</v>
      </c>
      <c r="X1473" s="65" t="s">
        <v>37</v>
      </c>
      <c r="Y1473" s="65" t="s">
        <v>37</v>
      </c>
      <c r="Z1473" s="65" t="s">
        <v>37</v>
      </c>
      <c r="AA1473" s="65" t="s">
        <v>37</v>
      </c>
      <c r="AB1473" s="65" t="s">
        <v>37</v>
      </c>
      <c r="AC1473" s="65" t="s">
        <v>37</v>
      </c>
      <c r="AD1473" s="65" t="s">
        <v>37</v>
      </c>
      <c r="AE1473" s="65" t="s">
        <v>37</v>
      </c>
      <c r="AF1473" s="65" t="s">
        <v>37</v>
      </c>
      <c r="AG1473" s="65" t="s">
        <v>37</v>
      </c>
      <c r="AH1473" s="65" t="s">
        <v>37</v>
      </c>
      <c r="AI1473" s="65" t="s">
        <v>37</v>
      </c>
      <c r="AJ1473" s="65" t="s">
        <v>37</v>
      </c>
    </row>
    <row r="1474" spans="1:36" x14ac:dyDescent="0.25">
      <c r="A1474" s="60" t="s">
        <v>127</v>
      </c>
      <c r="B1474" s="60" t="s">
        <v>118</v>
      </c>
      <c r="C1474" s="66" t="s">
        <v>37</v>
      </c>
      <c r="D1474" s="66" t="s">
        <v>37</v>
      </c>
      <c r="E1474" s="66" t="s">
        <v>37</v>
      </c>
      <c r="F1474" s="66" t="s">
        <v>37</v>
      </c>
      <c r="G1474" s="66" t="s">
        <v>37</v>
      </c>
      <c r="H1474" s="66" t="s">
        <v>37</v>
      </c>
      <c r="I1474" s="66" t="s">
        <v>37</v>
      </c>
      <c r="J1474" s="66" t="s">
        <v>37</v>
      </c>
      <c r="K1474" s="66" t="s">
        <v>37</v>
      </c>
      <c r="L1474" s="66" t="s">
        <v>37</v>
      </c>
      <c r="M1474" s="66" t="s">
        <v>37</v>
      </c>
      <c r="N1474" s="66" t="s">
        <v>37</v>
      </c>
      <c r="O1474" s="66" t="s">
        <v>37</v>
      </c>
      <c r="P1474" s="66" t="s">
        <v>37</v>
      </c>
      <c r="Q1474" s="66" t="s">
        <v>37</v>
      </c>
      <c r="R1474" s="66" t="s">
        <v>37</v>
      </c>
      <c r="S1474" s="66" t="s">
        <v>37</v>
      </c>
      <c r="T1474" s="66" t="s">
        <v>37</v>
      </c>
      <c r="U1474" s="66" t="s">
        <v>37</v>
      </c>
      <c r="V1474" s="66" t="s">
        <v>37</v>
      </c>
      <c r="W1474" s="66" t="s">
        <v>37</v>
      </c>
      <c r="X1474" s="66" t="s">
        <v>37</v>
      </c>
      <c r="Y1474" s="66" t="s">
        <v>37</v>
      </c>
      <c r="Z1474" s="66" t="s">
        <v>37</v>
      </c>
      <c r="AA1474" s="66" t="s">
        <v>37</v>
      </c>
      <c r="AB1474" s="66" t="s">
        <v>37</v>
      </c>
      <c r="AC1474" s="66" t="s">
        <v>37</v>
      </c>
      <c r="AD1474" s="66" t="s">
        <v>37</v>
      </c>
      <c r="AE1474" s="66" t="s">
        <v>37</v>
      </c>
      <c r="AF1474" s="66" t="s">
        <v>37</v>
      </c>
      <c r="AG1474" s="66" t="s">
        <v>37</v>
      </c>
      <c r="AH1474" s="66" t="s">
        <v>37</v>
      </c>
      <c r="AI1474" s="66" t="s">
        <v>37</v>
      </c>
      <c r="AJ1474" s="66" t="s">
        <v>37</v>
      </c>
    </row>
    <row r="1475" spans="1:36" x14ac:dyDescent="0.25">
      <c r="A1475" s="60" t="s">
        <v>127</v>
      </c>
      <c r="B1475" s="60" t="s">
        <v>119</v>
      </c>
      <c r="C1475" s="65" t="s">
        <v>37</v>
      </c>
      <c r="D1475" s="65" t="s">
        <v>37</v>
      </c>
      <c r="E1475" s="65" t="s">
        <v>37</v>
      </c>
      <c r="F1475" s="65" t="s">
        <v>37</v>
      </c>
      <c r="G1475" s="65" t="s">
        <v>37</v>
      </c>
      <c r="H1475" s="65" t="s">
        <v>37</v>
      </c>
      <c r="I1475" s="65" t="s">
        <v>37</v>
      </c>
      <c r="J1475" s="65" t="s">
        <v>37</v>
      </c>
      <c r="K1475" s="65" t="s">
        <v>37</v>
      </c>
      <c r="L1475" s="65" t="s">
        <v>37</v>
      </c>
      <c r="M1475" s="65" t="s">
        <v>37</v>
      </c>
      <c r="N1475" s="65" t="s">
        <v>37</v>
      </c>
      <c r="O1475" s="65" t="s">
        <v>37</v>
      </c>
      <c r="P1475" s="65" t="s">
        <v>37</v>
      </c>
      <c r="Q1475" s="65" t="s">
        <v>37</v>
      </c>
      <c r="R1475" s="65" t="s">
        <v>37</v>
      </c>
      <c r="S1475" s="65" t="s">
        <v>37</v>
      </c>
      <c r="T1475" s="65" t="s">
        <v>37</v>
      </c>
      <c r="U1475" s="65" t="s">
        <v>37</v>
      </c>
      <c r="V1475" s="65" t="s">
        <v>37</v>
      </c>
      <c r="W1475" s="65" t="s">
        <v>37</v>
      </c>
      <c r="X1475" s="65" t="s">
        <v>37</v>
      </c>
      <c r="Y1475" s="65" t="s">
        <v>37</v>
      </c>
      <c r="Z1475" s="65" t="s">
        <v>37</v>
      </c>
      <c r="AA1475" s="65" t="s">
        <v>37</v>
      </c>
      <c r="AB1475" s="65" t="s">
        <v>37</v>
      </c>
      <c r="AC1475" s="65" t="s">
        <v>37</v>
      </c>
      <c r="AD1475" s="65" t="s">
        <v>37</v>
      </c>
      <c r="AE1475" s="65" t="s">
        <v>37</v>
      </c>
      <c r="AF1475" s="65" t="s">
        <v>37</v>
      </c>
      <c r="AG1475" s="65" t="s">
        <v>37</v>
      </c>
      <c r="AH1475" s="65" t="s">
        <v>37</v>
      </c>
      <c r="AI1475" s="65" t="s">
        <v>37</v>
      </c>
      <c r="AJ1475" s="65" t="s">
        <v>37</v>
      </c>
    </row>
    <row r="1476" spans="1:36" x14ac:dyDescent="0.25">
      <c r="A1476" s="60" t="s">
        <v>127</v>
      </c>
      <c r="B1476" s="60" t="s">
        <v>120</v>
      </c>
      <c r="C1476" s="66" t="s">
        <v>37</v>
      </c>
      <c r="D1476" s="66" t="s">
        <v>37</v>
      </c>
      <c r="E1476" s="66" t="s">
        <v>37</v>
      </c>
      <c r="F1476" s="66" t="s">
        <v>37</v>
      </c>
      <c r="G1476" s="66" t="s">
        <v>37</v>
      </c>
      <c r="H1476" s="66" t="s">
        <v>37</v>
      </c>
      <c r="I1476" s="66" t="s">
        <v>37</v>
      </c>
      <c r="J1476" s="66" t="s">
        <v>37</v>
      </c>
      <c r="K1476" s="66" t="s">
        <v>37</v>
      </c>
      <c r="L1476" s="66" t="s">
        <v>37</v>
      </c>
      <c r="M1476" s="66" t="s">
        <v>37</v>
      </c>
      <c r="N1476" s="66" t="s">
        <v>37</v>
      </c>
      <c r="O1476" s="66" t="s">
        <v>37</v>
      </c>
      <c r="P1476" s="66" t="s">
        <v>37</v>
      </c>
      <c r="Q1476" s="66" t="s">
        <v>37</v>
      </c>
      <c r="R1476" s="66" t="s">
        <v>37</v>
      </c>
      <c r="S1476" s="66" t="s">
        <v>37</v>
      </c>
      <c r="T1476" s="66" t="s">
        <v>37</v>
      </c>
      <c r="U1476" s="66" t="s">
        <v>37</v>
      </c>
      <c r="V1476" s="66" t="s">
        <v>37</v>
      </c>
      <c r="W1476" s="66" t="s">
        <v>37</v>
      </c>
      <c r="X1476" s="66" t="s">
        <v>37</v>
      </c>
      <c r="Y1476" s="66" t="s">
        <v>37</v>
      </c>
      <c r="Z1476" s="66" t="s">
        <v>37</v>
      </c>
      <c r="AA1476" s="66" t="s">
        <v>37</v>
      </c>
      <c r="AB1476" s="66" t="s">
        <v>37</v>
      </c>
      <c r="AC1476" s="66" t="s">
        <v>37</v>
      </c>
      <c r="AD1476" s="66" t="s">
        <v>37</v>
      </c>
      <c r="AE1476" s="66" t="s">
        <v>37</v>
      </c>
      <c r="AF1476" s="66" t="s">
        <v>37</v>
      </c>
      <c r="AG1476" s="66" t="s">
        <v>37</v>
      </c>
      <c r="AH1476" s="66" t="s">
        <v>37</v>
      </c>
      <c r="AI1476" s="66" t="s">
        <v>37</v>
      </c>
      <c r="AJ1476" s="66" t="s">
        <v>37</v>
      </c>
    </row>
    <row r="1477" spans="1:36" x14ac:dyDescent="0.25">
      <c r="A1477" s="60" t="s">
        <v>127</v>
      </c>
      <c r="B1477" s="60" t="s">
        <v>121</v>
      </c>
      <c r="C1477" s="62">
        <v>0</v>
      </c>
      <c r="D1477" s="62">
        <v>0</v>
      </c>
      <c r="E1477" s="62">
        <v>0</v>
      </c>
      <c r="F1477" s="62">
        <v>0</v>
      </c>
      <c r="G1477" s="62">
        <v>0</v>
      </c>
      <c r="H1477" s="62">
        <v>0</v>
      </c>
      <c r="I1477" s="62">
        <v>0</v>
      </c>
      <c r="J1477" s="62">
        <v>0</v>
      </c>
      <c r="K1477" s="62">
        <v>0</v>
      </c>
      <c r="L1477" s="62">
        <v>0</v>
      </c>
      <c r="M1477" s="62">
        <v>0</v>
      </c>
      <c r="N1477" s="62">
        <v>0</v>
      </c>
      <c r="O1477" s="62">
        <v>0</v>
      </c>
      <c r="P1477" s="62">
        <v>0</v>
      </c>
      <c r="Q1477" s="62">
        <v>0</v>
      </c>
      <c r="R1477" s="62">
        <v>0</v>
      </c>
      <c r="S1477" s="62">
        <v>0</v>
      </c>
      <c r="T1477" s="62">
        <v>0</v>
      </c>
      <c r="U1477" s="62">
        <v>0</v>
      </c>
      <c r="V1477" s="62">
        <v>0</v>
      </c>
      <c r="W1477" s="62">
        <v>0</v>
      </c>
      <c r="X1477" s="62">
        <v>0</v>
      </c>
      <c r="Y1477" s="62">
        <v>0</v>
      </c>
      <c r="Z1477" s="62">
        <v>0</v>
      </c>
      <c r="AA1477" s="62">
        <v>0</v>
      </c>
      <c r="AB1477" s="62">
        <v>0</v>
      </c>
      <c r="AC1477" s="62">
        <v>0</v>
      </c>
      <c r="AD1477" s="62">
        <v>0</v>
      </c>
      <c r="AE1477" s="62">
        <v>0</v>
      </c>
      <c r="AF1477" s="62">
        <v>0</v>
      </c>
      <c r="AG1477" s="62">
        <v>0</v>
      </c>
      <c r="AH1477" s="62">
        <v>0</v>
      </c>
      <c r="AI1477" s="62">
        <v>0</v>
      </c>
      <c r="AJ1477" s="62">
        <v>0</v>
      </c>
    </row>
    <row r="1478" spans="1:36" x14ac:dyDescent="0.25">
      <c r="A1478" s="60" t="s">
        <v>127</v>
      </c>
      <c r="B1478" s="60" t="s">
        <v>122</v>
      </c>
      <c r="C1478" s="66" t="s">
        <v>37</v>
      </c>
      <c r="D1478" s="66" t="s">
        <v>37</v>
      </c>
      <c r="E1478" s="66" t="s">
        <v>37</v>
      </c>
      <c r="F1478" s="66" t="s">
        <v>37</v>
      </c>
      <c r="G1478" s="66" t="s">
        <v>37</v>
      </c>
      <c r="H1478" s="66" t="s">
        <v>37</v>
      </c>
      <c r="I1478" s="66" t="s">
        <v>37</v>
      </c>
      <c r="J1478" s="66" t="s">
        <v>37</v>
      </c>
      <c r="K1478" s="66" t="s">
        <v>37</v>
      </c>
      <c r="L1478" s="66" t="s">
        <v>37</v>
      </c>
      <c r="M1478" s="66" t="s">
        <v>37</v>
      </c>
      <c r="N1478" s="66" t="s">
        <v>37</v>
      </c>
      <c r="O1478" s="66" t="s">
        <v>37</v>
      </c>
      <c r="P1478" s="66" t="s">
        <v>37</v>
      </c>
      <c r="Q1478" s="66" t="s">
        <v>37</v>
      </c>
      <c r="R1478" s="66" t="s">
        <v>37</v>
      </c>
      <c r="S1478" s="66" t="s">
        <v>37</v>
      </c>
      <c r="T1478" s="66" t="s">
        <v>37</v>
      </c>
      <c r="U1478" s="66" t="s">
        <v>37</v>
      </c>
      <c r="V1478" s="66" t="s">
        <v>37</v>
      </c>
      <c r="W1478" s="66" t="s">
        <v>37</v>
      </c>
      <c r="X1478" s="66" t="s">
        <v>37</v>
      </c>
      <c r="Y1478" s="66" t="s">
        <v>37</v>
      </c>
      <c r="Z1478" s="66" t="s">
        <v>37</v>
      </c>
      <c r="AA1478" s="66" t="s">
        <v>37</v>
      </c>
      <c r="AB1478" s="66" t="s">
        <v>37</v>
      </c>
      <c r="AC1478" s="66" t="s">
        <v>37</v>
      </c>
      <c r="AD1478" s="66" t="s">
        <v>37</v>
      </c>
      <c r="AE1478" s="66" t="s">
        <v>37</v>
      </c>
      <c r="AF1478" s="66" t="s">
        <v>37</v>
      </c>
      <c r="AG1478" s="66" t="s">
        <v>37</v>
      </c>
      <c r="AH1478" s="66" t="s">
        <v>37</v>
      </c>
      <c r="AI1478" s="66" t="s">
        <v>37</v>
      </c>
      <c r="AJ1478" s="66" t="s">
        <v>37</v>
      </c>
    </row>
    <row r="1479" spans="1:36" x14ac:dyDescent="0.25">
      <c r="A1479" s="60" t="s">
        <v>127</v>
      </c>
      <c r="B1479" s="60" t="s">
        <v>123</v>
      </c>
      <c r="C1479" s="61">
        <v>495.09899999999999</v>
      </c>
      <c r="D1479" s="61">
        <v>496.13099999999997</v>
      </c>
      <c r="E1479" s="61">
        <v>521.49599999999998</v>
      </c>
      <c r="F1479" s="62">
        <v>445.4</v>
      </c>
      <c r="G1479" s="61">
        <v>510.66199999999998</v>
      </c>
      <c r="H1479" s="61">
        <v>527.25699999999995</v>
      </c>
      <c r="I1479" s="61">
        <v>571.02300000000002</v>
      </c>
      <c r="J1479" s="61">
        <v>578.93399999999997</v>
      </c>
      <c r="K1479" s="61">
        <v>606.01900000000001</v>
      </c>
      <c r="L1479" s="61">
        <v>590.11199999999997</v>
      </c>
      <c r="M1479" s="61">
        <v>585.64099999999996</v>
      </c>
      <c r="N1479" s="61">
        <v>547.03399999999999</v>
      </c>
      <c r="O1479" s="61">
        <v>523.73199999999997</v>
      </c>
      <c r="P1479" s="61">
        <v>579.36400000000003</v>
      </c>
      <c r="Q1479" s="61">
        <v>573.25800000000004</v>
      </c>
      <c r="R1479" s="61">
        <v>596.88599999999997</v>
      </c>
      <c r="S1479" s="61">
        <v>602.37199999999996</v>
      </c>
      <c r="T1479" s="62">
        <v>558.73</v>
      </c>
      <c r="U1479" s="61">
        <v>542.65599999999995</v>
      </c>
      <c r="V1479" s="61">
        <v>587.13199999999995</v>
      </c>
      <c r="W1479" s="62">
        <v>624.29</v>
      </c>
      <c r="X1479" s="61">
        <v>581.19500000000005</v>
      </c>
      <c r="Y1479" s="61">
        <v>538.40099999999995</v>
      </c>
      <c r="Z1479" s="61">
        <v>523.99099999999999</v>
      </c>
      <c r="AA1479" s="61">
        <v>462.05200000000002</v>
      </c>
      <c r="AB1479" s="61">
        <v>485.43099999999998</v>
      </c>
      <c r="AC1479" s="62">
        <v>484.05</v>
      </c>
      <c r="AD1479" s="62">
        <v>481.53</v>
      </c>
      <c r="AE1479" s="62">
        <v>482.13</v>
      </c>
      <c r="AF1479" s="61">
        <v>504.709</v>
      </c>
      <c r="AG1479" s="61">
        <v>459.76799999999997</v>
      </c>
      <c r="AH1479" s="61">
        <v>475.62400000000002</v>
      </c>
      <c r="AI1479" s="61">
        <v>510.959</v>
      </c>
      <c r="AJ1479" s="62">
        <v>591.16</v>
      </c>
    </row>
    <row r="1480" spans="1:36" x14ac:dyDescent="0.25">
      <c r="A1480" s="60" t="s">
        <v>127</v>
      </c>
      <c r="B1480" s="60" t="s">
        <v>124</v>
      </c>
      <c r="C1480" s="64">
        <v>0</v>
      </c>
      <c r="D1480" s="64">
        <v>0</v>
      </c>
      <c r="E1480" s="64">
        <v>0</v>
      </c>
      <c r="F1480" s="64">
        <v>0</v>
      </c>
      <c r="G1480" s="64">
        <v>0</v>
      </c>
      <c r="H1480" s="64">
        <v>0</v>
      </c>
      <c r="I1480" s="64">
        <v>0</v>
      </c>
      <c r="J1480" s="64">
        <v>0</v>
      </c>
      <c r="K1480" s="64">
        <v>0</v>
      </c>
      <c r="L1480" s="64">
        <v>0</v>
      </c>
      <c r="M1480" s="64">
        <v>0</v>
      </c>
      <c r="N1480" s="64">
        <v>0</v>
      </c>
      <c r="O1480" s="64">
        <v>0</v>
      </c>
      <c r="P1480" s="64">
        <v>0</v>
      </c>
      <c r="Q1480" s="64">
        <v>0</v>
      </c>
      <c r="R1480" s="64">
        <v>0</v>
      </c>
      <c r="S1480" s="64">
        <v>0</v>
      </c>
      <c r="T1480" s="64">
        <v>0</v>
      </c>
      <c r="U1480" s="64">
        <v>0</v>
      </c>
      <c r="V1480" s="63">
        <v>0.25800000000000001</v>
      </c>
      <c r="W1480" s="64">
        <v>2.15</v>
      </c>
      <c r="X1480" s="63">
        <v>7.5670000000000002</v>
      </c>
      <c r="Y1480" s="63">
        <v>25.623000000000001</v>
      </c>
      <c r="Z1480" s="63">
        <v>31.126000000000001</v>
      </c>
      <c r="AA1480" s="63">
        <v>16.853000000000002</v>
      </c>
      <c r="AB1480" s="63">
        <v>15.734999999999999</v>
      </c>
      <c r="AC1480" s="63">
        <v>48.933</v>
      </c>
      <c r="AD1480" s="64">
        <v>71.27</v>
      </c>
      <c r="AE1480" s="63">
        <v>64.134</v>
      </c>
      <c r="AF1480" s="63">
        <v>82.311000000000007</v>
      </c>
      <c r="AG1480" s="64">
        <v>98.42</v>
      </c>
      <c r="AH1480" s="63">
        <v>133.06100000000001</v>
      </c>
      <c r="AI1480" s="63">
        <v>85.248000000000005</v>
      </c>
      <c r="AJ1480" s="63">
        <v>118.901</v>
      </c>
    </row>
    <row r="1481" spans="1:36" x14ac:dyDescent="0.25">
      <c r="A1481" s="60" t="s">
        <v>127</v>
      </c>
      <c r="B1481" s="60" t="s">
        <v>125</v>
      </c>
      <c r="C1481" s="61">
        <v>9.8879999999999999</v>
      </c>
      <c r="D1481" s="61">
        <v>6.0190000000000001</v>
      </c>
      <c r="E1481" s="61">
        <v>6.0190000000000001</v>
      </c>
      <c r="F1481" s="61">
        <v>3.9550000000000001</v>
      </c>
      <c r="G1481" s="61">
        <v>1.8919999999999999</v>
      </c>
      <c r="H1481" s="61">
        <v>0.77400000000000002</v>
      </c>
      <c r="I1481" s="61">
        <v>3.0950000000000002</v>
      </c>
      <c r="J1481" s="61">
        <v>2.6659999999999999</v>
      </c>
      <c r="K1481" s="61">
        <v>3.9550000000000001</v>
      </c>
      <c r="L1481" s="61">
        <v>2.2360000000000002</v>
      </c>
      <c r="M1481" s="61">
        <v>1.032</v>
      </c>
      <c r="N1481" s="62">
        <v>0.43</v>
      </c>
      <c r="O1481" s="61">
        <v>0.51600000000000001</v>
      </c>
      <c r="P1481" s="61">
        <v>0.51600000000000001</v>
      </c>
      <c r="Q1481" s="62">
        <v>0.43</v>
      </c>
      <c r="R1481" s="61">
        <v>0.25800000000000001</v>
      </c>
      <c r="S1481" s="61">
        <v>8.5999999999999993E-2</v>
      </c>
      <c r="T1481" s="61">
        <v>0.25800000000000001</v>
      </c>
      <c r="U1481" s="61">
        <v>0.25800000000000001</v>
      </c>
      <c r="V1481" s="61">
        <v>8.5999999999999993E-2</v>
      </c>
      <c r="W1481" s="61">
        <v>0.17199999999999999</v>
      </c>
      <c r="X1481" s="61">
        <v>0.17199999999999999</v>
      </c>
      <c r="Y1481" s="61">
        <v>0.17199999999999999</v>
      </c>
      <c r="Z1481" s="61">
        <v>0.17199999999999999</v>
      </c>
      <c r="AA1481" s="61">
        <v>8.5999999999999993E-2</v>
      </c>
      <c r="AB1481" s="62">
        <v>0</v>
      </c>
      <c r="AC1481" s="62">
        <v>0</v>
      </c>
      <c r="AD1481" s="62">
        <v>0</v>
      </c>
      <c r="AE1481" s="62">
        <v>0</v>
      </c>
      <c r="AF1481" s="62">
        <v>0</v>
      </c>
      <c r="AG1481" s="62">
        <v>0</v>
      </c>
      <c r="AH1481" s="62">
        <v>0</v>
      </c>
      <c r="AI1481" s="62">
        <v>0</v>
      </c>
      <c r="AJ1481" s="62">
        <v>0</v>
      </c>
    </row>
    <row r="1482" spans="1:36" x14ac:dyDescent="0.25">
      <c r="A1482" s="60" t="s">
        <v>127</v>
      </c>
      <c r="B1482" s="60" t="s">
        <v>126</v>
      </c>
      <c r="C1482" s="64">
        <v>0</v>
      </c>
      <c r="D1482" s="64">
        <v>0</v>
      </c>
      <c r="E1482" s="64">
        <v>0</v>
      </c>
      <c r="F1482" s="64">
        <v>0</v>
      </c>
      <c r="G1482" s="64">
        <v>0</v>
      </c>
      <c r="H1482" s="64">
        <v>0</v>
      </c>
      <c r="I1482" s="64">
        <v>0</v>
      </c>
      <c r="J1482" s="64">
        <v>0</v>
      </c>
      <c r="K1482" s="64">
        <v>0</v>
      </c>
      <c r="L1482" s="64">
        <v>0</v>
      </c>
      <c r="M1482" s="64">
        <v>0</v>
      </c>
      <c r="N1482" s="64">
        <v>0</v>
      </c>
      <c r="O1482" s="64">
        <v>0</v>
      </c>
      <c r="P1482" s="64">
        <v>0</v>
      </c>
      <c r="Q1482" s="64">
        <v>0</v>
      </c>
      <c r="R1482" s="64">
        <v>0</v>
      </c>
      <c r="S1482" s="64">
        <v>0</v>
      </c>
      <c r="T1482" s="64">
        <v>0</v>
      </c>
      <c r="U1482" s="64">
        <v>0</v>
      </c>
      <c r="V1482" s="64">
        <v>0</v>
      </c>
      <c r="W1482" s="64">
        <v>0</v>
      </c>
      <c r="X1482" s="64">
        <v>0</v>
      </c>
      <c r="Y1482" s="64">
        <v>0</v>
      </c>
      <c r="Z1482" s="64">
        <v>0</v>
      </c>
      <c r="AA1482" s="64">
        <v>0</v>
      </c>
      <c r="AB1482" s="64">
        <v>0</v>
      </c>
      <c r="AC1482" s="64">
        <v>0</v>
      </c>
      <c r="AD1482" s="64">
        <v>0</v>
      </c>
      <c r="AE1482" s="64">
        <v>0</v>
      </c>
      <c r="AF1482" s="64">
        <v>0</v>
      </c>
      <c r="AG1482" s="64">
        <v>0</v>
      </c>
      <c r="AH1482" s="64">
        <v>0</v>
      </c>
      <c r="AI1482" s="64">
        <v>0</v>
      </c>
      <c r="AJ1482" s="64">
        <v>0</v>
      </c>
    </row>
    <row r="1483" spans="1:36" x14ac:dyDescent="0.25">
      <c r="A1483" s="60" t="s">
        <v>128</v>
      </c>
      <c r="B1483" s="60" t="s">
        <v>117</v>
      </c>
      <c r="C1483" s="62">
        <v>0</v>
      </c>
      <c r="D1483" s="62">
        <v>0</v>
      </c>
      <c r="E1483" s="62">
        <v>0</v>
      </c>
      <c r="F1483" s="62">
        <v>0</v>
      </c>
      <c r="G1483" s="62">
        <v>0</v>
      </c>
      <c r="H1483" s="62">
        <v>0</v>
      </c>
      <c r="I1483" s="62">
        <v>0</v>
      </c>
      <c r="J1483" s="62">
        <v>0</v>
      </c>
      <c r="K1483" s="62">
        <v>0</v>
      </c>
      <c r="L1483" s="62">
        <v>0</v>
      </c>
      <c r="M1483" s="62">
        <v>0</v>
      </c>
      <c r="N1483" s="62">
        <v>0</v>
      </c>
      <c r="O1483" s="62">
        <v>0</v>
      </c>
      <c r="P1483" s="62">
        <v>0</v>
      </c>
      <c r="Q1483" s="62">
        <v>0</v>
      </c>
      <c r="R1483" s="62">
        <v>0</v>
      </c>
      <c r="S1483" s="62">
        <v>0</v>
      </c>
      <c r="T1483" s="62">
        <v>0</v>
      </c>
      <c r="U1483" s="62">
        <v>0</v>
      </c>
      <c r="V1483" s="62">
        <v>0</v>
      </c>
      <c r="W1483" s="62">
        <v>0</v>
      </c>
      <c r="X1483" s="62">
        <v>0</v>
      </c>
      <c r="Y1483" s="62">
        <v>0</v>
      </c>
      <c r="Z1483" s="62">
        <v>0</v>
      </c>
      <c r="AA1483" s="62">
        <v>0</v>
      </c>
      <c r="AB1483" s="62">
        <v>0</v>
      </c>
      <c r="AC1483" s="62">
        <v>0</v>
      </c>
      <c r="AD1483" s="62">
        <v>0</v>
      </c>
      <c r="AE1483" s="62">
        <v>0</v>
      </c>
      <c r="AF1483" s="62">
        <v>0</v>
      </c>
      <c r="AG1483" s="62">
        <v>0</v>
      </c>
      <c r="AH1483" s="62">
        <v>0</v>
      </c>
      <c r="AI1483" s="62">
        <v>0</v>
      </c>
      <c r="AJ1483" s="62">
        <v>0</v>
      </c>
    </row>
    <row r="1484" spans="1:36" x14ac:dyDescent="0.25">
      <c r="A1484" s="60" t="s">
        <v>128</v>
      </c>
      <c r="B1484" s="60" t="s">
        <v>118</v>
      </c>
      <c r="C1484" s="64">
        <v>0</v>
      </c>
      <c r="D1484" s="64">
        <v>0</v>
      </c>
      <c r="E1484" s="64">
        <v>0</v>
      </c>
      <c r="F1484" s="64">
        <v>0</v>
      </c>
      <c r="G1484" s="64">
        <v>0</v>
      </c>
      <c r="H1484" s="64">
        <v>0</v>
      </c>
      <c r="I1484" s="64">
        <v>0</v>
      </c>
      <c r="J1484" s="64">
        <v>0</v>
      </c>
      <c r="K1484" s="64">
        <v>0</v>
      </c>
      <c r="L1484" s="64">
        <v>0</v>
      </c>
      <c r="M1484" s="64">
        <v>0</v>
      </c>
      <c r="N1484" s="64">
        <v>0</v>
      </c>
      <c r="O1484" s="64">
        <v>0</v>
      </c>
      <c r="P1484" s="64">
        <v>0</v>
      </c>
      <c r="Q1484" s="64">
        <v>0</v>
      </c>
      <c r="R1484" s="64">
        <v>0</v>
      </c>
      <c r="S1484" s="64">
        <v>0</v>
      </c>
      <c r="T1484" s="64">
        <v>0</v>
      </c>
      <c r="U1484" s="64">
        <v>0</v>
      </c>
      <c r="V1484" s="64">
        <v>0</v>
      </c>
      <c r="W1484" s="64">
        <v>0</v>
      </c>
      <c r="X1484" s="64">
        <v>0</v>
      </c>
      <c r="Y1484" s="64">
        <v>0</v>
      </c>
      <c r="Z1484" s="64">
        <v>0</v>
      </c>
      <c r="AA1484" s="64">
        <v>0</v>
      </c>
      <c r="AB1484" s="64">
        <v>0</v>
      </c>
      <c r="AC1484" s="64">
        <v>0</v>
      </c>
      <c r="AD1484" s="64">
        <v>0</v>
      </c>
      <c r="AE1484" s="64">
        <v>0</v>
      </c>
      <c r="AF1484" s="64">
        <v>0</v>
      </c>
      <c r="AG1484" s="64">
        <v>0</v>
      </c>
      <c r="AH1484" s="64">
        <v>0</v>
      </c>
      <c r="AI1484" s="64">
        <v>0</v>
      </c>
      <c r="AJ1484" s="64">
        <v>0</v>
      </c>
    </row>
    <row r="1485" spans="1:36" x14ac:dyDescent="0.25">
      <c r="A1485" s="60" t="s">
        <v>128</v>
      </c>
      <c r="B1485" s="60" t="s">
        <v>119</v>
      </c>
      <c r="C1485" s="62">
        <v>0</v>
      </c>
      <c r="D1485" s="62">
        <v>0</v>
      </c>
      <c r="E1485" s="62">
        <v>0</v>
      </c>
      <c r="F1485" s="62">
        <v>0</v>
      </c>
      <c r="G1485" s="62">
        <v>0</v>
      </c>
      <c r="H1485" s="62">
        <v>0</v>
      </c>
      <c r="I1485" s="62">
        <v>0</v>
      </c>
      <c r="J1485" s="62">
        <v>0</v>
      </c>
      <c r="K1485" s="62">
        <v>0</v>
      </c>
      <c r="L1485" s="62">
        <v>0</v>
      </c>
      <c r="M1485" s="62">
        <v>0</v>
      </c>
      <c r="N1485" s="62">
        <v>0</v>
      </c>
      <c r="O1485" s="62">
        <v>0</v>
      </c>
      <c r="P1485" s="62">
        <v>0</v>
      </c>
      <c r="Q1485" s="62">
        <v>0</v>
      </c>
      <c r="R1485" s="62">
        <v>0</v>
      </c>
      <c r="S1485" s="62">
        <v>0</v>
      </c>
      <c r="T1485" s="62">
        <v>0</v>
      </c>
      <c r="U1485" s="62">
        <v>0</v>
      </c>
      <c r="V1485" s="62">
        <v>0</v>
      </c>
      <c r="W1485" s="62">
        <v>0</v>
      </c>
      <c r="X1485" s="62">
        <v>0</v>
      </c>
      <c r="Y1485" s="62">
        <v>0</v>
      </c>
      <c r="Z1485" s="62">
        <v>0</v>
      </c>
      <c r="AA1485" s="62">
        <v>0</v>
      </c>
      <c r="AB1485" s="62">
        <v>0</v>
      </c>
      <c r="AC1485" s="62">
        <v>0</v>
      </c>
      <c r="AD1485" s="62">
        <v>0</v>
      </c>
      <c r="AE1485" s="62">
        <v>0</v>
      </c>
      <c r="AF1485" s="62">
        <v>0</v>
      </c>
      <c r="AG1485" s="62">
        <v>0</v>
      </c>
      <c r="AH1485" s="62">
        <v>0</v>
      </c>
      <c r="AI1485" s="62">
        <v>0</v>
      </c>
      <c r="AJ1485" s="62">
        <v>0</v>
      </c>
    </row>
    <row r="1486" spans="1:36" x14ac:dyDescent="0.25">
      <c r="A1486" s="60" t="s">
        <v>128</v>
      </c>
      <c r="B1486" s="60" t="s">
        <v>120</v>
      </c>
      <c r="C1486" s="64">
        <v>0</v>
      </c>
      <c r="D1486" s="64">
        <v>0</v>
      </c>
      <c r="E1486" s="64">
        <v>0</v>
      </c>
      <c r="F1486" s="64">
        <v>0</v>
      </c>
      <c r="G1486" s="64">
        <v>0</v>
      </c>
      <c r="H1486" s="64">
        <v>0</v>
      </c>
      <c r="I1486" s="64">
        <v>0</v>
      </c>
      <c r="J1486" s="64">
        <v>0</v>
      </c>
      <c r="K1486" s="64">
        <v>0</v>
      </c>
      <c r="L1486" s="64">
        <v>0</v>
      </c>
      <c r="M1486" s="64">
        <v>0</v>
      </c>
      <c r="N1486" s="64">
        <v>0</v>
      </c>
      <c r="O1486" s="64">
        <v>0</v>
      </c>
      <c r="P1486" s="64">
        <v>0</v>
      </c>
      <c r="Q1486" s="64">
        <v>0</v>
      </c>
      <c r="R1486" s="64">
        <v>0</v>
      </c>
      <c r="S1486" s="64">
        <v>0</v>
      </c>
      <c r="T1486" s="64">
        <v>0</v>
      </c>
      <c r="U1486" s="64">
        <v>0</v>
      </c>
      <c r="V1486" s="64">
        <v>0</v>
      </c>
      <c r="W1486" s="64">
        <v>0</v>
      </c>
      <c r="X1486" s="64">
        <v>0</v>
      </c>
      <c r="Y1486" s="64">
        <v>0</v>
      </c>
      <c r="Z1486" s="64">
        <v>0</v>
      </c>
      <c r="AA1486" s="64">
        <v>0</v>
      </c>
      <c r="AB1486" s="64">
        <v>0</v>
      </c>
      <c r="AC1486" s="64">
        <v>0</v>
      </c>
      <c r="AD1486" s="64">
        <v>0</v>
      </c>
      <c r="AE1486" s="64">
        <v>0</v>
      </c>
      <c r="AF1486" s="64">
        <v>0</v>
      </c>
      <c r="AG1486" s="64">
        <v>0</v>
      </c>
      <c r="AH1486" s="64">
        <v>0</v>
      </c>
      <c r="AI1486" s="64">
        <v>0</v>
      </c>
      <c r="AJ1486" s="64">
        <v>0</v>
      </c>
    </row>
    <row r="1487" spans="1:36" x14ac:dyDescent="0.25">
      <c r="A1487" s="60" t="s">
        <v>128</v>
      </c>
      <c r="B1487" s="60" t="s">
        <v>121</v>
      </c>
      <c r="C1487" s="65" t="s">
        <v>37</v>
      </c>
      <c r="D1487" s="65" t="s">
        <v>37</v>
      </c>
      <c r="E1487" s="65" t="s">
        <v>37</v>
      </c>
      <c r="F1487" s="65" t="s">
        <v>37</v>
      </c>
      <c r="G1487" s="65" t="s">
        <v>37</v>
      </c>
      <c r="H1487" s="65" t="s">
        <v>37</v>
      </c>
      <c r="I1487" s="65" t="s">
        <v>37</v>
      </c>
      <c r="J1487" s="65" t="s">
        <v>37</v>
      </c>
      <c r="K1487" s="65" t="s">
        <v>37</v>
      </c>
      <c r="L1487" s="65" t="s">
        <v>37</v>
      </c>
      <c r="M1487" s="65" t="s">
        <v>37</v>
      </c>
      <c r="N1487" s="65" t="s">
        <v>37</v>
      </c>
      <c r="O1487" s="65" t="s">
        <v>37</v>
      </c>
      <c r="P1487" s="65" t="s">
        <v>37</v>
      </c>
      <c r="Q1487" s="65" t="s">
        <v>37</v>
      </c>
      <c r="R1487" s="65" t="s">
        <v>37</v>
      </c>
      <c r="S1487" s="65" t="s">
        <v>37</v>
      </c>
      <c r="T1487" s="65" t="s">
        <v>37</v>
      </c>
      <c r="U1487" s="65" t="s">
        <v>37</v>
      </c>
      <c r="V1487" s="65" t="s">
        <v>37</v>
      </c>
      <c r="W1487" s="65" t="s">
        <v>37</v>
      </c>
      <c r="X1487" s="65" t="s">
        <v>37</v>
      </c>
      <c r="Y1487" s="65" t="s">
        <v>37</v>
      </c>
      <c r="Z1487" s="65" t="s">
        <v>37</v>
      </c>
      <c r="AA1487" s="65" t="s">
        <v>37</v>
      </c>
      <c r="AB1487" s="65" t="s">
        <v>37</v>
      </c>
      <c r="AC1487" s="65" t="s">
        <v>37</v>
      </c>
      <c r="AD1487" s="65" t="s">
        <v>37</v>
      </c>
      <c r="AE1487" s="65" t="s">
        <v>37</v>
      </c>
      <c r="AF1487" s="65" t="s">
        <v>37</v>
      </c>
      <c r="AG1487" s="65" t="s">
        <v>37</v>
      </c>
      <c r="AH1487" s="65" t="s">
        <v>37</v>
      </c>
      <c r="AI1487" s="65" t="s">
        <v>37</v>
      </c>
      <c r="AJ1487" s="65" t="s">
        <v>37</v>
      </c>
    </row>
    <row r="1488" spans="1:36" x14ac:dyDescent="0.25">
      <c r="A1488" s="60" t="s">
        <v>128</v>
      </c>
      <c r="B1488" s="60" t="s">
        <v>122</v>
      </c>
      <c r="C1488" s="64">
        <v>0</v>
      </c>
      <c r="D1488" s="64">
        <v>0</v>
      </c>
      <c r="E1488" s="64">
        <v>0</v>
      </c>
      <c r="F1488" s="64">
        <v>0</v>
      </c>
      <c r="G1488" s="64">
        <v>0</v>
      </c>
      <c r="H1488" s="64">
        <v>0</v>
      </c>
      <c r="I1488" s="64">
        <v>0</v>
      </c>
      <c r="J1488" s="64">
        <v>0</v>
      </c>
      <c r="K1488" s="64">
        <v>0</v>
      </c>
      <c r="L1488" s="64">
        <v>0</v>
      </c>
      <c r="M1488" s="64">
        <v>0</v>
      </c>
      <c r="N1488" s="64">
        <v>0</v>
      </c>
      <c r="O1488" s="64">
        <v>0</v>
      </c>
      <c r="P1488" s="64">
        <v>0</v>
      </c>
      <c r="Q1488" s="64">
        <v>0</v>
      </c>
      <c r="R1488" s="64">
        <v>0</v>
      </c>
      <c r="S1488" s="64">
        <v>0</v>
      </c>
      <c r="T1488" s="64">
        <v>0</v>
      </c>
      <c r="U1488" s="64">
        <v>0</v>
      </c>
      <c r="V1488" s="64">
        <v>0</v>
      </c>
      <c r="W1488" s="64">
        <v>0</v>
      </c>
      <c r="X1488" s="64">
        <v>0</v>
      </c>
      <c r="Y1488" s="64">
        <v>0</v>
      </c>
      <c r="Z1488" s="64">
        <v>0</v>
      </c>
      <c r="AA1488" s="64">
        <v>0</v>
      </c>
      <c r="AB1488" s="64">
        <v>0</v>
      </c>
      <c r="AC1488" s="64">
        <v>0</v>
      </c>
      <c r="AD1488" s="64">
        <v>0</v>
      </c>
      <c r="AE1488" s="64">
        <v>0</v>
      </c>
      <c r="AF1488" s="64">
        <v>0</v>
      </c>
      <c r="AG1488" s="64">
        <v>0</v>
      </c>
      <c r="AH1488" s="64">
        <v>0</v>
      </c>
      <c r="AI1488" s="64">
        <v>0</v>
      </c>
      <c r="AJ1488" s="64">
        <v>0</v>
      </c>
    </row>
    <row r="1489" spans="1:36" x14ac:dyDescent="0.25">
      <c r="A1489" s="60" t="s">
        <v>128</v>
      </c>
      <c r="B1489" s="60" t="s">
        <v>123</v>
      </c>
      <c r="C1489" s="61">
        <v>112.18600000000001</v>
      </c>
      <c r="D1489" s="61">
        <v>102.53700000000001</v>
      </c>
      <c r="E1489" s="61">
        <v>102.53700000000001</v>
      </c>
      <c r="F1489" s="61">
        <v>206.267</v>
      </c>
      <c r="G1489" s="62">
        <v>145.6</v>
      </c>
      <c r="H1489" s="61">
        <v>133.27600000000001</v>
      </c>
      <c r="I1489" s="61">
        <v>135.66399999999999</v>
      </c>
      <c r="J1489" s="61">
        <v>135.66399999999999</v>
      </c>
      <c r="K1489" s="61">
        <v>184.05500000000001</v>
      </c>
      <c r="L1489" s="62">
        <v>186.18</v>
      </c>
      <c r="M1489" s="61">
        <v>176.53100000000001</v>
      </c>
      <c r="N1489" s="61">
        <v>158.68899999999999</v>
      </c>
      <c r="O1489" s="61">
        <v>157.328</v>
      </c>
      <c r="P1489" s="61">
        <v>150.40100000000001</v>
      </c>
      <c r="Q1489" s="61">
        <v>140.298</v>
      </c>
      <c r="R1489" s="62">
        <v>82.45</v>
      </c>
      <c r="S1489" s="61">
        <v>76.311000000000007</v>
      </c>
      <c r="T1489" s="61">
        <v>72.608999999999995</v>
      </c>
      <c r="U1489" s="61">
        <v>68.858999999999995</v>
      </c>
      <c r="V1489" s="61">
        <v>69.861999999999995</v>
      </c>
      <c r="W1489" s="61">
        <v>65.228999999999999</v>
      </c>
      <c r="X1489" s="61">
        <v>63.771999999999998</v>
      </c>
      <c r="Y1489" s="61">
        <v>58.851999999999997</v>
      </c>
      <c r="Z1489" s="61">
        <v>50.898000000000003</v>
      </c>
      <c r="AA1489" s="61">
        <v>46.718000000000004</v>
      </c>
      <c r="AB1489" s="61">
        <v>52.378999999999998</v>
      </c>
      <c r="AC1489" s="61">
        <v>53.472000000000001</v>
      </c>
      <c r="AD1489" s="61">
        <v>57.771999999999998</v>
      </c>
      <c r="AE1489" s="61">
        <v>53.618000000000002</v>
      </c>
      <c r="AF1489" s="62">
        <v>49.13</v>
      </c>
      <c r="AG1489" s="61">
        <v>60.506</v>
      </c>
      <c r="AH1489" s="61">
        <v>63.970999999999997</v>
      </c>
      <c r="AI1489" s="61">
        <v>49.404000000000003</v>
      </c>
      <c r="AJ1489" s="61">
        <v>49.588999999999999</v>
      </c>
    </row>
    <row r="1490" spans="1:36" x14ac:dyDescent="0.25">
      <c r="A1490" s="60" t="s">
        <v>128</v>
      </c>
      <c r="B1490" s="60" t="s">
        <v>124</v>
      </c>
      <c r="C1490" s="64">
        <v>0</v>
      </c>
      <c r="D1490" s="64">
        <v>0</v>
      </c>
      <c r="E1490" s="64">
        <v>0</v>
      </c>
      <c r="F1490" s="64">
        <v>0</v>
      </c>
      <c r="G1490" s="64">
        <v>0</v>
      </c>
      <c r="H1490" s="64">
        <v>0</v>
      </c>
      <c r="I1490" s="64">
        <v>0</v>
      </c>
      <c r="J1490" s="64">
        <v>0</v>
      </c>
      <c r="K1490" s="64">
        <v>0</v>
      </c>
      <c r="L1490" s="64">
        <v>0</v>
      </c>
      <c r="M1490" s="64">
        <v>0</v>
      </c>
      <c r="N1490" s="64">
        <v>0</v>
      </c>
      <c r="O1490" s="64">
        <v>0</v>
      </c>
      <c r="P1490" s="64">
        <v>0</v>
      </c>
      <c r="Q1490" s="64">
        <v>0</v>
      </c>
      <c r="R1490" s="64">
        <v>0</v>
      </c>
      <c r="S1490" s="64">
        <v>0</v>
      </c>
      <c r="T1490" s="64">
        <v>0</v>
      </c>
      <c r="U1490" s="64">
        <v>0</v>
      </c>
      <c r="V1490" s="63">
        <v>8.718</v>
      </c>
      <c r="W1490" s="64">
        <v>9.5299999999999994</v>
      </c>
      <c r="X1490" s="63">
        <v>6.9269999999999996</v>
      </c>
      <c r="Y1490" s="63">
        <v>19.466000000000001</v>
      </c>
      <c r="Z1490" s="63">
        <v>20.971</v>
      </c>
      <c r="AA1490" s="63">
        <v>8.3829999999999991</v>
      </c>
      <c r="AB1490" s="63">
        <v>10.724</v>
      </c>
      <c r="AC1490" s="63">
        <v>25.905999999999999</v>
      </c>
      <c r="AD1490" s="63">
        <v>31.128</v>
      </c>
      <c r="AE1490" s="63">
        <v>30.134</v>
      </c>
      <c r="AF1490" s="64">
        <v>22.42</v>
      </c>
      <c r="AG1490" s="63">
        <v>33.939</v>
      </c>
      <c r="AH1490" s="63">
        <v>40.652000000000001</v>
      </c>
      <c r="AI1490" s="63">
        <v>33.728000000000002</v>
      </c>
      <c r="AJ1490" s="63">
        <v>28.251999999999999</v>
      </c>
    </row>
    <row r="1491" spans="1:36" x14ac:dyDescent="0.25">
      <c r="A1491" s="60" t="s">
        <v>128</v>
      </c>
      <c r="B1491" s="60" t="s">
        <v>125</v>
      </c>
      <c r="C1491" s="61">
        <v>66.016999999999996</v>
      </c>
      <c r="D1491" s="61">
        <v>47.171999999999997</v>
      </c>
      <c r="E1491" s="61">
        <v>47.171999999999997</v>
      </c>
      <c r="F1491" s="61">
        <v>23.407</v>
      </c>
      <c r="G1491" s="61">
        <v>20.565000000000001</v>
      </c>
      <c r="H1491" s="61">
        <v>3.177</v>
      </c>
      <c r="I1491" s="61">
        <v>5.5650000000000004</v>
      </c>
      <c r="J1491" s="61">
        <v>5.5650000000000004</v>
      </c>
      <c r="K1491" s="61">
        <v>33.103999999999999</v>
      </c>
      <c r="L1491" s="61">
        <v>26.702999999999999</v>
      </c>
      <c r="M1491" s="61">
        <v>21.925999999999998</v>
      </c>
      <c r="N1491" s="61">
        <v>19.704999999999998</v>
      </c>
      <c r="O1491" s="61">
        <v>17.484000000000002</v>
      </c>
      <c r="P1491" s="61">
        <v>17.100999999999999</v>
      </c>
      <c r="Q1491" s="61">
        <v>16.027000000000001</v>
      </c>
      <c r="R1491" s="61">
        <v>4.5620000000000003</v>
      </c>
      <c r="S1491" s="61">
        <v>1.6719999999999999</v>
      </c>
      <c r="T1491" s="61">
        <v>2.8180000000000001</v>
      </c>
      <c r="U1491" s="61">
        <v>3.2959999999999998</v>
      </c>
      <c r="V1491" s="62">
        <v>2.46</v>
      </c>
      <c r="W1491" s="62">
        <v>2.58</v>
      </c>
      <c r="X1491" s="61">
        <v>2.0059999999999998</v>
      </c>
      <c r="Y1491" s="61">
        <v>1.4330000000000001</v>
      </c>
      <c r="Z1491" s="61">
        <v>1.552</v>
      </c>
      <c r="AA1491" s="61">
        <v>0.64500000000000002</v>
      </c>
      <c r="AB1491" s="62">
        <v>0</v>
      </c>
      <c r="AC1491" s="62">
        <v>0</v>
      </c>
      <c r="AD1491" s="62">
        <v>0</v>
      </c>
      <c r="AE1491" s="62">
        <v>0</v>
      </c>
      <c r="AF1491" s="62">
        <v>0</v>
      </c>
      <c r="AG1491" s="62">
        <v>0</v>
      </c>
      <c r="AH1491" s="62">
        <v>0</v>
      </c>
      <c r="AI1491" s="62">
        <v>0</v>
      </c>
      <c r="AJ1491" s="62">
        <v>0</v>
      </c>
    </row>
    <row r="1492" spans="1:36" x14ac:dyDescent="0.25">
      <c r="A1492" s="60" t="s">
        <v>128</v>
      </c>
      <c r="B1492" s="60" t="s">
        <v>126</v>
      </c>
      <c r="C1492" s="66" t="s">
        <v>37</v>
      </c>
      <c r="D1492" s="66" t="s">
        <v>37</v>
      </c>
      <c r="E1492" s="66" t="s">
        <v>37</v>
      </c>
      <c r="F1492" s="66" t="s">
        <v>37</v>
      </c>
      <c r="G1492" s="66" t="s">
        <v>37</v>
      </c>
      <c r="H1492" s="66" t="s">
        <v>37</v>
      </c>
      <c r="I1492" s="66" t="s">
        <v>37</v>
      </c>
      <c r="J1492" s="66" t="s">
        <v>37</v>
      </c>
      <c r="K1492" s="66" t="s">
        <v>37</v>
      </c>
      <c r="L1492" s="66" t="s">
        <v>37</v>
      </c>
      <c r="M1492" s="66" t="s">
        <v>37</v>
      </c>
      <c r="N1492" s="66" t="s">
        <v>37</v>
      </c>
      <c r="O1492" s="66" t="s">
        <v>37</v>
      </c>
      <c r="P1492" s="66" t="s">
        <v>37</v>
      </c>
      <c r="Q1492" s="66" t="s">
        <v>37</v>
      </c>
      <c r="R1492" s="66" t="s">
        <v>37</v>
      </c>
      <c r="S1492" s="66" t="s">
        <v>37</v>
      </c>
      <c r="T1492" s="66" t="s">
        <v>37</v>
      </c>
      <c r="U1492" s="66" t="s">
        <v>37</v>
      </c>
      <c r="V1492" s="66" t="s">
        <v>37</v>
      </c>
      <c r="W1492" s="66" t="s">
        <v>37</v>
      </c>
      <c r="X1492" s="66" t="s">
        <v>37</v>
      </c>
      <c r="Y1492" s="66" t="s">
        <v>37</v>
      </c>
      <c r="Z1492" s="66" t="s">
        <v>37</v>
      </c>
      <c r="AA1492" s="66" t="s">
        <v>37</v>
      </c>
      <c r="AB1492" s="66" t="s">
        <v>37</v>
      </c>
      <c r="AC1492" s="66" t="s">
        <v>37</v>
      </c>
      <c r="AD1492" s="66" t="s">
        <v>37</v>
      </c>
      <c r="AE1492" s="66" t="s">
        <v>37</v>
      </c>
      <c r="AF1492" s="66" t="s">
        <v>37</v>
      </c>
      <c r="AG1492" s="66" t="s">
        <v>37</v>
      </c>
      <c r="AH1492" s="66" t="s">
        <v>37</v>
      </c>
      <c r="AI1492" s="66" t="s">
        <v>37</v>
      </c>
      <c r="AJ1492" s="66" t="s">
        <v>37</v>
      </c>
    </row>
    <row r="1493" spans="1:36" ht="11.4" customHeight="1" x14ac:dyDescent="0.25"/>
    <row r="1494" spans="1:36" x14ac:dyDescent="0.25">
      <c r="A1494" s="56" t="s">
        <v>129</v>
      </c>
    </row>
    <row r="1495" spans="1:36" x14ac:dyDescent="0.25">
      <c r="A1495" s="56" t="s">
        <v>37</v>
      </c>
      <c r="B1495" s="55" t="s">
        <v>38</v>
      </c>
    </row>
    <row r="1496" spans="1:36" ht="11.4" customHeight="1" x14ac:dyDescent="0.25"/>
    <row r="1497" spans="1:36" x14ac:dyDescent="0.25">
      <c r="A1497" s="55" t="s">
        <v>184</v>
      </c>
    </row>
    <row r="1498" spans="1:36" x14ac:dyDescent="0.25">
      <c r="A1498" s="55" t="s">
        <v>107</v>
      </c>
      <c r="B1498" s="56" t="s">
        <v>180</v>
      </c>
    </row>
    <row r="1499" spans="1:36" x14ac:dyDescent="0.25">
      <c r="A1499" s="55" t="s">
        <v>108</v>
      </c>
      <c r="B1499" s="55" t="s">
        <v>181</v>
      </c>
    </row>
    <row r="1501" spans="1:36" x14ac:dyDescent="0.25">
      <c r="A1501" s="56" t="s">
        <v>109</v>
      </c>
      <c r="C1501" s="55" t="s">
        <v>110</v>
      </c>
    </row>
    <row r="1502" spans="1:36" x14ac:dyDescent="0.25">
      <c r="A1502" s="56" t="s">
        <v>130</v>
      </c>
      <c r="C1502" s="55" t="s">
        <v>182</v>
      </c>
    </row>
    <row r="1503" spans="1:36" x14ac:dyDescent="0.25">
      <c r="A1503" s="56" t="s">
        <v>134</v>
      </c>
      <c r="C1503" s="55" t="s">
        <v>170</v>
      </c>
    </row>
    <row r="1505" spans="1:36" x14ac:dyDescent="0.25">
      <c r="A1505" s="71" t="s">
        <v>111</v>
      </c>
      <c r="B1505" s="71" t="s">
        <v>111</v>
      </c>
      <c r="C1505" s="57" t="s">
        <v>1</v>
      </c>
      <c r="D1505" s="57" t="s">
        <v>2</v>
      </c>
      <c r="E1505" s="57" t="s">
        <v>3</v>
      </c>
      <c r="F1505" s="57" t="s">
        <v>4</v>
      </c>
      <c r="G1505" s="57" t="s">
        <v>5</v>
      </c>
      <c r="H1505" s="57" t="s">
        <v>6</v>
      </c>
      <c r="I1505" s="57" t="s">
        <v>7</v>
      </c>
      <c r="J1505" s="57" t="s">
        <v>8</v>
      </c>
      <c r="K1505" s="57" t="s">
        <v>9</v>
      </c>
      <c r="L1505" s="57" t="s">
        <v>10</v>
      </c>
      <c r="M1505" s="57" t="s">
        <v>11</v>
      </c>
      <c r="N1505" s="57" t="s">
        <v>12</v>
      </c>
      <c r="O1505" s="57" t="s">
        <v>13</v>
      </c>
      <c r="P1505" s="57" t="s">
        <v>14</v>
      </c>
      <c r="Q1505" s="57" t="s">
        <v>15</v>
      </c>
      <c r="R1505" s="57" t="s">
        <v>16</v>
      </c>
      <c r="S1505" s="57" t="s">
        <v>17</v>
      </c>
      <c r="T1505" s="57" t="s">
        <v>18</v>
      </c>
      <c r="U1505" s="57" t="s">
        <v>19</v>
      </c>
      <c r="V1505" s="57" t="s">
        <v>20</v>
      </c>
      <c r="W1505" s="57" t="s">
        <v>21</v>
      </c>
      <c r="X1505" s="57" t="s">
        <v>32</v>
      </c>
      <c r="Y1505" s="57" t="s">
        <v>33</v>
      </c>
      <c r="Z1505" s="57" t="s">
        <v>35</v>
      </c>
      <c r="AA1505" s="57" t="s">
        <v>36</v>
      </c>
      <c r="AB1505" s="57" t="s">
        <v>39</v>
      </c>
      <c r="AC1505" s="57" t="s">
        <v>40</v>
      </c>
      <c r="AD1505" s="57" t="s">
        <v>97</v>
      </c>
      <c r="AE1505" s="57" t="s">
        <v>103</v>
      </c>
      <c r="AF1505" s="57" t="s">
        <v>105</v>
      </c>
      <c r="AG1505" s="57" t="s">
        <v>106</v>
      </c>
      <c r="AH1505" s="57" t="s">
        <v>112</v>
      </c>
      <c r="AI1505" s="57" t="s">
        <v>176</v>
      </c>
      <c r="AJ1505" s="57" t="s">
        <v>183</v>
      </c>
    </row>
    <row r="1506" spans="1:36" x14ac:dyDescent="0.25">
      <c r="A1506" s="58" t="s">
        <v>113</v>
      </c>
      <c r="B1506" s="58" t="s">
        <v>114</v>
      </c>
      <c r="C1506" s="59" t="s">
        <v>115</v>
      </c>
      <c r="D1506" s="59" t="s">
        <v>115</v>
      </c>
      <c r="E1506" s="59" t="s">
        <v>115</v>
      </c>
      <c r="F1506" s="59" t="s">
        <v>115</v>
      </c>
      <c r="G1506" s="59" t="s">
        <v>115</v>
      </c>
      <c r="H1506" s="59" t="s">
        <v>115</v>
      </c>
      <c r="I1506" s="59" t="s">
        <v>115</v>
      </c>
      <c r="J1506" s="59" t="s">
        <v>115</v>
      </c>
      <c r="K1506" s="59" t="s">
        <v>115</v>
      </c>
      <c r="L1506" s="59" t="s">
        <v>115</v>
      </c>
      <c r="M1506" s="59" t="s">
        <v>115</v>
      </c>
      <c r="N1506" s="59" t="s">
        <v>115</v>
      </c>
      <c r="O1506" s="59" t="s">
        <v>115</v>
      </c>
      <c r="P1506" s="59" t="s">
        <v>115</v>
      </c>
      <c r="Q1506" s="59" t="s">
        <v>115</v>
      </c>
      <c r="R1506" s="59" t="s">
        <v>115</v>
      </c>
      <c r="S1506" s="59" t="s">
        <v>115</v>
      </c>
      <c r="T1506" s="59" t="s">
        <v>115</v>
      </c>
      <c r="U1506" s="59" t="s">
        <v>115</v>
      </c>
      <c r="V1506" s="59" t="s">
        <v>115</v>
      </c>
      <c r="W1506" s="59" t="s">
        <v>115</v>
      </c>
      <c r="X1506" s="59" t="s">
        <v>115</v>
      </c>
      <c r="Y1506" s="59" t="s">
        <v>115</v>
      </c>
      <c r="Z1506" s="59" t="s">
        <v>115</v>
      </c>
      <c r="AA1506" s="59" t="s">
        <v>115</v>
      </c>
      <c r="AB1506" s="59" t="s">
        <v>115</v>
      </c>
      <c r="AC1506" s="59" t="s">
        <v>115</v>
      </c>
      <c r="AD1506" s="59" t="s">
        <v>115</v>
      </c>
      <c r="AE1506" s="59" t="s">
        <v>115</v>
      </c>
      <c r="AF1506" s="59" t="s">
        <v>115</v>
      </c>
      <c r="AG1506" s="59" t="s">
        <v>115</v>
      </c>
      <c r="AH1506" s="59" t="s">
        <v>115</v>
      </c>
      <c r="AI1506" s="59" t="s">
        <v>115</v>
      </c>
      <c r="AJ1506" s="59" t="s">
        <v>115</v>
      </c>
    </row>
    <row r="1507" spans="1:36" x14ac:dyDescent="0.25">
      <c r="A1507" s="60" t="s">
        <v>116</v>
      </c>
      <c r="B1507" s="60" t="s">
        <v>117</v>
      </c>
      <c r="C1507" s="65" t="s">
        <v>37</v>
      </c>
      <c r="D1507" s="65" t="s">
        <v>37</v>
      </c>
      <c r="E1507" s="65" t="s">
        <v>37</v>
      </c>
      <c r="F1507" s="65" t="s">
        <v>37</v>
      </c>
      <c r="G1507" s="65" t="s">
        <v>37</v>
      </c>
      <c r="H1507" s="65" t="s">
        <v>37</v>
      </c>
      <c r="I1507" s="65" t="s">
        <v>37</v>
      </c>
      <c r="J1507" s="65" t="s">
        <v>37</v>
      </c>
      <c r="K1507" s="65" t="s">
        <v>37</v>
      </c>
      <c r="L1507" s="65" t="s">
        <v>37</v>
      </c>
      <c r="M1507" s="65" t="s">
        <v>37</v>
      </c>
      <c r="N1507" s="65" t="s">
        <v>37</v>
      </c>
      <c r="O1507" s="65" t="s">
        <v>37</v>
      </c>
      <c r="P1507" s="65" t="s">
        <v>37</v>
      </c>
      <c r="Q1507" s="65" t="s">
        <v>37</v>
      </c>
      <c r="R1507" s="65" t="s">
        <v>37</v>
      </c>
      <c r="S1507" s="65" t="s">
        <v>37</v>
      </c>
      <c r="T1507" s="65" t="s">
        <v>37</v>
      </c>
      <c r="U1507" s="65" t="s">
        <v>37</v>
      </c>
      <c r="V1507" s="65" t="s">
        <v>37</v>
      </c>
      <c r="W1507" s="65" t="s">
        <v>37</v>
      </c>
      <c r="X1507" s="65" t="s">
        <v>37</v>
      </c>
      <c r="Y1507" s="65" t="s">
        <v>37</v>
      </c>
      <c r="Z1507" s="61">
        <v>1125.7260000000001</v>
      </c>
      <c r="AA1507" s="62">
        <v>1200.42</v>
      </c>
      <c r="AB1507" s="61">
        <v>1263.7950000000001</v>
      </c>
      <c r="AC1507" s="61">
        <v>1245.3420000000001</v>
      </c>
      <c r="AD1507" s="62">
        <v>1253.3399999999999</v>
      </c>
      <c r="AE1507" s="61">
        <v>1286.2650000000001</v>
      </c>
      <c r="AF1507" s="61">
        <v>1348.212</v>
      </c>
      <c r="AG1507" s="61">
        <v>1237.1320000000001</v>
      </c>
      <c r="AH1507" s="61">
        <v>1301.934</v>
      </c>
      <c r="AI1507" s="62">
        <v>1570.35</v>
      </c>
      <c r="AJ1507" s="65" t="s">
        <v>37</v>
      </c>
    </row>
    <row r="1508" spans="1:36" x14ac:dyDescent="0.25">
      <c r="A1508" s="60" t="s">
        <v>116</v>
      </c>
      <c r="B1508" s="60" t="s">
        <v>118</v>
      </c>
      <c r="C1508" s="66" t="s">
        <v>37</v>
      </c>
      <c r="D1508" s="66" t="s">
        <v>37</v>
      </c>
      <c r="E1508" s="66" t="s">
        <v>37</v>
      </c>
      <c r="F1508" s="66" t="s">
        <v>37</v>
      </c>
      <c r="G1508" s="66" t="s">
        <v>37</v>
      </c>
      <c r="H1508" s="66" t="s">
        <v>37</v>
      </c>
      <c r="I1508" s="66" t="s">
        <v>37</v>
      </c>
      <c r="J1508" s="66" t="s">
        <v>37</v>
      </c>
      <c r="K1508" s="66" t="s">
        <v>37</v>
      </c>
      <c r="L1508" s="66" t="s">
        <v>37</v>
      </c>
      <c r="M1508" s="66" t="s">
        <v>37</v>
      </c>
      <c r="N1508" s="66" t="s">
        <v>37</v>
      </c>
      <c r="O1508" s="66" t="s">
        <v>37</v>
      </c>
      <c r="P1508" s="66" t="s">
        <v>37</v>
      </c>
      <c r="Q1508" s="66" t="s">
        <v>37</v>
      </c>
      <c r="R1508" s="66" t="s">
        <v>37</v>
      </c>
      <c r="S1508" s="66" t="s">
        <v>37</v>
      </c>
      <c r="T1508" s="66" t="s">
        <v>37</v>
      </c>
      <c r="U1508" s="66" t="s">
        <v>37</v>
      </c>
      <c r="V1508" s="66" t="s">
        <v>37</v>
      </c>
      <c r="W1508" s="66" t="s">
        <v>37</v>
      </c>
      <c r="X1508" s="66" t="s">
        <v>37</v>
      </c>
      <c r="Y1508" s="66" t="s">
        <v>37</v>
      </c>
      <c r="Z1508" s="64">
        <v>0</v>
      </c>
      <c r="AA1508" s="64">
        <v>0</v>
      </c>
      <c r="AB1508" s="64">
        <v>0</v>
      </c>
      <c r="AC1508" s="64">
        <v>0</v>
      </c>
      <c r="AD1508" s="64">
        <v>0</v>
      </c>
      <c r="AE1508" s="64">
        <v>0</v>
      </c>
      <c r="AF1508" s="64">
        <v>0</v>
      </c>
      <c r="AG1508" s="64">
        <v>0</v>
      </c>
      <c r="AH1508" s="64">
        <v>0</v>
      </c>
      <c r="AI1508" s="64">
        <v>0</v>
      </c>
      <c r="AJ1508" s="66" t="s">
        <v>37</v>
      </c>
    </row>
    <row r="1509" spans="1:36" x14ac:dyDescent="0.25">
      <c r="A1509" s="60" t="s">
        <v>116</v>
      </c>
      <c r="B1509" s="60" t="s">
        <v>119</v>
      </c>
      <c r="C1509" s="65" t="s">
        <v>37</v>
      </c>
      <c r="D1509" s="65" t="s">
        <v>37</v>
      </c>
      <c r="E1509" s="65" t="s">
        <v>37</v>
      </c>
      <c r="F1509" s="65" t="s">
        <v>37</v>
      </c>
      <c r="G1509" s="65" t="s">
        <v>37</v>
      </c>
      <c r="H1509" s="65" t="s">
        <v>37</v>
      </c>
      <c r="I1509" s="65" t="s">
        <v>37</v>
      </c>
      <c r="J1509" s="65" t="s">
        <v>37</v>
      </c>
      <c r="K1509" s="65" t="s">
        <v>37</v>
      </c>
      <c r="L1509" s="65" t="s">
        <v>37</v>
      </c>
      <c r="M1509" s="65" t="s">
        <v>37</v>
      </c>
      <c r="N1509" s="65" t="s">
        <v>37</v>
      </c>
      <c r="O1509" s="65" t="s">
        <v>37</v>
      </c>
      <c r="P1509" s="65" t="s">
        <v>37</v>
      </c>
      <c r="Q1509" s="65" t="s">
        <v>37</v>
      </c>
      <c r="R1509" s="65" t="s">
        <v>37</v>
      </c>
      <c r="S1509" s="65" t="s">
        <v>37</v>
      </c>
      <c r="T1509" s="65" t="s">
        <v>37</v>
      </c>
      <c r="U1509" s="65" t="s">
        <v>37</v>
      </c>
      <c r="V1509" s="65" t="s">
        <v>37</v>
      </c>
      <c r="W1509" s="65" t="s">
        <v>37</v>
      </c>
      <c r="X1509" s="65" t="s">
        <v>37</v>
      </c>
      <c r="Y1509" s="65" t="s">
        <v>37</v>
      </c>
      <c r="Z1509" s="62">
        <v>0</v>
      </c>
      <c r="AA1509" s="62">
        <v>0</v>
      </c>
      <c r="AB1509" s="62">
        <v>0</v>
      </c>
      <c r="AC1509" s="62">
        <v>0</v>
      </c>
      <c r="AD1509" s="62">
        <v>0</v>
      </c>
      <c r="AE1509" s="62">
        <v>0</v>
      </c>
      <c r="AF1509" s="62">
        <v>0</v>
      </c>
      <c r="AG1509" s="62">
        <v>0</v>
      </c>
      <c r="AH1509" s="62">
        <v>0</v>
      </c>
      <c r="AI1509" s="62">
        <v>0</v>
      </c>
      <c r="AJ1509" s="65" t="s">
        <v>37</v>
      </c>
    </row>
    <row r="1510" spans="1:36" x14ac:dyDescent="0.25">
      <c r="A1510" s="60" t="s">
        <v>116</v>
      </c>
      <c r="B1510" s="60" t="s">
        <v>120</v>
      </c>
      <c r="C1510" s="66" t="s">
        <v>37</v>
      </c>
      <c r="D1510" s="66" t="s">
        <v>37</v>
      </c>
      <c r="E1510" s="66" t="s">
        <v>37</v>
      </c>
      <c r="F1510" s="66" t="s">
        <v>37</v>
      </c>
      <c r="G1510" s="66" t="s">
        <v>37</v>
      </c>
      <c r="H1510" s="66" t="s">
        <v>37</v>
      </c>
      <c r="I1510" s="66" t="s">
        <v>37</v>
      </c>
      <c r="J1510" s="66" t="s">
        <v>37</v>
      </c>
      <c r="K1510" s="66" t="s">
        <v>37</v>
      </c>
      <c r="L1510" s="66" t="s">
        <v>37</v>
      </c>
      <c r="M1510" s="66" t="s">
        <v>37</v>
      </c>
      <c r="N1510" s="66" t="s">
        <v>37</v>
      </c>
      <c r="O1510" s="66" t="s">
        <v>37</v>
      </c>
      <c r="P1510" s="66" t="s">
        <v>37</v>
      </c>
      <c r="Q1510" s="66" t="s">
        <v>37</v>
      </c>
      <c r="R1510" s="66" t="s">
        <v>37</v>
      </c>
      <c r="S1510" s="66" t="s">
        <v>37</v>
      </c>
      <c r="T1510" s="66" t="s">
        <v>37</v>
      </c>
      <c r="U1510" s="66" t="s">
        <v>37</v>
      </c>
      <c r="V1510" s="66" t="s">
        <v>37</v>
      </c>
      <c r="W1510" s="66" t="s">
        <v>37</v>
      </c>
      <c r="X1510" s="66" t="s">
        <v>37</v>
      </c>
      <c r="Y1510" s="66" t="s">
        <v>37</v>
      </c>
      <c r="Z1510" s="64">
        <v>0</v>
      </c>
      <c r="AA1510" s="64">
        <v>0</v>
      </c>
      <c r="AB1510" s="64">
        <v>0</v>
      </c>
      <c r="AC1510" s="64">
        <v>0</v>
      </c>
      <c r="AD1510" s="64">
        <v>0</v>
      </c>
      <c r="AE1510" s="64">
        <v>0</v>
      </c>
      <c r="AF1510" s="64">
        <v>0</v>
      </c>
      <c r="AG1510" s="64">
        <v>0</v>
      </c>
      <c r="AH1510" s="64">
        <v>0</v>
      </c>
      <c r="AI1510" s="64">
        <v>0</v>
      </c>
      <c r="AJ1510" s="66" t="s">
        <v>37</v>
      </c>
    </row>
    <row r="1511" spans="1:36" x14ac:dyDescent="0.25">
      <c r="A1511" s="60" t="s">
        <v>116</v>
      </c>
      <c r="B1511" s="60" t="s">
        <v>121</v>
      </c>
      <c r="C1511" s="65" t="s">
        <v>37</v>
      </c>
      <c r="D1511" s="65" t="s">
        <v>37</v>
      </c>
      <c r="E1511" s="65" t="s">
        <v>37</v>
      </c>
      <c r="F1511" s="65" t="s">
        <v>37</v>
      </c>
      <c r="G1511" s="65" t="s">
        <v>37</v>
      </c>
      <c r="H1511" s="65" t="s">
        <v>37</v>
      </c>
      <c r="I1511" s="65" t="s">
        <v>37</v>
      </c>
      <c r="J1511" s="65" t="s">
        <v>37</v>
      </c>
      <c r="K1511" s="65" t="s">
        <v>37</v>
      </c>
      <c r="L1511" s="65" t="s">
        <v>37</v>
      </c>
      <c r="M1511" s="65" t="s">
        <v>37</v>
      </c>
      <c r="N1511" s="65" t="s">
        <v>37</v>
      </c>
      <c r="O1511" s="65" t="s">
        <v>37</v>
      </c>
      <c r="P1511" s="65" t="s">
        <v>37</v>
      </c>
      <c r="Q1511" s="65" t="s">
        <v>37</v>
      </c>
      <c r="R1511" s="65" t="s">
        <v>37</v>
      </c>
      <c r="S1511" s="65" t="s">
        <v>37</v>
      </c>
      <c r="T1511" s="65" t="s">
        <v>37</v>
      </c>
      <c r="U1511" s="65" t="s">
        <v>37</v>
      </c>
      <c r="V1511" s="65" t="s">
        <v>37</v>
      </c>
      <c r="W1511" s="65" t="s">
        <v>37</v>
      </c>
      <c r="X1511" s="65" t="s">
        <v>37</v>
      </c>
      <c r="Y1511" s="65" t="s">
        <v>37</v>
      </c>
      <c r="Z1511" s="62">
        <v>0</v>
      </c>
      <c r="AA1511" s="62">
        <v>0</v>
      </c>
      <c r="AB1511" s="62">
        <v>0</v>
      </c>
      <c r="AC1511" s="62">
        <v>0</v>
      </c>
      <c r="AD1511" s="62">
        <v>0</v>
      </c>
      <c r="AE1511" s="62">
        <v>0</v>
      </c>
      <c r="AF1511" s="62">
        <v>0</v>
      </c>
      <c r="AG1511" s="62">
        <v>0</v>
      </c>
      <c r="AH1511" s="62">
        <v>0</v>
      </c>
      <c r="AI1511" s="62">
        <v>0</v>
      </c>
      <c r="AJ1511" s="65" t="s">
        <v>37</v>
      </c>
    </row>
    <row r="1512" spans="1:36" x14ac:dyDescent="0.25">
      <c r="A1512" s="60" t="s">
        <v>116</v>
      </c>
      <c r="B1512" s="60" t="s">
        <v>122</v>
      </c>
      <c r="C1512" s="66" t="s">
        <v>37</v>
      </c>
      <c r="D1512" s="66" t="s">
        <v>37</v>
      </c>
      <c r="E1512" s="66" t="s">
        <v>37</v>
      </c>
      <c r="F1512" s="66" t="s">
        <v>37</v>
      </c>
      <c r="G1512" s="66" t="s">
        <v>37</v>
      </c>
      <c r="H1512" s="66" t="s">
        <v>37</v>
      </c>
      <c r="I1512" s="66" t="s">
        <v>37</v>
      </c>
      <c r="J1512" s="66" t="s">
        <v>37</v>
      </c>
      <c r="K1512" s="66" t="s">
        <v>37</v>
      </c>
      <c r="L1512" s="66" t="s">
        <v>37</v>
      </c>
      <c r="M1512" s="66" t="s">
        <v>37</v>
      </c>
      <c r="N1512" s="66" t="s">
        <v>37</v>
      </c>
      <c r="O1512" s="66" t="s">
        <v>37</v>
      </c>
      <c r="P1512" s="66" t="s">
        <v>37</v>
      </c>
      <c r="Q1512" s="66" t="s">
        <v>37</v>
      </c>
      <c r="R1512" s="66" t="s">
        <v>37</v>
      </c>
      <c r="S1512" s="66" t="s">
        <v>37</v>
      </c>
      <c r="T1512" s="66" t="s">
        <v>37</v>
      </c>
      <c r="U1512" s="66" t="s">
        <v>37</v>
      </c>
      <c r="V1512" s="66" t="s">
        <v>37</v>
      </c>
      <c r="W1512" s="66" t="s">
        <v>37</v>
      </c>
      <c r="X1512" s="66" t="s">
        <v>37</v>
      </c>
      <c r="Y1512" s="66" t="s">
        <v>37</v>
      </c>
      <c r="Z1512" s="64">
        <v>0</v>
      </c>
      <c r="AA1512" s="64">
        <v>0</v>
      </c>
      <c r="AB1512" s="64">
        <v>0</v>
      </c>
      <c r="AC1512" s="64">
        <v>0</v>
      </c>
      <c r="AD1512" s="64">
        <v>0</v>
      </c>
      <c r="AE1512" s="64">
        <v>0</v>
      </c>
      <c r="AF1512" s="64">
        <v>0</v>
      </c>
      <c r="AG1512" s="64">
        <v>0</v>
      </c>
      <c r="AH1512" s="64">
        <v>0</v>
      </c>
      <c r="AI1512" s="64">
        <v>0</v>
      </c>
      <c r="AJ1512" s="66" t="s">
        <v>37</v>
      </c>
    </row>
    <row r="1513" spans="1:36" x14ac:dyDescent="0.25">
      <c r="A1513" s="60" t="s">
        <v>116</v>
      </c>
      <c r="B1513" s="60" t="s">
        <v>123</v>
      </c>
      <c r="C1513" s="65" t="s">
        <v>37</v>
      </c>
      <c r="D1513" s="65" t="s">
        <v>37</v>
      </c>
      <c r="E1513" s="65" t="s">
        <v>37</v>
      </c>
      <c r="F1513" s="65" t="s">
        <v>37</v>
      </c>
      <c r="G1513" s="65" t="s">
        <v>37</v>
      </c>
      <c r="H1513" s="65" t="s">
        <v>37</v>
      </c>
      <c r="I1513" s="65" t="s">
        <v>37</v>
      </c>
      <c r="J1513" s="65" t="s">
        <v>37</v>
      </c>
      <c r="K1513" s="65" t="s">
        <v>37</v>
      </c>
      <c r="L1513" s="65" t="s">
        <v>37</v>
      </c>
      <c r="M1513" s="65" t="s">
        <v>37</v>
      </c>
      <c r="N1513" s="65" t="s">
        <v>37</v>
      </c>
      <c r="O1513" s="65" t="s">
        <v>37</v>
      </c>
      <c r="P1513" s="65" t="s">
        <v>37</v>
      </c>
      <c r="Q1513" s="65" t="s">
        <v>37</v>
      </c>
      <c r="R1513" s="65" t="s">
        <v>37</v>
      </c>
      <c r="S1513" s="65" t="s">
        <v>37</v>
      </c>
      <c r="T1513" s="65" t="s">
        <v>37</v>
      </c>
      <c r="U1513" s="65" t="s">
        <v>37</v>
      </c>
      <c r="V1513" s="65" t="s">
        <v>37</v>
      </c>
      <c r="W1513" s="65" t="s">
        <v>37</v>
      </c>
      <c r="X1513" s="65" t="s">
        <v>37</v>
      </c>
      <c r="Y1513" s="65" t="s">
        <v>37</v>
      </c>
      <c r="Z1513" s="61">
        <v>864.93600000000004</v>
      </c>
      <c r="AA1513" s="61">
        <v>891.774</v>
      </c>
      <c r="AB1513" s="62">
        <v>931.45</v>
      </c>
      <c r="AC1513" s="61">
        <v>995.20600000000002</v>
      </c>
      <c r="AD1513" s="61">
        <v>991.505</v>
      </c>
      <c r="AE1513" s="61">
        <v>1044.5920000000001</v>
      </c>
      <c r="AF1513" s="61">
        <v>1019.501</v>
      </c>
      <c r="AG1513" s="62">
        <v>959.57</v>
      </c>
      <c r="AH1513" s="61">
        <v>1087.2829999999999</v>
      </c>
      <c r="AI1513" s="61">
        <v>1224.9870000000001</v>
      </c>
      <c r="AJ1513" s="65" t="s">
        <v>37</v>
      </c>
    </row>
    <row r="1514" spans="1:36" x14ac:dyDescent="0.25">
      <c r="A1514" s="60" t="s">
        <v>116</v>
      </c>
      <c r="B1514" s="60" t="s">
        <v>124</v>
      </c>
      <c r="C1514" s="66" t="s">
        <v>37</v>
      </c>
      <c r="D1514" s="66" t="s">
        <v>37</v>
      </c>
      <c r="E1514" s="66" t="s">
        <v>37</v>
      </c>
      <c r="F1514" s="66" t="s">
        <v>37</v>
      </c>
      <c r="G1514" s="66" t="s">
        <v>37</v>
      </c>
      <c r="H1514" s="66" t="s">
        <v>37</v>
      </c>
      <c r="I1514" s="66" t="s">
        <v>37</v>
      </c>
      <c r="J1514" s="66" t="s">
        <v>37</v>
      </c>
      <c r="K1514" s="66" t="s">
        <v>37</v>
      </c>
      <c r="L1514" s="66" t="s">
        <v>37</v>
      </c>
      <c r="M1514" s="66" t="s">
        <v>37</v>
      </c>
      <c r="N1514" s="66" t="s">
        <v>37</v>
      </c>
      <c r="O1514" s="66" t="s">
        <v>37</v>
      </c>
      <c r="P1514" s="66" t="s">
        <v>37</v>
      </c>
      <c r="Q1514" s="66" t="s">
        <v>37</v>
      </c>
      <c r="R1514" s="66" t="s">
        <v>37</v>
      </c>
      <c r="S1514" s="66" t="s">
        <v>37</v>
      </c>
      <c r="T1514" s="66" t="s">
        <v>37</v>
      </c>
      <c r="U1514" s="66" t="s">
        <v>37</v>
      </c>
      <c r="V1514" s="66" t="s">
        <v>37</v>
      </c>
      <c r="W1514" s="66" t="s">
        <v>37</v>
      </c>
      <c r="X1514" s="66" t="s">
        <v>37</v>
      </c>
      <c r="Y1514" s="66" t="s">
        <v>37</v>
      </c>
      <c r="Z1514" s="64">
        <v>0</v>
      </c>
      <c r="AA1514" s="64">
        <v>0</v>
      </c>
      <c r="AB1514" s="64">
        <v>0</v>
      </c>
      <c r="AC1514" s="64">
        <v>0</v>
      </c>
      <c r="AD1514" s="64">
        <v>0</v>
      </c>
      <c r="AE1514" s="64">
        <v>0</v>
      </c>
      <c r="AF1514" s="64">
        <v>0</v>
      </c>
      <c r="AG1514" s="64">
        <v>0</v>
      </c>
      <c r="AH1514" s="64">
        <v>0</v>
      </c>
      <c r="AI1514" s="64">
        <v>0</v>
      </c>
      <c r="AJ1514" s="66" t="s">
        <v>37</v>
      </c>
    </row>
    <row r="1515" spans="1:36" x14ac:dyDescent="0.25">
      <c r="A1515" s="60" t="s">
        <v>116</v>
      </c>
      <c r="B1515" s="60" t="s">
        <v>125</v>
      </c>
      <c r="C1515" s="65" t="s">
        <v>37</v>
      </c>
      <c r="D1515" s="65" t="s">
        <v>37</v>
      </c>
      <c r="E1515" s="65" t="s">
        <v>37</v>
      </c>
      <c r="F1515" s="65" t="s">
        <v>37</v>
      </c>
      <c r="G1515" s="65" t="s">
        <v>37</v>
      </c>
      <c r="H1515" s="65" t="s">
        <v>37</v>
      </c>
      <c r="I1515" s="65" t="s">
        <v>37</v>
      </c>
      <c r="J1515" s="65" t="s">
        <v>37</v>
      </c>
      <c r="K1515" s="65" t="s">
        <v>37</v>
      </c>
      <c r="L1515" s="65" t="s">
        <v>37</v>
      </c>
      <c r="M1515" s="65" t="s">
        <v>37</v>
      </c>
      <c r="N1515" s="65" t="s">
        <v>37</v>
      </c>
      <c r="O1515" s="65" t="s">
        <v>37</v>
      </c>
      <c r="P1515" s="65" t="s">
        <v>37</v>
      </c>
      <c r="Q1515" s="65" t="s">
        <v>37</v>
      </c>
      <c r="R1515" s="65" t="s">
        <v>37</v>
      </c>
      <c r="S1515" s="65" t="s">
        <v>37</v>
      </c>
      <c r="T1515" s="65" t="s">
        <v>37</v>
      </c>
      <c r="U1515" s="65" t="s">
        <v>37</v>
      </c>
      <c r="V1515" s="65" t="s">
        <v>37</v>
      </c>
      <c r="W1515" s="65" t="s">
        <v>37</v>
      </c>
      <c r="X1515" s="65" t="s">
        <v>37</v>
      </c>
      <c r="Y1515" s="65" t="s">
        <v>37</v>
      </c>
      <c r="Z1515" s="62">
        <v>0</v>
      </c>
      <c r="AA1515" s="62">
        <v>0</v>
      </c>
      <c r="AB1515" s="62">
        <v>0</v>
      </c>
      <c r="AC1515" s="62">
        <v>0</v>
      </c>
      <c r="AD1515" s="62">
        <v>0</v>
      </c>
      <c r="AE1515" s="62">
        <v>0</v>
      </c>
      <c r="AF1515" s="62">
        <v>0</v>
      </c>
      <c r="AG1515" s="62">
        <v>0</v>
      </c>
      <c r="AH1515" s="62">
        <v>0</v>
      </c>
      <c r="AI1515" s="62">
        <v>0</v>
      </c>
      <c r="AJ1515" s="65" t="s">
        <v>37</v>
      </c>
    </row>
    <row r="1516" spans="1:36" x14ac:dyDescent="0.25">
      <c r="A1516" s="60" t="s">
        <v>116</v>
      </c>
      <c r="B1516" s="60" t="s">
        <v>126</v>
      </c>
      <c r="C1516" s="66" t="s">
        <v>37</v>
      </c>
      <c r="D1516" s="66" t="s">
        <v>37</v>
      </c>
      <c r="E1516" s="66" t="s">
        <v>37</v>
      </c>
      <c r="F1516" s="66" t="s">
        <v>37</v>
      </c>
      <c r="G1516" s="66" t="s">
        <v>37</v>
      </c>
      <c r="H1516" s="66" t="s">
        <v>37</v>
      </c>
      <c r="I1516" s="66" t="s">
        <v>37</v>
      </c>
      <c r="J1516" s="66" t="s">
        <v>37</v>
      </c>
      <c r="K1516" s="66" t="s">
        <v>37</v>
      </c>
      <c r="L1516" s="66" t="s">
        <v>37</v>
      </c>
      <c r="M1516" s="66" t="s">
        <v>37</v>
      </c>
      <c r="N1516" s="66" t="s">
        <v>37</v>
      </c>
      <c r="O1516" s="66" t="s">
        <v>37</v>
      </c>
      <c r="P1516" s="66" t="s">
        <v>37</v>
      </c>
      <c r="Q1516" s="66" t="s">
        <v>37</v>
      </c>
      <c r="R1516" s="66" t="s">
        <v>37</v>
      </c>
      <c r="S1516" s="66" t="s">
        <v>37</v>
      </c>
      <c r="T1516" s="66" t="s">
        <v>37</v>
      </c>
      <c r="U1516" s="66" t="s">
        <v>37</v>
      </c>
      <c r="V1516" s="66" t="s">
        <v>37</v>
      </c>
      <c r="W1516" s="66" t="s">
        <v>37</v>
      </c>
      <c r="X1516" s="66" t="s">
        <v>37</v>
      </c>
      <c r="Y1516" s="66" t="s">
        <v>37</v>
      </c>
      <c r="Z1516" s="64">
        <v>0</v>
      </c>
      <c r="AA1516" s="64">
        <v>0</v>
      </c>
      <c r="AB1516" s="64">
        <v>0</v>
      </c>
      <c r="AC1516" s="64">
        <v>0</v>
      </c>
      <c r="AD1516" s="64">
        <v>0</v>
      </c>
      <c r="AE1516" s="64">
        <v>0</v>
      </c>
      <c r="AF1516" s="64">
        <v>0</v>
      </c>
      <c r="AG1516" s="64">
        <v>0</v>
      </c>
      <c r="AH1516" s="64">
        <v>0</v>
      </c>
      <c r="AI1516" s="64">
        <v>0</v>
      </c>
      <c r="AJ1516" s="66" t="s">
        <v>37</v>
      </c>
    </row>
    <row r="1517" spans="1:36" x14ac:dyDescent="0.25">
      <c r="A1517" s="60" t="s">
        <v>127</v>
      </c>
      <c r="B1517" s="60" t="s">
        <v>117</v>
      </c>
      <c r="C1517" s="65" t="s">
        <v>37</v>
      </c>
      <c r="D1517" s="65" t="s">
        <v>37</v>
      </c>
      <c r="E1517" s="65" t="s">
        <v>37</v>
      </c>
      <c r="F1517" s="65" t="s">
        <v>37</v>
      </c>
      <c r="G1517" s="65" t="s">
        <v>37</v>
      </c>
      <c r="H1517" s="65" t="s">
        <v>37</v>
      </c>
      <c r="I1517" s="65" t="s">
        <v>37</v>
      </c>
      <c r="J1517" s="65" t="s">
        <v>37</v>
      </c>
      <c r="K1517" s="65" t="s">
        <v>37</v>
      </c>
      <c r="L1517" s="65" t="s">
        <v>37</v>
      </c>
      <c r="M1517" s="65" t="s">
        <v>37</v>
      </c>
      <c r="N1517" s="65" t="s">
        <v>37</v>
      </c>
      <c r="O1517" s="65" t="s">
        <v>37</v>
      </c>
      <c r="P1517" s="65" t="s">
        <v>37</v>
      </c>
      <c r="Q1517" s="65" t="s">
        <v>37</v>
      </c>
      <c r="R1517" s="65" t="s">
        <v>37</v>
      </c>
      <c r="S1517" s="65" t="s">
        <v>37</v>
      </c>
      <c r="T1517" s="65" t="s">
        <v>37</v>
      </c>
      <c r="U1517" s="65" t="s">
        <v>37</v>
      </c>
      <c r="V1517" s="65" t="s">
        <v>37</v>
      </c>
      <c r="W1517" s="65" t="s">
        <v>37</v>
      </c>
      <c r="X1517" s="65" t="s">
        <v>37</v>
      </c>
      <c r="Y1517" s="65" t="s">
        <v>37</v>
      </c>
      <c r="Z1517" s="65" t="s">
        <v>37</v>
      </c>
      <c r="AA1517" s="65" t="s">
        <v>37</v>
      </c>
      <c r="AB1517" s="65" t="s">
        <v>37</v>
      </c>
      <c r="AC1517" s="65" t="s">
        <v>37</v>
      </c>
      <c r="AD1517" s="65" t="s">
        <v>37</v>
      </c>
      <c r="AE1517" s="65" t="s">
        <v>37</v>
      </c>
      <c r="AF1517" s="65" t="s">
        <v>37</v>
      </c>
      <c r="AG1517" s="65" t="s">
        <v>37</v>
      </c>
      <c r="AH1517" s="65" t="s">
        <v>37</v>
      </c>
      <c r="AI1517" s="65" t="s">
        <v>37</v>
      </c>
      <c r="AJ1517" s="65" t="s">
        <v>37</v>
      </c>
    </row>
    <row r="1518" spans="1:36" x14ac:dyDescent="0.25">
      <c r="A1518" s="60" t="s">
        <v>127</v>
      </c>
      <c r="B1518" s="60" t="s">
        <v>118</v>
      </c>
      <c r="C1518" s="66" t="s">
        <v>37</v>
      </c>
      <c r="D1518" s="66" t="s">
        <v>37</v>
      </c>
      <c r="E1518" s="66" t="s">
        <v>37</v>
      </c>
      <c r="F1518" s="66" t="s">
        <v>37</v>
      </c>
      <c r="G1518" s="66" t="s">
        <v>37</v>
      </c>
      <c r="H1518" s="66" t="s">
        <v>37</v>
      </c>
      <c r="I1518" s="66" t="s">
        <v>37</v>
      </c>
      <c r="J1518" s="66" t="s">
        <v>37</v>
      </c>
      <c r="K1518" s="66" t="s">
        <v>37</v>
      </c>
      <c r="L1518" s="66" t="s">
        <v>37</v>
      </c>
      <c r="M1518" s="66" t="s">
        <v>37</v>
      </c>
      <c r="N1518" s="66" t="s">
        <v>37</v>
      </c>
      <c r="O1518" s="66" t="s">
        <v>37</v>
      </c>
      <c r="P1518" s="66" t="s">
        <v>37</v>
      </c>
      <c r="Q1518" s="66" t="s">
        <v>37</v>
      </c>
      <c r="R1518" s="66" t="s">
        <v>37</v>
      </c>
      <c r="S1518" s="66" t="s">
        <v>37</v>
      </c>
      <c r="T1518" s="66" t="s">
        <v>37</v>
      </c>
      <c r="U1518" s="66" t="s">
        <v>37</v>
      </c>
      <c r="V1518" s="66" t="s">
        <v>37</v>
      </c>
      <c r="W1518" s="66" t="s">
        <v>37</v>
      </c>
      <c r="X1518" s="66" t="s">
        <v>37</v>
      </c>
      <c r="Y1518" s="66" t="s">
        <v>37</v>
      </c>
      <c r="Z1518" s="66" t="s">
        <v>37</v>
      </c>
      <c r="AA1518" s="66" t="s">
        <v>37</v>
      </c>
      <c r="AB1518" s="66" t="s">
        <v>37</v>
      </c>
      <c r="AC1518" s="66" t="s">
        <v>37</v>
      </c>
      <c r="AD1518" s="66" t="s">
        <v>37</v>
      </c>
      <c r="AE1518" s="66" t="s">
        <v>37</v>
      </c>
      <c r="AF1518" s="66" t="s">
        <v>37</v>
      </c>
      <c r="AG1518" s="66" t="s">
        <v>37</v>
      </c>
      <c r="AH1518" s="66" t="s">
        <v>37</v>
      </c>
      <c r="AI1518" s="66" t="s">
        <v>37</v>
      </c>
      <c r="AJ1518" s="66" t="s">
        <v>37</v>
      </c>
    </row>
    <row r="1519" spans="1:36" x14ac:dyDescent="0.25">
      <c r="A1519" s="60" t="s">
        <v>127</v>
      </c>
      <c r="B1519" s="60" t="s">
        <v>119</v>
      </c>
      <c r="C1519" s="65" t="s">
        <v>37</v>
      </c>
      <c r="D1519" s="65" t="s">
        <v>37</v>
      </c>
      <c r="E1519" s="65" t="s">
        <v>37</v>
      </c>
      <c r="F1519" s="65" t="s">
        <v>37</v>
      </c>
      <c r="G1519" s="65" t="s">
        <v>37</v>
      </c>
      <c r="H1519" s="65" t="s">
        <v>37</v>
      </c>
      <c r="I1519" s="65" t="s">
        <v>37</v>
      </c>
      <c r="J1519" s="65" t="s">
        <v>37</v>
      </c>
      <c r="K1519" s="65" t="s">
        <v>37</v>
      </c>
      <c r="L1519" s="65" t="s">
        <v>37</v>
      </c>
      <c r="M1519" s="65" t="s">
        <v>37</v>
      </c>
      <c r="N1519" s="65" t="s">
        <v>37</v>
      </c>
      <c r="O1519" s="65" t="s">
        <v>37</v>
      </c>
      <c r="P1519" s="65" t="s">
        <v>37</v>
      </c>
      <c r="Q1519" s="65" t="s">
        <v>37</v>
      </c>
      <c r="R1519" s="65" t="s">
        <v>37</v>
      </c>
      <c r="S1519" s="65" t="s">
        <v>37</v>
      </c>
      <c r="T1519" s="65" t="s">
        <v>37</v>
      </c>
      <c r="U1519" s="65" t="s">
        <v>37</v>
      </c>
      <c r="V1519" s="65" t="s">
        <v>37</v>
      </c>
      <c r="W1519" s="65" t="s">
        <v>37</v>
      </c>
      <c r="X1519" s="65" t="s">
        <v>37</v>
      </c>
      <c r="Y1519" s="65" t="s">
        <v>37</v>
      </c>
      <c r="Z1519" s="65" t="s">
        <v>37</v>
      </c>
      <c r="AA1519" s="65" t="s">
        <v>37</v>
      </c>
      <c r="AB1519" s="65" t="s">
        <v>37</v>
      </c>
      <c r="AC1519" s="65" t="s">
        <v>37</v>
      </c>
      <c r="AD1519" s="65" t="s">
        <v>37</v>
      </c>
      <c r="AE1519" s="65" t="s">
        <v>37</v>
      </c>
      <c r="AF1519" s="65" t="s">
        <v>37</v>
      </c>
      <c r="AG1519" s="65" t="s">
        <v>37</v>
      </c>
      <c r="AH1519" s="65" t="s">
        <v>37</v>
      </c>
      <c r="AI1519" s="65" t="s">
        <v>37</v>
      </c>
      <c r="AJ1519" s="65" t="s">
        <v>37</v>
      </c>
    </row>
    <row r="1520" spans="1:36" x14ac:dyDescent="0.25">
      <c r="A1520" s="60" t="s">
        <v>127</v>
      </c>
      <c r="B1520" s="60" t="s">
        <v>120</v>
      </c>
      <c r="C1520" s="66" t="s">
        <v>37</v>
      </c>
      <c r="D1520" s="66" t="s">
        <v>37</v>
      </c>
      <c r="E1520" s="66" t="s">
        <v>37</v>
      </c>
      <c r="F1520" s="66" t="s">
        <v>37</v>
      </c>
      <c r="G1520" s="66" t="s">
        <v>37</v>
      </c>
      <c r="H1520" s="66" t="s">
        <v>37</v>
      </c>
      <c r="I1520" s="66" t="s">
        <v>37</v>
      </c>
      <c r="J1520" s="66" t="s">
        <v>37</v>
      </c>
      <c r="K1520" s="66" t="s">
        <v>37</v>
      </c>
      <c r="L1520" s="66" t="s">
        <v>37</v>
      </c>
      <c r="M1520" s="66" t="s">
        <v>37</v>
      </c>
      <c r="N1520" s="66" t="s">
        <v>37</v>
      </c>
      <c r="O1520" s="66" t="s">
        <v>37</v>
      </c>
      <c r="P1520" s="66" t="s">
        <v>37</v>
      </c>
      <c r="Q1520" s="66" t="s">
        <v>37</v>
      </c>
      <c r="R1520" s="66" t="s">
        <v>37</v>
      </c>
      <c r="S1520" s="66" t="s">
        <v>37</v>
      </c>
      <c r="T1520" s="66" t="s">
        <v>37</v>
      </c>
      <c r="U1520" s="66" t="s">
        <v>37</v>
      </c>
      <c r="V1520" s="66" t="s">
        <v>37</v>
      </c>
      <c r="W1520" s="66" t="s">
        <v>37</v>
      </c>
      <c r="X1520" s="66" t="s">
        <v>37</v>
      </c>
      <c r="Y1520" s="66" t="s">
        <v>37</v>
      </c>
      <c r="Z1520" s="66" t="s">
        <v>37</v>
      </c>
      <c r="AA1520" s="66" t="s">
        <v>37</v>
      </c>
      <c r="AB1520" s="66" t="s">
        <v>37</v>
      </c>
      <c r="AC1520" s="66" t="s">
        <v>37</v>
      </c>
      <c r="AD1520" s="66" t="s">
        <v>37</v>
      </c>
      <c r="AE1520" s="66" t="s">
        <v>37</v>
      </c>
      <c r="AF1520" s="66" t="s">
        <v>37</v>
      </c>
      <c r="AG1520" s="66" t="s">
        <v>37</v>
      </c>
      <c r="AH1520" s="66" t="s">
        <v>37</v>
      </c>
      <c r="AI1520" s="66" t="s">
        <v>37</v>
      </c>
      <c r="AJ1520" s="66" t="s">
        <v>37</v>
      </c>
    </row>
    <row r="1521" spans="1:36" x14ac:dyDescent="0.25">
      <c r="A1521" s="60" t="s">
        <v>127</v>
      </c>
      <c r="B1521" s="60" t="s">
        <v>121</v>
      </c>
      <c r="C1521" s="65" t="s">
        <v>37</v>
      </c>
      <c r="D1521" s="65" t="s">
        <v>37</v>
      </c>
      <c r="E1521" s="65" t="s">
        <v>37</v>
      </c>
      <c r="F1521" s="65" t="s">
        <v>37</v>
      </c>
      <c r="G1521" s="65" t="s">
        <v>37</v>
      </c>
      <c r="H1521" s="65" t="s">
        <v>37</v>
      </c>
      <c r="I1521" s="65" t="s">
        <v>37</v>
      </c>
      <c r="J1521" s="65" t="s">
        <v>37</v>
      </c>
      <c r="K1521" s="65" t="s">
        <v>37</v>
      </c>
      <c r="L1521" s="65" t="s">
        <v>37</v>
      </c>
      <c r="M1521" s="65" t="s">
        <v>37</v>
      </c>
      <c r="N1521" s="65" t="s">
        <v>37</v>
      </c>
      <c r="O1521" s="65" t="s">
        <v>37</v>
      </c>
      <c r="P1521" s="65" t="s">
        <v>37</v>
      </c>
      <c r="Q1521" s="65" t="s">
        <v>37</v>
      </c>
      <c r="R1521" s="65" t="s">
        <v>37</v>
      </c>
      <c r="S1521" s="65" t="s">
        <v>37</v>
      </c>
      <c r="T1521" s="65" t="s">
        <v>37</v>
      </c>
      <c r="U1521" s="65" t="s">
        <v>37</v>
      </c>
      <c r="V1521" s="65" t="s">
        <v>37</v>
      </c>
      <c r="W1521" s="65" t="s">
        <v>37</v>
      </c>
      <c r="X1521" s="65" t="s">
        <v>37</v>
      </c>
      <c r="Y1521" s="65" t="s">
        <v>37</v>
      </c>
      <c r="Z1521" s="62">
        <v>0</v>
      </c>
      <c r="AA1521" s="62">
        <v>0</v>
      </c>
      <c r="AB1521" s="62">
        <v>0</v>
      </c>
      <c r="AC1521" s="62">
        <v>0</v>
      </c>
      <c r="AD1521" s="62">
        <v>0</v>
      </c>
      <c r="AE1521" s="62">
        <v>0</v>
      </c>
      <c r="AF1521" s="62">
        <v>0</v>
      </c>
      <c r="AG1521" s="62">
        <v>0</v>
      </c>
      <c r="AH1521" s="62">
        <v>0</v>
      </c>
      <c r="AI1521" s="62">
        <v>0</v>
      </c>
      <c r="AJ1521" s="65" t="s">
        <v>37</v>
      </c>
    </row>
    <row r="1522" spans="1:36" x14ac:dyDescent="0.25">
      <c r="A1522" s="60" t="s">
        <v>127</v>
      </c>
      <c r="B1522" s="60" t="s">
        <v>122</v>
      </c>
      <c r="C1522" s="66" t="s">
        <v>37</v>
      </c>
      <c r="D1522" s="66" t="s">
        <v>37</v>
      </c>
      <c r="E1522" s="66" t="s">
        <v>37</v>
      </c>
      <c r="F1522" s="66" t="s">
        <v>37</v>
      </c>
      <c r="G1522" s="66" t="s">
        <v>37</v>
      </c>
      <c r="H1522" s="66" t="s">
        <v>37</v>
      </c>
      <c r="I1522" s="66" t="s">
        <v>37</v>
      </c>
      <c r="J1522" s="66" t="s">
        <v>37</v>
      </c>
      <c r="K1522" s="66" t="s">
        <v>37</v>
      </c>
      <c r="L1522" s="66" t="s">
        <v>37</v>
      </c>
      <c r="M1522" s="66" t="s">
        <v>37</v>
      </c>
      <c r="N1522" s="66" t="s">
        <v>37</v>
      </c>
      <c r="O1522" s="66" t="s">
        <v>37</v>
      </c>
      <c r="P1522" s="66" t="s">
        <v>37</v>
      </c>
      <c r="Q1522" s="66" t="s">
        <v>37</v>
      </c>
      <c r="R1522" s="66" t="s">
        <v>37</v>
      </c>
      <c r="S1522" s="66" t="s">
        <v>37</v>
      </c>
      <c r="T1522" s="66" t="s">
        <v>37</v>
      </c>
      <c r="U1522" s="66" t="s">
        <v>37</v>
      </c>
      <c r="V1522" s="66" t="s">
        <v>37</v>
      </c>
      <c r="W1522" s="66" t="s">
        <v>37</v>
      </c>
      <c r="X1522" s="66" t="s">
        <v>37</v>
      </c>
      <c r="Y1522" s="66" t="s">
        <v>37</v>
      </c>
      <c r="Z1522" s="66" t="s">
        <v>37</v>
      </c>
      <c r="AA1522" s="66" t="s">
        <v>37</v>
      </c>
      <c r="AB1522" s="66" t="s">
        <v>37</v>
      </c>
      <c r="AC1522" s="66" t="s">
        <v>37</v>
      </c>
      <c r="AD1522" s="66" t="s">
        <v>37</v>
      </c>
      <c r="AE1522" s="66" t="s">
        <v>37</v>
      </c>
      <c r="AF1522" s="66" t="s">
        <v>37</v>
      </c>
      <c r="AG1522" s="66" t="s">
        <v>37</v>
      </c>
      <c r="AH1522" s="66" t="s">
        <v>37</v>
      </c>
      <c r="AI1522" s="66" t="s">
        <v>37</v>
      </c>
      <c r="AJ1522" s="66" t="s">
        <v>37</v>
      </c>
    </row>
    <row r="1523" spans="1:36" x14ac:dyDescent="0.25">
      <c r="A1523" s="60" t="s">
        <v>127</v>
      </c>
      <c r="B1523" s="60" t="s">
        <v>123</v>
      </c>
      <c r="C1523" s="65" t="s">
        <v>37</v>
      </c>
      <c r="D1523" s="65" t="s">
        <v>37</v>
      </c>
      <c r="E1523" s="65" t="s">
        <v>37</v>
      </c>
      <c r="F1523" s="65" t="s">
        <v>37</v>
      </c>
      <c r="G1523" s="65" t="s">
        <v>37</v>
      </c>
      <c r="H1523" s="65" t="s">
        <v>37</v>
      </c>
      <c r="I1523" s="65" t="s">
        <v>37</v>
      </c>
      <c r="J1523" s="65" t="s">
        <v>37</v>
      </c>
      <c r="K1523" s="65" t="s">
        <v>37</v>
      </c>
      <c r="L1523" s="65" t="s">
        <v>37</v>
      </c>
      <c r="M1523" s="65" t="s">
        <v>37</v>
      </c>
      <c r="N1523" s="65" t="s">
        <v>37</v>
      </c>
      <c r="O1523" s="65" t="s">
        <v>37</v>
      </c>
      <c r="P1523" s="65" t="s">
        <v>37</v>
      </c>
      <c r="Q1523" s="65" t="s">
        <v>37</v>
      </c>
      <c r="R1523" s="65" t="s">
        <v>37</v>
      </c>
      <c r="S1523" s="65" t="s">
        <v>37</v>
      </c>
      <c r="T1523" s="65" t="s">
        <v>37</v>
      </c>
      <c r="U1523" s="65" t="s">
        <v>37</v>
      </c>
      <c r="V1523" s="65" t="s">
        <v>37</v>
      </c>
      <c r="W1523" s="65" t="s">
        <v>37</v>
      </c>
      <c r="X1523" s="65" t="s">
        <v>37</v>
      </c>
      <c r="Y1523" s="65" t="s">
        <v>37</v>
      </c>
      <c r="Z1523" s="61">
        <v>864.93600000000004</v>
      </c>
      <c r="AA1523" s="61">
        <v>891.774</v>
      </c>
      <c r="AB1523" s="62">
        <v>931.45</v>
      </c>
      <c r="AC1523" s="61">
        <v>995.20600000000002</v>
      </c>
      <c r="AD1523" s="61">
        <v>991.505</v>
      </c>
      <c r="AE1523" s="61">
        <v>1044.5920000000001</v>
      </c>
      <c r="AF1523" s="61">
        <v>1019.501</v>
      </c>
      <c r="AG1523" s="62">
        <v>959.57</v>
      </c>
      <c r="AH1523" s="61">
        <v>1087.2829999999999</v>
      </c>
      <c r="AI1523" s="61">
        <v>1224.9870000000001</v>
      </c>
      <c r="AJ1523" s="65" t="s">
        <v>37</v>
      </c>
    </row>
    <row r="1524" spans="1:36" x14ac:dyDescent="0.25">
      <c r="A1524" s="60" t="s">
        <v>127</v>
      </c>
      <c r="B1524" s="60" t="s">
        <v>124</v>
      </c>
      <c r="C1524" s="66" t="s">
        <v>37</v>
      </c>
      <c r="D1524" s="66" t="s">
        <v>37</v>
      </c>
      <c r="E1524" s="66" t="s">
        <v>37</v>
      </c>
      <c r="F1524" s="66" t="s">
        <v>37</v>
      </c>
      <c r="G1524" s="66" t="s">
        <v>37</v>
      </c>
      <c r="H1524" s="66" t="s">
        <v>37</v>
      </c>
      <c r="I1524" s="66" t="s">
        <v>37</v>
      </c>
      <c r="J1524" s="66" t="s">
        <v>37</v>
      </c>
      <c r="K1524" s="66" t="s">
        <v>37</v>
      </c>
      <c r="L1524" s="66" t="s">
        <v>37</v>
      </c>
      <c r="M1524" s="66" t="s">
        <v>37</v>
      </c>
      <c r="N1524" s="66" t="s">
        <v>37</v>
      </c>
      <c r="O1524" s="66" t="s">
        <v>37</v>
      </c>
      <c r="P1524" s="66" t="s">
        <v>37</v>
      </c>
      <c r="Q1524" s="66" t="s">
        <v>37</v>
      </c>
      <c r="R1524" s="66" t="s">
        <v>37</v>
      </c>
      <c r="S1524" s="66" t="s">
        <v>37</v>
      </c>
      <c r="T1524" s="66" t="s">
        <v>37</v>
      </c>
      <c r="U1524" s="66" t="s">
        <v>37</v>
      </c>
      <c r="V1524" s="66" t="s">
        <v>37</v>
      </c>
      <c r="W1524" s="66" t="s">
        <v>37</v>
      </c>
      <c r="X1524" s="66" t="s">
        <v>37</v>
      </c>
      <c r="Y1524" s="66" t="s">
        <v>37</v>
      </c>
      <c r="Z1524" s="64">
        <v>0</v>
      </c>
      <c r="AA1524" s="64">
        <v>0</v>
      </c>
      <c r="AB1524" s="64">
        <v>0</v>
      </c>
      <c r="AC1524" s="64">
        <v>0</v>
      </c>
      <c r="AD1524" s="64">
        <v>0</v>
      </c>
      <c r="AE1524" s="64">
        <v>0</v>
      </c>
      <c r="AF1524" s="64">
        <v>0</v>
      </c>
      <c r="AG1524" s="64">
        <v>0</v>
      </c>
      <c r="AH1524" s="64">
        <v>0</v>
      </c>
      <c r="AI1524" s="64">
        <v>0</v>
      </c>
      <c r="AJ1524" s="66" t="s">
        <v>37</v>
      </c>
    </row>
    <row r="1525" spans="1:36" x14ac:dyDescent="0.25">
      <c r="A1525" s="60" t="s">
        <v>127</v>
      </c>
      <c r="B1525" s="60" t="s">
        <v>125</v>
      </c>
      <c r="C1525" s="65" t="s">
        <v>37</v>
      </c>
      <c r="D1525" s="65" t="s">
        <v>37</v>
      </c>
      <c r="E1525" s="65" t="s">
        <v>37</v>
      </c>
      <c r="F1525" s="65" t="s">
        <v>37</v>
      </c>
      <c r="G1525" s="65" t="s">
        <v>37</v>
      </c>
      <c r="H1525" s="65" t="s">
        <v>37</v>
      </c>
      <c r="I1525" s="65" t="s">
        <v>37</v>
      </c>
      <c r="J1525" s="65" t="s">
        <v>37</v>
      </c>
      <c r="K1525" s="65" t="s">
        <v>37</v>
      </c>
      <c r="L1525" s="65" t="s">
        <v>37</v>
      </c>
      <c r="M1525" s="65" t="s">
        <v>37</v>
      </c>
      <c r="N1525" s="65" t="s">
        <v>37</v>
      </c>
      <c r="O1525" s="65" t="s">
        <v>37</v>
      </c>
      <c r="P1525" s="65" t="s">
        <v>37</v>
      </c>
      <c r="Q1525" s="65" t="s">
        <v>37</v>
      </c>
      <c r="R1525" s="65" t="s">
        <v>37</v>
      </c>
      <c r="S1525" s="65" t="s">
        <v>37</v>
      </c>
      <c r="T1525" s="65" t="s">
        <v>37</v>
      </c>
      <c r="U1525" s="65" t="s">
        <v>37</v>
      </c>
      <c r="V1525" s="65" t="s">
        <v>37</v>
      </c>
      <c r="W1525" s="65" t="s">
        <v>37</v>
      </c>
      <c r="X1525" s="65" t="s">
        <v>37</v>
      </c>
      <c r="Y1525" s="65" t="s">
        <v>37</v>
      </c>
      <c r="Z1525" s="62">
        <v>0</v>
      </c>
      <c r="AA1525" s="62">
        <v>0</v>
      </c>
      <c r="AB1525" s="62">
        <v>0</v>
      </c>
      <c r="AC1525" s="62">
        <v>0</v>
      </c>
      <c r="AD1525" s="62">
        <v>0</v>
      </c>
      <c r="AE1525" s="62">
        <v>0</v>
      </c>
      <c r="AF1525" s="62">
        <v>0</v>
      </c>
      <c r="AG1525" s="62">
        <v>0</v>
      </c>
      <c r="AH1525" s="62">
        <v>0</v>
      </c>
      <c r="AI1525" s="62">
        <v>0</v>
      </c>
      <c r="AJ1525" s="65" t="s">
        <v>37</v>
      </c>
    </row>
    <row r="1526" spans="1:36" x14ac:dyDescent="0.25">
      <c r="A1526" s="60" t="s">
        <v>127</v>
      </c>
      <c r="B1526" s="60" t="s">
        <v>126</v>
      </c>
      <c r="C1526" s="66" t="s">
        <v>37</v>
      </c>
      <c r="D1526" s="66" t="s">
        <v>37</v>
      </c>
      <c r="E1526" s="66" t="s">
        <v>37</v>
      </c>
      <c r="F1526" s="66" t="s">
        <v>37</v>
      </c>
      <c r="G1526" s="66" t="s">
        <v>37</v>
      </c>
      <c r="H1526" s="66" t="s">
        <v>37</v>
      </c>
      <c r="I1526" s="66" t="s">
        <v>37</v>
      </c>
      <c r="J1526" s="66" t="s">
        <v>37</v>
      </c>
      <c r="K1526" s="66" t="s">
        <v>37</v>
      </c>
      <c r="L1526" s="66" t="s">
        <v>37</v>
      </c>
      <c r="M1526" s="66" t="s">
        <v>37</v>
      </c>
      <c r="N1526" s="66" t="s">
        <v>37</v>
      </c>
      <c r="O1526" s="66" t="s">
        <v>37</v>
      </c>
      <c r="P1526" s="66" t="s">
        <v>37</v>
      </c>
      <c r="Q1526" s="66" t="s">
        <v>37</v>
      </c>
      <c r="R1526" s="66" t="s">
        <v>37</v>
      </c>
      <c r="S1526" s="66" t="s">
        <v>37</v>
      </c>
      <c r="T1526" s="66" t="s">
        <v>37</v>
      </c>
      <c r="U1526" s="66" t="s">
        <v>37</v>
      </c>
      <c r="V1526" s="66" t="s">
        <v>37</v>
      </c>
      <c r="W1526" s="66" t="s">
        <v>37</v>
      </c>
      <c r="X1526" s="66" t="s">
        <v>37</v>
      </c>
      <c r="Y1526" s="66" t="s">
        <v>37</v>
      </c>
      <c r="Z1526" s="64">
        <v>0</v>
      </c>
      <c r="AA1526" s="64">
        <v>0</v>
      </c>
      <c r="AB1526" s="64">
        <v>0</v>
      </c>
      <c r="AC1526" s="64">
        <v>0</v>
      </c>
      <c r="AD1526" s="64">
        <v>0</v>
      </c>
      <c r="AE1526" s="64">
        <v>0</v>
      </c>
      <c r="AF1526" s="64">
        <v>0</v>
      </c>
      <c r="AG1526" s="64">
        <v>0</v>
      </c>
      <c r="AH1526" s="64">
        <v>0</v>
      </c>
      <c r="AI1526" s="64">
        <v>0</v>
      </c>
      <c r="AJ1526" s="66" t="s">
        <v>37</v>
      </c>
    </row>
    <row r="1527" spans="1:36" x14ac:dyDescent="0.25">
      <c r="A1527" s="60" t="s">
        <v>128</v>
      </c>
      <c r="B1527" s="60" t="s">
        <v>117</v>
      </c>
      <c r="C1527" s="65" t="s">
        <v>37</v>
      </c>
      <c r="D1527" s="65" t="s">
        <v>37</v>
      </c>
      <c r="E1527" s="65" t="s">
        <v>37</v>
      </c>
      <c r="F1527" s="65" t="s">
        <v>37</v>
      </c>
      <c r="G1527" s="65" t="s">
        <v>37</v>
      </c>
      <c r="H1527" s="65" t="s">
        <v>37</v>
      </c>
      <c r="I1527" s="65" t="s">
        <v>37</v>
      </c>
      <c r="J1527" s="65" t="s">
        <v>37</v>
      </c>
      <c r="K1527" s="65" t="s">
        <v>37</v>
      </c>
      <c r="L1527" s="65" t="s">
        <v>37</v>
      </c>
      <c r="M1527" s="65" t="s">
        <v>37</v>
      </c>
      <c r="N1527" s="65" t="s">
        <v>37</v>
      </c>
      <c r="O1527" s="65" t="s">
        <v>37</v>
      </c>
      <c r="P1527" s="65" t="s">
        <v>37</v>
      </c>
      <c r="Q1527" s="65" t="s">
        <v>37</v>
      </c>
      <c r="R1527" s="65" t="s">
        <v>37</v>
      </c>
      <c r="S1527" s="65" t="s">
        <v>37</v>
      </c>
      <c r="T1527" s="65" t="s">
        <v>37</v>
      </c>
      <c r="U1527" s="65" t="s">
        <v>37</v>
      </c>
      <c r="V1527" s="65" t="s">
        <v>37</v>
      </c>
      <c r="W1527" s="65" t="s">
        <v>37</v>
      </c>
      <c r="X1527" s="65" t="s">
        <v>37</v>
      </c>
      <c r="Y1527" s="65" t="s">
        <v>37</v>
      </c>
      <c r="Z1527" s="62">
        <v>0</v>
      </c>
      <c r="AA1527" s="62">
        <v>0</v>
      </c>
      <c r="AB1527" s="62">
        <v>0</v>
      </c>
      <c r="AC1527" s="62">
        <v>0</v>
      </c>
      <c r="AD1527" s="62">
        <v>0</v>
      </c>
      <c r="AE1527" s="62">
        <v>0</v>
      </c>
      <c r="AF1527" s="62">
        <v>0</v>
      </c>
      <c r="AG1527" s="62">
        <v>0</v>
      </c>
      <c r="AH1527" s="62">
        <v>0</v>
      </c>
      <c r="AI1527" s="62">
        <v>0</v>
      </c>
      <c r="AJ1527" s="65" t="s">
        <v>37</v>
      </c>
    </row>
    <row r="1528" spans="1:36" x14ac:dyDescent="0.25">
      <c r="A1528" s="60" t="s">
        <v>128</v>
      </c>
      <c r="B1528" s="60" t="s">
        <v>118</v>
      </c>
      <c r="C1528" s="66" t="s">
        <v>37</v>
      </c>
      <c r="D1528" s="66" t="s">
        <v>37</v>
      </c>
      <c r="E1528" s="66" t="s">
        <v>37</v>
      </c>
      <c r="F1528" s="66" t="s">
        <v>37</v>
      </c>
      <c r="G1528" s="66" t="s">
        <v>37</v>
      </c>
      <c r="H1528" s="66" t="s">
        <v>37</v>
      </c>
      <c r="I1528" s="66" t="s">
        <v>37</v>
      </c>
      <c r="J1528" s="66" t="s">
        <v>37</v>
      </c>
      <c r="K1528" s="66" t="s">
        <v>37</v>
      </c>
      <c r="L1528" s="66" t="s">
        <v>37</v>
      </c>
      <c r="M1528" s="66" t="s">
        <v>37</v>
      </c>
      <c r="N1528" s="66" t="s">
        <v>37</v>
      </c>
      <c r="O1528" s="66" t="s">
        <v>37</v>
      </c>
      <c r="P1528" s="66" t="s">
        <v>37</v>
      </c>
      <c r="Q1528" s="66" t="s">
        <v>37</v>
      </c>
      <c r="R1528" s="66" t="s">
        <v>37</v>
      </c>
      <c r="S1528" s="66" t="s">
        <v>37</v>
      </c>
      <c r="T1528" s="66" t="s">
        <v>37</v>
      </c>
      <c r="U1528" s="66" t="s">
        <v>37</v>
      </c>
      <c r="V1528" s="66" t="s">
        <v>37</v>
      </c>
      <c r="W1528" s="66" t="s">
        <v>37</v>
      </c>
      <c r="X1528" s="66" t="s">
        <v>37</v>
      </c>
      <c r="Y1528" s="66" t="s">
        <v>37</v>
      </c>
      <c r="Z1528" s="64">
        <v>0</v>
      </c>
      <c r="AA1528" s="64">
        <v>0</v>
      </c>
      <c r="AB1528" s="64">
        <v>0</v>
      </c>
      <c r="AC1528" s="64">
        <v>0</v>
      </c>
      <c r="AD1528" s="64">
        <v>0</v>
      </c>
      <c r="AE1528" s="64">
        <v>0</v>
      </c>
      <c r="AF1528" s="64">
        <v>0</v>
      </c>
      <c r="AG1528" s="64">
        <v>0</v>
      </c>
      <c r="AH1528" s="64">
        <v>0</v>
      </c>
      <c r="AI1528" s="64">
        <v>0</v>
      </c>
      <c r="AJ1528" s="66" t="s">
        <v>37</v>
      </c>
    </row>
    <row r="1529" spans="1:36" x14ac:dyDescent="0.25">
      <c r="A1529" s="60" t="s">
        <v>128</v>
      </c>
      <c r="B1529" s="60" t="s">
        <v>119</v>
      </c>
      <c r="C1529" s="65" t="s">
        <v>37</v>
      </c>
      <c r="D1529" s="65" t="s">
        <v>37</v>
      </c>
      <c r="E1529" s="65" t="s">
        <v>37</v>
      </c>
      <c r="F1529" s="65" t="s">
        <v>37</v>
      </c>
      <c r="G1529" s="65" t="s">
        <v>37</v>
      </c>
      <c r="H1529" s="65" t="s">
        <v>37</v>
      </c>
      <c r="I1529" s="65" t="s">
        <v>37</v>
      </c>
      <c r="J1529" s="65" t="s">
        <v>37</v>
      </c>
      <c r="K1529" s="65" t="s">
        <v>37</v>
      </c>
      <c r="L1529" s="65" t="s">
        <v>37</v>
      </c>
      <c r="M1529" s="65" t="s">
        <v>37</v>
      </c>
      <c r="N1529" s="65" t="s">
        <v>37</v>
      </c>
      <c r="O1529" s="65" t="s">
        <v>37</v>
      </c>
      <c r="P1529" s="65" t="s">
        <v>37</v>
      </c>
      <c r="Q1529" s="65" t="s">
        <v>37</v>
      </c>
      <c r="R1529" s="65" t="s">
        <v>37</v>
      </c>
      <c r="S1529" s="65" t="s">
        <v>37</v>
      </c>
      <c r="T1529" s="65" t="s">
        <v>37</v>
      </c>
      <c r="U1529" s="65" t="s">
        <v>37</v>
      </c>
      <c r="V1529" s="65" t="s">
        <v>37</v>
      </c>
      <c r="W1529" s="65" t="s">
        <v>37</v>
      </c>
      <c r="X1529" s="65" t="s">
        <v>37</v>
      </c>
      <c r="Y1529" s="65" t="s">
        <v>37</v>
      </c>
      <c r="Z1529" s="62">
        <v>0</v>
      </c>
      <c r="AA1529" s="62">
        <v>0</v>
      </c>
      <c r="AB1529" s="62">
        <v>0</v>
      </c>
      <c r="AC1529" s="62">
        <v>0</v>
      </c>
      <c r="AD1529" s="62">
        <v>0</v>
      </c>
      <c r="AE1529" s="62">
        <v>0</v>
      </c>
      <c r="AF1529" s="62">
        <v>0</v>
      </c>
      <c r="AG1529" s="62">
        <v>0</v>
      </c>
      <c r="AH1529" s="62">
        <v>0</v>
      </c>
      <c r="AI1529" s="62">
        <v>0</v>
      </c>
      <c r="AJ1529" s="65" t="s">
        <v>37</v>
      </c>
    </row>
    <row r="1530" spans="1:36" x14ac:dyDescent="0.25">
      <c r="A1530" s="60" t="s">
        <v>128</v>
      </c>
      <c r="B1530" s="60" t="s">
        <v>120</v>
      </c>
      <c r="C1530" s="66" t="s">
        <v>37</v>
      </c>
      <c r="D1530" s="66" t="s">
        <v>37</v>
      </c>
      <c r="E1530" s="66" t="s">
        <v>37</v>
      </c>
      <c r="F1530" s="66" t="s">
        <v>37</v>
      </c>
      <c r="G1530" s="66" t="s">
        <v>37</v>
      </c>
      <c r="H1530" s="66" t="s">
        <v>37</v>
      </c>
      <c r="I1530" s="66" t="s">
        <v>37</v>
      </c>
      <c r="J1530" s="66" t="s">
        <v>37</v>
      </c>
      <c r="K1530" s="66" t="s">
        <v>37</v>
      </c>
      <c r="L1530" s="66" t="s">
        <v>37</v>
      </c>
      <c r="M1530" s="66" t="s">
        <v>37</v>
      </c>
      <c r="N1530" s="66" t="s">
        <v>37</v>
      </c>
      <c r="O1530" s="66" t="s">
        <v>37</v>
      </c>
      <c r="P1530" s="66" t="s">
        <v>37</v>
      </c>
      <c r="Q1530" s="66" t="s">
        <v>37</v>
      </c>
      <c r="R1530" s="66" t="s">
        <v>37</v>
      </c>
      <c r="S1530" s="66" t="s">
        <v>37</v>
      </c>
      <c r="T1530" s="66" t="s">
        <v>37</v>
      </c>
      <c r="U1530" s="66" t="s">
        <v>37</v>
      </c>
      <c r="V1530" s="66" t="s">
        <v>37</v>
      </c>
      <c r="W1530" s="66" t="s">
        <v>37</v>
      </c>
      <c r="X1530" s="66" t="s">
        <v>37</v>
      </c>
      <c r="Y1530" s="66" t="s">
        <v>37</v>
      </c>
      <c r="Z1530" s="64">
        <v>0</v>
      </c>
      <c r="AA1530" s="64">
        <v>0</v>
      </c>
      <c r="AB1530" s="64">
        <v>0</v>
      </c>
      <c r="AC1530" s="64">
        <v>0</v>
      </c>
      <c r="AD1530" s="64">
        <v>0</v>
      </c>
      <c r="AE1530" s="64">
        <v>0</v>
      </c>
      <c r="AF1530" s="64">
        <v>0</v>
      </c>
      <c r="AG1530" s="64">
        <v>0</v>
      </c>
      <c r="AH1530" s="64">
        <v>0</v>
      </c>
      <c r="AI1530" s="64">
        <v>0</v>
      </c>
      <c r="AJ1530" s="66" t="s">
        <v>37</v>
      </c>
    </row>
    <row r="1531" spans="1:36" x14ac:dyDescent="0.25">
      <c r="A1531" s="60" t="s">
        <v>128</v>
      </c>
      <c r="B1531" s="60" t="s">
        <v>121</v>
      </c>
      <c r="C1531" s="65" t="s">
        <v>37</v>
      </c>
      <c r="D1531" s="65" t="s">
        <v>37</v>
      </c>
      <c r="E1531" s="65" t="s">
        <v>37</v>
      </c>
      <c r="F1531" s="65" t="s">
        <v>37</v>
      </c>
      <c r="G1531" s="65" t="s">
        <v>37</v>
      </c>
      <c r="H1531" s="65" t="s">
        <v>37</v>
      </c>
      <c r="I1531" s="65" t="s">
        <v>37</v>
      </c>
      <c r="J1531" s="65" t="s">
        <v>37</v>
      </c>
      <c r="K1531" s="65" t="s">
        <v>37</v>
      </c>
      <c r="L1531" s="65" t="s">
        <v>37</v>
      </c>
      <c r="M1531" s="65" t="s">
        <v>37</v>
      </c>
      <c r="N1531" s="65" t="s">
        <v>37</v>
      </c>
      <c r="O1531" s="65" t="s">
        <v>37</v>
      </c>
      <c r="P1531" s="65" t="s">
        <v>37</v>
      </c>
      <c r="Q1531" s="65" t="s">
        <v>37</v>
      </c>
      <c r="R1531" s="65" t="s">
        <v>37</v>
      </c>
      <c r="S1531" s="65" t="s">
        <v>37</v>
      </c>
      <c r="T1531" s="65" t="s">
        <v>37</v>
      </c>
      <c r="U1531" s="65" t="s">
        <v>37</v>
      </c>
      <c r="V1531" s="65" t="s">
        <v>37</v>
      </c>
      <c r="W1531" s="65" t="s">
        <v>37</v>
      </c>
      <c r="X1531" s="65" t="s">
        <v>37</v>
      </c>
      <c r="Y1531" s="65" t="s">
        <v>37</v>
      </c>
      <c r="Z1531" s="65" t="s">
        <v>37</v>
      </c>
      <c r="AA1531" s="65" t="s">
        <v>37</v>
      </c>
      <c r="AB1531" s="65" t="s">
        <v>37</v>
      </c>
      <c r="AC1531" s="65" t="s">
        <v>37</v>
      </c>
      <c r="AD1531" s="65" t="s">
        <v>37</v>
      </c>
      <c r="AE1531" s="65" t="s">
        <v>37</v>
      </c>
      <c r="AF1531" s="65" t="s">
        <v>37</v>
      </c>
      <c r="AG1531" s="65" t="s">
        <v>37</v>
      </c>
      <c r="AH1531" s="65" t="s">
        <v>37</v>
      </c>
      <c r="AI1531" s="65" t="s">
        <v>37</v>
      </c>
      <c r="AJ1531" s="65" t="s">
        <v>37</v>
      </c>
    </row>
    <row r="1532" spans="1:36" x14ac:dyDescent="0.25">
      <c r="A1532" s="60" t="s">
        <v>128</v>
      </c>
      <c r="B1532" s="60" t="s">
        <v>122</v>
      </c>
      <c r="C1532" s="66" t="s">
        <v>37</v>
      </c>
      <c r="D1532" s="66" t="s">
        <v>37</v>
      </c>
      <c r="E1532" s="66" t="s">
        <v>37</v>
      </c>
      <c r="F1532" s="66" t="s">
        <v>37</v>
      </c>
      <c r="G1532" s="66" t="s">
        <v>37</v>
      </c>
      <c r="H1532" s="66" t="s">
        <v>37</v>
      </c>
      <c r="I1532" s="66" t="s">
        <v>37</v>
      </c>
      <c r="J1532" s="66" t="s">
        <v>37</v>
      </c>
      <c r="K1532" s="66" t="s">
        <v>37</v>
      </c>
      <c r="L1532" s="66" t="s">
        <v>37</v>
      </c>
      <c r="M1532" s="66" t="s">
        <v>37</v>
      </c>
      <c r="N1532" s="66" t="s">
        <v>37</v>
      </c>
      <c r="O1532" s="66" t="s">
        <v>37</v>
      </c>
      <c r="P1532" s="66" t="s">
        <v>37</v>
      </c>
      <c r="Q1532" s="66" t="s">
        <v>37</v>
      </c>
      <c r="R1532" s="66" t="s">
        <v>37</v>
      </c>
      <c r="S1532" s="66" t="s">
        <v>37</v>
      </c>
      <c r="T1532" s="66" t="s">
        <v>37</v>
      </c>
      <c r="U1532" s="66" t="s">
        <v>37</v>
      </c>
      <c r="V1532" s="66" t="s">
        <v>37</v>
      </c>
      <c r="W1532" s="66" t="s">
        <v>37</v>
      </c>
      <c r="X1532" s="66" t="s">
        <v>37</v>
      </c>
      <c r="Y1532" s="66" t="s">
        <v>37</v>
      </c>
      <c r="Z1532" s="64">
        <v>0</v>
      </c>
      <c r="AA1532" s="64">
        <v>0</v>
      </c>
      <c r="AB1532" s="64">
        <v>0</v>
      </c>
      <c r="AC1532" s="64">
        <v>0</v>
      </c>
      <c r="AD1532" s="64">
        <v>0</v>
      </c>
      <c r="AE1532" s="64">
        <v>0</v>
      </c>
      <c r="AF1532" s="64">
        <v>0</v>
      </c>
      <c r="AG1532" s="64">
        <v>0</v>
      </c>
      <c r="AH1532" s="64">
        <v>0</v>
      </c>
      <c r="AI1532" s="64">
        <v>0</v>
      </c>
      <c r="AJ1532" s="66" t="s">
        <v>37</v>
      </c>
    </row>
    <row r="1533" spans="1:36" x14ac:dyDescent="0.25">
      <c r="A1533" s="60" t="s">
        <v>128</v>
      </c>
      <c r="B1533" s="60" t="s">
        <v>123</v>
      </c>
      <c r="C1533" s="65" t="s">
        <v>37</v>
      </c>
      <c r="D1533" s="65" t="s">
        <v>37</v>
      </c>
      <c r="E1533" s="65" t="s">
        <v>37</v>
      </c>
      <c r="F1533" s="65" t="s">
        <v>37</v>
      </c>
      <c r="G1533" s="65" t="s">
        <v>37</v>
      </c>
      <c r="H1533" s="65" t="s">
        <v>37</v>
      </c>
      <c r="I1533" s="65" t="s">
        <v>37</v>
      </c>
      <c r="J1533" s="65" t="s">
        <v>37</v>
      </c>
      <c r="K1533" s="65" t="s">
        <v>37</v>
      </c>
      <c r="L1533" s="65" t="s">
        <v>37</v>
      </c>
      <c r="M1533" s="65" t="s">
        <v>37</v>
      </c>
      <c r="N1533" s="65" t="s">
        <v>37</v>
      </c>
      <c r="O1533" s="65" t="s">
        <v>37</v>
      </c>
      <c r="P1533" s="65" t="s">
        <v>37</v>
      </c>
      <c r="Q1533" s="65" t="s">
        <v>37</v>
      </c>
      <c r="R1533" s="65" t="s">
        <v>37</v>
      </c>
      <c r="S1533" s="65" t="s">
        <v>37</v>
      </c>
      <c r="T1533" s="65" t="s">
        <v>37</v>
      </c>
      <c r="U1533" s="65" t="s">
        <v>37</v>
      </c>
      <c r="V1533" s="65" t="s">
        <v>37</v>
      </c>
      <c r="W1533" s="65" t="s">
        <v>37</v>
      </c>
      <c r="X1533" s="65" t="s">
        <v>37</v>
      </c>
      <c r="Y1533" s="65" t="s">
        <v>37</v>
      </c>
      <c r="Z1533" s="62">
        <v>0</v>
      </c>
      <c r="AA1533" s="62">
        <v>0</v>
      </c>
      <c r="AB1533" s="62">
        <v>0</v>
      </c>
      <c r="AC1533" s="62">
        <v>0</v>
      </c>
      <c r="AD1533" s="62">
        <v>0</v>
      </c>
      <c r="AE1533" s="62">
        <v>0</v>
      </c>
      <c r="AF1533" s="62">
        <v>0</v>
      </c>
      <c r="AG1533" s="62">
        <v>0</v>
      </c>
      <c r="AH1533" s="62">
        <v>0</v>
      </c>
      <c r="AI1533" s="62">
        <v>0</v>
      </c>
      <c r="AJ1533" s="65" t="s">
        <v>37</v>
      </c>
    </row>
    <row r="1534" spans="1:36" x14ac:dyDescent="0.25">
      <c r="A1534" s="60" t="s">
        <v>128</v>
      </c>
      <c r="B1534" s="60" t="s">
        <v>124</v>
      </c>
      <c r="C1534" s="66" t="s">
        <v>37</v>
      </c>
      <c r="D1534" s="66" t="s">
        <v>37</v>
      </c>
      <c r="E1534" s="66" t="s">
        <v>37</v>
      </c>
      <c r="F1534" s="66" t="s">
        <v>37</v>
      </c>
      <c r="G1534" s="66" t="s">
        <v>37</v>
      </c>
      <c r="H1534" s="66" t="s">
        <v>37</v>
      </c>
      <c r="I1534" s="66" t="s">
        <v>37</v>
      </c>
      <c r="J1534" s="66" t="s">
        <v>37</v>
      </c>
      <c r="K1534" s="66" t="s">
        <v>37</v>
      </c>
      <c r="L1534" s="66" t="s">
        <v>37</v>
      </c>
      <c r="M1534" s="66" t="s">
        <v>37</v>
      </c>
      <c r="N1534" s="66" t="s">
        <v>37</v>
      </c>
      <c r="O1534" s="66" t="s">
        <v>37</v>
      </c>
      <c r="P1534" s="66" t="s">
        <v>37</v>
      </c>
      <c r="Q1534" s="66" t="s">
        <v>37</v>
      </c>
      <c r="R1534" s="66" t="s">
        <v>37</v>
      </c>
      <c r="S1534" s="66" t="s">
        <v>37</v>
      </c>
      <c r="T1534" s="66" t="s">
        <v>37</v>
      </c>
      <c r="U1534" s="66" t="s">
        <v>37</v>
      </c>
      <c r="V1534" s="66" t="s">
        <v>37</v>
      </c>
      <c r="W1534" s="66" t="s">
        <v>37</v>
      </c>
      <c r="X1534" s="66" t="s">
        <v>37</v>
      </c>
      <c r="Y1534" s="66" t="s">
        <v>37</v>
      </c>
      <c r="Z1534" s="64">
        <v>0</v>
      </c>
      <c r="AA1534" s="64">
        <v>0</v>
      </c>
      <c r="AB1534" s="64">
        <v>0</v>
      </c>
      <c r="AC1534" s="64">
        <v>0</v>
      </c>
      <c r="AD1534" s="64">
        <v>0</v>
      </c>
      <c r="AE1534" s="64">
        <v>0</v>
      </c>
      <c r="AF1534" s="64">
        <v>0</v>
      </c>
      <c r="AG1534" s="64">
        <v>0</v>
      </c>
      <c r="AH1534" s="64">
        <v>0</v>
      </c>
      <c r="AI1534" s="64">
        <v>0</v>
      </c>
      <c r="AJ1534" s="66" t="s">
        <v>37</v>
      </c>
    </row>
    <row r="1535" spans="1:36" x14ac:dyDescent="0.25">
      <c r="A1535" s="60" t="s">
        <v>128</v>
      </c>
      <c r="B1535" s="60" t="s">
        <v>125</v>
      </c>
      <c r="C1535" s="65" t="s">
        <v>37</v>
      </c>
      <c r="D1535" s="65" t="s">
        <v>37</v>
      </c>
      <c r="E1535" s="65" t="s">
        <v>37</v>
      </c>
      <c r="F1535" s="65" t="s">
        <v>37</v>
      </c>
      <c r="G1535" s="65" t="s">
        <v>37</v>
      </c>
      <c r="H1535" s="65" t="s">
        <v>37</v>
      </c>
      <c r="I1535" s="65" t="s">
        <v>37</v>
      </c>
      <c r="J1535" s="65" t="s">
        <v>37</v>
      </c>
      <c r="K1535" s="65" t="s">
        <v>37</v>
      </c>
      <c r="L1535" s="65" t="s">
        <v>37</v>
      </c>
      <c r="M1535" s="65" t="s">
        <v>37</v>
      </c>
      <c r="N1535" s="65" t="s">
        <v>37</v>
      </c>
      <c r="O1535" s="65" t="s">
        <v>37</v>
      </c>
      <c r="P1535" s="65" t="s">
        <v>37</v>
      </c>
      <c r="Q1535" s="65" t="s">
        <v>37</v>
      </c>
      <c r="R1535" s="65" t="s">
        <v>37</v>
      </c>
      <c r="S1535" s="65" t="s">
        <v>37</v>
      </c>
      <c r="T1535" s="65" t="s">
        <v>37</v>
      </c>
      <c r="U1535" s="65" t="s">
        <v>37</v>
      </c>
      <c r="V1535" s="65" t="s">
        <v>37</v>
      </c>
      <c r="W1535" s="65" t="s">
        <v>37</v>
      </c>
      <c r="X1535" s="65" t="s">
        <v>37</v>
      </c>
      <c r="Y1535" s="65" t="s">
        <v>37</v>
      </c>
      <c r="Z1535" s="62">
        <v>0</v>
      </c>
      <c r="AA1535" s="62">
        <v>0</v>
      </c>
      <c r="AB1535" s="62">
        <v>0</v>
      </c>
      <c r="AC1535" s="62">
        <v>0</v>
      </c>
      <c r="AD1535" s="62">
        <v>0</v>
      </c>
      <c r="AE1535" s="62">
        <v>0</v>
      </c>
      <c r="AF1535" s="62">
        <v>0</v>
      </c>
      <c r="AG1535" s="62">
        <v>0</v>
      </c>
      <c r="AH1535" s="62">
        <v>0</v>
      </c>
      <c r="AI1535" s="62">
        <v>0</v>
      </c>
      <c r="AJ1535" s="65" t="s">
        <v>37</v>
      </c>
    </row>
    <row r="1536" spans="1:36" x14ac:dyDescent="0.25">
      <c r="A1536" s="60" t="s">
        <v>128</v>
      </c>
      <c r="B1536" s="60" t="s">
        <v>126</v>
      </c>
      <c r="C1536" s="66" t="s">
        <v>37</v>
      </c>
      <c r="D1536" s="66" t="s">
        <v>37</v>
      </c>
      <c r="E1536" s="66" t="s">
        <v>37</v>
      </c>
      <c r="F1536" s="66" t="s">
        <v>37</v>
      </c>
      <c r="G1536" s="66" t="s">
        <v>37</v>
      </c>
      <c r="H1536" s="66" t="s">
        <v>37</v>
      </c>
      <c r="I1536" s="66" t="s">
        <v>37</v>
      </c>
      <c r="J1536" s="66" t="s">
        <v>37</v>
      </c>
      <c r="K1536" s="66" t="s">
        <v>37</v>
      </c>
      <c r="L1536" s="66" t="s">
        <v>37</v>
      </c>
      <c r="M1536" s="66" t="s">
        <v>37</v>
      </c>
      <c r="N1536" s="66" t="s">
        <v>37</v>
      </c>
      <c r="O1536" s="66" t="s">
        <v>37</v>
      </c>
      <c r="P1536" s="66" t="s">
        <v>37</v>
      </c>
      <c r="Q1536" s="66" t="s">
        <v>37</v>
      </c>
      <c r="R1536" s="66" t="s">
        <v>37</v>
      </c>
      <c r="S1536" s="66" t="s">
        <v>37</v>
      </c>
      <c r="T1536" s="66" t="s">
        <v>37</v>
      </c>
      <c r="U1536" s="66" t="s">
        <v>37</v>
      </c>
      <c r="V1536" s="66" t="s">
        <v>37</v>
      </c>
      <c r="W1536" s="66" t="s">
        <v>37</v>
      </c>
      <c r="X1536" s="66" t="s">
        <v>37</v>
      </c>
      <c r="Y1536" s="66" t="s">
        <v>37</v>
      </c>
      <c r="Z1536" s="66" t="s">
        <v>37</v>
      </c>
      <c r="AA1536" s="66" t="s">
        <v>37</v>
      </c>
      <c r="AB1536" s="66" t="s">
        <v>37</v>
      </c>
      <c r="AC1536" s="66" t="s">
        <v>37</v>
      </c>
      <c r="AD1536" s="66" t="s">
        <v>37</v>
      </c>
      <c r="AE1536" s="66" t="s">
        <v>37</v>
      </c>
      <c r="AF1536" s="66" t="s">
        <v>37</v>
      </c>
      <c r="AG1536" s="66" t="s">
        <v>37</v>
      </c>
      <c r="AH1536" s="66" t="s">
        <v>37</v>
      </c>
      <c r="AI1536" s="66" t="s">
        <v>37</v>
      </c>
      <c r="AJ1536" s="66" t="s">
        <v>37</v>
      </c>
    </row>
    <row r="1537" spans="1:36" ht="11.4" customHeight="1" x14ac:dyDescent="0.25"/>
    <row r="1538" spans="1:36" x14ac:dyDescent="0.25">
      <c r="A1538" s="56" t="s">
        <v>129</v>
      </c>
    </row>
    <row r="1539" spans="1:36" x14ac:dyDescent="0.25">
      <c r="A1539" s="56" t="s">
        <v>37</v>
      </c>
      <c r="B1539" s="55" t="s">
        <v>38</v>
      </c>
    </row>
    <row r="1540" spans="1:36" ht="11.4" customHeight="1" x14ac:dyDescent="0.25"/>
    <row r="1541" spans="1:36" x14ac:dyDescent="0.25">
      <c r="A1541" s="55" t="s">
        <v>184</v>
      </c>
    </row>
    <row r="1542" spans="1:36" x14ac:dyDescent="0.25">
      <c r="A1542" s="55" t="s">
        <v>107</v>
      </c>
      <c r="B1542" s="56" t="s">
        <v>180</v>
      </c>
    </row>
    <row r="1543" spans="1:36" x14ac:dyDescent="0.25">
      <c r="A1543" s="55" t="s">
        <v>108</v>
      </c>
      <c r="B1543" s="55" t="s">
        <v>181</v>
      </c>
    </row>
    <row r="1545" spans="1:36" x14ac:dyDescent="0.25">
      <c r="A1545" s="56" t="s">
        <v>109</v>
      </c>
      <c r="C1545" s="55" t="s">
        <v>110</v>
      </c>
    </row>
    <row r="1546" spans="1:36" x14ac:dyDescent="0.25">
      <c r="A1546" s="56" t="s">
        <v>130</v>
      </c>
      <c r="C1546" s="55" t="s">
        <v>182</v>
      </c>
    </row>
    <row r="1547" spans="1:36" x14ac:dyDescent="0.25">
      <c r="A1547" s="56" t="s">
        <v>134</v>
      </c>
      <c r="C1547" s="55" t="s">
        <v>171</v>
      </c>
    </row>
    <row r="1549" spans="1:36" x14ac:dyDescent="0.25">
      <c r="A1549" s="71" t="s">
        <v>111</v>
      </c>
      <c r="B1549" s="71" t="s">
        <v>111</v>
      </c>
      <c r="C1549" s="57" t="s">
        <v>1</v>
      </c>
      <c r="D1549" s="57" t="s">
        <v>2</v>
      </c>
      <c r="E1549" s="57" t="s">
        <v>3</v>
      </c>
      <c r="F1549" s="57" t="s">
        <v>4</v>
      </c>
      <c r="G1549" s="57" t="s">
        <v>5</v>
      </c>
      <c r="H1549" s="57" t="s">
        <v>6</v>
      </c>
      <c r="I1549" s="57" t="s">
        <v>7</v>
      </c>
      <c r="J1549" s="57" t="s">
        <v>8</v>
      </c>
      <c r="K1549" s="57" t="s">
        <v>9</v>
      </c>
      <c r="L1549" s="57" t="s">
        <v>10</v>
      </c>
      <c r="M1549" s="57" t="s">
        <v>11</v>
      </c>
      <c r="N1549" s="57" t="s">
        <v>12</v>
      </c>
      <c r="O1549" s="57" t="s">
        <v>13</v>
      </c>
      <c r="P1549" s="57" t="s">
        <v>14</v>
      </c>
      <c r="Q1549" s="57" t="s">
        <v>15</v>
      </c>
      <c r="R1549" s="57" t="s">
        <v>16</v>
      </c>
      <c r="S1549" s="57" t="s">
        <v>17</v>
      </c>
      <c r="T1549" s="57" t="s">
        <v>18</v>
      </c>
      <c r="U1549" s="57" t="s">
        <v>19</v>
      </c>
      <c r="V1549" s="57" t="s">
        <v>20</v>
      </c>
      <c r="W1549" s="57" t="s">
        <v>21</v>
      </c>
      <c r="X1549" s="57" t="s">
        <v>32</v>
      </c>
      <c r="Y1549" s="57" t="s">
        <v>33</v>
      </c>
      <c r="Z1549" s="57" t="s">
        <v>35</v>
      </c>
      <c r="AA1549" s="57" t="s">
        <v>36</v>
      </c>
      <c r="AB1549" s="57" t="s">
        <v>39</v>
      </c>
      <c r="AC1549" s="57" t="s">
        <v>40</v>
      </c>
      <c r="AD1549" s="57" t="s">
        <v>97</v>
      </c>
      <c r="AE1549" s="57" t="s">
        <v>103</v>
      </c>
      <c r="AF1549" s="57" t="s">
        <v>105</v>
      </c>
      <c r="AG1549" s="57" t="s">
        <v>106</v>
      </c>
      <c r="AH1549" s="57" t="s">
        <v>112</v>
      </c>
      <c r="AI1549" s="57" t="s">
        <v>176</v>
      </c>
      <c r="AJ1549" s="57" t="s">
        <v>183</v>
      </c>
    </row>
    <row r="1550" spans="1:36" x14ac:dyDescent="0.25">
      <c r="A1550" s="58" t="s">
        <v>113</v>
      </c>
      <c r="B1550" s="58" t="s">
        <v>114</v>
      </c>
      <c r="C1550" s="59" t="s">
        <v>115</v>
      </c>
      <c r="D1550" s="59" t="s">
        <v>115</v>
      </c>
      <c r="E1550" s="59" t="s">
        <v>115</v>
      </c>
      <c r="F1550" s="59" t="s">
        <v>115</v>
      </c>
      <c r="G1550" s="59" t="s">
        <v>115</v>
      </c>
      <c r="H1550" s="59" t="s">
        <v>115</v>
      </c>
      <c r="I1550" s="59" t="s">
        <v>115</v>
      </c>
      <c r="J1550" s="59" t="s">
        <v>115</v>
      </c>
      <c r="K1550" s="59" t="s">
        <v>115</v>
      </c>
      <c r="L1550" s="59" t="s">
        <v>115</v>
      </c>
      <c r="M1550" s="59" t="s">
        <v>115</v>
      </c>
      <c r="N1550" s="59" t="s">
        <v>115</v>
      </c>
      <c r="O1550" s="59" t="s">
        <v>115</v>
      </c>
      <c r="P1550" s="59" t="s">
        <v>115</v>
      </c>
      <c r="Q1550" s="59" t="s">
        <v>115</v>
      </c>
      <c r="R1550" s="59" t="s">
        <v>115</v>
      </c>
      <c r="S1550" s="59" t="s">
        <v>115</v>
      </c>
      <c r="T1550" s="59" t="s">
        <v>115</v>
      </c>
      <c r="U1550" s="59" t="s">
        <v>115</v>
      </c>
      <c r="V1550" s="59" t="s">
        <v>115</v>
      </c>
      <c r="W1550" s="59" t="s">
        <v>115</v>
      </c>
      <c r="X1550" s="59" t="s">
        <v>115</v>
      </c>
      <c r="Y1550" s="59" t="s">
        <v>115</v>
      </c>
      <c r="Z1550" s="59" t="s">
        <v>115</v>
      </c>
      <c r="AA1550" s="59" t="s">
        <v>115</v>
      </c>
      <c r="AB1550" s="59" t="s">
        <v>115</v>
      </c>
      <c r="AC1550" s="59" t="s">
        <v>115</v>
      </c>
      <c r="AD1550" s="59" t="s">
        <v>115</v>
      </c>
      <c r="AE1550" s="59" t="s">
        <v>115</v>
      </c>
      <c r="AF1550" s="59" t="s">
        <v>115</v>
      </c>
      <c r="AG1550" s="59" t="s">
        <v>115</v>
      </c>
      <c r="AH1550" s="59" t="s">
        <v>115</v>
      </c>
      <c r="AI1550" s="59" t="s">
        <v>115</v>
      </c>
      <c r="AJ1550" s="59" t="s">
        <v>115</v>
      </c>
    </row>
    <row r="1551" spans="1:36" x14ac:dyDescent="0.25">
      <c r="A1551" s="60" t="s">
        <v>116</v>
      </c>
      <c r="B1551" s="60" t="s">
        <v>117</v>
      </c>
      <c r="C1551" s="61">
        <v>333.20299999999997</v>
      </c>
      <c r="D1551" s="61">
        <v>360.09300000000002</v>
      </c>
      <c r="E1551" s="61">
        <v>310.98599999999999</v>
      </c>
      <c r="F1551" s="61">
        <v>340.63200000000001</v>
      </c>
      <c r="G1551" s="61">
        <v>388.56700000000001</v>
      </c>
      <c r="H1551" s="61">
        <v>414.279</v>
      </c>
      <c r="I1551" s="61">
        <v>521.14700000000005</v>
      </c>
      <c r="J1551" s="62">
        <v>461.13</v>
      </c>
      <c r="K1551" s="62">
        <v>461.53</v>
      </c>
      <c r="L1551" s="62">
        <v>491.32</v>
      </c>
      <c r="M1551" s="62">
        <v>454.88</v>
      </c>
      <c r="N1551" s="61">
        <v>362.47500000000002</v>
      </c>
      <c r="O1551" s="61">
        <v>351.89699999999999</v>
      </c>
      <c r="P1551" s="61">
        <v>468.03399999999999</v>
      </c>
      <c r="Q1551" s="61">
        <v>521.83100000000002</v>
      </c>
      <c r="R1551" s="61">
        <v>506.15499999999997</v>
      </c>
      <c r="S1551" s="61">
        <v>511.142</v>
      </c>
      <c r="T1551" s="61">
        <v>267.565</v>
      </c>
      <c r="U1551" s="61">
        <v>326.483</v>
      </c>
      <c r="V1551" s="61">
        <v>449.125</v>
      </c>
      <c r="W1551" s="61">
        <v>655.44500000000005</v>
      </c>
      <c r="X1551" s="61">
        <v>364.88799999999998</v>
      </c>
      <c r="Y1551" s="61">
        <v>406.27699999999999</v>
      </c>
      <c r="Z1551" s="61">
        <v>598.36599999999999</v>
      </c>
      <c r="AA1551" s="61">
        <v>406.22899999999998</v>
      </c>
      <c r="AB1551" s="61">
        <v>506.87900000000002</v>
      </c>
      <c r="AC1551" s="61">
        <v>669.10599999999999</v>
      </c>
      <c r="AD1551" s="61">
        <v>389.18099999999998</v>
      </c>
      <c r="AE1551" s="61">
        <v>735.46699999999998</v>
      </c>
      <c r="AF1551" s="61">
        <v>447.63900000000001</v>
      </c>
      <c r="AG1551" s="62">
        <v>456.85</v>
      </c>
      <c r="AH1551" s="61">
        <v>770.654</v>
      </c>
      <c r="AI1551" s="61">
        <v>602.11900000000003</v>
      </c>
      <c r="AJ1551" s="61">
        <v>774.37800000000004</v>
      </c>
    </row>
    <row r="1552" spans="1:36" x14ac:dyDescent="0.25">
      <c r="A1552" s="60" t="s">
        <v>116</v>
      </c>
      <c r="B1552" s="60" t="s">
        <v>118</v>
      </c>
      <c r="C1552" s="63">
        <v>73.918999999999997</v>
      </c>
      <c r="D1552" s="64">
        <v>45.12</v>
      </c>
      <c r="E1552" s="64">
        <v>24</v>
      </c>
      <c r="F1552" s="64">
        <v>43.2</v>
      </c>
      <c r="G1552" s="64">
        <v>56.64</v>
      </c>
      <c r="H1552" s="64">
        <v>28.8</v>
      </c>
      <c r="I1552" s="64">
        <v>38.4</v>
      </c>
      <c r="J1552" s="64">
        <v>33.6</v>
      </c>
      <c r="K1552" s="64">
        <v>27.84</v>
      </c>
      <c r="L1552" s="64">
        <v>19.2</v>
      </c>
      <c r="M1552" s="64">
        <v>22.08</v>
      </c>
      <c r="N1552" s="64">
        <v>19.2</v>
      </c>
      <c r="O1552" s="64">
        <v>28.8</v>
      </c>
      <c r="P1552" s="64">
        <v>0</v>
      </c>
      <c r="Q1552" s="64">
        <v>0</v>
      </c>
      <c r="R1552" s="64">
        <v>0</v>
      </c>
      <c r="S1552" s="64">
        <v>0</v>
      </c>
      <c r="T1552" s="64">
        <v>0</v>
      </c>
      <c r="U1552" s="64">
        <v>0</v>
      </c>
      <c r="V1552" s="64">
        <v>0</v>
      </c>
      <c r="W1552" s="64">
        <v>0</v>
      </c>
      <c r="X1552" s="64">
        <v>0</v>
      </c>
      <c r="Y1552" s="64">
        <v>0</v>
      </c>
      <c r="Z1552" s="64">
        <v>0</v>
      </c>
      <c r="AA1552" s="64">
        <v>0</v>
      </c>
      <c r="AB1552" s="64">
        <v>0</v>
      </c>
      <c r="AC1552" s="64">
        <v>0</v>
      </c>
      <c r="AD1552" s="64">
        <v>0</v>
      </c>
      <c r="AE1552" s="64">
        <v>0</v>
      </c>
      <c r="AF1552" s="64">
        <v>0</v>
      </c>
      <c r="AG1552" s="64">
        <v>0</v>
      </c>
      <c r="AH1552" s="64">
        <v>0</v>
      </c>
      <c r="AI1552" s="64">
        <v>0</v>
      </c>
      <c r="AJ1552" s="64">
        <v>0</v>
      </c>
    </row>
    <row r="1553" spans="1:36" x14ac:dyDescent="0.25">
      <c r="A1553" s="60" t="s">
        <v>116</v>
      </c>
      <c r="B1553" s="60" t="s">
        <v>119</v>
      </c>
      <c r="C1553" s="62">
        <v>0</v>
      </c>
      <c r="D1553" s="62">
        <v>0</v>
      </c>
      <c r="E1553" s="62">
        <v>0</v>
      </c>
      <c r="F1553" s="62">
        <v>0</v>
      </c>
      <c r="G1553" s="62">
        <v>0</v>
      </c>
      <c r="H1553" s="62">
        <v>0</v>
      </c>
      <c r="I1553" s="62">
        <v>0</v>
      </c>
      <c r="J1553" s="62">
        <v>0</v>
      </c>
      <c r="K1553" s="62">
        <v>0</v>
      </c>
      <c r="L1553" s="62">
        <v>0</v>
      </c>
      <c r="M1553" s="62">
        <v>0</v>
      </c>
      <c r="N1553" s="62">
        <v>0</v>
      </c>
      <c r="O1553" s="62">
        <v>0</v>
      </c>
      <c r="P1553" s="62">
        <v>0</v>
      </c>
      <c r="Q1553" s="62">
        <v>0</v>
      </c>
      <c r="R1553" s="62">
        <v>0</v>
      </c>
      <c r="S1553" s="62">
        <v>0</v>
      </c>
      <c r="T1553" s="62">
        <v>0</v>
      </c>
      <c r="U1553" s="62">
        <v>0</v>
      </c>
      <c r="V1553" s="62">
        <v>0</v>
      </c>
      <c r="W1553" s="62">
        <v>0</v>
      </c>
      <c r="X1553" s="62">
        <v>0</v>
      </c>
      <c r="Y1553" s="62">
        <v>0</v>
      </c>
      <c r="Z1553" s="62">
        <v>0</v>
      </c>
      <c r="AA1553" s="62">
        <v>0</v>
      </c>
      <c r="AB1553" s="62">
        <v>0</v>
      </c>
      <c r="AC1553" s="62">
        <v>0</v>
      </c>
      <c r="AD1553" s="62">
        <v>0</v>
      </c>
      <c r="AE1553" s="62">
        <v>0</v>
      </c>
      <c r="AF1553" s="62">
        <v>0</v>
      </c>
      <c r="AG1553" s="62">
        <v>0</v>
      </c>
      <c r="AH1553" s="62">
        <v>0</v>
      </c>
      <c r="AI1553" s="62">
        <v>0</v>
      </c>
      <c r="AJ1553" s="62">
        <v>0</v>
      </c>
    </row>
    <row r="1554" spans="1:36" x14ac:dyDescent="0.25">
      <c r="A1554" s="60" t="s">
        <v>116</v>
      </c>
      <c r="B1554" s="60" t="s">
        <v>120</v>
      </c>
      <c r="C1554" s="64">
        <v>0</v>
      </c>
      <c r="D1554" s="64">
        <v>0</v>
      </c>
      <c r="E1554" s="64">
        <v>0</v>
      </c>
      <c r="F1554" s="64">
        <v>0</v>
      </c>
      <c r="G1554" s="64">
        <v>0</v>
      </c>
      <c r="H1554" s="64">
        <v>0</v>
      </c>
      <c r="I1554" s="64">
        <v>0</v>
      </c>
      <c r="J1554" s="64">
        <v>0</v>
      </c>
      <c r="K1554" s="64">
        <v>0</v>
      </c>
      <c r="L1554" s="64">
        <v>0</v>
      </c>
      <c r="M1554" s="64">
        <v>0</v>
      </c>
      <c r="N1554" s="64">
        <v>0</v>
      </c>
      <c r="O1554" s="64">
        <v>0</v>
      </c>
      <c r="P1554" s="64">
        <v>0</v>
      </c>
      <c r="Q1554" s="64">
        <v>0</v>
      </c>
      <c r="R1554" s="64">
        <v>0</v>
      </c>
      <c r="S1554" s="64">
        <v>0</v>
      </c>
      <c r="T1554" s="64">
        <v>0</v>
      </c>
      <c r="U1554" s="64">
        <v>0</v>
      </c>
      <c r="V1554" s="64">
        <v>0</v>
      </c>
      <c r="W1554" s="64">
        <v>0</v>
      </c>
      <c r="X1554" s="64">
        <v>0</v>
      </c>
      <c r="Y1554" s="64">
        <v>0</v>
      </c>
      <c r="Z1554" s="64">
        <v>0</v>
      </c>
      <c r="AA1554" s="64">
        <v>0</v>
      </c>
      <c r="AB1554" s="64">
        <v>0</v>
      </c>
      <c r="AC1554" s="64">
        <v>0</v>
      </c>
      <c r="AD1554" s="64">
        <v>0</v>
      </c>
      <c r="AE1554" s="64">
        <v>0</v>
      </c>
      <c r="AF1554" s="64">
        <v>0</v>
      </c>
      <c r="AG1554" s="64">
        <v>0</v>
      </c>
      <c r="AH1554" s="64">
        <v>0</v>
      </c>
      <c r="AI1554" s="64">
        <v>0</v>
      </c>
      <c r="AJ1554" s="64">
        <v>0</v>
      </c>
    </row>
    <row r="1555" spans="1:36" x14ac:dyDescent="0.25">
      <c r="A1555" s="60" t="s">
        <v>116</v>
      </c>
      <c r="B1555" s="60" t="s">
        <v>121</v>
      </c>
      <c r="C1555" s="62">
        <v>0</v>
      </c>
      <c r="D1555" s="62">
        <v>0</v>
      </c>
      <c r="E1555" s="62">
        <v>0</v>
      </c>
      <c r="F1555" s="62">
        <v>0</v>
      </c>
      <c r="G1555" s="62">
        <v>0</v>
      </c>
      <c r="H1555" s="62">
        <v>0</v>
      </c>
      <c r="I1555" s="62">
        <v>0</v>
      </c>
      <c r="J1555" s="62">
        <v>0</v>
      </c>
      <c r="K1555" s="62">
        <v>0</v>
      </c>
      <c r="L1555" s="62">
        <v>0</v>
      </c>
      <c r="M1555" s="62">
        <v>0</v>
      </c>
      <c r="N1555" s="62">
        <v>0</v>
      </c>
      <c r="O1555" s="62">
        <v>0</v>
      </c>
      <c r="P1555" s="62">
        <v>0</v>
      </c>
      <c r="Q1555" s="62">
        <v>0</v>
      </c>
      <c r="R1555" s="62">
        <v>0</v>
      </c>
      <c r="S1555" s="62">
        <v>0</v>
      </c>
      <c r="T1555" s="62">
        <v>0</v>
      </c>
      <c r="U1555" s="62">
        <v>0</v>
      </c>
      <c r="V1555" s="62">
        <v>0</v>
      </c>
      <c r="W1555" s="62">
        <v>0</v>
      </c>
      <c r="X1555" s="62">
        <v>0</v>
      </c>
      <c r="Y1555" s="62">
        <v>0</v>
      </c>
      <c r="Z1555" s="62">
        <v>0</v>
      </c>
      <c r="AA1555" s="62">
        <v>0</v>
      </c>
      <c r="AB1555" s="62">
        <v>0</v>
      </c>
      <c r="AC1555" s="62">
        <v>0</v>
      </c>
      <c r="AD1555" s="62">
        <v>0</v>
      </c>
      <c r="AE1555" s="62">
        <v>0</v>
      </c>
      <c r="AF1555" s="62">
        <v>0</v>
      </c>
      <c r="AG1555" s="62">
        <v>0</v>
      </c>
      <c r="AH1555" s="62">
        <v>0</v>
      </c>
      <c r="AI1555" s="62">
        <v>0</v>
      </c>
      <c r="AJ1555" s="62">
        <v>0</v>
      </c>
    </row>
    <row r="1556" spans="1:36" x14ac:dyDescent="0.25">
      <c r="A1556" s="60" t="s">
        <v>116</v>
      </c>
      <c r="B1556" s="60" t="s">
        <v>122</v>
      </c>
      <c r="C1556" s="64">
        <v>0</v>
      </c>
      <c r="D1556" s="64">
        <v>0</v>
      </c>
      <c r="E1556" s="64">
        <v>0</v>
      </c>
      <c r="F1556" s="64">
        <v>0</v>
      </c>
      <c r="G1556" s="64">
        <v>0</v>
      </c>
      <c r="H1556" s="64">
        <v>0</v>
      </c>
      <c r="I1556" s="64">
        <v>0</v>
      </c>
      <c r="J1556" s="64">
        <v>0</v>
      </c>
      <c r="K1556" s="64">
        <v>0</v>
      </c>
      <c r="L1556" s="64">
        <v>0</v>
      </c>
      <c r="M1556" s="64">
        <v>0</v>
      </c>
      <c r="N1556" s="64">
        <v>0</v>
      </c>
      <c r="O1556" s="64">
        <v>0</v>
      </c>
      <c r="P1556" s="64">
        <v>0</v>
      </c>
      <c r="Q1556" s="64">
        <v>0</v>
      </c>
      <c r="R1556" s="64">
        <v>0</v>
      </c>
      <c r="S1556" s="64">
        <v>0</v>
      </c>
      <c r="T1556" s="64">
        <v>0</v>
      </c>
      <c r="U1556" s="64">
        <v>0</v>
      </c>
      <c r="V1556" s="64">
        <v>0</v>
      </c>
      <c r="W1556" s="64">
        <v>0</v>
      </c>
      <c r="X1556" s="64">
        <v>0</v>
      </c>
      <c r="Y1556" s="64">
        <v>0</v>
      </c>
      <c r="Z1556" s="64">
        <v>0</v>
      </c>
      <c r="AA1556" s="64">
        <v>0</v>
      </c>
      <c r="AB1556" s="64">
        <v>0</v>
      </c>
      <c r="AC1556" s="64">
        <v>0</v>
      </c>
      <c r="AD1556" s="64">
        <v>0</v>
      </c>
      <c r="AE1556" s="64">
        <v>0</v>
      </c>
      <c r="AF1556" s="64">
        <v>0</v>
      </c>
      <c r="AG1556" s="64">
        <v>0</v>
      </c>
      <c r="AH1556" s="64">
        <v>0</v>
      </c>
      <c r="AI1556" s="64">
        <v>0</v>
      </c>
      <c r="AJ1556" s="64">
        <v>0</v>
      </c>
    </row>
    <row r="1557" spans="1:36" x14ac:dyDescent="0.25">
      <c r="A1557" s="60" t="s">
        <v>116</v>
      </c>
      <c r="B1557" s="60" t="s">
        <v>123</v>
      </c>
      <c r="C1557" s="61">
        <v>291.83600000000001</v>
      </c>
      <c r="D1557" s="61">
        <v>333.92599999999999</v>
      </c>
      <c r="E1557" s="61">
        <v>294.98399999999998</v>
      </c>
      <c r="F1557" s="61">
        <v>307.476</v>
      </c>
      <c r="G1557" s="61">
        <v>342.06599999999997</v>
      </c>
      <c r="H1557" s="61">
        <v>389.67200000000003</v>
      </c>
      <c r="I1557" s="61">
        <v>519.18399999999997</v>
      </c>
      <c r="J1557" s="61">
        <v>453.27699999999999</v>
      </c>
      <c r="K1557" s="62">
        <v>442.83</v>
      </c>
      <c r="L1557" s="61">
        <v>472.68599999999998</v>
      </c>
      <c r="M1557" s="61">
        <v>416.30399999999997</v>
      </c>
      <c r="N1557" s="61">
        <v>326.62200000000001</v>
      </c>
      <c r="O1557" s="62">
        <v>327.74</v>
      </c>
      <c r="P1557" s="61">
        <v>429.23500000000001</v>
      </c>
      <c r="Q1557" s="61">
        <v>482.029</v>
      </c>
      <c r="R1557" s="61">
        <v>468.01400000000001</v>
      </c>
      <c r="S1557" s="61">
        <v>474.97899999999998</v>
      </c>
      <c r="T1557" s="61">
        <v>245.916</v>
      </c>
      <c r="U1557" s="61">
        <v>326.483</v>
      </c>
      <c r="V1557" s="61">
        <v>447.291</v>
      </c>
      <c r="W1557" s="61">
        <v>650.73099999999999</v>
      </c>
      <c r="X1557" s="61">
        <v>360.36099999999999</v>
      </c>
      <c r="Y1557" s="61">
        <v>406.27699999999999</v>
      </c>
      <c r="Z1557" s="61">
        <v>598.36599999999999</v>
      </c>
      <c r="AA1557" s="61">
        <v>406.22899999999998</v>
      </c>
      <c r="AB1557" s="61">
        <v>506.87900000000002</v>
      </c>
      <c r="AC1557" s="61">
        <v>669.10599999999999</v>
      </c>
      <c r="AD1557" s="61">
        <v>389.18099999999998</v>
      </c>
      <c r="AE1557" s="61">
        <v>735.46699999999998</v>
      </c>
      <c r="AF1557" s="61">
        <v>447.63900000000001</v>
      </c>
      <c r="AG1557" s="62">
        <v>456.85</v>
      </c>
      <c r="AH1557" s="61">
        <v>770.654</v>
      </c>
      <c r="AI1557" s="61">
        <v>602.11900000000003</v>
      </c>
      <c r="AJ1557" s="61">
        <v>774.37800000000004</v>
      </c>
    </row>
    <row r="1558" spans="1:36" x14ac:dyDescent="0.25">
      <c r="A1558" s="60" t="s">
        <v>116</v>
      </c>
      <c r="B1558" s="60" t="s">
        <v>124</v>
      </c>
      <c r="C1558" s="63">
        <v>16.858000000000001</v>
      </c>
      <c r="D1558" s="63">
        <v>11.311999999999999</v>
      </c>
      <c r="E1558" s="63">
        <v>6.3339999999999996</v>
      </c>
      <c r="F1558" s="63">
        <v>8.0779999999999994</v>
      </c>
      <c r="G1558" s="63">
        <v>6.3819999999999997</v>
      </c>
      <c r="H1558" s="63">
        <v>10.137</v>
      </c>
      <c r="I1558" s="64">
        <v>9.64</v>
      </c>
      <c r="J1558" s="63">
        <v>7.5330000000000004</v>
      </c>
      <c r="K1558" s="64">
        <v>7.06</v>
      </c>
      <c r="L1558" s="63">
        <v>5.4740000000000002</v>
      </c>
      <c r="M1558" s="63">
        <v>6.9029999999999996</v>
      </c>
      <c r="N1558" s="63">
        <v>6.5629999999999997</v>
      </c>
      <c r="O1558" s="63">
        <v>8.9610000000000003</v>
      </c>
      <c r="P1558" s="64">
        <v>0</v>
      </c>
      <c r="Q1558" s="64">
        <v>0</v>
      </c>
      <c r="R1558" s="64">
        <v>0</v>
      </c>
      <c r="S1558" s="64">
        <v>0</v>
      </c>
      <c r="T1558" s="64">
        <v>0</v>
      </c>
      <c r="U1558" s="64">
        <v>0</v>
      </c>
      <c r="V1558" s="64">
        <v>0</v>
      </c>
      <c r="W1558" s="64">
        <v>0</v>
      </c>
      <c r="X1558" s="64">
        <v>0</v>
      </c>
      <c r="Y1558" s="64">
        <v>0</v>
      </c>
      <c r="Z1558" s="64">
        <v>0</v>
      </c>
      <c r="AA1558" s="64">
        <v>0</v>
      </c>
      <c r="AB1558" s="64">
        <v>0</v>
      </c>
      <c r="AC1558" s="64">
        <v>0</v>
      </c>
      <c r="AD1558" s="64">
        <v>0</v>
      </c>
      <c r="AE1558" s="64">
        <v>0</v>
      </c>
      <c r="AF1558" s="64">
        <v>0</v>
      </c>
      <c r="AG1558" s="64">
        <v>0</v>
      </c>
      <c r="AH1558" s="64">
        <v>0</v>
      </c>
      <c r="AI1558" s="64">
        <v>0</v>
      </c>
      <c r="AJ1558" s="64">
        <v>0</v>
      </c>
    </row>
    <row r="1559" spans="1:36" x14ac:dyDescent="0.25">
      <c r="A1559" s="60" t="s">
        <v>116</v>
      </c>
      <c r="B1559" s="60" t="s">
        <v>125</v>
      </c>
      <c r="C1559" s="62">
        <v>0</v>
      </c>
      <c r="D1559" s="62">
        <v>0</v>
      </c>
      <c r="E1559" s="62">
        <v>0</v>
      </c>
      <c r="F1559" s="62">
        <v>0</v>
      </c>
      <c r="G1559" s="62">
        <v>0</v>
      </c>
      <c r="H1559" s="62">
        <v>0</v>
      </c>
      <c r="I1559" s="62">
        <v>0</v>
      </c>
      <c r="J1559" s="62">
        <v>0</v>
      </c>
      <c r="K1559" s="62">
        <v>0</v>
      </c>
      <c r="L1559" s="62">
        <v>0</v>
      </c>
      <c r="M1559" s="62">
        <v>0</v>
      </c>
      <c r="N1559" s="62">
        <v>0</v>
      </c>
      <c r="O1559" s="62">
        <v>0</v>
      </c>
      <c r="P1559" s="62">
        <v>0</v>
      </c>
      <c r="Q1559" s="62">
        <v>0</v>
      </c>
      <c r="R1559" s="62">
        <v>0</v>
      </c>
      <c r="S1559" s="62">
        <v>0</v>
      </c>
      <c r="T1559" s="62">
        <v>0</v>
      </c>
      <c r="U1559" s="62">
        <v>0</v>
      </c>
      <c r="V1559" s="62">
        <v>0</v>
      </c>
      <c r="W1559" s="62">
        <v>0</v>
      </c>
      <c r="X1559" s="62">
        <v>0</v>
      </c>
      <c r="Y1559" s="62">
        <v>0</v>
      </c>
      <c r="Z1559" s="62">
        <v>0</v>
      </c>
      <c r="AA1559" s="62">
        <v>0</v>
      </c>
      <c r="AB1559" s="62">
        <v>0</v>
      </c>
      <c r="AC1559" s="62">
        <v>0</v>
      </c>
      <c r="AD1559" s="62">
        <v>0</v>
      </c>
      <c r="AE1559" s="62">
        <v>0</v>
      </c>
      <c r="AF1559" s="62">
        <v>0</v>
      </c>
      <c r="AG1559" s="62">
        <v>0</v>
      </c>
      <c r="AH1559" s="62">
        <v>0</v>
      </c>
      <c r="AI1559" s="62">
        <v>0</v>
      </c>
      <c r="AJ1559" s="62">
        <v>0</v>
      </c>
    </row>
    <row r="1560" spans="1:36" x14ac:dyDescent="0.25">
      <c r="A1560" s="60" t="s">
        <v>116</v>
      </c>
      <c r="B1560" s="60" t="s">
        <v>126</v>
      </c>
      <c r="C1560" s="64">
        <v>0</v>
      </c>
      <c r="D1560" s="64">
        <v>0</v>
      </c>
      <c r="E1560" s="64">
        <v>0</v>
      </c>
      <c r="F1560" s="64">
        <v>0</v>
      </c>
      <c r="G1560" s="64">
        <v>0</v>
      </c>
      <c r="H1560" s="64">
        <v>0</v>
      </c>
      <c r="I1560" s="64">
        <v>0</v>
      </c>
      <c r="J1560" s="64">
        <v>0</v>
      </c>
      <c r="K1560" s="64">
        <v>0</v>
      </c>
      <c r="L1560" s="64">
        <v>0</v>
      </c>
      <c r="M1560" s="64">
        <v>0</v>
      </c>
      <c r="N1560" s="64">
        <v>0</v>
      </c>
      <c r="O1560" s="64">
        <v>0</v>
      </c>
      <c r="P1560" s="64">
        <v>0</v>
      </c>
      <c r="Q1560" s="64">
        <v>0</v>
      </c>
      <c r="R1560" s="64">
        <v>0</v>
      </c>
      <c r="S1560" s="64">
        <v>0</v>
      </c>
      <c r="T1560" s="64">
        <v>0</v>
      </c>
      <c r="U1560" s="64">
        <v>0</v>
      </c>
      <c r="V1560" s="64">
        <v>0</v>
      </c>
      <c r="W1560" s="64">
        <v>0</v>
      </c>
      <c r="X1560" s="64">
        <v>0</v>
      </c>
      <c r="Y1560" s="64">
        <v>0</v>
      </c>
      <c r="Z1560" s="64">
        <v>0</v>
      </c>
      <c r="AA1560" s="64">
        <v>0</v>
      </c>
      <c r="AB1560" s="64">
        <v>0</v>
      </c>
      <c r="AC1560" s="64">
        <v>0</v>
      </c>
      <c r="AD1560" s="64">
        <v>0</v>
      </c>
      <c r="AE1560" s="64">
        <v>0</v>
      </c>
      <c r="AF1560" s="64">
        <v>0</v>
      </c>
      <c r="AG1560" s="64">
        <v>0</v>
      </c>
      <c r="AH1560" s="64">
        <v>0</v>
      </c>
      <c r="AI1560" s="64">
        <v>0</v>
      </c>
      <c r="AJ1560" s="64">
        <v>0</v>
      </c>
    </row>
    <row r="1561" spans="1:36" x14ac:dyDescent="0.25">
      <c r="A1561" s="60" t="s">
        <v>127</v>
      </c>
      <c r="B1561" s="60" t="s">
        <v>117</v>
      </c>
      <c r="C1561" s="65" t="s">
        <v>37</v>
      </c>
      <c r="D1561" s="65" t="s">
        <v>37</v>
      </c>
      <c r="E1561" s="65" t="s">
        <v>37</v>
      </c>
      <c r="F1561" s="65" t="s">
        <v>37</v>
      </c>
      <c r="G1561" s="65" t="s">
        <v>37</v>
      </c>
      <c r="H1561" s="65" t="s">
        <v>37</v>
      </c>
      <c r="I1561" s="65" t="s">
        <v>37</v>
      </c>
      <c r="J1561" s="65" t="s">
        <v>37</v>
      </c>
      <c r="K1561" s="65" t="s">
        <v>37</v>
      </c>
      <c r="L1561" s="65" t="s">
        <v>37</v>
      </c>
      <c r="M1561" s="65" t="s">
        <v>37</v>
      </c>
      <c r="N1561" s="65" t="s">
        <v>37</v>
      </c>
      <c r="O1561" s="65" t="s">
        <v>37</v>
      </c>
      <c r="P1561" s="65" t="s">
        <v>37</v>
      </c>
      <c r="Q1561" s="65" t="s">
        <v>37</v>
      </c>
      <c r="R1561" s="65" t="s">
        <v>37</v>
      </c>
      <c r="S1561" s="65" t="s">
        <v>37</v>
      </c>
      <c r="T1561" s="65" t="s">
        <v>37</v>
      </c>
      <c r="U1561" s="65" t="s">
        <v>37</v>
      </c>
      <c r="V1561" s="65" t="s">
        <v>37</v>
      </c>
      <c r="W1561" s="65" t="s">
        <v>37</v>
      </c>
      <c r="X1561" s="65" t="s">
        <v>37</v>
      </c>
      <c r="Y1561" s="65" t="s">
        <v>37</v>
      </c>
      <c r="Z1561" s="65" t="s">
        <v>37</v>
      </c>
      <c r="AA1561" s="65" t="s">
        <v>37</v>
      </c>
      <c r="AB1561" s="65" t="s">
        <v>37</v>
      </c>
      <c r="AC1561" s="65" t="s">
        <v>37</v>
      </c>
      <c r="AD1561" s="65" t="s">
        <v>37</v>
      </c>
      <c r="AE1561" s="65" t="s">
        <v>37</v>
      </c>
      <c r="AF1561" s="65" t="s">
        <v>37</v>
      </c>
      <c r="AG1561" s="65" t="s">
        <v>37</v>
      </c>
      <c r="AH1561" s="65" t="s">
        <v>37</v>
      </c>
      <c r="AI1561" s="65" t="s">
        <v>37</v>
      </c>
      <c r="AJ1561" s="65" t="s">
        <v>37</v>
      </c>
    </row>
    <row r="1562" spans="1:36" x14ac:dyDescent="0.25">
      <c r="A1562" s="60" t="s">
        <v>127</v>
      </c>
      <c r="B1562" s="60" t="s">
        <v>118</v>
      </c>
      <c r="C1562" s="66" t="s">
        <v>37</v>
      </c>
      <c r="D1562" s="66" t="s">
        <v>37</v>
      </c>
      <c r="E1562" s="66" t="s">
        <v>37</v>
      </c>
      <c r="F1562" s="66" t="s">
        <v>37</v>
      </c>
      <c r="G1562" s="66" t="s">
        <v>37</v>
      </c>
      <c r="H1562" s="66" t="s">
        <v>37</v>
      </c>
      <c r="I1562" s="66" t="s">
        <v>37</v>
      </c>
      <c r="J1562" s="66" t="s">
        <v>37</v>
      </c>
      <c r="K1562" s="66" t="s">
        <v>37</v>
      </c>
      <c r="L1562" s="66" t="s">
        <v>37</v>
      </c>
      <c r="M1562" s="66" t="s">
        <v>37</v>
      </c>
      <c r="N1562" s="66" t="s">
        <v>37</v>
      </c>
      <c r="O1562" s="66" t="s">
        <v>37</v>
      </c>
      <c r="P1562" s="66" t="s">
        <v>37</v>
      </c>
      <c r="Q1562" s="66" t="s">
        <v>37</v>
      </c>
      <c r="R1562" s="66" t="s">
        <v>37</v>
      </c>
      <c r="S1562" s="66" t="s">
        <v>37</v>
      </c>
      <c r="T1562" s="66" t="s">
        <v>37</v>
      </c>
      <c r="U1562" s="66" t="s">
        <v>37</v>
      </c>
      <c r="V1562" s="66" t="s">
        <v>37</v>
      </c>
      <c r="W1562" s="66" t="s">
        <v>37</v>
      </c>
      <c r="X1562" s="66" t="s">
        <v>37</v>
      </c>
      <c r="Y1562" s="66" t="s">
        <v>37</v>
      </c>
      <c r="Z1562" s="66" t="s">
        <v>37</v>
      </c>
      <c r="AA1562" s="66" t="s">
        <v>37</v>
      </c>
      <c r="AB1562" s="66" t="s">
        <v>37</v>
      </c>
      <c r="AC1562" s="66" t="s">
        <v>37</v>
      </c>
      <c r="AD1562" s="66" t="s">
        <v>37</v>
      </c>
      <c r="AE1562" s="66" t="s">
        <v>37</v>
      </c>
      <c r="AF1562" s="66" t="s">
        <v>37</v>
      </c>
      <c r="AG1562" s="66" t="s">
        <v>37</v>
      </c>
      <c r="AH1562" s="66" t="s">
        <v>37</v>
      </c>
      <c r="AI1562" s="66" t="s">
        <v>37</v>
      </c>
      <c r="AJ1562" s="66" t="s">
        <v>37</v>
      </c>
    </row>
    <row r="1563" spans="1:36" x14ac:dyDescent="0.25">
      <c r="A1563" s="60" t="s">
        <v>127</v>
      </c>
      <c r="B1563" s="60" t="s">
        <v>119</v>
      </c>
      <c r="C1563" s="65" t="s">
        <v>37</v>
      </c>
      <c r="D1563" s="65" t="s">
        <v>37</v>
      </c>
      <c r="E1563" s="65" t="s">
        <v>37</v>
      </c>
      <c r="F1563" s="65" t="s">
        <v>37</v>
      </c>
      <c r="G1563" s="65" t="s">
        <v>37</v>
      </c>
      <c r="H1563" s="65" t="s">
        <v>37</v>
      </c>
      <c r="I1563" s="65" t="s">
        <v>37</v>
      </c>
      <c r="J1563" s="65" t="s">
        <v>37</v>
      </c>
      <c r="K1563" s="65" t="s">
        <v>37</v>
      </c>
      <c r="L1563" s="65" t="s">
        <v>37</v>
      </c>
      <c r="M1563" s="65" t="s">
        <v>37</v>
      </c>
      <c r="N1563" s="65" t="s">
        <v>37</v>
      </c>
      <c r="O1563" s="65" t="s">
        <v>37</v>
      </c>
      <c r="P1563" s="65" t="s">
        <v>37</v>
      </c>
      <c r="Q1563" s="65" t="s">
        <v>37</v>
      </c>
      <c r="R1563" s="65" t="s">
        <v>37</v>
      </c>
      <c r="S1563" s="65" t="s">
        <v>37</v>
      </c>
      <c r="T1563" s="65" t="s">
        <v>37</v>
      </c>
      <c r="U1563" s="65" t="s">
        <v>37</v>
      </c>
      <c r="V1563" s="65" t="s">
        <v>37</v>
      </c>
      <c r="W1563" s="65" t="s">
        <v>37</v>
      </c>
      <c r="X1563" s="65" t="s">
        <v>37</v>
      </c>
      <c r="Y1563" s="65" t="s">
        <v>37</v>
      </c>
      <c r="Z1563" s="65" t="s">
        <v>37</v>
      </c>
      <c r="AA1563" s="65" t="s">
        <v>37</v>
      </c>
      <c r="AB1563" s="65" t="s">
        <v>37</v>
      </c>
      <c r="AC1563" s="65" t="s">
        <v>37</v>
      </c>
      <c r="AD1563" s="65" t="s">
        <v>37</v>
      </c>
      <c r="AE1563" s="65" t="s">
        <v>37</v>
      </c>
      <c r="AF1563" s="65" t="s">
        <v>37</v>
      </c>
      <c r="AG1563" s="65" t="s">
        <v>37</v>
      </c>
      <c r="AH1563" s="65" t="s">
        <v>37</v>
      </c>
      <c r="AI1563" s="65" t="s">
        <v>37</v>
      </c>
      <c r="AJ1563" s="65" t="s">
        <v>37</v>
      </c>
    </row>
    <row r="1564" spans="1:36" x14ac:dyDescent="0.25">
      <c r="A1564" s="60" t="s">
        <v>127</v>
      </c>
      <c r="B1564" s="60" t="s">
        <v>120</v>
      </c>
      <c r="C1564" s="66" t="s">
        <v>37</v>
      </c>
      <c r="D1564" s="66" t="s">
        <v>37</v>
      </c>
      <c r="E1564" s="66" t="s">
        <v>37</v>
      </c>
      <c r="F1564" s="66" t="s">
        <v>37</v>
      </c>
      <c r="G1564" s="66" t="s">
        <v>37</v>
      </c>
      <c r="H1564" s="66" t="s">
        <v>37</v>
      </c>
      <c r="I1564" s="66" t="s">
        <v>37</v>
      </c>
      <c r="J1564" s="66" t="s">
        <v>37</v>
      </c>
      <c r="K1564" s="66" t="s">
        <v>37</v>
      </c>
      <c r="L1564" s="66" t="s">
        <v>37</v>
      </c>
      <c r="M1564" s="66" t="s">
        <v>37</v>
      </c>
      <c r="N1564" s="66" t="s">
        <v>37</v>
      </c>
      <c r="O1564" s="66" t="s">
        <v>37</v>
      </c>
      <c r="P1564" s="66" t="s">
        <v>37</v>
      </c>
      <c r="Q1564" s="66" t="s">
        <v>37</v>
      </c>
      <c r="R1564" s="66" t="s">
        <v>37</v>
      </c>
      <c r="S1564" s="66" t="s">
        <v>37</v>
      </c>
      <c r="T1564" s="66" t="s">
        <v>37</v>
      </c>
      <c r="U1564" s="66" t="s">
        <v>37</v>
      </c>
      <c r="V1564" s="66" t="s">
        <v>37</v>
      </c>
      <c r="W1564" s="66" t="s">
        <v>37</v>
      </c>
      <c r="X1564" s="66" t="s">
        <v>37</v>
      </c>
      <c r="Y1564" s="66" t="s">
        <v>37</v>
      </c>
      <c r="Z1564" s="66" t="s">
        <v>37</v>
      </c>
      <c r="AA1564" s="66" t="s">
        <v>37</v>
      </c>
      <c r="AB1564" s="66" t="s">
        <v>37</v>
      </c>
      <c r="AC1564" s="66" t="s">
        <v>37</v>
      </c>
      <c r="AD1564" s="66" t="s">
        <v>37</v>
      </c>
      <c r="AE1564" s="66" t="s">
        <v>37</v>
      </c>
      <c r="AF1564" s="66" t="s">
        <v>37</v>
      </c>
      <c r="AG1564" s="66" t="s">
        <v>37</v>
      </c>
      <c r="AH1564" s="66" t="s">
        <v>37</v>
      </c>
      <c r="AI1564" s="66" t="s">
        <v>37</v>
      </c>
      <c r="AJ1564" s="66" t="s">
        <v>37</v>
      </c>
    </row>
    <row r="1565" spans="1:36" x14ac:dyDescent="0.25">
      <c r="A1565" s="60" t="s">
        <v>127</v>
      </c>
      <c r="B1565" s="60" t="s">
        <v>121</v>
      </c>
      <c r="C1565" s="62">
        <v>0</v>
      </c>
      <c r="D1565" s="62">
        <v>0</v>
      </c>
      <c r="E1565" s="62">
        <v>0</v>
      </c>
      <c r="F1565" s="62">
        <v>0</v>
      </c>
      <c r="G1565" s="62">
        <v>0</v>
      </c>
      <c r="H1565" s="62">
        <v>0</v>
      </c>
      <c r="I1565" s="62">
        <v>0</v>
      </c>
      <c r="J1565" s="62">
        <v>0</v>
      </c>
      <c r="K1565" s="62">
        <v>0</v>
      </c>
      <c r="L1565" s="62">
        <v>0</v>
      </c>
      <c r="M1565" s="62">
        <v>0</v>
      </c>
      <c r="N1565" s="62">
        <v>0</v>
      </c>
      <c r="O1565" s="62">
        <v>0</v>
      </c>
      <c r="P1565" s="62">
        <v>0</v>
      </c>
      <c r="Q1565" s="62">
        <v>0</v>
      </c>
      <c r="R1565" s="62">
        <v>0</v>
      </c>
      <c r="S1565" s="62">
        <v>0</v>
      </c>
      <c r="T1565" s="62">
        <v>0</v>
      </c>
      <c r="U1565" s="62">
        <v>0</v>
      </c>
      <c r="V1565" s="62">
        <v>0</v>
      </c>
      <c r="W1565" s="62">
        <v>0</v>
      </c>
      <c r="X1565" s="62">
        <v>0</v>
      </c>
      <c r="Y1565" s="62">
        <v>0</v>
      </c>
      <c r="Z1565" s="62">
        <v>0</v>
      </c>
      <c r="AA1565" s="62">
        <v>0</v>
      </c>
      <c r="AB1565" s="62">
        <v>0</v>
      </c>
      <c r="AC1565" s="62">
        <v>0</v>
      </c>
      <c r="AD1565" s="62">
        <v>0</v>
      </c>
      <c r="AE1565" s="62">
        <v>0</v>
      </c>
      <c r="AF1565" s="62">
        <v>0</v>
      </c>
      <c r="AG1565" s="62">
        <v>0</v>
      </c>
      <c r="AH1565" s="62">
        <v>0</v>
      </c>
      <c r="AI1565" s="62">
        <v>0</v>
      </c>
      <c r="AJ1565" s="62">
        <v>0</v>
      </c>
    </row>
    <row r="1566" spans="1:36" x14ac:dyDescent="0.25">
      <c r="A1566" s="60" t="s">
        <v>127</v>
      </c>
      <c r="B1566" s="60" t="s">
        <v>122</v>
      </c>
      <c r="C1566" s="66" t="s">
        <v>37</v>
      </c>
      <c r="D1566" s="66" t="s">
        <v>37</v>
      </c>
      <c r="E1566" s="66" t="s">
        <v>37</v>
      </c>
      <c r="F1566" s="66" t="s">
        <v>37</v>
      </c>
      <c r="G1566" s="66" t="s">
        <v>37</v>
      </c>
      <c r="H1566" s="66" t="s">
        <v>37</v>
      </c>
      <c r="I1566" s="66" t="s">
        <v>37</v>
      </c>
      <c r="J1566" s="66" t="s">
        <v>37</v>
      </c>
      <c r="K1566" s="66" t="s">
        <v>37</v>
      </c>
      <c r="L1566" s="66" t="s">
        <v>37</v>
      </c>
      <c r="M1566" s="66" t="s">
        <v>37</v>
      </c>
      <c r="N1566" s="66" t="s">
        <v>37</v>
      </c>
      <c r="O1566" s="66" t="s">
        <v>37</v>
      </c>
      <c r="P1566" s="66" t="s">
        <v>37</v>
      </c>
      <c r="Q1566" s="66" t="s">
        <v>37</v>
      </c>
      <c r="R1566" s="66" t="s">
        <v>37</v>
      </c>
      <c r="S1566" s="66" t="s">
        <v>37</v>
      </c>
      <c r="T1566" s="66" t="s">
        <v>37</v>
      </c>
      <c r="U1566" s="66" t="s">
        <v>37</v>
      </c>
      <c r="V1566" s="66" t="s">
        <v>37</v>
      </c>
      <c r="W1566" s="66" t="s">
        <v>37</v>
      </c>
      <c r="X1566" s="66" t="s">
        <v>37</v>
      </c>
      <c r="Y1566" s="66" t="s">
        <v>37</v>
      </c>
      <c r="Z1566" s="66" t="s">
        <v>37</v>
      </c>
      <c r="AA1566" s="66" t="s">
        <v>37</v>
      </c>
      <c r="AB1566" s="66" t="s">
        <v>37</v>
      </c>
      <c r="AC1566" s="66" t="s">
        <v>37</v>
      </c>
      <c r="AD1566" s="66" t="s">
        <v>37</v>
      </c>
      <c r="AE1566" s="66" t="s">
        <v>37</v>
      </c>
      <c r="AF1566" s="66" t="s">
        <v>37</v>
      </c>
      <c r="AG1566" s="66" t="s">
        <v>37</v>
      </c>
      <c r="AH1566" s="66" t="s">
        <v>37</v>
      </c>
      <c r="AI1566" s="66" t="s">
        <v>37</v>
      </c>
      <c r="AJ1566" s="66" t="s">
        <v>37</v>
      </c>
    </row>
    <row r="1567" spans="1:36" x14ac:dyDescent="0.25">
      <c r="A1567" s="60" t="s">
        <v>127</v>
      </c>
      <c r="B1567" s="60" t="s">
        <v>123</v>
      </c>
      <c r="C1567" s="61">
        <v>283.40499999999997</v>
      </c>
      <c r="D1567" s="61">
        <v>328.28899999999999</v>
      </c>
      <c r="E1567" s="61">
        <v>291.83100000000002</v>
      </c>
      <c r="F1567" s="61">
        <v>303.43900000000002</v>
      </c>
      <c r="G1567" s="61">
        <v>338.86500000000001</v>
      </c>
      <c r="H1567" s="61">
        <v>384.60899999999998</v>
      </c>
      <c r="I1567" s="61">
        <v>514.35900000000004</v>
      </c>
      <c r="J1567" s="61">
        <v>449.52699999999999</v>
      </c>
      <c r="K1567" s="61">
        <v>439.29500000000002</v>
      </c>
      <c r="L1567" s="62">
        <v>466.81</v>
      </c>
      <c r="M1567" s="61">
        <v>410.834</v>
      </c>
      <c r="N1567" s="61">
        <v>320.72199999999998</v>
      </c>
      <c r="O1567" s="62">
        <v>321.41000000000003</v>
      </c>
      <c r="P1567" s="61">
        <v>429.23500000000001</v>
      </c>
      <c r="Q1567" s="61">
        <v>482.029</v>
      </c>
      <c r="R1567" s="61">
        <v>468.01400000000001</v>
      </c>
      <c r="S1567" s="61">
        <v>474.97899999999998</v>
      </c>
      <c r="T1567" s="61">
        <v>245.916</v>
      </c>
      <c r="U1567" s="61">
        <v>326.483</v>
      </c>
      <c r="V1567" s="61">
        <v>447.291</v>
      </c>
      <c r="W1567" s="61">
        <v>650.73099999999999</v>
      </c>
      <c r="X1567" s="61">
        <v>360.36099999999999</v>
      </c>
      <c r="Y1567" s="61">
        <v>406.27699999999999</v>
      </c>
      <c r="Z1567" s="61">
        <v>598.36599999999999</v>
      </c>
      <c r="AA1567" s="61">
        <v>406.22899999999998</v>
      </c>
      <c r="AB1567" s="61">
        <v>506.87900000000002</v>
      </c>
      <c r="AC1567" s="61">
        <v>669.10599999999999</v>
      </c>
      <c r="AD1567" s="61">
        <v>389.18099999999998</v>
      </c>
      <c r="AE1567" s="61">
        <v>735.46699999999998</v>
      </c>
      <c r="AF1567" s="61">
        <v>447.63900000000001</v>
      </c>
      <c r="AG1567" s="62">
        <v>456.85</v>
      </c>
      <c r="AH1567" s="61">
        <v>770.654</v>
      </c>
      <c r="AI1567" s="61">
        <v>602.11900000000003</v>
      </c>
      <c r="AJ1567" s="61">
        <v>774.37800000000004</v>
      </c>
    </row>
    <row r="1568" spans="1:36" x14ac:dyDescent="0.25">
      <c r="A1568" s="60" t="s">
        <v>127</v>
      </c>
      <c r="B1568" s="60" t="s">
        <v>124</v>
      </c>
      <c r="C1568" s="63">
        <v>8.4260000000000002</v>
      </c>
      <c r="D1568" s="63">
        <v>5.6749999999999998</v>
      </c>
      <c r="E1568" s="63">
        <v>3.181</v>
      </c>
      <c r="F1568" s="63">
        <v>4.0410000000000004</v>
      </c>
      <c r="G1568" s="63">
        <v>3.181</v>
      </c>
      <c r="H1568" s="63">
        <v>5.0730000000000004</v>
      </c>
      <c r="I1568" s="63">
        <v>4.8150000000000004</v>
      </c>
      <c r="J1568" s="63">
        <v>3.7829999999999999</v>
      </c>
      <c r="K1568" s="63">
        <v>3.5249999999999999</v>
      </c>
      <c r="L1568" s="63">
        <v>2.7519999999999998</v>
      </c>
      <c r="M1568" s="63">
        <v>3.4390000000000001</v>
      </c>
      <c r="N1568" s="63">
        <v>3.2669999999999999</v>
      </c>
      <c r="O1568" s="63">
        <v>4.4710000000000001</v>
      </c>
      <c r="P1568" s="64">
        <v>0</v>
      </c>
      <c r="Q1568" s="64">
        <v>0</v>
      </c>
      <c r="R1568" s="64">
        <v>0</v>
      </c>
      <c r="S1568" s="64">
        <v>0</v>
      </c>
      <c r="T1568" s="64">
        <v>0</v>
      </c>
      <c r="U1568" s="64">
        <v>0</v>
      </c>
      <c r="V1568" s="64">
        <v>0</v>
      </c>
      <c r="W1568" s="64">
        <v>0</v>
      </c>
      <c r="X1568" s="64">
        <v>0</v>
      </c>
      <c r="Y1568" s="64">
        <v>0</v>
      </c>
      <c r="Z1568" s="64">
        <v>0</v>
      </c>
      <c r="AA1568" s="64">
        <v>0</v>
      </c>
      <c r="AB1568" s="64">
        <v>0</v>
      </c>
      <c r="AC1568" s="64">
        <v>0</v>
      </c>
      <c r="AD1568" s="64">
        <v>0</v>
      </c>
      <c r="AE1568" s="64">
        <v>0</v>
      </c>
      <c r="AF1568" s="64">
        <v>0</v>
      </c>
      <c r="AG1568" s="64">
        <v>0</v>
      </c>
      <c r="AH1568" s="64">
        <v>0</v>
      </c>
      <c r="AI1568" s="64">
        <v>0</v>
      </c>
      <c r="AJ1568" s="64">
        <v>0</v>
      </c>
    </row>
    <row r="1569" spans="1:36" x14ac:dyDescent="0.25">
      <c r="A1569" s="60" t="s">
        <v>127</v>
      </c>
      <c r="B1569" s="60" t="s">
        <v>125</v>
      </c>
      <c r="C1569" s="62">
        <v>0</v>
      </c>
      <c r="D1569" s="62">
        <v>0</v>
      </c>
      <c r="E1569" s="62">
        <v>0</v>
      </c>
      <c r="F1569" s="62">
        <v>0</v>
      </c>
      <c r="G1569" s="62">
        <v>0</v>
      </c>
      <c r="H1569" s="62">
        <v>0</v>
      </c>
      <c r="I1569" s="62">
        <v>0</v>
      </c>
      <c r="J1569" s="62">
        <v>0</v>
      </c>
      <c r="K1569" s="62">
        <v>0</v>
      </c>
      <c r="L1569" s="62">
        <v>0</v>
      </c>
      <c r="M1569" s="62">
        <v>0</v>
      </c>
      <c r="N1569" s="62">
        <v>0</v>
      </c>
      <c r="O1569" s="62">
        <v>0</v>
      </c>
      <c r="P1569" s="62">
        <v>0</v>
      </c>
      <c r="Q1569" s="62">
        <v>0</v>
      </c>
      <c r="R1569" s="62">
        <v>0</v>
      </c>
      <c r="S1569" s="62">
        <v>0</v>
      </c>
      <c r="T1569" s="62">
        <v>0</v>
      </c>
      <c r="U1569" s="62">
        <v>0</v>
      </c>
      <c r="V1569" s="62">
        <v>0</v>
      </c>
      <c r="W1569" s="62">
        <v>0</v>
      </c>
      <c r="X1569" s="62">
        <v>0</v>
      </c>
      <c r="Y1569" s="62">
        <v>0</v>
      </c>
      <c r="Z1569" s="62">
        <v>0</v>
      </c>
      <c r="AA1569" s="62">
        <v>0</v>
      </c>
      <c r="AB1569" s="62">
        <v>0</v>
      </c>
      <c r="AC1569" s="62">
        <v>0</v>
      </c>
      <c r="AD1569" s="62">
        <v>0</v>
      </c>
      <c r="AE1569" s="62">
        <v>0</v>
      </c>
      <c r="AF1569" s="62">
        <v>0</v>
      </c>
      <c r="AG1569" s="62">
        <v>0</v>
      </c>
      <c r="AH1569" s="62">
        <v>0</v>
      </c>
      <c r="AI1569" s="62">
        <v>0</v>
      </c>
      <c r="AJ1569" s="62">
        <v>0</v>
      </c>
    </row>
    <row r="1570" spans="1:36" x14ac:dyDescent="0.25">
      <c r="A1570" s="60" t="s">
        <v>127</v>
      </c>
      <c r="B1570" s="60" t="s">
        <v>126</v>
      </c>
      <c r="C1570" s="64">
        <v>0</v>
      </c>
      <c r="D1570" s="64">
        <v>0</v>
      </c>
      <c r="E1570" s="64">
        <v>0</v>
      </c>
      <c r="F1570" s="64">
        <v>0</v>
      </c>
      <c r="G1570" s="64">
        <v>0</v>
      </c>
      <c r="H1570" s="64">
        <v>0</v>
      </c>
      <c r="I1570" s="64">
        <v>0</v>
      </c>
      <c r="J1570" s="64">
        <v>0</v>
      </c>
      <c r="K1570" s="64">
        <v>0</v>
      </c>
      <c r="L1570" s="64">
        <v>0</v>
      </c>
      <c r="M1570" s="64">
        <v>0</v>
      </c>
      <c r="N1570" s="64">
        <v>0</v>
      </c>
      <c r="O1570" s="64">
        <v>0</v>
      </c>
      <c r="P1570" s="64">
        <v>0</v>
      </c>
      <c r="Q1570" s="64">
        <v>0</v>
      </c>
      <c r="R1570" s="64">
        <v>0</v>
      </c>
      <c r="S1570" s="64">
        <v>0</v>
      </c>
      <c r="T1570" s="64">
        <v>0</v>
      </c>
      <c r="U1570" s="64">
        <v>0</v>
      </c>
      <c r="V1570" s="64">
        <v>0</v>
      </c>
      <c r="W1570" s="64">
        <v>0</v>
      </c>
      <c r="X1570" s="64">
        <v>0</v>
      </c>
      <c r="Y1570" s="64">
        <v>0</v>
      </c>
      <c r="Z1570" s="64">
        <v>0</v>
      </c>
      <c r="AA1570" s="64">
        <v>0</v>
      </c>
      <c r="AB1570" s="64">
        <v>0</v>
      </c>
      <c r="AC1570" s="64">
        <v>0</v>
      </c>
      <c r="AD1570" s="64">
        <v>0</v>
      </c>
      <c r="AE1570" s="64">
        <v>0</v>
      </c>
      <c r="AF1570" s="64">
        <v>0</v>
      </c>
      <c r="AG1570" s="64">
        <v>0</v>
      </c>
      <c r="AH1570" s="64">
        <v>0</v>
      </c>
      <c r="AI1570" s="64">
        <v>0</v>
      </c>
      <c r="AJ1570" s="64">
        <v>0</v>
      </c>
    </row>
    <row r="1571" spans="1:36" x14ac:dyDescent="0.25">
      <c r="A1571" s="60" t="s">
        <v>128</v>
      </c>
      <c r="B1571" s="60" t="s">
        <v>117</v>
      </c>
      <c r="C1571" s="62">
        <v>0</v>
      </c>
      <c r="D1571" s="62">
        <v>0</v>
      </c>
      <c r="E1571" s="62">
        <v>0</v>
      </c>
      <c r="F1571" s="62">
        <v>0</v>
      </c>
      <c r="G1571" s="62">
        <v>0</v>
      </c>
      <c r="H1571" s="62">
        <v>0</v>
      </c>
      <c r="I1571" s="62">
        <v>0</v>
      </c>
      <c r="J1571" s="62">
        <v>0</v>
      </c>
      <c r="K1571" s="62">
        <v>0</v>
      </c>
      <c r="L1571" s="62">
        <v>0</v>
      </c>
      <c r="M1571" s="62">
        <v>0</v>
      </c>
      <c r="N1571" s="62">
        <v>0</v>
      </c>
      <c r="O1571" s="62">
        <v>0</v>
      </c>
      <c r="P1571" s="62">
        <v>0</v>
      </c>
      <c r="Q1571" s="62">
        <v>0</v>
      </c>
      <c r="R1571" s="62">
        <v>0</v>
      </c>
      <c r="S1571" s="62">
        <v>0</v>
      </c>
      <c r="T1571" s="62">
        <v>0</v>
      </c>
      <c r="U1571" s="62">
        <v>0</v>
      </c>
      <c r="V1571" s="62">
        <v>0</v>
      </c>
      <c r="W1571" s="62">
        <v>0</v>
      </c>
      <c r="X1571" s="62">
        <v>0</v>
      </c>
      <c r="Y1571" s="62">
        <v>0</v>
      </c>
      <c r="Z1571" s="62">
        <v>0</v>
      </c>
      <c r="AA1571" s="62">
        <v>0</v>
      </c>
      <c r="AB1571" s="62">
        <v>0</v>
      </c>
      <c r="AC1571" s="62">
        <v>0</v>
      </c>
      <c r="AD1571" s="62">
        <v>0</v>
      </c>
      <c r="AE1571" s="62">
        <v>0</v>
      </c>
      <c r="AF1571" s="62">
        <v>0</v>
      </c>
      <c r="AG1571" s="62">
        <v>0</v>
      </c>
      <c r="AH1571" s="62">
        <v>0</v>
      </c>
      <c r="AI1571" s="62">
        <v>0</v>
      </c>
      <c r="AJ1571" s="62">
        <v>0</v>
      </c>
    </row>
    <row r="1572" spans="1:36" x14ac:dyDescent="0.25">
      <c r="A1572" s="60" t="s">
        <v>128</v>
      </c>
      <c r="B1572" s="60" t="s">
        <v>118</v>
      </c>
      <c r="C1572" s="64">
        <v>0</v>
      </c>
      <c r="D1572" s="64">
        <v>0</v>
      </c>
      <c r="E1572" s="64">
        <v>0</v>
      </c>
      <c r="F1572" s="64">
        <v>0</v>
      </c>
      <c r="G1572" s="64">
        <v>0</v>
      </c>
      <c r="H1572" s="64">
        <v>0</v>
      </c>
      <c r="I1572" s="64">
        <v>0</v>
      </c>
      <c r="J1572" s="64">
        <v>0</v>
      </c>
      <c r="K1572" s="64">
        <v>0</v>
      </c>
      <c r="L1572" s="64">
        <v>0</v>
      </c>
      <c r="M1572" s="64">
        <v>0</v>
      </c>
      <c r="N1572" s="64">
        <v>0</v>
      </c>
      <c r="O1572" s="64">
        <v>0</v>
      </c>
      <c r="P1572" s="64">
        <v>0</v>
      </c>
      <c r="Q1572" s="64">
        <v>0</v>
      </c>
      <c r="R1572" s="64">
        <v>0</v>
      </c>
      <c r="S1572" s="64">
        <v>0</v>
      </c>
      <c r="T1572" s="64">
        <v>0</v>
      </c>
      <c r="U1572" s="64">
        <v>0</v>
      </c>
      <c r="V1572" s="64">
        <v>0</v>
      </c>
      <c r="W1572" s="64">
        <v>0</v>
      </c>
      <c r="X1572" s="64">
        <v>0</v>
      </c>
      <c r="Y1572" s="64">
        <v>0</v>
      </c>
      <c r="Z1572" s="64">
        <v>0</v>
      </c>
      <c r="AA1572" s="64">
        <v>0</v>
      </c>
      <c r="AB1572" s="64">
        <v>0</v>
      </c>
      <c r="AC1572" s="64">
        <v>0</v>
      </c>
      <c r="AD1572" s="64">
        <v>0</v>
      </c>
      <c r="AE1572" s="64">
        <v>0</v>
      </c>
      <c r="AF1572" s="64">
        <v>0</v>
      </c>
      <c r="AG1572" s="64">
        <v>0</v>
      </c>
      <c r="AH1572" s="64">
        <v>0</v>
      </c>
      <c r="AI1572" s="64">
        <v>0</v>
      </c>
      <c r="AJ1572" s="64">
        <v>0</v>
      </c>
    </row>
    <row r="1573" spans="1:36" x14ac:dyDescent="0.25">
      <c r="A1573" s="60" t="s">
        <v>128</v>
      </c>
      <c r="B1573" s="60" t="s">
        <v>119</v>
      </c>
      <c r="C1573" s="62">
        <v>0</v>
      </c>
      <c r="D1573" s="62">
        <v>0</v>
      </c>
      <c r="E1573" s="62">
        <v>0</v>
      </c>
      <c r="F1573" s="62">
        <v>0</v>
      </c>
      <c r="G1573" s="62">
        <v>0</v>
      </c>
      <c r="H1573" s="62">
        <v>0</v>
      </c>
      <c r="I1573" s="62">
        <v>0</v>
      </c>
      <c r="J1573" s="62">
        <v>0</v>
      </c>
      <c r="K1573" s="62">
        <v>0</v>
      </c>
      <c r="L1573" s="62">
        <v>0</v>
      </c>
      <c r="M1573" s="62">
        <v>0</v>
      </c>
      <c r="N1573" s="62">
        <v>0</v>
      </c>
      <c r="O1573" s="62">
        <v>0</v>
      </c>
      <c r="P1573" s="62">
        <v>0</v>
      </c>
      <c r="Q1573" s="62">
        <v>0</v>
      </c>
      <c r="R1573" s="62">
        <v>0</v>
      </c>
      <c r="S1573" s="62">
        <v>0</v>
      </c>
      <c r="T1573" s="62">
        <v>0</v>
      </c>
      <c r="U1573" s="62">
        <v>0</v>
      </c>
      <c r="V1573" s="62">
        <v>0</v>
      </c>
      <c r="W1573" s="62">
        <v>0</v>
      </c>
      <c r="X1573" s="62">
        <v>0</v>
      </c>
      <c r="Y1573" s="62">
        <v>0</v>
      </c>
      <c r="Z1573" s="62">
        <v>0</v>
      </c>
      <c r="AA1573" s="62">
        <v>0</v>
      </c>
      <c r="AB1573" s="62">
        <v>0</v>
      </c>
      <c r="AC1573" s="62">
        <v>0</v>
      </c>
      <c r="AD1573" s="62">
        <v>0</v>
      </c>
      <c r="AE1573" s="62">
        <v>0</v>
      </c>
      <c r="AF1573" s="62">
        <v>0</v>
      </c>
      <c r="AG1573" s="62">
        <v>0</v>
      </c>
      <c r="AH1573" s="62">
        <v>0</v>
      </c>
      <c r="AI1573" s="62">
        <v>0</v>
      </c>
      <c r="AJ1573" s="62">
        <v>0</v>
      </c>
    </row>
    <row r="1574" spans="1:36" x14ac:dyDescent="0.25">
      <c r="A1574" s="60" t="s">
        <v>128</v>
      </c>
      <c r="B1574" s="60" t="s">
        <v>120</v>
      </c>
      <c r="C1574" s="64">
        <v>0</v>
      </c>
      <c r="D1574" s="64">
        <v>0</v>
      </c>
      <c r="E1574" s="64">
        <v>0</v>
      </c>
      <c r="F1574" s="64">
        <v>0</v>
      </c>
      <c r="G1574" s="64">
        <v>0</v>
      </c>
      <c r="H1574" s="64">
        <v>0</v>
      </c>
      <c r="I1574" s="64">
        <v>0</v>
      </c>
      <c r="J1574" s="64">
        <v>0</v>
      </c>
      <c r="K1574" s="64">
        <v>0</v>
      </c>
      <c r="L1574" s="64">
        <v>0</v>
      </c>
      <c r="M1574" s="64">
        <v>0</v>
      </c>
      <c r="N1574" s="64">
        <v>0</v>
      </c>
      <c r="O1574" s="64">
        <v>0</v>
      </c>
      <c r="P1574" s="64">
        <v>0</v>
      </c>
      <c r="Q1574" s="64">
        <v>0</v>
      </c>
      <c r="R1574" s="64">
        <v>0</v>
      </c>
      <c r="S1574" s="64">
        <v>0</v>
      </c>
      <c r="T1574" s="64">
        <v>0</v>
      </c>
      <c r="U1574" s="64">
        <v>0</v>
      </c>
      <c r="V1574" s="64">
        <v>0</v>
      </c>
      <c r="W1574" s="64">
        <v>0</v>
      </c>
      <c r="X1574" s="64">
        <v>0</v>
      </c>
      <c r="Y1574" s="64">
        <v>0</v>
      </c>
      <c r="Z1574" s="64">
        <v>0</v>
      </c>
      <c r="AA1574" s="64">
        <v>0</v>
      </c>
      <c r="AB1574" s="64">
        <v>0</v>
      </c>
      <c r="AC1574" s="64">
        <v>0</v>
      </c>
      <c r="AD1574" s="64">
        <v>0</v>
      </c>
      <c r="AE1574" s="64">
        <v>0</v>
      </c>
      <c r="AF1574" s="64">
        <v>0</v>
      </c>
      <c r="AG1574" s="64">
        <v>0</v>
      </c>
      <c r="AH1574" s="64">
        <v>0</v>
      </c>
      <c r="AI1574" s="64">
        <v>0</v>
      </c>
      <c r="AJ1574" s="64">
        <v>0</v>
      </c>
    </row>
    <row r="1575" spans="1:36" x14ac:dyDescent="0.25">
      <c r="A1575" s="60" t="s">
        <v>128</v>
      </c>
      <c r="B1575" s="60" t="s">
        <v>121</v>
      </c>
      <c r="C1575" s="65" t="s">
        <v>37</v>
      </c>
      <c r="D1575" s="65" t="s">
        <v>37</v>
      </c>
      <c r="E1575" s="65" t="s">
        <v>37</v>
      </c>
      <c r="F1575" s="65" t="s">
        <v>37</v>
      </c>
      <c r="G1575" s="65" t="s">
        <v>37</v>
      </c>
      <c r="H1575" s="65" t="s">
        <v>37</v>
      </c>
      <c r="I1575" s="65" t="s">
        <v>37</v>
      </c>
      <c r="J1575" s="65" t="s">
        <v>37</v>
      </c>
      <c r="K1575" s="65" t="s">
        <v>37</v>
      </c>
      <c r="L1575" s="65" t="s">
        <v>37</v>
      </c>
      <c r="M1575" s="65" t="s">
        <v>37</v>
      </c>
      <c r="N1575" s="65" t="s">
        <v>37</v>
      </c>
      <c r="O1575" s="65" t="s">
        <v>37</v>
      </c>
      <c r="P1575" s="65" t="s">
        <v>37</v>
      </c>
      <c r="Q1575" s="65" t="s">
        <v>37</v>
      </c>
      <c r="R1575" s="65" t="s">
        <v>37</v>
      </c>
      <c r="S1575" s="65" t="s">
        <v>37</v>
      </c>
      <c r="T1575" s="65" t="s">
        <v>37</v>
      </c>
      <c r="U1575" s="65" t="s">
        <v>37</v>
      </c>
      <c r="V1575" s="65" t="s">
        <v>37</v>
      </c>
      <c r="W1575" s="65" t="s">
        <v>37</v>
      </c>
      <c r="X1575" s="65" t="s">
        <v>37</v>
      </c>
      <c r="Y1575" s="65" t="s">
        <v>37</v>
      </c>
      <c r="Z1575" s="65" t="s">
        <v>37</v>
      </c>
      <c r="AA1575" s="65" t="s">
        <v>37</v>
      </c>
      <c r="AB1575" s="65" t="s">
        <v>37</v>
      </c>
      <c r="AC1575" s="65" t="s">
        <v>37</v>
      </c>
      <c r="AD1575" s="65" t="s">
        <v>37</v>
      </c>
      <c r="AE1575" s="65" t="s">
        <v>37</v>
      </c>
      <c r="AF1575" s="65" t="s">
        <v>37</v>
      </c>
      <c r="AG1575" s="65" t="s">
        <v>37</v>
      </c>
      <c r="AH1575" s="65" t="s">
        <v>37</v>
      </c>
      <c r="AI1575" s="65" t="s">
        <v>37</v>
      </c>
      <c r="AJ1575" s="65" t="s">
        <v>37</v>
      </c>
    </row>
    <row r="1576" spans="1:36" x14ac:dyDescent="0.25">
      <c r="A1576" s="60" t="s">
        <v>128</v>
      </c>
      <c r="B1576" s="60" t="s">
        <v>122</v>
      </c>
      <c r="C1576" s="64">
        <v>0</v>
      </c>
      <c r="D1576" s="64">
        <v>0</v>
      </c>
      <c r="E1576" s="64">
        <v>0</v>
      </c>
      <c r="F1576" s="64">
        <v>0</v>
      </c>
      <c r="G1576" s="64">
        <v>0</v>
      </c>
      <c r="H1576" s="64">
        <v>0</v>
      </c>
      <c r="I1576" s="64">
        <v>0</v>
      </c>
      <c r="J1576" s="64">
        <v>0</v>
      </c>
      <c r="K1576" s="64">
        <v>0</v>
      </c>
      <c r="L1576" s="64">
        <v>0</v>
      </c>
      <c r="M1576" s="64">
        <v>0</v>
      </c>
      <c r="N1576" s="64">
        <v>0</v>
      </c>
      <c r="O1576" s="64">
        <v>0</v>
      </c>
      <c r="P1576" s="64">
        <v>0</v>
      </c>
      <c r="Q1576" s="64">
        <v>0</v>
      </c>
      <c r="R1576" s="64">
        <v>0</v>
      </c>
      <c r="S1576" s="64">
        <v>0</v>
      </c>
      <c r="T1576" s="64">
        <v>0</v>
      </c>
      <c r="U1576" s="64">
        <v>0</v>
      </c>
      <c r="V1576" s="64">
        <v>0</v>
      </c>
      <c r="W1576" s="64">
        <v>0</v>
      </c>
      <c r="X1576" s="64">
        <v>0</v>
      </c>
      <c r="Y1576" s="64">
        <v>0</v>
      </c>
      <c r="Z1576" s="64">
        <v>0</v>
      </c>
      <c r="AA1576" s="64">
        <v>0</v>
      </c>
      <c r="AB1576" s="64">
        <v>0</v>
      </c>
      <c r="AC1576" s="64">
        <v>0</v>
      </c>
      <c r="AD1576" s="64">
        <v>0</v>
      </c>
      <c r="AE1576" s="64">
        <v>0</v>
      </c>
      <c r="AF1576" s="64">
        <v>0</v>
      </c>
      <c r="AG1576" s="64">
        <v>0</v>
      </c>
      <c r="AH1576" s="64">
        <v>0</v>
      </c>
      <c r="AI1576" s="64">
        <v>0</v>
      </c>
      <c r="AJ1576" s="64">
        <v>0</v>
      </c>
    </row>
    <row r="1577" spans="1:36" x14ac:dyDescent="0.25">
      <c r="A1577" s="60" t="s">
        <v>128</v>
      </c>
      <c r="B1577" s="60" t="s">
        <v>123</v>
      </c>
      <c r="C1577" s="61">
        <v>8.4309999999999992</v>
      </c>
      <c r="D1577" s="61">
        <v>5.6369999999999996</v>
      </c>
      <c r="E1577" s="61">
        <v>3.153</v>
      </c>
      <c r="F1577" s="61">
        <v>4.0359999999999996</v>
      </c>
      <c r="G1577" s="61">
        <v>3.2010000000000001</v>
      </c>
      <c r="H1577" s="61">
        <v>5.0640000000000001</v>
      </c>
      <c r="I1577" s="61">
        <v>4.8250000000000002</v>
      </c>
      <c r="J1577" s="62">
        <v>3.75</v>
      </c>
      <c r="K1577" s="61">
        <v>3.5350000000000001</v>
      </c>
      <c r="L1577" s="61">
        <v>5.8760000000000003</v>
      </c>
      <c r="M1577" s="62">
        <v>5.47</v>
      </c>
      <c r="N1577" s="61">
        <v>5.899</v>
      </c>
      <c r="O1577" s="61">
        <v>6.3289999999999997</v>
      </c>
      <c r="P1577" s="62">
        <v>0</v>
      </c>
      <c r="Q1577" s="62">
        <v>0</v>
      </c>
      <c r="R1577" s="62">
        <v>0</v>
      </c>
      <c r="S1577" s="62">
        <v>0</v>
      </c>
      <c r="T1577" s="62">
        <v>0</v>
      </c>
      <c r="U1577" s="62">
        <v>0</v>
      </c>
      <c r="V1577" s="62">
        <v>0</v>
      </c>
      <c r="W1577" s="62">
        <v>0</v>
      </c>
      <c r="X1577" s="62">
        <v>0</v>
      </c>
      <c r="Y1577" s="62">
        <v>0</v>
      </c>
      <c r="Z1577" s="62">
        <v>0</v>
      </c>
      <c r="AA1577" s="62">
        <v>0</v>
      </c>
      <c r="AB1577" s="62">
        <v>0</v>
      </c>
      <c r="AC1577" s="62">
        <v>0</v>
      </c>
      <c r="AD1577" s="62">
        <v>0</v>
      </c>
      <c r="AE1577" s="62">
        <v>0</v>
      </c>
      <c r="AF1577" s="62">
        <v>0</v>
      </c>
      <c r="AG1577" s="62">
        <v>0</v>
      </c>
      <c r="AH1577" s="62">
        <v>0</v>
      </c>
      <c r="AI1577" s="62">
        <v>0</v>
      </c>
      <c r="AJ1577" s="62">
        <v>0</v>
      </c>
    </row>
    <row r="1578" spans="1:36" x14ac:dyDescent="0.25">
      <c r="A1578" s="60" t="s">
        <v>128</v>
      </c>
      <c r="B1578" s="60" t="s">
        <v>124</v>
      </c>
      <c r="C1578" s="63">
        <v>8.4309999999999992</v>
      </c>
      <c r="D1578" s="63">
        <v>5.6369999999999996</v>
      </c>
      <c r="E1578" s="63">
        <v>3.153</v>
      </c>
      <c r="F1578" s="63">
        <v>4.0359999999999996</v>
      </c>
      <c r="G1578" s="63">
        <v>3.2010000000000001</v>
      </c>
      <c r="H1578" s="63">
        <v>5.0640000000000001</v>
      </c>
      <c r="I1578" s="63">
        <v>4.8250000000000002</v>
      </c>
      <c r="J1578" s="64">
        <v>3.75</v>
      </c>
      <c r="K1578" s="63">
        <v>3.5350000000000001</v>
      </c>
      <c r="L1578" s="63">
        <v>2.7229999999999999</v>
      </c>
      <c r="M1578" s="63">
        <v>3.4630000000000001</v>
      </c>
      <c r="N1578" s="63">
        <v>3.2959999999999998</v>
      </c>
      <c r="O1578" s="64">
        <v>4.49</v>
      </c>
      <c r="P1578" s="64">
        <v>0</v>
      </c>
      <c r="Q1578" s="64">
        <v>0</v>
      </c>
      <c r="R1578" s="64">
        <v>0</v>
      </c>
      <c r="S1578" s="64">
        <v>0</v>
      </c>
      <c r="T1578" s="64">
        <v>0</v>
      </c>
      <c r="U1578" s="64">
        <v>0</v>
      </c>
      <c r="V1578" s="64">
        <v>0</v>
      </c>
      <c r="W1578" s="64">
        <v>0</v>
      </c>
      <c r="X1578" s="64">
        <v>0</v>
      </c>
      <c r="Y1578" s="64">
        <v>0</v>
      </c>
      <c r="Z1578" s="64">
        <v>0</v>
      </c>
      <c r="AA1578" s="64">
        <v>0</v>
      </c>
      <c r="AB1578" s="64">
        <v>0</v>
      </c>
      <c r="AC1578" s="64">
        <v>0</v>
      </c>
      <c r="AD1578" s="64">
        <v>0</v>
      </c>
      <c r="AE1578" s="64">
        <v>0</v>
      </c>
      <c r="AF1578" s="64">
        <v>0</v>
      </c>
      <c r="AG1578" s="64">
        <v>0</v>
      </c>
      <c r="AH1578" s="64">
        <v>0</v>
      </c>
      <c r="AI1578" s="64">
        <v>0</v>
      </c>
      <c r="AJ1578" s="64">
        <v>0</v>
      </c>
    </row>
    <row r="1579" spans="1:36" x14ac:dyDescent="0.25">
      <c r="A1579" s="60" t="s">
        <v>128</v>
      </c>
      <c r="B1579" s="60" t="s">
        <v>125</v>
      </c>
      <c r="C1579" s="62">
        <v>0</v>
      </c>
      <c r="D1579" s="62">
        <v>0</v>
      </c>
      <c r="E1579" s="62">
        <v>0</v>
      </c>
      <c r="F1579" s="62">
        <v>0</v>
      </c>
      <c r="G1579" s="62">
        <v>0</v>
      </c>
      <c r="H1579" s="62">
        <v>0</v>
      </c>
      <c r="I1579" s="62">
        <v>0</v>
      </c>
      <c r="J1579" s="62">
        <v>0</v>
      </c>
      <c r="K1579" s="62">
        <v>0</v>
      </c>
      <c r="L1579" s="62">
        <v>0</v>
      </c>
      <c r="M1579" s="62">
        <v>0</v>
      </c>
      <c r="N1579" s="62">
        <v>0</v>
      </c>
      <c r="O1579" s="62">
        <v>0</v>
      </c>
      <c r="P1579" s="62">
        <v>0</v>
      </c>
      <c r="Q1579" s="62">
        <v>0</v>
      </c>
      <c r="R1579" s="62">
        <v>0</v>
      </c>
      <c r="S1579" s="62">
        <v>0</v>
      </c>
      <c r="T1579" s="62">
        <v>0</v>
      </c>
      <c r="U1579" s="62">
        <v>0</v>
      </c>
      <c r="V1579" s="62">
        <v>0</v>
      </c>
      <c r="W1579" s="62">
        <v>0</v>
      </c>
      <c r="X1579" s="62">
        <v>0</v>
      </c>
      <c r="Y1579" s="62">
        <v>0</v>
      </c>
      <c r="Z1579" s="62">
        <v>0</v>
      </c>
      <c r="AA1579" s="62">
        <v>0</v>
      </c>
      <c r="AB1579" s="62">
        <v>0</v>
      </c>
      <c r="AC1579" s="62">
        <v>0</v>
      </c>
      <c r="AD1579" s="62">
        <v>0</v>
      </c>
      <c r="AE1579" s="62">
        <v>0</v>
      </c>
      <c r="AF1579" s="62">
        <v>0</v>
      </c>
      <c r="AG1579" s="62">
        <v>0</v>
      </c>
      <c r="AH1579" s="62">
        <v>0</v>
      </c>
      <c r="AI1579" s="62">
        <v>0</v>
      </c>
      <c r="AJ1579" s="62">
        <v>0</v>
      </c>
    </row>
    <row r="1580" spans="1:36" x14ac:dyDescent="0.25">
      <c r="A1580" s="60" t="s">
        <v>128</v>
      </c>
      <c r="B1580" s="60" t="s">
        <v>126</v>
      </c>
      <c r="C1580" s="66" t="s">
        <v>37</v>
      </c>
      <c r="D1580" s="66" t="s">
        <v>37</v>
      </c>
      <c r="E1580" s="66" t="s">
        <v>37</v>
      </c>
      <c r="F1580" s="66" t="s">
        <v>37</v>
      </c>
      <c r="G1580" s="66" t="s">
        <v>37</v>
      </c>
      <c r="H1580" s="66" t="s">
        <v>37</v>
      </c>
      <c r="I1580" s="66" t="s">
        <v>37</v>
      </c>
      <c r="J1580" s="66" t="s">
        <v>37</v>
      </c>
      <c r="K1580" s="66" t="s">
        <v>37</v>
      </c>
      <c r="L1580" s="66" t="s">
        <v>37</v>
      </c>
      <c r="M1580" s="66" t="s">
        <v>37</v>
      </c>
      <c r="N1580" s="66" t="s">
        <v>37</v>
      </c>
      <c r="O1580" s="66" t="s">
        <v>37</v>
      </c>
      <c r="P1580" s="66" t="s">
        <v>37</v>
      </c>
      <c r="Q1580" s="66" t="s">
        <v>37</v>
      </c>
      <c r="R1580" s="66" t="s">
        <v>37</v>
      </c>
      <c r="S1580" s="66" t="s">
        <v>37</v>
      </c>
      <c r="T1580" s="66" t="s">
        <v>37</v>
      </c>
      <c r="U1580" s="66" t="s">
        <v>37</v>
      </c>
      <c r="V1580" s="66" t="s">
        <v>37</v>
      </c>
      <c r="W1580" s="66" t="s">
        <v>37</v>
      </c>
      <c r="X1580" s="66" t="s">
        <v>37</v>
      </c>
      <c r="Y1580" s="66" t="s">
        <v>37</v>
      </c>
      <c r="Z1580" s="66" t="s">
        <v>37</v>
      </c>
      <c r="AA1580" s="66" t="s">
        <v>37</v>
      </c>
      <c r="AB1580" s="66" t="s">
        <v>37</v>
      </c>
      <c r="AC1580" s="66" t="s">
        <v>37</v>
      </c>
      <c r="AD1580" s="66" t="s">
        <v>37</v>
      </c>
      <c r="AE1580" s="66" t="s">
        <v>37</v>
      </c>
      <c r="AF1580" s="66" t="s">
        <v>37</v>
      </c>
      <c r="AG1580" s="66" t="s">
        <v>37</v>
      </c>
      <c r="AH1580" s="66" t="s">
        <v>37</v>
      </c>
      <c r="AI1580" s="66" t="s">
        <v>37</v>
      </c>
      <c r="AJ1580" s="66" t="s">
        <v>37</v>
      </c>
    </row>
    <row r="1581" spans="1:36" ht="11.4" customHeight="1" x14ac:dyDescent="0.25"/>
    <row r="1582" spans="1:36" x14ac:dyDescent="0.25">
      <c r="A1582" s="56" t="s">
        <v>129</v>
      </c>
    </row>
    <row r="1583" spans="1:36" x14ac:dyDescent="0.25">
      <c r="A1583" s="56" t="s">
        <v>37</v>
      </c>
      <c r="B1583" s="55" t="s">
        <v>38</v>
      </c>
    </row>
    <row r="1584" spans="1:36" ht="11.4" customHeight="1" x14ac:dyDescent="0.25"/>
    <row r="1585" spans="1:36" x14ac:dyDescent="0.25">
      <c r="A1585" s="55" t="s">
        <v>184</v>
      </c>
    </row>
    <row r="1586" spans="1:36" x14ac:dyDescent="0.25">
      <c r="A1586" s="55" t="s">
        <v>107</v>
      </c>
      <c r="B1586" s="56" t="s">
        <v>180</v>
      </c>
    </row>
    <row r="1587" spans="1:36" x14ac:dyDescent="0.25">
      <c r="A1587" s="55" t="s">
        <v>108</v>
      </c>
      <c r="B1587" s="55" t="s">
        <v>181</v>
      </c>
    </row>
    <row r="1589" spans="1:36" x14ac:dyDescent="0.25">
      <c r="A1589" s="56" t="s">
        <v>109</v>
      </c>
      <c r="C1589" s="55" t="s">
        <v>110</v>
      </c>
    </row>
    <row r="1590" spans="1:36" x14ac:dyDescent="0.25">
      <c r="A1590" s="56" t="s">
        <v>130</v>
      </c>
      <c r="C1590" s="55" t="s">
        <v>182</v>
      </c>
    </row>
    <row r="1591" spans="1:36" x14ac:dyDescent="0.25">
      <c r="A1591" s="56" t="s">
        <v>134</v>
      </c>
      <c r="C1591" s="55" t="s">
        <v>172</v>
      </c>
    </row>
    <row r="1593" spans="1:36" x14ac:dyDescent="0.25">
      <c r="A1593" s="71" t="s">
        <v>111</v>
      </c>
      <c r="B1593" s="71" t="s">
        <v>111</v>
      </c>
      <c r="C1593" s="57" t="s">
        <v>1</v>
      </c>
      <c r="D1593" s="57" t="s">
        <v>2</v>
      </c>
      <c r="E1593" s="57" t="s">
        <v>3</v>
      </c>
      <c r="F1593" s="57" t="s">
        <v>4</v>
      </c>
      <c r="G1593" s="57" t="s">
        <v>5</v>
      </c>
      <c r="H1593" s="57" t="s">
        <v>6</v>
      </c>
      <c r="I1593" s="57" t="s">
        <v>7</v>
      </c>
      <c r="J1593" s="57" t="s">
        <v>8</v>
      </c>
      <c r="K1593" s="57" t="s">
        <v>9</v>
      </c>
      <c r="L1593" s="57" t="s">
        <v>10</v>
      </c>
      <c r="M1593" s="57" t="s">
        <v>11</v>
      </c>
      <c r="N1593" s="57" t="s">
        <v>12</v>
      </c>
      <c r="O1593" s="57" t="s">
        <v>13</v>
      </c>
      <c r="P1593" s="57" t="s">
        <v>14</v>
      </c>
      <c r="Q1593" s="57" t="s">
        <v>15</v>
      </c>
      <c r="R1593" s="57" t="s">
        <v>16</v>
      </c>
      <c r="S1593" s="57" t="s">
        <v>17</v>
      </c>
      <c r="T1593" s="57" t="s">
        <v>18</v>
      </c>
      <c r="U1593" s="57" t="s">
        <v>19</v>
      </c>
      <c r="V1593" s="57" t="s">
        <v>20</v>
      </c>
      <c r="W1593" s="57" t="s">
        <v>21</v>
      </c>
      <c r="X1593" s="57" t="s">
        <v>32</v>
      </c>
      <c r="Y1593" s="57" t="s">
        <v>33</v>
      </c>
      <c r="Z1593" s="57" t="s">
        <v>35</v>
      </c>
      <c r="AA1593" s="57" t="s">
        <v>36</v>
      </c>
      <c r="AB1593" s="57" t="s">
        <v>39</v>
      </c>
      <c r="AC1593" s="57" t="s">
        <v>40</v>
      </c>
      <c r="AD1593" s="57" t="s">
        <v>97</v>
      </c>
      <c r="AE1593" s="57" t="s">
        <v>103</v>
      </c>
      <c r="AF1593" s="57" t="s">
        <v>105</v>
      </c>
      <c r="AG1593" s="57" t="s">
        <v>106</v>
      </c>
      <c r="AH1593" s="57" t="s">
        <v>112</v>
      </c>
      <c r="AI1593" s="57" t="s">
        <v>176</v>
      </c>
      <c r="AJ1593" s="57" t="s">
        <v>183</v>
      </c>
    </row>
    <row r="1594" spans="1:36" x14ac:dyDescent="0.25">
      <c r="A1594" s="58" t="s">
        <v>113</v>
      </c>
      <c r="B1594" s="58" t="s">
        <v>114</v>
      </c>
      <c r="C1594" s="59" t="s">
        <v>115</v>
      </c>
      <c r="D1594" s="59" t="s">
        <v>115</v>
      </c>
      <c r="E1594" s="59" t="s">
        <v>115</v>
      </c>
      <c r="F1594" s="59" t="s">
        <v>115</v>
      </c>
      <c r="G1594" s="59" t="s">
        <v>115</v>
      </c>
      <c r="H1594" s="59" t="s">
        <v>115</v>
      </c>
      <c r="I1594" s="59" t="s">
        <v>115</v>
      </c>
      <c r="J1594" s="59" t="s">
        <v>115</v>
      </c>
      <c r="K1594" s="59" t="s">
        <v>115</v>
      </c>
      <c r="L1594" s="59" t="s">
        <v>115</v>
      </c>
      <c r="M1594" s="59" t="s">
        <v>115</v>
      </c>
      <c r="N1594" s="59" t="s">
        <v>115</v>
      </c>
      <c r="O1594" s="59" t="s">
        <v>115</v>
      </c>
      <c r="P1594" s="59" t="s">
        <v>115</v>
      </c>
      <c r="Q1594" s="59" t="s">
        <v>115</v>
      </c>
      <c r="R1594" s="59" t="s">
        <v>115</v>
      </c>
      <c r="S1594" s="59" t="s">
        <v>115</v>
      </c>
      <c r="T1594" s="59" t="s">
        <v>115</v>
      </c>
      <c r="U1594" s="59" t="s">
        <v>115</v>
      </c>
      <c r="V1594" s="59" t="s">
        <v>115</v>
      </c>
      <c r="W1594" s="59" t="s">
        <v>115</v>
      </c>
      <c r="X1594" s="59" t="s">
        <v>115</v>
      </c>
      <c r="Y1594" s="59" t="s">
        <v>115</v>
      </c>
      <c r="Z1594" s="59" t="s">
        <v>115</v>
      </c>
      <c r="AA1594" s="59" t="s">
        <v>115</v>
      </c>
      <c r="AB1594" s="59" t="s">
        <v>115</v>
      </c>
      <c r="AC1594" s="59" t="s">
        <v>115</v>
      </c>
      <c r="AD1594" s="59" t="s">
        <v>115</v>
      </c>
      <c r="AE1594" s="59" t="s">
        <v>115</v>
      </c>
      <c r="AF1594" s="59" t="s">
        <v>115</v>
      </c>
      <c r="AG1594" s="59" t="s">
        <v>115</v>
      </c>
      <c r="AH1594" s="59" t="s">
        <v>115</v>
      </c>
      <c r="AI1594" s="59" t="s">
        <v>115</v>
      </c>
      <c r="AJ1594" s="59" t="s">
        <v>115</v>
      </c>
    </row>
    <row r="1595" spans="1:36" x14ac:dyDescent="0.25">
      <c r="A1595" s="60" t="s">
        <v>116</v>
      </c>
      <c r="B1595" s="60" t="s">
        <v>117</v>
      </c>
      <c r="C1595" s="61">
        <v>9665.4680000000008</v>
      </c>
      <c r="D1595" s="61">
        <v>8855.0619999999999</v>
      </c>
      <c r="E1595" s="61">
        <v>8375.6880000000001</v>
      </c>
      <c r="F1595" s="61">
        <v>7822.6959999999999</v>
      </c>
      <c r="G1595" s="61">
        <v>7314.8969999999999</v>
      </c>
      <c r="H1595" s="62">
        <v>9220.52</v>
      </c>
      <c r="I1595" s="61">
        <v>9091.098</v>
      </c>
      <c r="J1595" s="61">
        <v>9658.3050000000003</v>
      </c>
      <c r="K1595" s="61">
        <v>9610.1959999999999</v>
      </c>
      <c r="L1595" s="61">
        <v>7442.2939999999999</v>
      </c>
      <c r="M1595" s="61">
        <v>8194.2960000000003</v>
      </c>
      <c r="N1595" s="61">
        <v>8056.0780000000004</v>
      </c>
      <c r="O1595" s="61">
        <v>8415.3729999999996</v>
      </c>
      <c r="P1595" s="61">
        <v>8667.9560000000001</v>
      </c>
      <c r="Q1595" s="61">
        <v>9014.5869999999995</v>
      </c>
      <c r="R1595" s="61">
        <v>2669.1179999999999</v>
      </c>
      <c r="S1595" s="61">
        <v>2472.5320000000002</v>
      </c>
      <c r="T1595" s="61">
        <v>2687.2080000000001</v>
      </c>
      <c r="U1595" s="61">
        <v>3366.7950000000001</v>
      </c>
      <c r="V1595" s="61">
        <v>3664.5070000000001</v>
      </c>
      <c r="W1595" s="62">
        <v>3462.88</v>
      </c>
      <c r="X1595" s="61">
        <v>4032.7979999999998</v>
      </c>
      <c r="Y1595" s="61">
        <v>3499.2069999999999</v>
      </c>
      <c r="Z1595" s="61">
        <v>4361.2849999999999</v>
      </c>
      <c r="AA1595" s="61">
        <v>5279.4709999999995</v>
      </c>
      <c r="AB1595" s="61">
        <v>6409.393</v>
      </c>
      <c r="AC1595" s="61">
        <v>6234.7139999999999</v>
      </c>
      <c r="AD1595" s="61">
        <v>6177.5060000000003</v>
      </c>
      <c r="AE1595" s="61">
        <v>6098.7539999999999</v>
      </c>
      <c r="AF1595" s="61">
        <v>6113.3339999999998</v>
      </c>
      <c r="AG1595" s="61">
        <v>6488.9859999999999</v>
      </c>
      <c r="AH1595" s="61">
        <v>6060.7169999999996</v>
      </c>
      <c r="AI1595" s="61">
        <v>5903.2569999999996</v>
      </c>
      <c r="AJ1595" s="61">
        <v>6117.5839999999998</v>
      </c>
    </row>
    <row r="1596" spans="1:36" x14ac:dyDescent="0.25">
      <c r="A1596" s="60" t="s">
        <v>116</v>
      </c>
      <c r="B1596" s="60" t="s">
        <v>118</v>
      </c>
      <c r="C1596" s="64">
        <v>0</v>
      </c>
      <c r="D1596" s="64">
        <v>0</v>
      </c>
      <c r="E1596" s="64">
        <v>0</v>
      </c>
      <c r="F1596" s="64">
        <v>0</v>
      </c>
      <c r="G1596" s="64">
        <v>0</v>
      </c>
      <c r="H1596" s="64">
        <v>0</v>
      </c>
      <c r="I1596" s="64">
        <v>0</v>
      </c>
      <c r="J1596" s="64">
        <v>0</v>
      </c>
      <c r="K1596" s="64">
        <v>0</v>
      </c>
      <c r="L1596" s="64">
        <v>0</v>
      </c>
      <c r="M1596" s="64">
        <v>0</v>
      </c>
      <c r="N1596" s="64">
        <v>0</v>
      </c>
      <c r="O1596" s="64">
        <v>0</v>
      </c>
      <c r="P1596" s="64">
        <v>0</v>
      </c>
      <c r="Q1596" s="64">
        <v>0</v>
      </c>
      <c r="R1596" s="63">
        <v>5160.9030000000002</v>
      </c>
      <c r="S1596" s="63">
        <v>5657.9350000000004</v>
      </c>
      <c r="T1596" s="63">
        <v>4717.3389999999999</v>
      </c>
      <c r="U1596" s="64">
        <v>4066.13</v>
      </c>
      <c r="V1596" s="63">
        <v>3894.7240000000002</v>
      </c>
      <c r="W1596" s="63">
        <v>3958.4940000000001</v>
      </c>
      <c r="X1596" s="63">
        <v>3946.5720000000001</v>
      </c>
      <c r="Y1596" s="63">
        <v>4040.2260000000001</v>
      </c>
      <c r="Z1596" s="63">
        <v>3603.3980000000001</v>
      </c>
      <c r="AA1596" s="63">
        <v>1167.944</v>
      </c>
      <c r="AB1596" s="63">
        <v>1193.9549999999999</v>
      </c>
      <c r="AC1596" s="63">
        <v>1388.9949999999999</v>
      </c>
      <c r="AD1596" s="64">
        <v>1431.49</v>
      </c>
      <c r="AE1596" s="63">
        <v>1227.9079999999999</v>
      </c>
      <c r="AF1596" s="63">
        <v>1244.579</v>
      </c>
      <c r="AG1596" s="63">
        <v>1137.6420000000001</v>
      </c>
      <c r="AH1596" s="63">
        <v>1331.8789999999999</v>
      </c>
      <c r="AI1596" s="63">
        <v>1314.7380000000001</v>
      </c>
      <c r="AJ1596" s="63">
        <v>1390.7639999999999</v>
      </c>
    </row>
    <row r="1597" spans="1:36" x14ac:dyDescent="0.25">
      <c r="A1597" s="60" t="s">
        <v>116</v>
      </c>
      <c r="B1597" s="60" t="s">
        <v>119</v>
      </c>
      <c r="C1597" s="62">
        <v>0</v>
      </c>
      <c r="D1597" s="62">
        <v>0</v>
      </c>
      <c r="E1597" s="62">
        <v>0</v>
      </c>
      <c r="F1597" s="62">
        <v>0</v>
      </c>
      <c r="G1597" s="62">
        <v>0</v>
      </c>
      <c r="H1597" s="62">
        <v>0</v>
      </c>
      <c r="I1597" s="62">
        <v>0</v>
      </c>
      <c r="J1597" s="62">
        <v>0</v>
      </c>
      <c r="K1597" s="62">
        <v>0</v>
      </c>
      <c r="L1597" s="62">
        <v>0</v>
      </c>
      <c r="M1597" s="62">
        <v>0</v>
      </c>
      <c r="N1597" s="62">
        <v>0</v>
      </c>
      <c r="O1597" s="62">
        <v>0</v>
      </c>
      <c r="P1597" s="62">
        <v>0</v>
      </c>
      <c r="Q1597" s="62">
        <v>0</v>
      </c>
      <c r="R1597" s="62">
        <v>0</v>
      </c>
      <c r="S1597" s="61">
        <v>17.126000000000001</v>
      </c>
      <c r="T1597" s="61">
        <v>32.502000000000002</v>
      </c>
      <c r="U1597" s="61">
        <v>40.781999999999996</v>
      </c>
      <c r="V1597" s="61">
        <v>100.247</v>
      </c>
      <c r="W1597" s="61">
        <v>118.851</v>
      </c>
      <c r="X1597" s="61">
        <v>53.798000000000002</v>
      </c>
      <c r="Y1597" s="62">
        <v>0</v>
      </c>
      <c r="Z1597" s="62">
        <v>0</v>
      </c>
      <c r="AA1597" s="62">
        <v>0</v>
      </c>
      <c r="AB1597" s="62">
        <v>0</v>
      </c>
      <c r="AC1597" s="62">
        <v>0</v>
      </c>
      <c r="AD1597" s="62">
        <v>0</v>
      </c>
      <c r="AE1597" s="62">
        <v>0</v>
      </c>
      <c r="AF1597" s="62">
        <v>0</v>
      </c>
      <c r="AG1597" s="62">
        <v>0</v>
      </c>
      <c r="AH1597" s="62">
        <v>0</v>
      </c>
      <c r="AI1597" s="61">
        <v>0.105</v>
      </c>
      <c r="AJ1597" s="61">
        <v>1.103</v>
      </c>
    </row>
    <row r="1598" spans="1:36" x14ac:dyDescent="0.25">
      <c r="A1598" s="60" t="s">
        <v>116</v>
      </c>
      <c r="B1598" s="60" t="s">
        <v>120</v>
      </c>
      <c r="C1598" s="64">
        <v>0</v>
      </c>
      <c r="D1598" s="64">
        <v>0</v>
      </c>
      <c r="E1598" s="64">
        <v>0</v>
      </c>
      <c r="F1598" s="64">
        <v>0</v>
      </c>
      <c r="G1598" s="64">
        <v>0</v>
      </c>
      <c r="H1598" s="64">
        <v>0</v>
      </c>
      <c r="I1598" s="64">
        <v>0</v>
      </c>
      <c r="J1598" s="64">
        <v>0</v>
      </c>
      <c r="K1598" s="64">
        <v>0</v>
      </c>
      <c r="L1598" s="64">
        <v>0</v>
      </c>
      <c r="M1598" s="64">
        <v>0</v>
      </c>
      <c r="N1598" s="64">
        <v>0</v>
      </c>
      <c r="O1598" s="64">
        <v>0</v>
      </c>
      <c r="P1598" s="64">
        <v>0</v>
      </c>
      <c r="Q1598" s="64">
        <v>0</v>
      </c>
      <c r="R1598" s="63">
        <v>208.67699999999999</v>
      </c>
      <c r="S1598" s="63">
        <v>192.065</v>
      </c>
      <c r="T1598" s="63">
        <v>124.026</v>
      </c>
      <c r="U1598" s="63">
        <v>5.5890000000000004</v>
      </c>
      <c r="V1598" s="63">
        <v>31.556000000000001</v>
      </c>
      <c r="W1598" s="63">
        <v>241.06299999999999</v>
      </c>
      <c r="X1598" s="63">
        <v>278.36099999999999</v>
      </c>
      <c r="Y1598" s="63">
        <v>177.892</v>
      </c>
      <c r="Z1598" s="63">
        <v>182.12899999999999</v>
      </c>
      <c r="AA1598" s="63">
        <v>202.751</v>
      </c>
      <c r="AB1598" s="63">
        <v>237.73599999999999</v>
      </c>
      <c r="AC1598" s="63">
        <v>265.41500000000002</v>
      </c>
      <c r="AD1598" s="63">
        <v>288.87599999999998</v>
      </c>
      <c r="AE1598" s="63">
        <v>305.93900000000002</v>
      </c>
      <c r="AF1598" s="64">
        <v>283.3</v>
      </c>
      <c r="AG1598" s="63">
        <v>256.39100000000002</v>
      </c>
      <c r="AH1598" s="63">
        <v>266.82400000000001</v>
      </c>
      <c r="AI1598" s="63">
        <v>248.42699999999999</v>
      </c>
      <c r="AJ1598" s="63">
        <v>227.024</v>
      </c>
    </row>
    <row r="1599" spans="1:36" x14ac:dyDescent="0.25">
      <c r="A1599" s="60" t="s">
        <v>116</v>
      </c>
      <c r="B1599" s="60" t="s">
        <v>121</v>
      </c>
      <c r="C1599" s="62">
        <v>0</v>
      </c>
      <c r="D1599" s="62">
        <v>0</v>
      </c>
      <c r="E1599" s="62">
        <v>0</v>
      </c>
      <c r="F1599" s="62">
        <v>0</v>
      </c>
      <c r="G1599" s="62">
        <v>0</v>
      </c>
      <c r="H1599" s="62">
        <v>0</v>
      </c>
      <c r="I1599" s="62">
        <v>0</v>
      </c>
      <c r="J1599" s="62">
        <v>0</v>
      </c>
      <c r="K1599" s="62">
        <v>0</v>
      </c>
      <c r="L1599" s="62">
        <v>0</v>
      </c>
      <c r="M1599" s="62">
        <v>0</v>
      </c>
      <c r="N1599" s="62">
        <v>0</v>
      </c>
      <c r="O1599" s="62">
        <v>0</v>
      </c>
      <c r="P1599" s="62">
        <v>0</v>
      </c>
      <c r="Q1599" s="62">
        <v>0</v>
      </c>
      <c r="R1599" s="62">
        <v>0</v>
      </c>
      <c r="S1599" s="62">
        <v>0</v>
      </c>
      <c r="T1599" s="62">
        <v>0</v>
      </c>
      <c r="U1599" s="62">
        <v>0</v>
      </c>
      <c r="V1599" s="62">
        <v>0</v>
      </c>
      <c r="W1599" s="62">
        <v>0</v>
      </c>
      <c r="X1599" s="62">
        <v>0</v>
      </c>
      <c r="Y1599" s="62">
        <v>0</v>
      </c>
      <c r="Z1599" s="62">
        <v>0</v>
      </c>
      <c r="AA1599" s="62">
        <v>0</v>
      </c>
      <c r="AB1599" s="62">
        <v>0</v>
      </c>
      <c r="AC1599" s="62">
        <v>0</v>
      </c>
      <c r="AD1599" s="62">
        <v>0</v>
      </c>
      <c r="AE1599" s="62">
        <v>0</v>
      </c>
      <c r="AF1599" s="62">
        <v>0</v>
      </c>
      <c r="AG1599" s="62">
        <v>0</v>
      </c>
      <c r="AH1599" s="62">
        <v>0</v>
      </c>
      <c r="AI1599" s="62">
        <v>0</v>
      </c>
      <c r="AJ1599" s="62">
        <v>0</v>
      </c>
    </row>
    <row r="1600" spans="1:36" x14ac:dyDescent="0.25">
      <c r="A1600" s="60" t="s">
        <v>116</v>
      </c>
      <c r="B1600" s="60" t="s">
        <v>122</v>
      </c>
      <c r="C1600" s="64">
        <v>0</v>
      </c>
      <c r="D1600" s="64">
        <v>0</v>
      </c>
      <c r="E1600" s="64">
        <v>0</v>
      </c>
      <c r="F1600" s="64">
        <v>0</v>
      </c>
      <c r="G1600" s="64">
        <v>0</v>
      </c>
      <c r="H1600" s="64">
        <v>0</v>
      </c>
      <c r="I1600" s="64">
        <v>0</v>
      </c>
      <c r="J1600" s="64">
        <v>0</v>
      </c>
      <c r="K1600" s="64">
        <v>0</v>
      </c>
      <c r="L1600" s="64">
        <v>0</v>
      </c>
      <c r="M1600" s="64">
        <v>0</v>
      </c>
      <c r="N1600" s="64">
        <v>0</v>
      </c>
      <c r="O1600" s="64">
        <v>0</v>
      </c>
      <c r="P1600" s="64">
        <v>0</v>
      </c>
      <c r="Q1600" s="64">
        <v>0</v>
      </c>
      <c r="R1600" s="64">
        <v>0</v>
      </c>
      <c r="S1600" s="64">
        <v>0</v>
      </c>
      <c r="T1600" s="64">
        <v>0</v>
      </c>
      <c r="U1600" s="64">
        <v>0</v>
      </c>
      <c r="V1600" s="64">
        <v>0</v>
      </c>
      <c r="W1600" s="64">
        <v>0</v>
      </c>
      <c r="X1600" s="64">
        <v>0</v>
      </c>
      <c r="Y1600" s="64">
        <v>0</v>
      </c>
      <c r="Z1600" s="64">
        <v>0</v>
      </c>
      <c r="AA1600" s="64">
        <v>0</v>
      </c>
      <c r="AB1600" s="64">
        <v>0</v>
      </c>
      <c r="AC1600" s="64">
        <v>0</v>
      </c>
      <c r="AD1600" s="64">
        <v>0</v>
      </c>
      <c r="AE1600" s="64">
        <v>0</v>
      </c>
      <c r="AF1600" s="64">
        <v>0</v>
      </c>
      <c r="AG1600" s="64">
        <v>0</v>
      </c>
      <c r="AH1600" s="64">
        <v>0</v>
      </c>
      <c r="AI1600" s="64">
        <v>0</v>
      </c>
      <c r="AJ1600" s="64">
        <v>0</v>
      </c>
    </row>
    <row r="1601" spans="1:36" x14ac:dyDescent="0.25">
      <c r="A1601" s="60" t="s">
        <v>116</v>
      </c>
      <c r="B1601" s="60" t="s">
        <v>123</v>
      </c>
      <c r="C1601" s="61">
        <v>4052.4989999999998</v>
      </c>
      <c r="D1601" s="62">
        <v>3846.74</v>
      </c>
      <c r="E1601" s="61">
        <v>3485.605</v>
      </c>
      <c r="F1601" s="61">
        <v>3120.4780000000001</v>
      </c>
      <c r="G1601" s="61">
        <v>3157.9059999999999</v>
      </c>
      <c r="H1601" s="61">
        <v>3286.4070000000002</v>
      </c>
      <c r="I1601" s="61">
        <v>3296.2530000000002</v>
      </c>
      <c r="J1601" s="61">
        <v>3566.029</v>
      </c>
      <c r="K1601" s="61">
        <v>3569.047</v>
      </c>
      <c r="L1601" s="61">
        <v>3138.8110000000001</v>
      </c>
      <c r="M1601" s="61">
        <v>3212.9090000000001</v>
      </c>
      <c r="N1601" s="61">
        <v>3336.386</v>
      </c>
      <c r="O1601" s="61">
        <v>3406.5169999999998</v>
      </c>
      <c r="P1601" s="61">
        <v>3486.2669999999998</v>
      </c>
      <c r="Q1601" s="61">
        <v>3868.721</v>
      </c>
      <c r="R1601" s="61">
        <v>4301.7439999999997</v>
      </c>
      <c r="S1601" s="61">
        <v>4199.6660000000002</v>
      </c>
      <c r="T1601" s="61">
        <v>4171.7539999999999</v>
      </c>
      <c r="U1601" s="61">
        <v>4041.6930000000002</v>
      </c>
      <c r="V1601" s="61">
        <v>4117.4210000000003</v>
      </c>
      <c r="W1601" s="61">
        <v>4188.3490000000002</v>
      </c>
      <c r="X1601" s="62">
        <v>4308.78</v>
      </c>
      <c r="Y1601" s="61">
        <v>4004.9540000000002</v>
      </c>
      <c r="Z1601" s="61">
        <v>4248.357</v>
      </c>
      <c r="AA1601" s="61">
        <v>3651.2370000000001</v>
      </c>
      <c r="AB1601" s="62">
        <v>4123.67</v>
      </c>
      <c r="AC1601" s="61">
        <v>4230.9210000000003</v>
      </c>
      <c r="AD1601" s="61">
        <v>4056.6909999999998</v>
      </c>
      <c r="AE1601" s="61">
        <v>4066.797</v>
      </c>
      <c r="AF1601" s="61">
        <v>4021.7069999999999</v>
      </c>
      <c r="AG1601" s="62">
        <v>4124.78</v>
      </c>
      <c r="AH1601" s="61">
        <v>4184.2259999999997</v>
      </c>
      <c r="AI1601" s="61">
        <v>3853.5709999999999</v>
      </c>
      <c r="AJ1601" s="61">
        <v>4235.6059999999998</v>
      </c>
    </row>
    <row r="1602" spans="1:36" x14ac:dyDescent="0.25">
      <c r="A1602" s="60" t="s">
        <v>116</v>
      </c>
      <c r="B1602" s="60" t="s">
        <v>124</v>
      </c>
      <c r="C1602" s="64">
        <v>0</v>
      </c>
      <c r="D1602" s="64">
        <v>0</v>
      </c>
      <c r="E1602" s="64">
        <v>0</v>
      </c>
      <c r="F1602" s="64">
        <v>0</v>
      </c>
      <c r="G1602" s="64">
        <v>0</v>
      </c>
      <c r="H1602" s="64">
        <v>0</v>
      </c>
      <c r="I1602" s="64">
        <v>0</v>
      </c>
      <c r="J1602" s="64">
        <v>0</v>
      </c>
      <c r="K1602" s="64">
        <v>0</v>
      </c>
      <c r="L1602" s="64">
        <v>0</v>
      </c>
      <c r="M1602" s="64">
        <v>0</v>
      </c>
      <c r="N1602" s="64">
        <v>0</v>
      </c>
      <c r="O1602" s="64">
        <v>0</v>
      </c>
      <c r="P1602" s="64">
        <v>0</v>
      </c>
      <c r="Q1602" s="64">
        <v>0</v>
      </c>
      <c r="R1602" s="63">
        <v>1671.405</v>
      </c>
      <c r="S1602" s="63">
        <v>1746.7760000000001</v>
      </c>
      <c r="T1602" s="63">
        <v>1691.1959999999999</v>
      </c>
      <c r="U1602" s="63">
        <v>1438.798</v>
      </c>
      <c r="V1602" s="63">
        <v>1367.2349999999999</v>
      </c>
      <c r="W1602" s="63">
        <v>1389.5530000000001</v>
      </c>
      <c r="X1602" s="63">
        <v>1397.5450000000001</v>
      </c>
      <c r="Y1602" s="63">
        <v>1419.6859999999999</v>
      </c>
      <c r="Z1602" s="63">
        <v>1289.008</v>
      </c>
      <c r="AA1602" s="63">
        <v>442.99700000000001</v>
      </c>
      <c r="AB1602" s="63">
        <v>451.108</v>
      </c>
      <c r="AC1602" s="63">
        <v>532.29200000000003</v>
      </c>
      <c r="AD1602" s="63">
        <v>529.90800000000002</v>
      </c>
      <c r="AE1602" s="63">
        <v>501.56200000000001</v>
      </c>
      <c r="AF1602" s="63">
        <v>517.42700000000002</v>
      </c>
      <c r="AG1602" s="63">
        <v>470.00599999999997</v>
      </c>
      <c r="AH1602" s="63">
        <v>558.74199999999996</v>
      </c>
      <c r="AI1602" s="63">
        <v>539.25900000000001</v>
      </c>
      <c r="AJ1602" s="64">
        <v>602.17999999999995</v>
      </c>
    </row>
    <row r="1603" spans="1:36" x14ac:dyDescent="0.25">
      <c r="A1603" s="60" t="s">
        <v>116</v>
      </c>
      <c r="B1603" s="60" t="s">
        <v>125</v>
      </c>
      <c r="C1603" s="62">
        <v>0</v>
      </c>
      <c r="D1603" s="62">
        <v>0</v>
      </c>
      <c r="E1603" s="62">
        <v>0</v>
      </c>
      <c r="F1603" s="62">
        <v>0</v>
      </c>
      <c r="G1603" s="62">
        <v>0</v>
      </c>
      <c r="H1603" s="62">
        <v>0</v>
      </c>
      <c r="I1603" s="62">
        <v>0</v>
      </c>
      <c r="J1603" s="62">
        <v>0</v>
      </c>
      <c r="K1603" s="62">
        <v>0</v>
      </c>
      <c r="L1603" s="62">
        <v>0</v>
      </c>
      <c r="M1603" s="62">
        <v>0</v>
      </c>
      <c r="N1603" s="62">
        <v>0</v>
      </c>
      <c r="O1603" s="62">
        <v>0</v>
      </c>
      <c r="P1603" s="62">
        <v>0</v>
      </c>
      <c r="Q1603" s="62">
        <v>0</v>
      </c>
      <c r="R1603" s="61">
        <v>184.67099999999999</v>
      </c>
      <c r="S1603" s="61">
        <v>143.102</v>
      </c>
      <c r="T1603" s="61">
        <v>112.654</v>
      </c>
      <c r="U1603" s="61">
        <v>4.3849999999999998</v>
      </c>
      <c r="V1603" s="61">
        <v>21.076000000000001</v>
      </c>
      <c r="W1603" s="61">
        <v>204.108</v>
      </c>
      <c r="X1603" s="61">
        <v>225.00700000000001</v>
      </c>
      <c r="Y1603" s="61">
        <v>143.465</v>
      </c>
      <c r="Z1603" s="61">
        <v>149.16399999999999</v>
      </c>
      <c r="AA1603" s="61">
        <v>161.613</v>
      </c>
      <c r="AB1603" s="61">
        <v>177.744</v>
      </c>
      <c r="AC1603" s="61">
        <v>192.648</v>
      </c>
      <c r="AD1603" s="62">
        <v>210.11</v>
      </c>
      <c r="AE1603" s="62">
        <v>220.67</v>
      </c>
      <c r="AF1603" s="61">
        <v>202.97200000000001</v>
      </c>
      <c r="AG1603" s="61">
        <v>194.447</v>
      </c>
      <c r="AH1603" s="61">
        <v>196.73699999999999</v>
      </c>
      <c r="AI1603" s="61">
        <v>190.88399999999999</v>
      </c>
      <c r="AJ1603" s="61">
        <v>192.15299999999999</v>
      </c>
    </row>
    <row r="1604" spans="1:36" x14ac:dyDescent="0.25">
      <c r="A1604" s="60" t="s">
        <v>116</v>
      </c>
      <c r="B1604" s="60" t="s">
        <v>126</v>
      </c>
      <c r="C1604" s="64">
        <v>67.67</v>
      </c>
      <c r="D1604" s="63">
        <v>58.057000000000002</v>
      </c>
      <c r="E1604" s="63">
        <v>57.281999999999996</v>
      </c>
      <c r="F1604" s="63">
        <v>66.495999999999995</v>
      </c>
      <c r="G1604" s="63">
        <v>54.335999999999999</v>
      </c>
      <c r="H1604" s="63">
        <v>65.198999999999998</v>
      </c>
      <c r="I1604" s="63">
        <v>63.953000000000003</v>
      </c>
      <c r="J1604" s="63">
        <v>60.167000000000002</v>
      </c>
      <c r="K1604" s="63">
        <v>68.391999999999996</v>
      </c>
      <c r="L1604" s="63">
        <v>67.227999999999994</v>
      </c>
      <c r="M1604" s="63">
        <v>44.365000000000002</v>
      </c>
      <c r="N1604" s="63">
        <v>63.155000000000001</v>
      </c>
      <c r="O1604" s="63">
        <v>44.634</v>
      </c>
      <c r="P1604" s="63">
        <v>32.738999999999997</v>
      </c>
      <c r="Q1604" s="63">
        <v>43.048999999999999</v>
      </c>
      <c r="R1604" s="63">
        <v>53.433</v>
      </c>
      <c r="S1604" s="63">
        <v>52.854999999999997</v>
      </c>
      <c r="T1604" s="63">
        <v>49.323999999999998</v>
      </c>
      <c r="U1604" s="63">
        <v>46.862000000000002</v>
      </c>
      <c r="V1604" s="63">
        <v>51.848999999999997</v>
      </c>
      <c r="W1604" s="63">
        <v>58.469000000000001</v>
      </c>
      <c r="X1604" s="63">
        <v>49.527000000000001</v>
      </c>
      <c r="Y1604" s="63">
        <v>53.997999999999998</v>
      </c>
      <c r="Z1604" s="63">
        <v>55.905000000000001</v>
      </c>
      <c r="AA1604" s="63">
        <v>52.793999999999997</v>
      </c>
      <c r="AB1604" s="63">
        <v>60.447000000000003</v>
      </c>
      <c r="AC1604" s="63">
        <v>62.604999999999997</v>
      </c>
      <c r="AD1604" s="63">
        <v>51.481999999999999</v>
      </c>
      <c r="AE1604" s="63">
        <v>64.790999999999997</v>
      </c>
      <c r="AF1604" s="64">
        <v>63.72</v>
      </c>
      <c r="AG1604" s="63">
        <v>61.405999999999999</v>
      </c>
      <c r="AH1604" s="63">
        <v>60.173000000000002</v>
      </c>
      <c r="AI1604" s="63">
        <v>53.817</v>
      </c>
      <c r="AJ1604" s="63">
        <v>71.778000000000006</v>
      </c>
    </row>
    <row r="1605" spans="1:36" x14ac:dyDescent="0.25">
      <c r="A1605" s="60" t="s">
        <v>127</v>
      </c>
      <c r="B1605" s="60" t="s">
        <v>117</v>
      </c>
      <c r="C1605" s="65" t="s">
        <v>37</v>
      </c>
      <c r="D1605" s="65" t="s">
        <v>37</v>
      </c>
      <c r="E1605" s="65" t="s">
        <v>37</v>
      </c>
      <c r="F1605" s="65" t="s">
        <v>37</v>
      </c>
      <c r="G1605" s="65" t="s">
        <v>37</v>
      </c>
      <c r="H1605" s="65" t="s">
        <v>37</v>
      </c>
      <c r="I1605" s="65" t="s">
        <v>37</v>
      </c>
      <c r="J1605" s="65" t="s">
        <v>37</v>
      </c>
      <c r="K1605" s="65" t="s">
        <v>37</v>
      </c>
      <c r="L1605" s="65" t="s">
        <v>37</v>
      </c>
      <c r="M1605" s="65" t="s">
        <v>37</v>
      </c>
      <c r="N1605" s="65" t="s">
        <v>37</v>
      </c>
      <c r="O1605" s="65" t="s">
        <v>37</v>
      </c>
      <c r="P1605" s="65" t="s">
        <v>37</v>
      </c>
      <c r="Q1605" s="65" t="s">
        <v>37</v>
      </c>
      <c r="R1605" s="65" t="s">
        <v>37</v>
      </c>
      <c r="S1605" s="65" t="s">
        <v>37</v>
      </c>
      <c r="T1605" s="65" t="s">
        <v>37</v>
      </c>
      <c r="U1605" s="65" t="s">
        <v>37</v>
      </c>
      <c r="V1605" s="65" t="s">
        <v>37</v>
      </c>
      <c r="W1605" s="65" t="s">
        <v>37</v>
      </c>
      <c r="X1605" s="65" t="s">
        <v>37</v>
      </c>
      <c r="Y1605" s="65" t="s">
        <v>37</v>
      </c>
      <c r="Z1605" s="65" t="s">
        <v>37</v>
      </c>
      <c r="AA1605" s="65" t="s">
        <v>37</v>
      </c>
      <c r="AB1605" s="65" t="s">
        <v>37</v>
      </c>
      <c r="AC1605" s="65" t="s">
        <v>37</v>
      </c>
      <c r="AD1605" s="65" t="s">
        <v>37</v>
      </c>
      <c r="AE1605" s="65" t="s">
        <v>37</v>
      </c>
      <c r="AF1605" s="65" t="s">
        <v>37</v>
      </c>
      <c r="AG1605" s="65" t="s">
        <v>37</v>
      </c>
      <c r="AH1605" s="65" t="s">
        <v>37</v>
      </c>
      <c r="AI1605" s="65" t="s">
        <v>37</v>
      </c>
      <c r="AJ1605" s="65" t="s">
        <v>37</v>
      </c>
    </row>
    <row r="1606" spans="1:36" x14ac:dyDescent="0.25">
      <c r="A1606" s="60" t="s">
        <v>127</v>
      </c>
      <c r="B1606" s="60" t="s">
        <v>118</v>
      </c>
      <c r="C1606" s="66" t="s">
        <v>37</v>
      </c>
      <c r="D1606" s="66" t="s">
        <v>37</v>
      </c>
      <c r="E1606" s="66" t="s">
        <v>37</v>
      </c>
      <c r="F1606" s="66" t="s">
        <v>37</v>
      </c>
      <c r="G1606" s="66" t="s">
        <v>37</v>
      </c>
      <c r="H1606" s="66" t="s">
        <v>37</v>
      </c>
      <c r="I1606" s="66" t="s">
        <v>37</v>
      </c>
      <c r="J1606" s="66" t="s">
        <v>37</v>
      </c>
      <c r="K1606" s="66" t="s">
        <v>37</v>
      </c>
      <c r="L1606" s="66" t="s">
        <v>37</v>
      </c>
      <c r="M1606" s="66" t="s">
        <v>37</v>
      </c>
      <c r="N1606" s="66" t="s">
        <v>37</v>
      </c>
      <c r="O1606" s="66" t="s">
        <v>37</v>
      </c>
      <c r="P1606" s="66" t="s">
        <v>37</v>
      </c>
      <c r="Q1606" s="66" t="s">
        <v>37</v>
      </c>
      <c r="R1606" s="66" t="s">
        <v>37</v>
      </c>
      <c r="S1606" s="66" t="s">
        <v>37</v>
      </c>
      <c r="T1606" s="66" t="s">
        <v>37</v>
      </c>
      <c r="U1606" s="66" t="s">
        <v>37</v>
      </c>
      <c r="V1606" s="66" t="s">
        <v>37</v>
      </c>
      <c r="W1606" s="66" t="s">
        <v>37</v>
      </c>
      <c r="X1606" s="66" t="s">
        <v>37</v>
      </c>
      <c r="Y1606" s="66" t="s">
        <v>37</v>
      </c>
      <c r="Z1606" s="66" t="s">
        <v>37</v>
      </c>
      <c r="AA1606" s="66" t="s">
        <v>37</v>
      </c>
      <c r="AB1606" s="66" t="s">
        <v>37</v>
      </c>
      <c r="AC1606" s="66" t="s">
        <v>37</v>
      </c>
      <c r="AD1606" s="66" t="s">
        <v>37</v>
      </c>
      <c r="AE1606" s="66" t="s">
        <v>37</v>
      </c>
      <c r="AF1606" s="66" t="s">
        <v>37</v>
      </c>
      <c r="AG1606" s="66" t="s">
        <v>37</v>
      </c>
      <c r="AH1606" s="66" t="s">
        <v>37</v>
      </c>
      <c r="AI1606" s="66" t="s">
        <v>37</v>
      </c>
      <c r="AJ1606" s="66" t="s">
        <v>37</v>
      </c>
    </row>
    <row r="1607" spans="1:36" x14ac:dyDescent="0.25">
      <c r="A1607" s="60" t="s">
        <v>127</v>
      </c>
      <c r="B1607" s="60" t="s">
        <v>119</v>
      </c>
      <c r="C1607" s="65" t="s">
        <v>37</v>
      </c>
      <c r="D1607" s="65" t="s">
        <v>37</v>
      </c>
      <c r="E1607" s="65" t="s">
        <v>37</v>
      </c>
      <c r="F1607" s="65" t="s">
        <v>37</v>
      </c>
      <c r="G1607" s="65" t="s">
        <v>37</v>
      </c>
      <c r="H1607" s="65" t="s">
        <v>37</v>
      </c>
      <c r="I1607" s="65" t="s">
        <v>37</v>
      </c>
      <c r="J1607" s="65" t="s">
        <v>37</v>
      </c>
      <c r="K1607" s="65" t="s">
        <v>37</v>
      </c>
      <c r="L1607" s="65" t="s">
        <v>37</v>
      </c>
      <c r="M1607" s="65" t="s">
        <v>37</v>
      </c>
      <c r="N1607" s="65" t="s">
        <v>37</v>
      </c>
      <c r="O1607" s="65" t="s">
        <v>37</v>
      </c>
      <c r="P1607" s="65" t="s">
        <v>37</v>
      </c>
      <c r="Q1607" s="65" t="s">
        <v>37</v>
      </c>
      <c r="R1607" s="65" t="s">
        <v>37</v>
      </c>
      <c r="S1607" s="65" t="s">
        <v>37</v>
      </c>
      <c r="T1607" s="65" t="s">
        <v>37</v>
      </c>
      <c r="U1607" s="65" t="s">
        <v>37</v>
      </c>
      <c r="V1607" s="65" t="s">
        <v>37</v>
      </c>
      <c r="W1607" s="65" t="s">
        <v>37</v>
      </c>
      <c r="X1607" s="65" t="s">
        <v>37</v>
      </c>
      <c r="Y1607" s="65" t="s">
        <v>37</v>
      </c>
      <c r="Z1607" s="65" t="s">
        <v>37</v>
      </c>
      <c r="AA1607" s="65" t="s">
        <v>37</v>
      </c>
      <c r="AB1607" s="65" t="s">
        <v>37</v>
      </c>
      <c r="AC1607" s="65" t="s">
        <v>37</v>
      </c>
      <c r="AD1607" s="65" t="s">
        <v>37</v>
      </c>
      <c r="AE1607" s="65" t="s">
        <v>37</v>
      </c>
      <c r="AF1607" s="65" t="s">
        <v>37</v>
      </c>
      <c r="AG1607" s="65" t="s">
        <v>37</v>
      </c>
      <c r="AH1607" s="65" t="s">
        <v>37</v>
      </c>
      <c r="AI1607" s="65" t="s">
        <v>37</v>
      </c>
      <c r="AJ1607" s="65" t="s">
        <v>37</v>
      </c>
    </row>
    <row r="1608" spans="1:36" x14ac:dyDescent="0.25">
      <c r="A1608" s="60" t="s">
        <v>127</v>
      </c>
      <c r="B1608" s="60" t="s">
        <v>120</v>
      </c>
      <c r="C1608" s="66" t="s">
        <v>37</v>
      </c>
      <c r="D1608" s="66" t="s">
        <v>37</v>
      </c>
      <c r="E1608" s="66" t="s">
        <v>37</v>
      </c>
      <c r="F1608" s="66" t="s">
        <v>37</v>
      </c>
      <c r="G1608" s="66" t="s">
        <v>37</v>
      </c>
      <c r="H1608" s="66" t="s">
        <v>37</v>
      </c>
      <c r="I1608" s="66" t="s">
        <v>37</v>
      </c>
      <c r="J1608" s="66" t="s">
        <v>37</v>
      </c>
      <c r="K1608" s="66" t="s">
        <v>37</v>
      </c>
      <c r="L1608" s="66" t="s">
        <v>37</v>
      </c>
      <c r="M1608" s="66" t="s">
        <v>37</v>
      </c>
      <c r="N1608" s="66" t="s">
        <v>37</v>
      </c>
      <c r="O1608" s="66" t="s">
        <v>37</v>
      </c>
      <c r="P1608" s="66" t="s">
        <v>37</v>
      </c>
      <c r="Q1608" s="66" t="s">
        <v>37</v>
      </c>
      <c r="R1608" s="66" t="s">
        <v>37</v>
      </c>
      <c r="S1608" s="66" t="s">
        <v>37</v>
      </c>
      <c r="T1608" s="66" t="s">
        <v>37</v>
      </c>
      <c r="U1608" s="66" t="s">
        <v>37</v>
      </c>
      <c r="V1608" s="66" t="s">
        <v>37</v>
      </c>
      <c r="W1608" s="66" t="s">
        <v>37</v>
      </c>
      <c r="X1608" s="66" t="s">
        <v>37</v>
      </c>
      <c r="Y1608" s="66" t="s">
        <v>37</v>
      </c>
      <c r="Z1608" s="66" t="s">
        <v>37</v>
      </c>
      <c r="AA1608" s="66" t="s">
        <v>37</v>
      </c>
      <c r="AB1608" s="66" t="s">
        <v>37</v>
      </c>
      <c r="AC1608" s="66" t="s">
        <v>37</v>
      </c>
      <c r="AD1608" s="66" t="s">
        <v>37</v>
      </c>
      <c r="AE1608" s="66" t="s">
        <v>37</v>
      </c>
      <c r="AF1608" s="66" t="s">
        <v>37</v>
      </c>
      <c r="AG1608" s="66" t="s">
        <v>37</v>
      </c>
      <c r="AH1608" s="66" t="s">
        <v>37</v>
      </c>
      <c r="AI1608" s="66" t="s">
        <v>37</v>
      </c>
      <c r="AJ1608" s="66" t="s">
        <v>37</v>
      </c>
    </row>
    <row r="1609" spans="1:36" x14ac:dyDescent="0.25">
      <c r="A1609" s="60" t="s">
        <v>127</v>
      </c>
      <c r="B1609" s="60" t="s">
        <v>121</v>
      </c>
      <c r="C1609" s="62">
        <v>0</v>
      </c>
      <c r="D1609" s="62">
        <v>0</v>
      </c>
      <c r="E1609" s="62">
        <v>0</v>
      </c>
      <c r="F1609" s="62">
        <v>0</v>
      </c>
      <c r="G1609" s="62">
        <v>0</v>
      </c>
      <c r="H1609" s="62">
        <v>0</v>
      </c>
      <c r="I1609" s="62">
        <v>0</v>
      </c>
      <c r="J1609" s="62">
        <v>0</v>
      </c>
      <c r="K1609" s="62">
        <v>0</v>
      </c>
      <c r="L1609" s="62">
        <v>0</v>
      </c>
      <c r="M1609" s="62">
        <v>0</v>
      </c>
      <c r="N1609" s="62">
        <v>0</v>
      </c>
      <c r="O1609" s="62">
        <v>0</v>
      </c>
      <c r="P1609" s="62">
        <v>0</v>
      </c>
      <c r="Q1609" s="62">
        <v>0</v>
      </c>
      <c r="R1609" s="62">
        <v>0</v>
      </c>
      <c r="S1609" s="62">
        <v>0</v>
      </c>
      <c r="T1609" s="62">
        <v>0</v>
      </c>
      <c r="U1609" s="62">
        <v>0</v>
      </c>
      <c r="V1609" s="62">
        <v>0</v>
      </c>
      <c r="W1609" s="62">
        <v>0</v>
      </c>
      <c r="X1609" s="62">
        <v>0</v>
      </c>
      <c r="Y1609" s="62">
        <v>0</v>
      </c>
      <c r="Z1609" s="62">
        <v>0</v>
      </c>
      <c r="AA1609" s="62">
        <v>0</v>
      </c>
      <c r="AB1609" s="62">
        <v>0</v>
      </c>
      <c r="AC1609" s="62">
        <v>0</v>
      </c>
      <c r="AD1609" s="62">
        <v>0</v>
      </c>
      <c r="AE1609" s="62">
        <v>0</v>
      </c>
      <c r="AF1609" s="62">
        <v>0</v>
      </c>
      <c r="AG1609" s="62">
        <v>0</v>
      </c>
      <c r="AH1609" s="62">
        <v>0</v>
      </c>
      <c r="AI1609" s="62">
        <v>0</v>
      </c>
      <c r="AJ1609" s="62">
        <v>0</v>
      </c>
    </row>
    <row r="1610" spans="1:36" x14ac:dyDescent="0.25">
      <c r="A1610" s="60" t="s">
        <v>127</v>
      </c>
      <c r="B1610" s="60" t="s">
        <v>122</v>
      </c>
      <c r="C1610" s="66" t="s">
        <v>37</v>
      </c>
      <c r="D1610" s="66" t="s">
        <v>37</v>
      </c>
      <c r="E1610" s="66" t="s">
        <v>37</v>
      </c>
      <c r="F1610" s="66" t="s">
        <v>37</v>
      </c>
      <c r="G1610" s="66" t="s">
        <v>37</v>
      </c>
      <c r="H1610" s="66" t="s">
        <v>37</v>
      </c>
      <c r="I1610" s="66" t="s">
        <v>37</v>
      </c>
      <c r="J1610" s="66" t="s">
        <v>37</v>
      </c>
      <c r="K1610" s="66" t="s">
        <v>37</v>
      </c>
      <c r="L1610" s="66" t="s">
        <v>37</v>
      </c>
      <c r="M1610" s="66" t="s">
        <v>37</v>
      </c>
      <c r="N1610" s="66" t="s">
        <v>37</v>
      </c>
      <c r="O1610" s="66" t="s">
        <v>37</v>
      </c>
      <c r="P1610" s="66" t="s">
        <v>37</v>
      </c>
      <c r="Q1610" s="66" t="s">
        <v>37</v>
      </c>
      <c r="R1610" s="66" t="s">
        <v>37</v>
      </c>
      <c r="S1610" s="66" t="s">
        <v>37</v>
      </c>
      <c r="T1610" s="66" t="s">
        <v>37</v>
      </c>
      <c r="U1610" s="66" t="s">
        <v>37</v>
      </c>
      <c r="V1610" s="66" t="s">
        <v>37</v>
      </c>
      <c r="W1610" s="66" t="s">
        <v>37</v>
      </c>
      <c r="X1610" s="66" t="s">
        <v>37</v>
      </c>
      <c r="Y1610" s="66" t="s">
        <v>37</v>
      </c>
      <c r="Z1610" s="66" t="s">
        <v>37</v>
      </c>
      <c r="AA1610" s="66" t="s">
        <v>37</v>
      </c>
      <c r="AB1610" s="66" t="s">
        <v>37</v>
      </c>
      <c r="AC1610" s="66" t="s">
        <v>37</v>
      </c>
      <c r="AD1610" s="66" t="s">
        <v>37</v>
      </c>
      <c r="AE1610" s="66" t="s">
        <v>37</v>
      </c>
      <c r="AF1610" s="66" t="s">
        <v>37</v>
      </c>
      <c r="AG1610" s="66" t="s">
        <v>37</v>
      </c>
      <c r="AH1610" s="66" t="s">
        <v>37</v>
      </c>
      <c r="AI1610" s="66" t="s">
        <v>37</v>
      </c>
      <c r="AJ1610" s="66" t="s">
        <v>37</v>
      </c>
    </row>
    <row r="1611" spans="1:36" x14ac:dyDescent="0.25">
      <c r="A1611" s="60" t="s">
        <v>127</v>
      </c>
      <c r="B1611" s="60" t="s">
        <v>123</v>
      </c>
      <c r="C1611" s="62">
        <v>3418.65</v>
      </c>
      <c r="D1611" s="61">
        <v>3297.395</v>
      </c>
      <c r="E1611" s="61">
        <v>3007.913</v>
      </c>
      <c r="F1611" s="61">
        <v>2642.7860000000001</v>
      </c>
      <c r="G1611" s="61">
        <v>2704.0990000000002</v>
      </c>
      <c r="H1611" s="62">
        <v>2832.6</v>
      </c>
      <c r="I1611" s="61">
        <v>2842.4459999999999</v>
      </c>
      <c r="J1611" s="61">
        <v>3085.9490000000001</v>
      </c>
      <c r="K1611" s="62">
        <v>3098.52</v>
      </c>
      <c r="L1611" s="61">
        <v>2718.442</v>
      </c>
      <c r="M1611" s="62">
        <v>2792.54</v>
      </c>
      <c r="N1611" s="61">
        <v>2863.471</v>
      </c>
      <c r="O1611" s="61">
        <v>2902.5529999999999</v>
      </c>
      <c r="P1611" s="61">
        <v>2977.9070000000002</v>
      </c>
      <c r="Q1611" s="61">
        <v>3240.413</v>
      </c>
      <c r="R1611" s="61">
        <v>3136.1990000000001</v>
      </c>
      <c r="S1611" s="61">
        <v>3136.8009999999999</v>
      </c>
      <c r="T1611" s="61">
        <v>3142.7339999999999</v>
      </c>
      <c r="U1611" s="61">
        <v>3213.7579999999998</v>
      </c>
      <c r="V1611" s="61">
        <v>3295.0990000000002</v>
      </c>
      <c r="W1611" s="61">
        <v>3276.268</v>
      </c>
      <c r="X1611" s="61">
        <v>3319.0030000000002</v>
      </c>
      <c r="Y1611" s="61">
        <v>3164.1439999999998</v>
      </c>
      <c r="Z1611" s="61">
        <v>3428.8049999999998</v>
      </c>
      <c r="AA1611" s="61">
        <v>2928.6329999999998</v>
      </c>
      <c r="AB1611" s="61">
        <v>3293.0349999999999</v>
      </c>
      <c r="AC1611" s="61">
        <v>3382.8029999999999</v>
      </c>
      <c r="AD1611" s="61">
        <v>3185.328</v>
      </c>
      <c r="AE1611" s="61">
        <v>3218.0349999999999</v>
      </c>
      <c r="AF1611" s="62">
        <v>3233.02</v>
      </c>
      <c r="AG1611" s="61">
        <v>3263.6689999999999</v>
      </c>
      <c r="AH1611" s="61">
        <v>3287.663</v>
      </c>
      <c r="AI1611" s="62">
        <v>3053.35</v>
      </c>
      <c r="AJ1611" s="61">
        <v>3441.7689999999998</v>
      </c>
    </row>
    <row r="1612" spans="1:36" x14ac:dyDescent="0.25">
      <c r="A1612" s="60" t="s">
        <v>127</v>
      </c>
      <c r="B1612" s="60" t="s">
        <v>124</v>
      </c>
      <c r="C1612" s="64">
        <v>0</v>
      </c>
      <c r="D1612" s="64">
        <v>0</v>
      </c>
      <c r="E1612" s="64">
        <v>0</v>
      </c>
      <c r="F1612" s="64">
        <v>0</v>
      </c>
      <c r="G1612" s="64">
        <v>0</v>
      </c>
      <c r="H1612" s="64">
        <v>0</v>
      </c>
      <c r="I1612" s="64">
        <v>0</v>
      </c>
      <c r="J1612" s="64">
        <v>0</v>
      </c>
      <c r="K1612" s="64">
        <v>0</v>
      </c>
      <c r="L1612" s="64">
        <v>0</v>
      </c>
      <c r="M1612" s="64">
        <v>0</v>
      </c>
      <c r="N1612" s="64">
        <v>0</v>
      </c>
      <c r="O1612" s="64">
        <v>0</v>
      </c>
      <c r="P1612" s="64">
        <v>0</v>
      </c>
      <c r="Q1612" s="64">
        <v>0</v>
      </c>
      <c r="R1612" s="63">
        <v>1582.8889999999999</v>
      </c>
      <c r="S1612" s="63">
        <v>1674.549</v>
      </c>
      <c r="T1612" s="63">
        <v>1607.481</v>
      </c>
      <c r="U1612" s="63">
        <v>1361.221</v>
      </c>
      <c r="V1612" s="64">
        <v>1297.42</v>
      </c>
      <c r="W1612" s="63">
        <v>1314.5309999999999</v>
      </c>
      <c r="X1612" s="63">
        <v>1311.1780000000001</v>
      </c>
      <c r="Y1612" s="63">
        <v>1333.9639999999999</v>
      </c>
      <c r="Z1612" s="63">
        <v>1212.5540000000001</v>
      </c>
      <c r="AA1612" s="63">
        <v>385.125</v>
      </c>
      <c r="AB1612" s="64">
        <v>390.8</v>
      </c>
      <c r="AC1612" s="63">
        <v>459.58699999999999</v>
      </c>
      <c r="AD1612" s="63">
        <v>436.73399999999998</v>
      </c>
      <c r="AE1612" s="63">
        <v>408.58199999999999</v>
      </c>
      <c r="AF1612" s="63">
        <v>422.53100000000001</v>
      </c>
      <c r="AG1612" s="63">
        <v>376.54500000000002</v>
      </c>
      <c r="AH1612" s="64">
        <v>444.98</v>
      </c>
      <c r="AI1612" s="64">
        <v>434.39</v>
      </c>
      <c r="AJ1612" s="63">
        <v>493.05200000000002</v>
      </c>
    </row>
    <row r="1613" spans="1:36" x14ac:dyDescent="0.25">
      <c r="A1613" s="60" t="s">
        <v>127</v>
      </c>
      <c r="B1613" s="60" t="s">
        <v>125</v>
      </c>
      <c r="C1613" s="62">
        <v>0</v>
      </c>
      <c r="D1613" s="62">
        <v>0</v>
      </c>
      <c r="E1613" s="62">
        <v>0</v>
      </c>
      <c r="F1613" s="62">
        <v>0</v>
      </c>
      <c r="G1613" s="62">
        <v>0</v>
      </c>
      <c r="H1613" s="62">
        <v>0</v>
      </c>
      <c r="I1613" s="62">
        <v>0</v>
      </c>
      <c r="J1613" s="62">
        <v>0</v>
      </c>
      <c r="K1613" s="62">
        <v>0</v>
      </c>
      <c r="L1613" s="62">
        <v>0</v>
      </c>
      <c r="M1613" s="62">
        <v>0</v>
      </c>
      <c r="N1613" s="62">
        <v>0</v>
      </c>
      <c r="O1613" s="62">
        <v>0</v>
      </c>
      <c r="P1613" s="62">
        <v>0</v>
      </c>
      <c r="Q1613" s="62">
        <v>0</v>
      </c>
      <c r="R1613" s="61">
        <v>16.164999999999999</v>
      </c>
      <c r="S1613" s="61">
        <v>10.662000000000001</v>
      </c>
      <c r="T1613" s="61">
        <v>8.6839999999999993</v>
      </c>
      <c r="U1613" s="61">
        <v>0.94599999999999995</v>
      </c>
      <c r="V1613" s="61">
        <v>1.204</v>
      </c>
      <c r="W1613" s="61">
        <v>13.414</v>
      </c>
      <c r="X1613" s="61">
        <v>12.554</v>
      </c>
      <c r="Y1613" s="61">
        <v>14.702999999999999</v>
      </c>
      <c r="Z1613" s="61">
        <v>17.369</v>
      </c>
      <c r="AA1613" s="62">
        <v>24.85</v>
      </c>
      <c r="AB1613" s="61">
        <v>27.343</v>
      </c>
      <c r="AC1613" s="61">
        <v>38.951000000000001</v>
      </c>
      <c r="AD1613" s="61">
        <v>45.258000000000003</v>
      </c>
      <c r="AE1613" s="61">
        <v>46.673000000000002</v>
      </c>
      <c r="AF1613" s="61">
        <v>40.421999999999997</v>
      </c>
      <c r="AG1613" s="61">
        <v>40.741999999999997</v>
      </c>
      <c r="AH1613" s="61">
        <v>45.319000000000003</v>
      </c>
      <c r="AI1613" s="61">
        <v>41.286000000000001</v>
      </c>
      <c r="AJ1613" s="61">
        <v>41.386000000000003</v>
      </c>
    </row>
    <row r="1614" spans="1:36" x14ac:dyDescent="0.25">
      <c r="A1614" s="60" t="s">
        <v>127</v>
      </c>
      <c r="B1614" s="60" t="s">
        <v>126</v>
      </c>
      <c r="C1614" s="64">
        <v>67.67</v>
      </c>
      <c r="D1614" s="63">
        <v>58.057000000000002</v>
      </c>
      <c r="E1614" s="63">
        <v>57.281999999999996</v>
      </c>
      <c r="F1614" s="63">
        <v>66.495999999999995</v>
      </c>
      <c r="G1614" s="63">
        <v>54.335999999999999</v>
      </c>
      <c r="H1614" s="63">
        <v>65.198999999999998</v>
      </c>
      <c r="I1614" s="63">
        <v>63.953000000000003</v>
      </c>
      <c r="J1614" s="63">
        <v>60.167000000000002</v>
      </c>
      <c r="K1614" s="63">
        <v>68.391999999999996</v>
      </c>
      <c r="L1614" s="63">
        <v>67.227999999999994</v>
      </c>
      <c r="M1614" s="63">
        <v>44.365000000000002</v>
      </c>
      <c r="N1614" s="63">
        <v>63.155000000000001</v>
      </c>
      <c r="O1614" s="63">
        <v>44.634</v>
      </c>
      <c r="P1614" s="63">
        <v>32.738999999999997</v>
      </c>
      <c r="Q1614" s="63">
        <v>43.048999999999999</v>
      </c>
      <c r="R1614" s="63">
        <v>53.433</v>
      </c>
      <c r="S1614" s="63">
        <v>52.854999999999997</v>
      </c>
      <c r="T1614" s="63">
        <v>49.323999999999998</v>
      </c>
      <c r="U1614" s="63">
        <v>46.862000000000002</v>
      </c>
      <c r="V1614" s="63">
        <v>51.848999999999997</v>
      </c>
      <c r="W1614" s="63">
        <v>58.469000000000001</v>
      </c>
      <c r="X1614" s="63">
        <v>49.527000000000001</v>
      </c>
      <c r="Y1614" s="63">
        <v>53.997999999999998</v>
      </c>
      <c r="Z1614" s="63">
        <v>55.905000000000001</v>
      </c>
      <c r="AA1614" s="63">
        <v>52.793999999999997</v>
      </c>
      <c r="AB1614" s="63">
        <v>60.447000000000003</v>
      </c>
      <c r="AC1614" s="63">
        <v>62.604999999999997</v>
      </c>
      <c r="AD1614" s="63">
        <v>51.481999999999999</v>
      </c>
      <c r="AE1614" s="63">
        <v>64.790999999999997</v>
      </c>
      <c r="AF1614" s="64">
        <v>63.72</v>
      </c>
      <c r="AG1614" s="63">
        <v>61.405999999999999</v>
      </c>
      <c r="AH1614" s="63">
        <v>60.173000000000002</v>
      </c>
      <c r="AI1614" s="63">
        <v>53.817</v>
      </c>
      <c r="AJ1614" s="63">
        <v>71.778000000000006</v>
      </c>
    </row>
    <row r="1615" spans="1:36" x14ac:dyDescent="0.25">
      <c r="A1615" s="60" t="s">
        <v>128</v>
      </c>
      <c r="B1615" s="60" t="s">
        <v>117</v>
      </c>
      <c r="C1615" s="62">
        <v>0</v>
      </c>
      <c r="D1615" s="62">
        <v>0</v>
      </c>
      <c r="E1615" s="62">
        <v>0</v>
      </c>
      <c r="F1615" s="62">
        <v>0</v>
      </c>
      <c r="G1615" s="62">
        <v>0</v>
      </c>
      <c r="H1615" s="62">
        <v>0</v>
      </c>
      <c r="I1615" s="62">
        <v>0</v>
      </c>
      <c r="J1615" s="62">
        <v>0</v>
      </c>
      <c r="K1615" s="62">
        <v>0</v>
      </c>
      <c r="L1615" s="62">
        <v>0</v>
      </c>
      <c r="M1615" s="62">
        <v>0</v>
      </c>
      <c r="N1615" s="62">
        <v>0</v>
      </c>
      <c r="O1615" s="62">
        <v>0</v>
      </c>
      <c r="P1615" s="62">
        <v>0</v>
      </c>
      <c r="Q1615" s="62">
        <v>0</v>
      </c>
      <c r="R1615" s="62">
        <v>0</v>
      </c>
      <c r="S1615" s="62">
        <v>0</v>
      </c>
      <c r="T1615" s="62">
        <v>0</v>
      </c>
      <c r="U1615" s="62">
        <v>0</v>
      </c>
      <c r="V1615" s="62">
        <v>0</v>
      </c>
      <c r="W1615" s="62">
        <v>0</v>
      </c>
      <c r="X1615" s="62">
        <v>0</v>
      </c>
      <c r="Y1615" s="62">
        <v>0</v>
      </c>
      <c r="Z1615" s="62">
        <v>0</v>
      </c>
      <c r="AA1615" s="62">
        <v>0</v>
      </c>
      <c r="AB1615" s="62">
        <v>0</v>
      </c>
      <c r="AC1615" s="62">
        <v>0</v>
      </c>
      <c r="AD1615" s="62">
        <v>0</v>
      </c>
      <c r="AE1615" s="62">
        <v>0</v>
      </c>
      <c r="AF1615" s="62">
        <v>0</v>
      </c>
      <c r="AG1615" s="62">
        <v>0</v>
      </c>
      <c r="AH1615" s="62">
        <v>0</v>
      </c>
      <c r="AI1615" s="62">
        <v>0</v>
      </c>
      <c r="AJ1615" s="62">
        <v>0</v>
      </c>
    </row>
    <row r="1616" spans="1:36" x14ac:dyDescent="0.25">
      <c r="A1616" s="60" t="s">
        <v>128</v>
      </c>
      <c r="B1616" s="60" t="s">
        <v>118</v>
      </c>
      <c r="C1616" s="64">
        <v>0</v>
      </c>
      <c r="D1616" s="64">
        <v>0</v>
      </c>
      <c r="E1616" s="64">
        <v>0</v>
      </c>
      <c r="F1616" s="64">
        <v>0</v>
      </c>
      <c r="G1616" s="64">
        <v>0</v>
      </c>
      <c r="H1616" s="64">
        <v>0</v>
      </c>
      <c r="I1616" s="64">
        <v>0</v>
      </c>
      <c r="J1616" s="64">
        <v>0</v>
      </c>
      <c r="K1616" s="64">
        <v>0</v>
      </c>
      <c r="L1616" s="64">
        <v>0</v>
      </c>
      <c r="M1616" s="64">
        <v>0</v>
      </c>
      <c r="N1616" s="64">
        <v>0</v>
      </c>
      <c r="O1616" s="64">
        <v>0</v>
      </c>
      <c r="P1616" s="64">
        <v>0</v>
      </c>
      <c r="Q1616" s="64">
        <v>0</v>
      </c>
      <c r="R1616" s="64">
        <v>0</v>
      </c>
      <c r="S1616" s="64">
        <v>0</v>
      </c>
      <c r="T1616" s="64">
        <v>0</v>
      </c>
      <c r="U1616" s="64">
        <v>0</v>
      </c>
      <c r="V1616" s="64">
        <v>0</v>
      </c>
      <c r="W1616" s="64">
        <v>0</v>
      </c>
      <c r="X1616" s="64">
        <v>0</v>
      </c>
      <c r="Y1616" s="64">
        <v>0</v>
      </c>
      <c r="Z1616" s="64">
        <v>0</v>
      </c>
      <c r="AA1616" s="64">
        <v>0</v>
      </c>
      <c r="AB1616" s="64">
        <v>0</v>
      </c>
      <c r="AC1616" s="64">
        <v>0</v>
      </c>
      <c r="AD1616" s="64">
        <v>0</v>
      </c>
      <c r="AE1616" s="64">
        <v>0</v>
      </c>
      <c r="AF1616" s="64">
        <v>0</v>
      </c>
      <c r="AG1616" s="64">
        <v>0</v>
      </c>
      <c r="AH1616" s="64">
        <v>0</v>
      </c>
      <c r="AI1616" s="64">
        <v>0</v>
      </c>
      <c r="AJ1616" s="64">
        <v>0</v>
      </c>
    </row>
    <row r="1617" spans="1:36" x14ac:dyDescent="0.25">
      <c r="A1617" s="60" t="s">
        <v>128</v>
      </c>
      <c r="B1617" s="60" t="s">
        <v>119</v>
      </c>
      <c r="C1617" s="62">
        <v>0</v>
      </c>
      <c r="D1617" s="62">
        <v>0</v>
      </c>
      <c r="E1617" s="62">
        <v>0</v>
      </c>
      <c r="F1617" s="62">
        <v>0</v>
      </c>
      <c r="G1617" s="62">
        <v>0</v>
      </c>
      <c r="H1617" s="62">
        <v>0</v>
      </c>
      <c r="I1617" s="62">
        <v>0</v>
      </c>
      <c r="J1617" s="62">
        <v>0</v>
      </c>
      <c r="K1617" s="62">
        <v>0</v>
      </c>
      <c r="L1617" s="62">
        <v>0</v>
      </c>
      <c r="M1617" s="62">
        <v>0</v>
      </c>
      <c r="N1617" s="62">
        <v>0</v>
      </c>
      <c r="O1617" s="62">
        <v>0</v>
      </c>
      <c r="P1617" s="62">
        <v>0</v>
      </c>
      <c r="Q1617" s="62">
        <v>0</v>
      </c>
      <c r="R1617" s="62">
        <v>0</v>
      </c>
      <c r="S1617" s="62">
        <v>0</v>
      </c>
      <c r="T1617" s="62">
        <v>0</v>
      </c>
      <c r="U1617" s="62">
        <v>0</v>
      </c>
      <c r="V1617" s="62">
        <v>0</v>
      </c>
      <c r="W1617" s="62">
        <v>0</v>
      </c>
      <c r="X1617" s="62">
        <v>0</v>
      </c>
      <c r="Y1617" s="62">
        <v>0</v>
      </c>
      <c r="Z1617" s="62">
        <v>0</v>
      </c>
      <c r="AA1617" s="62">
        <v>0</v>
      </c>
      <c r="AB1617" s="62">
        <v>0</v>
      </c>
      <c r="AC1617" s="62">
        <v>0</v>
      </c>
      <c r="AD1617" s="62">
        <v>0</v>
      </c>
      <c r="AE1617" s="62">
        <v>0</v>
      </c>
      <c r="AF1617" s="62">
        <v>0</v>
      </c>
      <c r="AG1617" s="62">
        <v>0</v>
      </c>
      <c r="AH1617" s="62">
        <v>0</v>
      </c>
      <c r="AI1617" s="62">
        <v>0</v>
      </c>
      <c r="AJ1617" s="62">
        <v>0</v>
      </c>
    </row>
    <row r="1618" spans="1:36" x14ac:dyDescent="0.25">
      <c r="A1618" s="60" t="s">
        <v>128</v>
      </c>
      <c r="B1618" s="60" t="s">
        <v>120</v>
      </c>
      <c r="C1618" s="64">
        <v>0</v>
      </c>
      <c r="D1618" s="64">
        <v>0</v>
      </c>
      <c r="E1618" s="64">
        <v>0</v>
      </c>
      <c r="F1618" s="64">
        <v>0</v>
      </c>
      <c r="G1618" s="64">
        <v>0</v>
      </c>
      <c r="H1618" s="64">
        <v>0</v>
      </c>
      <c r="I1618" s="64">
        <v>0</v>
      </c>
      <c r="J1618" s="64">
        <v>0</v>
      </c>
      <c r="K1618" s="64">
        <v>0</v>
      </c>
      <c r="L1618" s="64">
        <v>0</v>
      </c>
      <c r="M1618" s="64">
        <v>0</v>
      </c>
      <c r="N1618" s="64">
        <v>0</v>
      </c>
      <c r="O1618" s="64">
        <v>0</v>
      </c>
      <c r="P1618" s="64">
        <v>0</v>
      </c>
      <c r="Q1618" s="64">
        <v>0</v>
      </c>
      <c r="R1618" s="64">
        <v>0</v>
      </c>
      <c r="S1618" s="64">
        <v>0</v>
      </c>
      <c r="T1618" s="64">
        <v>0</v>
      </c>
      <c r="U1618" s="64">
        <v>0</v>
      </c>
      <c r="V1618" s="64">
        <v>0</v>
      </c>
      <c r="W1618" s="64">
        <v>0</v>
      </c>
      <c r="X1618" s="64">
        <v>0</v>
      </c>
      <c r="Y1618" s="64">
        <v>0</v>
      </c>
      <c r="Z1618" s="64">
        <v>0</v>
      </c>
      <c r="AA1618" s="64">
        <v>0</v>
      </c>
      <c r="AB1618" s="64">
        <v>0</v>
      </c>
      <c r="AC1618" s="64">
        <v>0</v>
      </c>
      <c r="AD1618" s="64">
        <v>0</v>
      </c>
      <c r="AE1618" s="64">
        <v>0</v>
      </c>
      <c r="AF1618" s="64">
        <v>0</v>
      </c>
      <c r="AG1618" s="64">
        <v>0</v>
      </c>
      <c r="AH1618" s="64">
        <v>0</v>
      </c>
      <c r="AI1618" s="64">
        <v>0</v>
      </c>
      <c r="AJ1618" s="64">
        <v>0</v>
      </c>
    </row>
    <row r="1619" spans="1:36" x14ac:dyDescent="0.25">
      <c r="A1619" s="60" t="s">
        <v>128</v>
      </c>
      <c r="B1619" s="60" t="s">
        <v>121</v>
      </c>
      <c r="C1619" s="65" t="s">
        <v>37</v>
      </c>
      <c r="D1619" s="65" t="s">
        <v>37</v>
      </c>
      <c r="E1619" s="65" t="s">
        <v>37</v>
      </c>
      <c r="F1619" s="65" t="s">
        <v>37</v>
      </c>
      <c r="G1619" s="65" t="s">
        <v>37</v>
      </c>
      <c r="H1619" s="65" t="s">
        <v>37</v>
      </c>
      <c r="I1619" s="65" t="s">
        <v>37</v>
      </c>
      <c r="J1619" s="65" t="s">
        <v>37</v>
      </c>
      <c r="K1619" s="65" t="s">
        <v>37</v>
      </c>
      <c r="L1619" s="65" t="s">
        <v>37</v>
      </c>
      <c r="M1619" s="65" t="s">
        <v>37</v>
      </c>
      <c r="N1619" s="65" t="s">
        <v>37</v>
      </c>
      <c r="O1619" s="65" t="s">
        <v>37</v>
      </c>
      <c r="P1619" s="65" t="s">
        <v>37</v>
      </c>
      <c r="Q1619" s="65" t="s">
        <v>37</v>
      </c>
      <c r="R1619" s="65" t="s">
        <v>37</v>
      </c>
      <c r="S1619" s="65" t="s">
        <v>37</v>
      </c>
      <c r="T1619" s="65" t="s">
        <v>37</v>
      </c>
      <c r="U1619" s="65" t="s">
        <v>37</v>
      </c>
      <c r="V1619" s="65" t="s">
        <v>37</v>
      </c>
      <c r="W1619" s="65" t="s">
        <v>37</v>
      </c>
      <c r="X1619" s="65" t="s">
        <v>37</v>
      </c>
      <c r="Y1619" s="65" t="s">
        <v>37</v>
      </c>
      <c r="Z1619" s="65" t="s">
        <v>37</v>
      </c>
      <c r="AA1619" s="65" t="s">
        <v>37</v>
      </c>
      <c r="AB1619" s="65" t="s">
        <v>37</v>
      </c>
      <c r="AC1619" s="65" t="s">
        <v>37</v>
      </c>
      <c r="AD1619" s="65" t="s">
        <v>37</v>
      </c>
      <c r="AE1619" s="65" t="s">
        <v>37</v>
      </c>
      <c r="AF1619" s="65" t="s">
        <v>37</v>
      </c>
      <c r="AG1619" s="65" t="s">
        <v>37</v>
      </c>
      <c r="AH1619" s="65" t="s">
        <v>37</v>
      </c>
      <c r="AI1619" s="65" t="s">
        <v>37</v>
      </c>
      <c r="AJ1619" s="65" t="s">
        <v>37</v>
      </c>
    </row>
    <row r="1620" spans="1:36" x14ac:dyDescent="0.25">
      <c r="A1620" s="60" t="s">
        <v>128</v>
      </c>
      <c r="B1620" s="60" t="s">
        <v>122</v>
      </c>
      <c r="C1620" s="64">
        <v>0</v>
      </c>
      <c r="D1620" s="64">
        <v>0</v>
      </c>
      <c r="E1620" s="64">
        <v>0</v>
      </c>
      <c r="F1620" s="64">
        <v>0</v>
      </c>
      <c r="G1620" s="64">
        <v>0</v>
      </c>
      <c r="H1620" s="64">
        <v>0</v>
      </c>
      <c r="I1620" s="64">
        <v>0</v>
      </c>
      <c r="J1620" s="64">
        <v>0</v>
      </c>
      <c r="K1620" s="64">
        <v>0</v>
      </c>
      <c r="L1620" s="64">
        <v>0</v>
      </c>
      <c r="M1620" s="64">
        <v>0</v>
      </c>
      <c r="N1620" s="64">
        <v>0</v>
      </c>
      <c r="O1620" s="64">
        <v>0</v>
      </c>
      <c r="P1620" s="64">
        <v>0</v>
      </c>
      <c r="Q1620" s="64">
        <v>0</v>
      </c>
      <c r="R1620" s="64">
        <v>0</v>
      </c>
      <c r="S1620" s="64">
        <v>0</v>
      </c>
      <c r="T1620" s="64">
        <v>0</v>
      </c>
      <c r="U1620" s="64">
        <v>0</v>
      </c>
      <c r="V1620" s="64">
        <v>0</v>
      </c>
      <c r="W1620" s="64">
        <v>0</v>
      </c>
      <c r="X1620" s="64">
        <v>0</v>
      </c>
      <c r="Y1620" s="64">
        <v>0</v>
      </c>
      <c r="Z1620" s="64">
        <v>0</v>
      </c>
      <c r="AA1620" s="64">
        <v>0</v>
      </c>
      <c r="AB1620" s="64">
        <v>0</v>
      </c>
      <c r="AC1620" s="64">
        <v>0</v>
      </c>
      <c r="AD1620" s="64">
        <v>0</v>
      </c>
      <c r="AE1620" s="64">
        <v>0</v>
      </c>
      <c r="AF1620" s="64">
        <v>0</v>
      </c>
      <c r="AG1620" s="64">
        <v>0</v>
      </c>
      <c r="AH1620" s="64">
        <v>0</v>
      </c>
      <c r="AI1620" s="64">
        <v>0</v>
      </c>
      <c r="AJ1620" s="64">
        <v>0</v>
      </c>
    </row>
    <row r="1621" spans="1:36" x14ac:dyDescent="0.25">
      <c r="A1621" s="60" t="s">
        <v>128</v>
      </c>
      <c r="B1621" s="60" t="s">
        <v>123</v>
      </c>
      <c r="C1621" s="61">
        <v>633.84900000000005</v>
      </c>
      <c r="D1621" s="61">
        <v>549.346</v>
      </c>
      <c r="E1621" s="61">
        <v>477.69200000000001</v>
      </c>
      <c r="F1621" s="61">
        <v>477.69200000000001</v>
      </c>
      <c r="G1621" s="61">
        <v>453.80700000000002</v>
      </c>
      <c r="H1621" s="61">
        <v>453.80700000000002</v>
      </c>
      <c r="I1621" s="61">
        <v>453.80700000000002</v>
      </c>
      <c r="J1621" s="62">
        <v>480.08</v>
      </c>
      <c r="K1621" s="61">
        <v>470.52600000000001</v>
      </c>
      <c r="L1621" s="61">
        <v>420.36900000000003</v>
      </c>
      <c r="M1621" s="61">
        <v>420.36900000000003</v>
      </c>
      <c r="N1621" s="61">
        <v>472.91500000000002</v>
      </c>
      <c r="O1621" s="61">
        <v>503.96499999999997</v>
      </c>
      <c r="P1621" s="62">
        <v>508.36</v>
      </c>
      <c r="Q1621" s="61">
        <v>628.30799999999999</v>
      </c>
      <c r="R1621" s="61">
        <v>1165.5440000000001</v>
      </c>
      <c r="S1621" s="61">
        <v>1062.864</v>
      </c>
      <c r="T1621" s="62">
        <v>1029.02</v>
      </c>
      <c r="U1621" s="61">
        <v>827.93499999999995</v>
      </c>
      <c r="V1621" s="61">
        <v>822.32299999999998</v>
      </c>
      <c r="W1621" s="61">
        <v>912.08100000000002</v>
      </c>
      <c r="X1621" s="61">
        <v>989.77700000000004</v>
      </c>
      <c r="Y1621" s="61">
        <v>840.80899999999997</v>
      </c>
      <c r="Z1621" s="61">
        <v>819.55200000000002</v>
      </c>
      <c r="AA1621" s="61">
        <v>722.60400000000004</v>
      </c>
      <c r="AB1621" s="61">
        <v>830.63400000000001</v>
      </c>
      <c r="AC1621" s="61">
        <v>848.11800000000005</v>
      </c>
      <c r="AD1621" s="61">
        <v>871.36300000000006</v>
      </c>
      <c r="AE1621" s="61">
        <v>848.76199999999994</v>
      </c>
      <c r="AF1621" s="61">
        <v>788.68700000000001</v>
      </c>
      <c r="AG1621" s="61">
        <v>861.11099999999999</v>
      </c>
      <c r="AH1621" s="61">
        <v>896.56299999999999</v>
      </c>
      <c r="AI1621" s="61">
        <v>800.221</v>
      </c>
      <c r="AJ1621" s="61">
        <v>793.83699999999999</v>
      </c>
    </row>
    <row r="1622" spans="1:36" x14ac:dyDescent="0.25">
      <c r="A1622" s="60" t="s">
        <v>128</v>
      </c>
      <c r="B1622" s="60" t="s">
        <v>124</v>
      </c>
      <c r="C1622" s="64">
        <v>0</v>
      </c>
      <c r="D1622" s="64">
        <v>0</v>
      </c>
      <c r="E1622" s="64">
        <v>0</v>
      </c>
      <c r="F1622" s="64">
        <v>0</v>
      </c>
      <c r="G1622" s="64">
        <v>0</v>
      </c>
      <c r="H1622" s="64">
        <v>0</v>
      </c>
      <c r="I1622" s="64">
        <v>0</v>
      </c>
      <c r="J1622" s="64">
        <v>0</v>
      </c>
      <c r="K1622" s="64">
        <v>0</v>
      </c>
      <c r="L1622" s="64">
        <v>0</v>
      </c>
      <c r="M1622" s="64">
        <v>0</v>
      </c>
      <c r="N1622" s="64">
        <v>0</v>
      </c>
      <c r="O1622" s="64">
        <v>0</v>
      </c>
      <c r="P1622" s="64">
        <v>0</v>
      </c>
      <c r="Q1622" s="64">
        <v>0</v>
      </c>
      <c r="R1622" s="63">
        <v>88.516000000000005</v>
      </c>
      <c r="S1622" s="63">
        <v>72.227000000000004</v>
      </c>
      <c r="T1622" s="63">
        <v>83.715000000000003</v>
      </c>
      <c r="U1622" s="63">
        <v>77.576999999999998</v>
      </c>
      <c r="V1622" s="63">
        <v>69.814999999999998</v>
      </c>
      <c r="W1622" s="63">
        <v>75.021000000000001</v>
      </c>
      <c r="X1622" s="63">
        <v>86.367000000000004</v>
      </c>
      <c r="Y1622" s="63">
        <v>85.721999999999994</v>
      </c>
      <c r="Z1622" s="63">
        <v>76.454999999999998</v>
      </c>
      <c r="AA1622" s="63">
        <v>57.872</v>
      </c>
      <c r="AB1622" s="63">
        <v>60.308999999999997</v>
      </c>
      <c r="AC1622" s="63">
        <v>72.704999999999998</v>
      </c>
      <c r="AD1622" s="63">
        <v>93.174000000000007</v>
      </c>
      <c r="AE1622" s="63">
        <v>92.978999999999999</v>
      </c>
      <c r="AF1622" s="63">
        <v>94.897000000000006</v>
      </c>
      <c r="AG1622" s="63">
        <v>93.460999999999999</v>
      </c>
      <c r="AH1622" s="63">
        <v>113.762</v>
      </c>
      <c r="AI1622" s="63">
        <v>104.869</v>
      </c>
      <c r="AJ1622" s="63">
        <v>109.128</v>
      </c>
    </row>
    <row r="1623" spans="1:36" x14ac:dyDescent="0.25">
      <c r="A1623" s="60" t="s">
        <v>128</v>
      </c>
      <c r="B1623" s="60" t="s">
        <v>125</v>
      </c>
      <c r="C1623" s="62">
        <v>0</v>
      </c>
      <c r="D1623" s="62">
        <v>0</v>
      </c>
      <c r="E1623" s="62">
        <v>0</v>
      </c>
      <c r="F1623" s="62">
        <v>0</v>
      </c>
      <c r="G1623" s="62">
        <v>0</v>
      </c>
      <c r="H1623" s="62">
        <v>0</v>
      </c>
      <c r="I1623" s="62">
        <v>0</v>
      </c>
      <c r="J1623" s="62">
        <v>0</v>
      </c>
      <c r="K1623" s="62">
        <v>0</v>
      </c>
      <c r="L1623" s="62">
        <v>0</v>
      </c>
      <c r="M1623" s="62">
        <v>0</v>
      </c>
      <c r="N1623" s="62">
        <v>0</v>
      </c>
      <c r="O1623" s="62">
        <v>0</v>
      </c>
      <c r="P1623" s="62">
        <v>0</v>
      </c>
      <c r="Q1623" s="62">
        <v>0</v>
      </c>
      <c r="R1623" s="61">
        <v>168.506</v>
      </c>
      <c r="S1623" s="62">
        <v>132.44</v>
      </c>
      <c r="T1623" s="62">
        <v>103.97</v>
      </c>
      <c r="U1623" s="61">
        <v>3.4390000000000001</v>
      </c>
      <c r="V1623" s="61">
        <v>19.872</v>
      </c>
      <c r="W1623" s="61">
        <v>190.69499999999999</v>
      </c>
      <c r="X1623" s="61">
        <v>212.453</v>
      </c>
      <c r="Y1623" s="61">
        <v>128.762</v>
      </c>
      <c r="Z1623" s="61">
        <v>131.79499999999999</v>
      </c>
      <c r="AA1623" s="61">
        <v>136.76300000000001</v>
      </c>
      <c r="AB1623" s="61">
        <v>150.40100000000001</v>
      </c>
      <c r="AC1623" s="61">
        <v>153.697</v>
      </c>
      <c r="AD1623" s="61">
        <v>164.852</v>
      </c>
      <c r="AE1623" s="61">
        <v>173.99700000000001</v>
      </c>
      <c r="AF1623" s="62">
        <v>162.55000000000001</v>
      </c>
      <c r="AG1623" s="61">
        <v>153.70500000000001</v>
      </c>
      <c r="AH1623" s="61">
        <v>151.41800000000001</v>
      </c>
      <c r="AI1623" s="61">
        <v>149.59800000000001</v>
      </c>
      <c r="AJ1623" s="61">
        <v>150.768</v>
      </c>
    </row>
    <row r="1624" spans="1:36" x14ac:dyDescent="0.25">
      <c r="A1624" s="60" t="s">
        <v>128</v>
      </c>
      <c r="B1624" s="60" t="s">
        <v>126</v>
      </c>
      <c r="C1624" s="66" t="s">
        <v>37</v>
      </c>
      <c r="D1624" s="66" t="s">
        <v>37</v>
      </c>
      <c r="E1624" s="66" t="s">
        <v>37</v>
      </c>
      <c r="F1624" s="66" t="s">
        <v>37</v>
      </c>
      <c r="G1624" s="66" t="s">
        <v>37</v>
      </c>
      <c r="H1624" s="66" t="s">
        <v>37</v>
      </c>
      <c r="I1624" s="66" t="s">
        <v>37</v>
      </c>
      <c r="J1624" s="66" t="s">
        <v>37</v>
      </c>
      <c r="K1624" s="66" t="s">
        <v>37</v>
      </c>
      <c r="L1624" s="66" t="s">
        <v>37</v>
      </c>
      <c r="M1624" s="66" t="s">
        <v>37</v>
      </c>
      <c r="N1624" s="66" t="s">
        <v>37</v>
      </c>
      <c r="O1624" s="66" t="s">
        <v>37</v>
      </c>
      <c r="P1624" s="66" t="s">
        <v>37</v>
      </c>
      <c r="Q1624" s="66" t="s">
        <v>37</v>
      </c>
      <c r="R1624" s="66" t="s">
        <v>37</v>
      </c>
      <c r="S1624" s="66" t="s">
        <v>37</v>
      </c>
      <c r="T1624" s="66" t="s">
        <v>37</v>
      </c>
      <c r="U1624" s="66" t="s">
        <v>37</v>
      </c>
      <c r="V1624" s="66" t="s">
        <v>37</v>
      </c>
      <c r="W1624" s="66" t="s">
        <v>37</v>
      </c>
      <c r="X1624" s="66" t="s">
        <v>37</v>
      </c>
      <c r="Y1624" s="66" t="s">
        <v>37</v>
      </c>
      <c r="Z1624" s="66" t="s">
        <v>37</v>
      </c>
      <c r="AA1624" s="66" t="s">
        <v>37</v>
      </c>
      <c r="AB1624" s="66" t="s">
        <v>37</v>
      </c>
      <c r="AC1624" s="66" t="s">
        <v>37</v>
      </c>
      <c r="AD1624" s="66" t="s">
        <v>37</v>
      </c>
      <c r="AE1624" s="66" t="s">
        <v>37</v>
      </c>
      <c r="AF1624" s="66" t="s">
        <v>37</v>
      </c>
      <c r="AG1624" s="66" t="s">
        <v>37</v>
      </c>
      <c r="AH1624" s="66" t="s">
        <v>37</v>
      </c>
      <c r="AI1624" s="66" t="s">
        <v>37</v>
      </c>
      <c r="AJ1624" s="66" t="s">
        <v>37</v>
      </c>
    </row>
    <row r="1625" spans="1:36" ht="11.4" customHeight="1" x14ac:dyDescent="0.25"/>
    <row r="1626" spans="1:36" x14ac:dyDescent="0.25">
      <c r="A1626" s="56" t="s">
        <v>129</v>
      </c>
    </row>
    <row r="1627" spans="1:36" x14ac:dyDescent="0.25">
      <c r="A1627" s="56" t="s">
        <v>37</v>
      </c>
      <c r="B1627" s="55" t="s">
        <v>38</v>
      </c>
    </row>
    <row r="1629" spans="1:36" x14ac:dyDescent="0.25">
      <c r="A1629" s="55" t="s">
        <v>184</v>
      </c>
    </row>
    <row r="1630" spans="1:36" x14ac:dyDescent="0.25">
      <c r="A1630" s="55" t="s">
        <v>107</v>
      </c>
      <c r="B1630" s="56" t="s">
        <v>180</v>
      </c>
    </row>
    <row r="1631" spans="1:36" x14ac:dyDescent="0.25">
      <c r="A1631" s="55" t="s">
        <v>108</v>
      </c>
      <c r="B1631" s="55" t="s">
        <v>181</v>
      </c>
    </row>
    <row r="1633" spans="1:36" x14ac:dyDescent="0.25">
      <c r="A1633" s="56" t="s">
        <v>109</v>
      </c>
      <c r="C1633" s="55" t="s">
        <v>110</v>
      </c>
    </row>
    <row r="1634" spans="1:36" x14ac:dyDescent="0.25">
      <c r="A1634" s="56" t="s">
        <v>130</v>
      </c>
      <c r="C1634" s="55" t="s">
        <v>182</v>
      </c>
    </row>
    <row r="1635" spans="1:36" x14ac:dyDescent="0.25">
      <c r="A1635" s="56" t="s">
        <v>134</v>
      </c>
      <c r="C1635" s="55" t="s">
        <v>173</v>
      </c>
    </row>
    <row r="1637" spans="1:36" x14ac:dyDescent="0.25">
      <c r="A1637" s="71" t="s">
        <v>111</v>
      </c>
      <c r="B1637" s="71" t="s">
        <v>111</v>
      </c>
      <c r="C1637" s="57" t="s">
        <v>1</v>
      </c>
      <c r="D1637" s="57" t="s">
        <v>2</v>
      </c>
      <c r="E1637" s="57" t="s">
        <v>3</v>
      </c>
      <c r="F1637" s="57" t="s">
        <v>4</v>
      </c>
      <c r="G1637" s="57" t="s">
        <v>5</v>
      </c>
      <c r="H1637" s="57" t="s">
        <v>6</v>
      </c>
      <c r="I1637" s="57" t="s">
        <v>7</v>
      </c>
      <c r="J1637" s="57" t="s">
        <v>8</v>
      </c>
      <c r="K1637" s="57" t="s">
        <v>9</v>
      </c>
      <c r="L1637" s="57" t="s">
        <v>10</v>
      </c>
      <c r="M1637" s="57" t="s">
        <v>11</v>
      </c>
      <c r="N1637" s="57" t="s">
        <v>12</v>
      </c>
      <c r="O1637" s="57" t="s">
        <v>13</v>
      </c>
      <c r="P1637" s="57" t="s">
        <v>14</v>
      </c>
      <c r="Q1637" s="57" t="s">
        <v>15</v>
      </c>
      <c r="R1637" s="57" t="s">
        <v>16</v>
      </c>
      <c r="S1637" s="57" t="s">
        <v>17</v>
      </c>
      <c r="T1637" s="57" t="s">
        <v>18</v>
      </c>
      <c r="U1637" s="57" t="s">
        <v>19</v>
      </c>
      <c r="V1637" s="57" t="s">
        <v>20</v>
      </c>
      <c r="W1637" s="57" t="s">
        <v>21</v>
      </c>
      <c r="X1637" s="57" t="s">
        <v>32</v>
      </c>
      <c r="Y1637" s="57" t="s">
        <v>33</v>
      </c>
      <c r="Z1637" s="57" t="s">
        <v>35</v>
      </c>
      <c r="AA1637" s="57" t="s">
        <v>36</v>
      </c>
      <c r="AB1637" s="57" t="s">
        <v>39</v>
      </c>
      <c r="AC1637" s="57" t="s">
        <v>40</v>
      </c>
      <c r="AD1637" s="57" t="s">
        <v>97</v>
      </c>
      <c r="AE1637" s="57" t="s">
        <v>103</v>
      </c>
      <c r="AF1637" s="57" t="s">
        <v>105</v>
      </c>
      <c r="AG1637" s="57" t="s">
        <v>106</v>
      </c>
      <c r="AH1637" s="57" t="s">
        <v>112</v>
      </c>
      <c r="AI1637" s="57" t="s">
        <v>176</v>
      </c>
      <c r="AJ1637" s="57" t="s">
        <v>183</v>
      </c>
    </row>
    <row r="1638" spans="1:36" x14ac:dyDescent="0.25">
      <c r="A1638" s="58" t="s">
        <v>113</v>
      </c>
      <c r="B1638" s="58" t="s">
        <v>114</v>
      </c>
      <c r="C1638" s="59" t="s">
        <v>115</v>
      </c>
      <c r="D1638" s="59" t="s">
        <v>115</v>
      </c>
      <c r="E1638" s="59" t="s">
        <v>115</v>
      </c>
      <c r="F1638" s="59" t="s">
        <v>115</v>
      </c>
      <c r="G1638" s="59" t="s">
        <v>115</v>
      </c>
      <c r="H1638" s="59" t="s">
        <v>115</v>
      </c>
      <c r="I1638" s="59" t="s">
        <v>115</v>
      </c>
      <c r="J1638" s="59" t="s">
        <v>115</v>
      </c>
      <c r="K1638" s="59" t="s">
        <v>115</v>
      </c>
      <c r="L1638" s="59" t="s">
        <v>115</v>
      </c>
      <c r="M1638" s="59" t="s">
        <v>115</v>
      </c>
      <c r="N1638" s="59" t="s">
        <v>115</v>
      </c>
      <c r="O1638" s="59" t="s">
        <v>115</v>
      </c>
      <c r="P1638" s="59" t="s">
        <v>115</v>
      </c>
      <c r="Q1638" s="59" t="s">
        <v>115</v>
      </c>
      <c r="R1638" s="59" t="s">
        <v>115</v>
      </c>
      <c r="S1638" s="59" t="s">
        <v>115</v>
      </c>
      <c r="T1638" s="59" t="s">
        <v>115</v>
      </c>
      <c r="U1638" s="59" t="s">
        <v>115</v>
      </c>
      <c r="V1638" s="59" t="s">
        <v>115</v>
      </c>
      <c r="W1638" s="59" t="s">
        <v>115</v>
      </c>
      <c r="X1638" s="59" t="s">
        <v>115</v>
      </c>
      <c r="Y1638" s="59" t="s">
        <v>115</v>
      </c>
      <c r="Z1638" s="59" t="s">
        <v>115</v>
      </c>
      <c r="AA1638" s="59" t="s">
        <v>115</v>
      </c>
      <c r="AB1638" s="59" t="s">
        <v>115</v>
      </c>
      <c r="AC1638" s="59" t="s">
        <v>115</v>
      </c>
      <c r="AD1638" s="59" t="s">
        <v>115</v>
      </c>
      <c r="AE1638" s="59" t="s">
        <v>115</v>
      </c>
      <c r="AF1638" s="59" t="s">
        <v>115</v>
      </c>
      <c r="AG1638" s="59" t="s">
        <v>115</v>
      </c>
      <c r="AH1638" s="59" t="s">
        <v>115</v>
      </c>
      <c r="AI1638" s="59" t="s">
        <v>115</v>
      </c>
      <c r="AJ1638" s="59" t="s">
        <v>115</v>
      </c>
    </row>
    <row r="1639" spans="1:36" x14ac:dyDescent="0.25">
      <c r="A1639" s="60" t="s">
        <v>116</v>
      </c>
      <c r="B1639" s="60" t="s">
        <v>117</v>
      </c>
      <c r="C1639" s="61">
        <v>9884.1830000000009</v>
      </c>
      <c r="D1639" s="61">
        <v>10039.057000000001</v>
      </c>
      <c r="E1639" s="61">
        <v>11260.076999999999</v>
      </c>
      <c r="F1639" s="61">
        <v>11548.254999999999</v>
      </c>
      <c r="G1639" s="61">
        <v>12757.599</v>
      </c>
      <c r="H1639" s="61">
        <v>13602.194</v>
      </c>
      <c r="I1639" s="61">
        <v>15391.503000000001</v>
      </c>
      <c r="J1639" s="61">
        <v>16352.127</v>
      </c>
      <c r="K1639" s="61">
        <v>17408.237000000001</v>
      </c>
      <c r="L1639" s="61">
        <v>18437.937999999998</v>
      </c>
      <c r="M1639" s="62">
        <v>19363.29</v>
      </c>
      <c r="N1639" s="61">
        <v>19255.089</v>
      </c>
      <c r="O1639" s="61">
        <v>18443.713</v>
      </c>
      <c r="P1639" s="61">
        <v>19685.300999999999</v>
      </c>
      <c r="Q1639" s="61">
        <v>19597.328000000001</v>
      </c>
      <c r="R1639" s="61">
        <v>22608.955999999998</v>
      </c>
      <c r="S1639" s="61">
        <v>25634.114000000001</v>
      </c>
      <c r="T1639" s="61">
        <v>29633.252</v>
      </c>
      <c r="U1639" s="61">
        <v>31255.931</v>
      </c>
      <c r="V1639" s="61">
        <v>30550.796999999999</v>
      </c>
      <c r="W1639" s="61">
        <v>32509.030999999999</v>
      </c>
      <c r="X1639" s="61">
        <v>35579.413999999997</v>
      </c>
      <c r="Y1639" s="61">
        <v>36959.224000000002</v>
      </c>
      <c r="Z1639" s="61">
        <v>35852.142</v>
      </c>
      <c r="AA1639" s="61">
        <v>39386.974999999999</v>
      </c>
      <c r="AB1639" s="61">
        <v>39979.383999999998</v>
      </c>
      <c r="AC1639" s="61">
        <v>43069.023000000001</v>
      </c>
      <c r="AD1639" s="61">
        <v>48008.440999999999</v>
      </c>
      <c r="AE1639" s="61">
        <v>50434.834000000003</v>
      </c>
      <c r="AF1639" s="61">
        <v>49409.334999999999</v>
      </c>
      <c r="AG1639" s="61">
        <v>49442.328999999998</v>
      </c>
      <c r="AH1639" s="61">
        <v>54516.535000000003</v>
      </c>
      <c r="AI1639" s="61">
        <v>54876.146000000001</v>
      </c>
      <c r="AJ1639" s="62">
        <v>53242.47</v>
      </c>
    </row>
    <row r="1640" spans="1:36" x14ac:dyDescent="0.25">
      <c r="A1640" s="60" t="s">
        <v>116</v>
      </c>
      <c r="B1640" s="60" t="s">
        <v>118</v>
      </c>
      <c r="C1640" s="64">
        <v>0</v>
      </c>
      <c r="D1640" s="64">
        <v>0</v>
      </c>
      <c r="E1640" s="64">
        <v>0</v>
      </c>
      <c r="F1640" s="64">
        <v>0</v>
      </c>
      <c r="G1640" s="64">
        <v>0</v>
      </c>
      <c r="H1640" s="64">
        <v>0</v>
      </c>
      <c r="I1640" s="64">
        <v>0</v>
      </c>
      <c r="J1640" s="64">
        <v>0</v>
      </c>
      <c r="K1640" s="64">
        <v>0</v>
      </c>
      <c r="L1640" s="64">
        <v>0</v>
      </c>
      <c r="M1640" s="63">
        <v>3.762</v>
      </c>
      <c r="N1640" s="63">
        <v>4.8369999999999997</v>
      </c>
      <c r="O1640" s="63">
        <v>7.8029999999999999</v>
      </c>
      <c r="P1640" s="63">
        <v>16.079000000000001</v>
      </c>
      <c r="Q1640" s="63">
        <v>315.86900000000003</v>
      </c>
      <c r="R1640" s="63">
        <v>620.70600000000002</v>
      </c>
      <c r="S1640" s="63">
        <v>768.56799999999998</v>
      </c>
      <c r="T1640" s="63">
        <v>935.43499999999995</v>
      </c>
      <c r="U1640" s="63">
        <v>886.548</v>
      </c>
      <c r="V1640" s="63">
        <v>1005.128</v>
      </c>
      <c r="W1640" s="63">
        <v>1226.7560000000001</v>
      </c>
      <c r="X1640" s="64">
        <v>1312.95</v>
      </c>
      <c r="Y1640" s="63">
        <v>1200.578</v>
      </c>
      <c r="Z1640" s="63">
        <v>1235.461</v>
      </c>
      <c r="AA1640" s="63">
        <v>1384.723</v>
      </c>
      <c r="AB1640" s="64">
        <v>1411.95</v>
      </c>
      <c r="AC1640" s="63">
        <v>948.74099999999999</v>
      </c>
      <c r="AD1640" s="63">
        <v>1014.929</v>
      </c>
      <c r="AE1640" s="63">
        <v>895.995</v>
      </c>
      <c r="AF1640" s="63">
        <v>930.32299999999998</v>
      </c>
      <c r="AG1640" s="63">
        <v>923.01300000000003</v>
      </c>
      <c r="AH1640" s="63">
        <v>937.572</v>
      </c>
      <c r="AI1640" s="63">
        <v>871.66099999999994</v>
      </c>
      <c r="AJ1640" s="63">
        <v>695.24699999999996</v>
      </c>
    </row>
    <row r="1641" spans="1:36" x14ac:dyDescent="0.25">
      <c r="A1641" s="60" t="s">
        <v>116</v>
      </c>
      <c r="B1641" s="60" t="s">
        <v>119</v>
      </c>
      <c r="C1641" s="61">
        <v>352.38400000000001</v>
      </c>
      <c r="D1641" s="61">
        <v>318.625</v>
      </c>
      <c r="E1641" s="61">
        <v>262.48700000000002</v>
      </c>
      <c r="F1641" s="61">
        <v>314.30900000000003</v>
      </c>
      <c r="G1641" s="61">
        <v>339.98500000000001</v>
      </c>
      <c r="H1641" s="61">
        <v>468.625</v>
      </c>
      <c r="I1641" s="61">
        <v>535.27300000000002</v>
      </c>
      <c r="J1641" s="61">
        <v>803.745</v>
      </c>
      <c r="K1641" s="61">
        <v>509.97899999999998</v>
      </c>
      <c r="L1641" s="61">
        <v>815.78300000000002</v>
      </c>
      <c r="M1641" s="61">
        <v>2332.002</v>
      </c>
      <c r="N1641" s="61">
        <v>2536.1129999999998</v>
      </c>
      <c r="O1641" s="61">
        <v>2916.5610000000001</v>
      </c>
      <c r="P1641" s="61">
        <v>3425.6309999999999</v>
      </c>
      <c r="Q1641" s="61">
        <v>3714.0940000000001</v>
      </c>
      <c r="R1641" s="61">
        <v>2441.3879999999999</v>
      </c>
      <c r="S1641" s="61">
        <v>1926.893</v>
      </c>
      <c r="T1641" s="62">
        <v>1896.13</v>
      </c>
      <c r="U1641" s="61">
        <v>2222.4110000000001</v>
      </c>
      <c r="V1641" s="61">
        <v>2072.6990000000001</v>
      </c>
      <c r="W1641" s="61">
        <v>1869.569</v>
      </c>
      <c r="X1641" s="61">
        <v>1960.251</v>
      </c>
      <c r="Y1641" s="61">
        <v>2092.9679999999998</v>
      </c>
      <c r="Z1641" s="61">
        <v>2336.239</v>
      </c>
      <c r="AA1641" s="61">
        <v>3340.645</v>
      </c>
      <c r="AB1641" s="61">
        <v>3414.9569999999999</v>
      </c>
      <c r="AC1641" s="61">
        <v>3582.739</v>
      </c>
      <c r="AD1641" s="61">
        <v>3400.0949999999998</v>
      </c>
      <c r="AE1641" s="61">
        <v>2785.623</v>
      </c>
      <c r="AF1641" s="61">
        <v>2979.373</v>
      </c>
      <c r="AG1641" s="61">
        <v>3344.587</v>
      </c>
      <c r="AH1641" s="61">
        <v>3967.5720000000001</v>
      </c>
      <c r="AI1641" s="61">
        <v>3111.8490000000002</v>
      </c>
      <c r="AJ1641" s="61">
        <v>3528.7530000000002</v>
      </c>
    </row>
    <row r="1642" spans="1:36" x14ac:dyDescent="0.25">
      <c r="A1642" s="60" t="s">
        <v>116</v>
      </c>
      <c r="B1642" s="60" t="s">
        <v>120</v>
      </c>
      <c r="C1642" s="63">
        <v>869.68600000000004</v>
      </c>
      <c r="D1642" s="63">
        <v>903.596</v>
      </c>
      <c r="E1642" s="63">
        <v>970.65300000000002</v>
      </c>
      <c r="F1642" s="63">
        <v>1225.7760000000001</v>
      </c>
      <c r="G1642" s="63">
        <v>1238.155</v>
      </c>
      <c r="H1642" s="64">
        <v>1427.71</v>
      </c>
      <c r="I1642" s="63">
        <v>1434.2249999999999</v>
      </c>
      <c r="J1642" s="63">
        <v>1551.508</v>
      </c>
      <c r="K1642" s="63">
        <v>2285.241</v>
      </c>
      <c r="L1642" s="63">
        <v>2192.0830000000001</v>
      </c>
      <c r="M1642" s="64">
        <v>1013.86</v>
      </c>
      <c r="N1642" s="63">
        <v>974.63199999999995</v>
      </c>
      <c r="O1642" s="63">
        <v>1134.0429999999999</v>
      </c>
      <c r="P1642" s="63">
        <v>1035.3340000000001</v>
      </c>
      <c r="Q1642" s="63">
        <v>890.03399999999999</v>
      </c>
      <c r="R1642" s="63">
        <v>1167.307</v>
      </c>
      <c r="S1642" s="63">
        <v>1303.136</v>
      </c>
      <c r="T1642" s="63">
        <v>1379.085</v>
      </c>
      <c r="U1642" s="63">
        <v>1370.0609999999999</v>
      </c>
      <c r="V1642" s="63">
        <v>1240.597</v>
      </c>
      <c r="W1642" s="64">
        <v>1319.62</v>
      </c>
      <c r="X1642" s="63">
        <v>1320.1790000000001</v>
      </c>
      <c r="Y1642" s="63">
        <v>1269.6759999999999</v>
      </c>
      <c r="Z1642" s="63">
        <v>1211.896</v>
      </c>
      <c r="AA1642" s="64">
        <v>1233.99</v>
      </c>
      <c r="AB1642" s="63">
        <v>1120.202</v>
      </c>
      <c r="AC1642" s="63">
        <v>1420.7819999999999</v>
      </c>
      <c r="AD1642" s="63">
        <v>1544.451</v>
      </c>
      <c r="AE1642" s="63">
        <v>1632.587</v>
      </c>
      <c r="AF1642" s="63">
        <v>1836.549</v>
      </c>
      <c r="AG1642" s="63">
        <v>1861.2329999999999</v>
      </c>
      <c r="AH1642" s="63">
        <v>1861.867</v>
      </c>
      <c r="AI1642" s="63">
        <v>1680.4359999999999</v>
      </c>
      <c r="AJ1642" s="63">
        <v>1683.4880000000001</v>
      </c>
    </row>
    <row r="1643" spans="1:36" x14ac:dyDescent="0.25">
      <c r="A1643" s="60" t="s">
        <v>116</v>
      </c>
      <c r="B1643" s="60" t="s">
        <v>121</v>
      </c>
      <c r="C1643" s="62">
        <v>0</v>
      </c>
      <c r="D1643" s="62">
        <v>0</v>
      </c>
      <c r="E1643" s="62">
        <v>0</v>
      </c>
      <c r="F1643" s="62">
        <v>0</v>
      </c>
      <c r="G1643" s="62">
        <v>0</v>
      </c>
      <c r="H1643" s="62">
        <v>0</v>
      </c>
      <c r="I1643" s="62">
        <v>0</v>
      </c>
      <c r="J1643" s="62">
        <v>0</v>
      </c>
      <c r="K1643" s="62">
        <v>0</v>
      </c>
      <c r="L1643" s="62">
        <v>0</v>
      </c>
      <c r="M1643" s="62">
        <v>0</v>
      </c>
      <c r="N1643" s="62">
        <v>0</v>
      </c>
      <c r="O1643" s="62">
        <v>0</v>
      </c>
      <c r="P1643" s="62">
        <v>0</v>
      </c>
      <c r="Q1643" s="62">
        <v>0</v>
      </c>
      <c r="R1643" s="62">
        <v>0</v>
      </c>
      <c r="S1643" s="62">
        <v>0</v>
      </c>
      <c r="T1643" s="62">
        <v>0</v>
      </c>
      <c r="U1643" s="62">
        <v>0</v>
      </c>
      <c r="V1643" s="62">
        <v>0</v>
      </c>
      <c r="W1643" s="62">
        <v>0</v>
      </c>
      <c r="X1643" s="62">
        <v>0</v>
      </c>
      <c r="Y1643" s="62">
        <v>0</v>
      </c>
      <c r="Z1643" s="62">
        <v>0</v>
      </c>
      <c r="AA1643" s="62">
        <v>0</v>
      </c>
      <c r="AB1643" s="62">
        <v>0</v>
      </c>
      <c r="AC1643" s="62">
        <v>0</v>
      </c>
      <c r="AD1643" s="62">
        <v>0</v>
      </c>
      <c r="AE1643" s="62">
        <v>0</v>
      </c>
      <c r="AF1643" s="62">
        <v>0</v>
      </c>
      <c r="AG1643" s="62">
        <v>0</v>
      </c>
      <c r="AH1643" s="62">
        <v>0</v>
      </c>
      <c r="AI1643" s="62">
        <v>0</v>
      </c>
      <c r="AJ1643" s="62">
        <v>0</v>
      </c>
    </row>
    <row r="1644" spans="1:36" x14ac:dyDescent="0.25">
      <c r="A1644" s="60" t="s">
        <v>116</v>
      </c>
      <c r="B1644" s="60" t="s">
        <v>122</v>
      </c>
      <c r="C1644" s="64">
        <v>0</v>
      </c>
      <c r="D1644" s="64">
        <v>0</v>
      </c>
      <c r="E1644" s="64">
        <v>0</v>
      </c>
      <c r="F1644" s="64">
        <v>0</v>
      </c>
      <c r="G1644" s="64">
        <v>0</v>
      </c>
      <c r="H1644" s="64">
        <v>0</v>
      </c>
      <c r="I1644" s="64">
        <v>0</v>
      </c>
      <c r="J1644" s="64">
        <v>0</v>
      </c>
      <c r="K1644" s="64">
        <v>0</v>
      </c>
      <c r="L1644" s="64">
        <v>0</v>
      </c>
      <c r="M1644" s="63">
        <v>14.641</v>
      </c>
      <c r="N1644" s="63">
        <v>13.375</v>
      </c>
      <c r="O1644" s="63">
        <v>12.659000000000001</v>
      </c>
      <c r="P1644" s="63">
        <v>9.9120000000000008</v>
      </c>
      <c r="Q1644" s="63">
        <v>6.6879999999999997</v>
      </c>
      <c r="R1644" s="64">
        <v>24.84</v>
      </c>
      <c r="S1644" s="63">
        <v>25.795000000000002</v>
      </c>
      <c r="T1644" s="63">
        <v>33.438000000000002</v>
      </c>
      <c r="U1644" s="63">
        <v>20.302</v>
      </c>
      <c r="V1644" s="63">
        <v>24.242999999999999</v>
      </c>
      <c r="W1644" s="63">
        <v>35.348999999999997</v>
      </c>
      <c r="X1644" s="63">
        <v>33.749000000000002</v>
      </c>
      <c r="Y1644" s="64">
        <v>35.659999999999997</v>
      </c>
      <c r="Z1644" s="63">
        <v>88.516000000000005</v>
      </c>
      <c r="AA1644" s="64">
        <v>103.11</v>
      </c>
      <c r="AB1644" s="63">
        <v>157.59100000000001</v>
      </c>
      <c r="AC1644" s="63">
        <v>335.81700000000001</v>
      </c>
      <c r="AD1644" s="63">
        <v>338.13200000000001</v>
      </c>
      <c r="AE1644" s="63">
        <v>379.77199999999999</v>
      </c>
      <c r="AF1644" s="64">
        <v>420.93</v>
      </c>
      <c r="AG1644" s="63">
        <v>517.11800000000005</v>
      </c>
      <c r="AH1644" s="63">
        <v>511.55799999999999</v>
      </c>
      <c r="AI1644" s="63">
        <v>500.69799999999998</v>
      </c>
      <c r="AJ1644" s="63">
        <v>435.92599999999999</v>
      </c>
    </row>
    <row r="1645" spans="1:36" x14ac:dyDescent="0.25">
      <c r="A1645" s="60" t="s">
        <v>116</v>
      </c>
      <c r="B1645" s="60" t="s">
        <v>123</v>
      </c>
      <c r="C1645" s="61">
        <v>4947.8069999999998</v>
      </c>
      <c r="D1645" s="61">
        <v>5180.2240000000002</v>
      </c>
      <c r="E1645" s="62">
        <v>5790.37</v>
      </c>
      <c r="F1645" s="61">
        <v>6346.3459999999995</v>
      </c>
      <c r="G1645" s="61">
        <v>6734.3940000000002</v>
      </c>
      <c r="H1645" s="61">
        <v>7415.9070000000002</v>
      </c>
      <c r="I1645" s="61">
        <v>8156.6639999999998</v>
      </c>
      <c r="J1645" s="61">
        <v>8881.857</v>
      </c>
      <c r="K1645" s="61">
        <v>9546.1740000000009</v>
      </c>
      <c r="L1645" s="61">
        <v>10012.038</v>
      </c>
      <c r="M1645" s="62">
        <v>11142.5</v>
      </c>
      <c r="N1645" s="61">
        <v>10866.565000000001</v>
      </c>
      <c r="O1645" s="61">
        <v>11554.037</v>
      </c>
      <c r="P1645" s="61">
        <v>12464.723</v>
      </c>
      <c r="Q1645" s="61">
        <v>13414.145</v>
      </c>
      <c r="R1645" s="61">
        <v>14800.769</v>
      </c>
      <c r="S1645" s="61">
        <v>16143.800999999999</v>
      </c>
      <c r="T1645" s="61">
        <v>17538.062000000002</v>
      </c>
      <c r="U1645" s="61">
        <v>18100.749</v>
      </c>
      <c r="V1645" s="61">
        <v>17835.116000000002</v>
      </c>
      <c r="W1645" s="61">
        <v>19421.995999999999</v>
      </c>
      <c r="X1645" s="62">
        <v>20974.31</v>
      </c>
      <c r="Y1645" s="61">
        <v>21854.352999999999</v>
      </c>
      <c r="Z1645" s="61">
        <v>21950.559000000001</v>
      </c>
      <c r="AA1645" s="61">
        <v>22924.243999999999</v>
      </c>
      <c r="AB1645" s="61">
        <v>23657.983</v>
      </c>
      <c r="AC1645" s="62">
        <v>24858.240000000002</v>
      </c>
      <c r="AD1645" s="61">
        <v>26933.617999999999</v>
      </c>
      <c r="AE1645" s="61">
        <v>27581.927</v>
      </c>
      <c r="AF1645" s="62">
        <v>27578.23</v>
      </c>
      <c r="AG1645" s="61">
        <v>27977.992999999999</v>
      </c>
      <c r="AH1645" s="61">
        <v>30328.308000000001</v>
      </c>
      <c r="AI1645" s="61">
        <v>29675.541000000001</v>
      </c>
      <c r="AJ1645" s="62">
        <v>29716.77</v>
      </c>
    </row>
    <row r="1646" spans="1:36" x14ac:dyDescent="0.25">
      <c r="A1646" s="60" t="s">
        <v>116</v>
      </c>
      <c r="B1646" s="60" t="s">
        <v>124</v>
      </c>
      <c r="C1646" s="64">
        <v>0</v>
      </c>
      <c r="D1646" s="64">
        <v>0</v>
      </c>
      <c r="E1646" s="64">
        <v>0</v>
      </c>
      <c r="F1646" s="64">
        <v>0</v>
      </c>
      <c r="G1646" s="64">
        <v>0</v>
      </c>
      <c r="H1646" s="64">
        <v>0</v>
      </c>
      <c r="I1646" s="64">
        <v>0</v>
      </c>
      <c r="J1646" s="64">
        <v>0</v>
      </c>
      <c r="K1646" s="64">
        <v>0</v>
      </c>
      <c r="L1646" s="64">
        <v>0</v>
      </c>
      <c r="M1646" s="63">
        <v>3.177</v>
      </c>
      <c r="N1646" s="63">
        <v>3.984</v>
      </c>
      <c r="O1646" s="63">
        <v>6.5110000000000001</v>
      </c>
      <c r="P1646" s="63">
        <v>13.404</v>
      </c>
      <c r="Q1646" s="63">
        <v>286.17599999999999</v>
      </c>
      <c r="R1646" s="64">
        <v>533.94000000000005</v>
      </c>
      <c r="S1646" s="63">
        <v>647.51199999999994</v>
      </c>
      <c r="T1646" s="63">
        <v>792.13099999999997</v>
      </c>
      <c r="U1646" s="63">
        <v>768.63800000000003</v>
      </c>
      <c r="V1646" s="63">
        <v>847.18899999999996</v>
      </c>
      <c r="W1646" s="63">
        <v>1026.4770000000001</v>
      </c>
      <c r="X1646" s="63">
        <v>1118.7829999999999</v>
      </c>
      <c r="Y1646" s="63">
        <v>1030.6120000000001</v>
      </c>
      <c r="Z1646" s="63">
        <v>1057.9449999999999</v>
      </c>
      <c r="AA1646" s="63">
        <v>1024.787</v>
      </c>
      <c r="AB1646" s="63">
        <v>902.79100000000005</v>
      </c>
      <c r="AC1646" s="63">
        <v>785.65499999999997</v>
      </c>
      <c r="AD1646" s="63">
        <v>837.64300000000003</v>
      </c>
      <c r="AE1646" s="63">
        <v>743.02700000000004</v>
      </c>
      <c r="AF1646" s="63">
        <v>804.83299999999997</v>
      </c>
      <c r="AG1646" s="63">
        <v>808.30200000000002</v>
      </c>
      <c r="AH1646" s="63">
        <v>811.26199999999994</v>
      </c>
      <c r="AI1646" s="63">
        <v>748.69600000000003</v>
      </c>
      <c r="AJ1646" s="63">
        <v>577.21199999999999</v>
      </c>
    </row>
    <row r="1647" spans="1:36" x14ac:dyDescent="0.25">
      <c r="A1647" s="60" t="s">
        <v>116</v>
      </c>
      <c r="B1647" s="60" t="s">
        <v>125</v>
      </c>
      <c r="C1647" s="61">
        <v>270.24900000000002</v>
      </c>
      <c r="D1647" s="61">
        <v>276.95600000000002</v>
      </c>
      <c r="E1647" s="61">
        <v>306.10500000000002</v>
      </c>
      <c r="F1647" s="61">
        <v>337.14499999999998</v>
      </c>
      <c r="G1647" s="62">
        <v>366.81</v>
      </c>
      <c r="H1647" s="61">
        <v>452.62299999999999</v>
      </c>
      <c r="I1647" s="61">
        <v>485.55500000000001</v>
      </c>
      <c r="J1647" s="61">
        <v>617.79899999999998</v>
      </c>
      <c r="K1647" s="62">
        <v>798.28</v>
      </c>
      <c r="L1647" s="61">
        <v>976.78399999999999</v>
      </c>
      <c r="M1647" s="61">
        <v>813.95799999999997</v>
      </c>
      <c r="N1647" s="61">
        <v>765.38599999999997</v>
      </c>
      <c r="O1647" s="61">
        <v>878.88099999999997</v>
      </c>
      <c r="P1647" s="62">
        <v>788.54</v>
      </c>
      <c r="Q1647" s="61">
        <v>687.84299999999996</v>
      </c>
      <c r="R1647" s="61">
        <v>934.33600000000001</v>
      </c>
      <c r="S1647" s="61">
        <v>974.65599999999995</v>
      </c>
      <c r="T1647" s="61">
        <v>1000.429</v>
      </c>
      <c r="U1647" s="61">
        <v>969.07100000000003</v>
      </c>
      <c r="V1647" s="61">
        <v>846.54200000000003</v>
      </c>
      <c r="W1647" s="61">
        <v>883.68700000000001</v>
      </c>
      <c r="X1647" s="61">
        <v>859.63900000000001</v>
      </c>
      <c r="Y1647" s="61">
        <v>855.322</v>
      </c>
      <c r="Z1647" s="61">
        <v>820.62199999999996</v>
      </c>
      <c r="AA1647" s="62">
        <v>870.65</v>
      </c>
      <c r="AB1647" s="61">
        <v>801.59799999999996</v>
      </c>
      <c r="AC1647" s="62">
        <v>910.79</v>
      </c>
      <c r="AD1647" s="61">
        <v>976.09299999999996</v>
      </c>
      <c r="AE1647" s="61">
        <v>1112.5429999999999</v>
      </c>
      <c r="AF1647" s="61">
        <v>1351.999</v>
      </c>
      <c r="AG1647" s="61">
        <v>1373.0160000000001</v>
      </c>
      <c r="AH1647" s="62">
        <v>1380.69</v>
      </c>
      <c r="AI1647" s="61">
        <v>1240.5909999999999</v>
      </c>
      <c r="AJ1647" s="61">
        <v>1242.7629999999999</v>
      </c>
    </row>
    <row r="1648" spans="1:36" x14ac:dyDescent="0.25">
      <c r="A1648" s="60" t="s">
        <v>116</v>
      </c>
      <c r="B1648" s="60" t="s">
        <v>126</v>
      </c>
      <c r="C1648" s="64">
        <v>0</v>
      </c>
      <c r="D1648" s="64">
        <v>0</v>
      </c>
      <c r="E1648" s="64">
        <v>0</v>
      </c>
      <c r="F1648" s="64">
        <v>0</v>
      </c>
      <c r="G1648" s="64">
        <v>0</v>
      </c>
      <c r="H1648" s="64">
        <v>0</v>
      </c>
      <c r="I1648" s="64">
        <v>0</v>
      </c>
      <c r="J1648" s="64">
        <v>0</v>
      </c>
      <c r="K1648" s="64">
        <v>0</v>
      </c>
      <c r="L1648" s="64">
        <v>0</v>
      </c>
      <c r="M1648" s="64">
        <v>0</v>
      </c>
      <c r="N1648" s="64">
        <v>0</v>
      </c>
      <c r="O1648" s="64">
        <v>0</v>
      </c>
      <c r="P1648" s="64">
        <v>0</v>
      </c>
      <c r="Q1648" s="64">
        <v>0</v>
      </c>
      <c r="R1648" s="64">
        <v>0</v>
      </c>
      <c r="S1648" s="64">
        <v>0</v>
      </c>
      <c r="T1648" s="64">
        <v>0</v>
      </c>
      <c r="U1648" s="64">
        <v>0</v>
      </c>
      <c r="V1648" s="64">
        <v>0</v>
      </c>
      <c r="W1648" s="64">
        <v>0</v>
      </c>
      <c r="X1648" s="64">
        <v>0</v>
      </c>
      <c r="Y1648" s="64">
        <v>0</v>
      </c>
      <c r="Z1648" s="64">
        <v>0</v>
      </c>
      <c r="AA1648" s="64">
        <v>0</v>
      </c>
      <c r="AB1648" s="64">
        <v>0</v>
      </c>
      <c r="AC1648" s="64">
        <v>0</v>
      </c>
      <c r="AD1648" s="64">
        <v>0</v>
      </c>
      <c r="AE1648" s="64">
        <v>0</v>
      </c>
      <c r="AF1648" s="64">
        <v>0</v>
      </c>
      <c r="AG1648" s="64">
        <v>0</v>
      </c>
      <c r="AH1648" s="64">
        <v>0</v>
      </c>
      <c r="AI1648" s="64">
        <v>0</v>
      </c>
      <c r="AJ1648" s="64">
        <v>0</v>
      </c>
    </row>
    <row r="1649" spans="1:36" x14ac:dyDescent="0.25">
      <c r="A1649" s="60" t="s">
        <v>127</v>
      </c>
      <c r="B1649" s="60" t="s">
        <v>117</v>
      </c>
      <c r="C1649" s="65" t="s">
        <v>37</v>
      </c>
      <c r="D1649" s="65" t="s">
        <v>37</v>
      </c>
      <c r="E1649" s="65" t="s">
        <v>37</v>
      </c>
      <c r="F1649" s="65" t="s">
        <v>37</v>
      </c>
      <c r="G1649" s="65" t="s">
        <v>37</v>
      </c>
      <c r="H1649" s="65" t="s">
        <v>37</v>
      </c>
      <c r="I1649" s="65" t="s">
        <v>37</v>
      </c>
      <c r="J1649" s="65" t="s">
        <v>37</v>
      </c>
      <c r="K1649" s="65" t="s">
        <v>37</v>
      </c>
      <c r="L1649" s="65" t="s">
        <v>37</v>
      </c>
      <c r="M1649" s="65" t="s">
        <v>37</v>
      </c>
      <c r="N1649" s="65" t="s">
        <v>37</v>
      </c>
      <c r="O1649" s="65" t="s">
        <v>37</v>
      </c>
      <c r="P1649" s="65" t="s">
        <v>37</v>
      </c>
      <c r="Q1649" s="65" t="s">
        <v>37</v>
      </c>
      <c r="R1649" s="65" t="s">
        <v>37</v>
      </c>
      <c r="S1649" s="65" t="s">
        <v>37</v>
      </c>
      <c r="T1649" s="65" t="s">
        <v>37</v>
      </c>
      <c r="U1649" s="65" t="s">
        <v>37</v>
      </c>
      <c r="V1649" s="65" t="s">
        <v>37</v>
      </c>
      <c r="W1649" s="65" t="s">
        <v>37</v>
      </c>
      <c r="X1649" s="65" t="s">
        <v>37</v>
      </c>
      <c r="Y1649" s="65" t="s">
        <v>37</v>
      </c>
      <c r="Z1649" s="65" t="s">
        <v>37</v>
      </c>
      <c r="AA1649" s="65" t="s">
        <v>37</v>
      </c>
      <c r="AB1649" s="65" t="s">
        <v>37</v>
      </c>
      <c r="AC1649" s="65" t="s">
        <v>37</v>
      </c>
      <c r="AD1649" s="65" t="s">
        <v>37</v>
      </c>
      <c r="AE1649" s="65" t="s">
        <v>37</v>
      </c>
      <c r="AF1649" s="65" t="s">
        <v>37</v>
      </c>
      <c r="AG1649" s="65" t="s">
        <v>37</v>
      </c>
      <c r="AH1649" s="65" t="s">
        <v>37</v>
      </c>
      <c r="AI1649" s="65" t="s">
        <v>37</v>
      </c>
      <c r="AJ1649" s="65" t="s">
        <v>37</v>
      </c>
    </row>
    <row r="1650" spans="1:36" x14ac:dyDescent="0.25">
      <c r="A1650" s="60" t="s">
        <v>127</v>
      </c>
      <c r="B1650" s="60" t="s">
        <v>118</v>
      </c>
      <c r="C1650" s="66" t="s">
        <v>37</v>
      </c>
      <c r="D1650" s="66" t="s">
        <v>37</v>
      </c>
      <c r="E1650" s="66" t="s">
        <v>37</v>
      </c>
      <c r="F1650" s="66" t="s">
        <v>37</v>
      </c>
      <c r="G1650" s="66" t="s">
        <v>37</v>
      </c>
      <c r="H1650" s="66" t="s">
        <v>37</v>
      </c>
      <c r="I1650" s="66" t="s">
        <v>37</v>
      </c>
      <c r="J1650" s="66" t="s">
        <v>37</v>
      </c>
      <c r="K1650" s="66" t="s">
        <v>37</v>
      </c>
      <c r="L1650" s="66" t="s">
        <v>37</v>
      </c>
      <c r="M1650" s="66" t="s">
        <v>37</v>
      </c>
      <c r="N1650" s="66" t="s">
        <v>37</v>
      </c>
      <c r="O1650" s="66" t="s">
        <v>37</v>
      </c>
      <c r="P1650" s="66" t="s">
        <v>37</v>
      </c>
      <c r="Q1650" s="66" t="s">
        <v>37</v>
      </c>
      <c r="R1650" s="66" t="s">
        <v>37</v>
      </c>
      <c r="S1650" s="66" t="s">
        <v>37</v>
      </c>
      <c r="T1650" s="66" t="s">
        <v>37</v>
      </c>
      <c r="U1650" s="66" t="s">
        <v>37</v>
      </c>
      <c r="V1650" s="66" t="s">
        <v>37</v>
      </c>
      <c r="W1650" s="66" t="s">
        <v>37</v>
      </c>
      <c r="X1650" s="66" t="s">
        <v>37</v>
      </c>
      <c r="Y1650" s="66" t="s">
        <v>37</v>
      </c>
      <c r="Z1650" s="66" t="s">
        <v>37</v>
      </c>
      <c r="AA1650" s="66" t="s">
        <v>37</v>
      </c>
      <c r="AB1650" s="66" t="s">
        <v>37</v>
      </c>
      <c r="AC1650" s="66" t="s">
        <v>37</v>
      </c>
      <c r="AD1650" s="66" t="s">
        <v>37</v>
      </c>
      <c r="AE1650" s="66" t="s">
        <v>37</v>
      </c>
      <c r="AF1650" s="66" t="s">
        <v>37</v>
      </c>
      <c r="AG1650" s="66" t="s">
        <v>37</v>
      </c>
      <c r="AH1650" s="66" t="s">
        <v>37</v>
      </c>
      <c r="AI1650" s="66" t="s">
        <v>37</v>
      </c>
      <c r="AJ1650" s="66" t="s">
        <v>37</v>
      </c>
    </row>
    <row r="1651" spans="1:36" x14ac:dyDescent="0.25">
      <c r="A1651" s="60" t="s">
        <v>127</v>
      </c>
      <c r="B1651" s="60" t="s">
        <v>119</v>
      </c>
      <c r="C1651" s="65" t="s">
        <v>37</v>
      </c>
      <c r="D1651" s="65" t="s">
        <v>37</v>
      </c>
      <c r="E1651" s="65" t="s">
        <v>37</v>
      </c>
      <c r="F1651" s="65" t="s">
        <v>37</v>
      </c>
      <c r="G1651" s="65" t="s">
        <v>37</v>
      </c>
      <c r="H1651" s="65" t="s">
        <v>37</v>
      </c>
      <c r="I1651" s="65" t="s">
        <v>37</v>
      </c>
      <c r="J1651" s="65" t="s">
        <v>37</v>
      </c>
      <c r="K1651" s="65" t="s">
        <v>37</v>
      </c>
      <c r="L1651" s="65" t="s">
        <v>37</v>
      </c>
      <c r="M1651" s="65" t="s">
        <v>37</v>
      </c>
      <c r="N1651" s="65" t="s">
        <v>37</v>
      </c>
      <c r="O1651" s="65" t="s">
        <v>37</v>
      </c>
      <c r="P1651" s="65" t="s">
        <v>37</v>
      </c>
      <c r="Q1651" s="65" t="s">
        <v>37</v>
      </c>
      <c r="R1651" s="65" t="s">
        <v>37</v>
      </c>
      <c r="S1651" s="65" t="s">
        <v>37</v>
      </c>
      <c r="T1651" s="65" t="s">
        <v>37</v>
      </c>
      <c r="U1651" s="65" t="s">
        <v>37</v>
      </c>
      <c r="V1651" s="65" t="s">
        <v>37</v>
      </c>
      <c r="W1651" s="65" t="s">
        <v>37</v>
      </c>
      <c r="X1651" s="65" t="s">
        <v>37</v>
      </c>
      <c r="Y1651" s="65" t="s">
        <v>37</v>
      </c>
      <c r="Z1651" s="65" t="s">
        <v>37</v>
      </c>
      <c r="AA1651" s="65" t="s">
        <v>37</v>
      </c>
      <c r="AB1651" s="65" t="s">
        <v>37</v>
      </c>
      <c r="AC1651" s="65" t="s">
        <v>37</v>
      </c>
      <c r="AD1651" s="65" t="s">
        <v>37</v>
      </c>
      <c r="AE1651" s="65" t="s">
        <v>37</v>
      </c>
      <c r="AF1651" s="65" t="s">
        <v>37</v>
      </c>
      <c r="AG1651" s="65" t="s">
        <v>37</v>
      </c>
      <c r="AH1651" s="65" t="s">
        <v>37</v>
      </c>
      <c r="AI1651" s="65" t="s">
        <v>37</v>
      </c>
      <c r="AJ1651" s="65" t="s">
        <v>37</v>
      </c>
    </row>
    <row r="1652" spans="1:36" x14ac:dyDescent="0.25">
      <c r="A1652" s="60" t="s">
        <v>127</v>
      </c>
      <c r="B1652" s="60" t="s">
        <v>120</v>
      </c>
      <c r="C1652" s="66" t="s">
        <v>37</v>
      </c>
      <c r="D1652" s="66" t="s">
        <v>37</v>
      </c>
      <c r="E1652" s="66" t="s">
        <v>37</v>
      </c>
      <c r="F1652" s="66" t="s">
        <v>37</v>
      </c>
      <c r="G1652" s="66" t="s">
        <v>37</v>
      </c>
      <c r="H1652" s="66" t="s">
        <v>37</v>
      </c>
      <c r="I1652" s="66" t="s">
        <v>37</v>
      </c>
      <c r="J1652" s="66" t="s">
        <v>37</v>
      </c>
      <c r="K1652" s="66" t="s">
        <v>37</v>
      </c>
      <c r="L1652" s="66" t="s">
        <v>37</v>
      </c>
      <c r="M1652" s="66" t="s">
        <v>37</v>
      </c>
      <c r="N1652" s="66" t="s">
        <v>37</v>
      </c>
      <c r="O1652" s="66" t="s">
        <v>37</v>
      </c>
      <c r="P1652" s="66" t="s">
        <v>37</v>
      </c>
      <c r="Q1652" s="66" t="s">
        <v>37</v>
      </c>
      <c r="R1652" s="66" t="s">
        <v>37</v>
      </c>
      <c r="S1652" s="66" t="s">
        <v>37</v>
      </c>
      <c r="T1652" s="66" t="s">
        <v>37</v>
      </c>
      <c r="U1652" s="66" t="s">
        <v>37</v>
      </c>
      <c r="V1652" s="66" t="s">
        <v>37</v>
      </c>
      <c r="W1652" s="66" t="s">
        <v>37</v>
      </c>
      <c r="X1652" s="66" t="s">
        <v>37</v>
      </c>
      <c r="Y1652" s="66" t="s">
        <v>37</v>
      </c>
      <c r="Z1652" s="66" t="s">
        <v>37</v>
      </c>
      <c r="AA1652" s="66" t="s">
        <v>37</v>
      </c>
      <c r="AB1652" s="66" t="s">
        <v>37</v>
      </c>
      <c r="AC1652" s="66" t="s">
        <v>37</v>
      </c>
      <c r="AD1652" s="66" t="s">
        <v>37</v>
      </c>
      <c r="AE1652" s="66" t="s">
        <v>37</v>
      </c>
      <c r="AF1652" s="66" t="s">
        <v>37</v>
      </c>
      <c r="AG1652" s="66" t="s">
        <v>37</v>
      </c>
      <c r="AH1652" s="66" t="s">
        <v>37</v>
      </c>
      <c r="AI1652" s="66" t="s">
        <v>37</v>
      </c>
      <c r="AJ1652" s="66" t="s">
        <v>37</v>
      </c>
    </row>
    <row r="1653" spans="1:36" x14ac:dyDescent="0.25">
      <c r="A1653" s="60" t="s">
        <v>127</v>
      </c>
      <c r="B1653" s="60" t="s">
        <v>121</v>
      </c>
      <c r="C1653" s="62">
        <v>0</v>
      </c>
      <c r="D1653" s="62">
        <v>0</v>
      </c>
      <c r="E1653" s="62">
        <v>0</v>
      </c>
      <c r="F1653" s="62">
        <v>0</v>
      </c>
      <c r="G1653" s="62">
        <v>0</v>
      </c>
      <c r="H1653" s="62">
        <v>0</v>
      </c>
      <c r="I1653" s="62">
        <v>0</v>
      </c>
      <c r="J1653" s="62">
        <v>0</v>
      </c>
      <c r="K1653" s="62">
        <v>0</v>
      </c>
      <c r="L1653" s="62">
        <v>0</v>
      </c>
      <c r="M1653" s="62">
        <v>0</v>
      </c>
      <c r="N1653" s="62">
        <v>0</v>
      </c>
      <c r="O1653" s="62">
        <v>0</v>
      </c>
      <c r="P1653" s="62">
        <v>0</v>
      </c>
      <c r="Q1653" s="62">
        <v>0</v>
      </c>
      <c r="R1653" s="62">
        <v>0</v>
      </c>
      <c r="S1653" s="62">
        <v>0</v>
      </c>
      <c r="T1653" s="62">
        <v>0</v>
      </c>
      <c r="U1653" s="62">
        <v>0</v>
      </c>
      <c r="V1653" s="62">
        <v>0</v>
      </c>
      <c r="W1653" s="62">
        <v>0</v>
      </c>
      <c r="X1653" s="62">
        <v>0</v>
      </c>
      <c r="Y1653" s="62">
        <v>0</v>
      </c>
      <c r="Z1653" s="62">
        <v>0</v>
      </c>
      <c r="AA1653" s="62">
        <v>0</v>
      </c>
      <c r="AB1653" s="62">
        <v>0</v>
      </c>
      <c r="AC1653" s="62">
        <v>0</v>
      </c>
      <c r="AD1653" s="62">
        <v>0</v>
      </c>
      <c r="AE1653" s="62">
        <v>0</v>
      </c>
      <c r="AF1653" s="62">
        <v>0</v>
      </c>
      <c r="AG1653" s="62">
        <v>0</v>
      </c>
      <c r="AH1653" s="62">
        <v>0</v>
      </c>
      <c r="AI1653" s="62">
        <v>0</v>
      </c>
      <c r="AJ1653" s="62">
        <v>0</v>
      </c>
    </row>
    <row r="1654" spans="1:36" x14ac:dyDescent="0.25">
      <c r="A1654" s="60" t="s">
        <v>127</v>
      </c>
      <c r="B1654" s="60" t="s">
        <v>122</v>
      </c>
      <c r="C1654" s="66" t="s">
        <v>37</v>
      </c>
      <c r="D1654" s="66" t="s">
        <v>37</v>
      </c>
      <c r="E1654" s="66" t="s">
        <v>37</v>
      </c>
      <c r="F1654" s="66" t="s">
        <v>37</v>
      </c>
      <c r="G1654" s="66" t="s">
        <v>37</v>
      </c>
      <c r="H1654" s="66" t="s">
        <v>37</v>
      </c>
      <c r="I1654" s="66" t="s">
        <v>37</v>
      </c>
      <c r="J1654" s="66" t="s">
        <v>37</v>
      </c>
      <c r="K1654" s="66" t="s">
        <v>37</v>
      </c>
      <c r="L1654" s="66" t="s">
        <v>37</v>
      </c>
      <c r="M1654" s="66" t="s">
        <v>37</v>
      </c>
      <c r="N1654" s="66" t="s">
        <v>37</v>
      </c>
      <c r="O1654" s="66" t="s">
        <v>37</v>
      </c>
      <c r="P1654" s="66" t="s">
        <v>37</v>
      </c>
      <c r="Q1654" s="66" t="s">
        <v>37</v>
      </c>
      <c r="R1654" s="66" t="s">
        <v>37</v>
      </c>
      <c r="S1654" s="66" t="s">
        <v>37</v>
      </c>
      <c r="T1654" s="66" t="s">
        <v>37</v>
      </c>
      <c r="U1654" s="66" t="s">
        <v>37</v>
      </c>
      <c r="V1654" s="66" t="s">
        <v>37</v>
      </c>
      <c r="W1654" s="66" t="s">
        <v>37</v>
      </c>
      <c r="X1654" s="66" t="s">
        <v>37</v>
      </c>
      <c r="Y1654" s="66" t="s">
        <v>37</v>
      </c>
      <c r="Z1654" s="66" t="s">
        <v>37</v>
      </c>
      <c r="AA1654" s="66" t="s">
        <v>37</v>
      </c>
      <c r="AB1654" s="66" t="s">
        <v>37</v>
      </c>
      <c r="AC1654" s="66" t="s">
        <v>37</v>
      </c>
      <c r="AD1654" s="66" t="s">
        <v>37</v>
      </c>
      <c r="AE1654" s="66" t="s">
        <v>37</v>
      </c>
      <c r="AF1654" s="66" t="s">
        <v>37</v>
      </c>
      <c r="AG1654" s="66" t="s">
        <v>37</v>
      </c>
      <c r="AH1654" s="66" t="s">
        <v>37</v>
      </c>
      <c r="AI1654" s="66" t="s">
        <v>37</v>
      </c>
      <c r="AJ1654" s="66" t="s">
        <v>37</v>
      </c>
    </row>
    <row r="1655" spans="1:36" x14ac:dyDescent="0.25">
      <c r="A1655" s="60" t="s">
        <v>127</v>
      </c>
      <c r="B1655" s="60" t="s">
        <v>123</v>
      </c>
      <c r="C1655" s="61">
        <v>4947.8069999999998</v>
      </c>
      <c r="D1655" s="61">
        <v>5180.2240000000002</v>
      </c>
      <c r="E1655" s="62">
        <v>5790.37</v>
      </c>
      <c r="F1655" s="61">
        <v>6346.3459999999995</v>
      </c>
      <c r="G1655" s="61">
        <v>6734.3940000000002</v>
      </c>
      <c r="H1655" s="61">
        <v>7415.9070000000002</v>
      </c>
      <c r="I1655" s="61">
        <v>8156.6639999999998</v>
      </c>
      <c r="J1655" s="61">
        <v>8881.857</v>
      </c>
      <c r="K1655" s="61">
        <v>9546.1740000000009</v>
      </c>
      <c r="L1655" s="61">
        <v>10012.038</v>
      </c>
      <c r="M1655" s="61">
        <v>10741.334999999999</v>
      </c>
      <c r="N1655" s="61">
        <v>10552.434999999999</v>
      </c>
      <c r="O1655" s="61">
        <v>11126.407999999999</v>
      </c>
      <c r="P1655" s="61">
        <v>12087.777</v>
      </c>
      <c r="Q1655" s="61">
        <v>12957.687</v>
      </c>
      <c r="R1655" s="61">
        <v>13925.709000000001</v>
      </c>
      <c r="S1655" s="61">
        <v>15159.063</v>
      </c>
      <c r="T1655" s="61">
        <v>16471.042000000001</v>
      </c>
      <c r="U1655" s="61">
        <v>17060.934000000001</v>
      </c>
      <c r="V1655" s="61">
        <v>16750.804</v>
      </c>
      <c r="W1655" s="61">
        <v>18160.651000000002</v>
      </c>
      <c r="X1655" s="61">
        <v>19724.429</v>
      </c>
      <c r="Y1655" s="61">
        <v>20593.008000000002</v>
      </c>
      <c r="Z1655" s="61">
        <v>20649.517</v>
      </c>
      <c r="AA1655" s="61">
        <v>21664.881000000001</v>
      </c>
      <c r="AB1655" s="61">
        <v>22509.277999999998</v>
      </c>
      <c r="AC1655" s="61">
        <v>23594.769</v>
      </c>
      <c r="AD1655" s="61">
        <v>25561.266</v>
      </c>
      <c r="AE1655" s="61">
        <v>26208.243999999999</v>
      </c>
      <c r="AF1655" s="61">
        <v>26130.487000000001</v>
      </c>
      <c r="AG1655" s="61">
        <v>26371.719000000001</v>
      </c>
      <c r="AH1655" s="61">
        <v>28781.007000000001</v>
      </c>
      <c r="AI1655" s="61">
        <v>28235.541000000001</v>
      </c>
      <c r="AJ1655" s="62">
        <v>28473.68</v>
      </c>
    </row>
    <row r="1656" spans="1:36" x14ac:dyDescent="0.25">
      <c r="A1656" s="60" t="s">
        <v>127</v>
      </c>
      <c r="B1656" s="60" t="s">
        <v>124</v>
      </c>
      <c r="C1656" s="64">
        <v>0</v>
      </c>
      <c r="D1656" s="64">
        <v>0</v>
      </c>
      <c r="E1656" s="64">
        <v>0</v>
      </c>
      <c r="F1656" s="64">
        <v>0</v>
      </c>
      <c r="G1656" s="64">
        <v>0</v>
      </c>
      <c r="H1656" s="64">
        <v>0</v>
      </c>
      <c r="I1656" s="64">
        <v>0</v>
      </c>
      <c r="J1656" s="64">
        <v>0</v>
      </c>
      <c r="K1656" s="64">
        <v>0</v>
      </c>
      <c r="L1656" s="64">
        <v>0</v>
      </c>
      <c r="M1656" s="64">
        <v>0.43</v>
      </c>
      <c r="N1656" s="63">
        <v>0.25800000000000001</v>
      </c>
      <c r="O1656" s="63">
        <v>0.51600000000000001</v>
      </c>
      <c r="P1656" s="63">
        <v>1.032</v>
      </c>
      <c r="Q1656" s="63">
        <v>138.95099999999999</v>
      </c>
      <c r="R1656" s="63">
        <v>183.577</v>
      </c>
      <c r="S1656" s="64">
        <v>193.92</v>
      </c>
      <c r="T1656" s="63">
        <v>219.59399999999999</v>
      </c>
      <c r="U1656" s="63">
        <v>232.78700000000001</v>
      </c>
      <c r="V1656" s="63">
        <v>257.88499999999999</v>
      </c>
      <c r="W1656" s="63">
        <v>313.76100000000002</v>
      </c>
      <c r="X1656" s="63">
        <v>429.21100000000001</v>
      </c>
      <c r="Y1656" s="63">
        <v>334.99700000000001</v>
      </c>
      <c r="Z1656" s="63">
        <v>338.08699999999999</v>
      </c>
      <c r="AA1656" s="63">
        <v>359.33800000000002</v>
      </c>
      <c r="AB1656" s="63">
        <v>322.34800000000001</v>
      </c>
      <c r="AC1656" s="63">
        <v>304.95299999999997</v>
      </c>
      <c r="AD1656" s="63">
        <v>299.87700000000001</v>
      </c>
      <c r="AE1656" s="63">
        <v>258.44299999999998</v>
      </c>
      <c r="AF1656" s="63">
        <v>395.404</v>
      </c>
      <c r="AG1656" s="63">
        <v>371.077</v>
      </c>
      <c r="AH1656" s="64">
        <v>345.44</v>
      </c>
      <c r="AI1656" s="63">
        <v>316.70299999999997</v>
      </c>
      <c r="AJ1656" s="63">
        <v>231.60300000000001</v>
      </c>
    </row>
    <row r="1657" spans="1:36" x14ac:dyDescent="0.25">
      <c r="A1657" s="60" t="s">
        <v>127</v>
      </c>
      <c r="B1657" s="60" t="s">
        <v>125</v>
      </c>
      <c r="C1657" s="61">
        <v>270.24900000000002</v>
      </c>
      <c r="D1657" s="61">
        <v>276.95600000000002</v>
      </c>
      <c r="E1657" s="61">
        <v>306.10500000000002</v>
      </c>
      <c r="F1657" s="61">
        <v>337.14499999999998</v>
      </c>
      <c r="G1657" s="62">
        <v>366.81</v>
      </c>
      <c r="H1657" s="61">
        <v>452.62299999999999</v>
      </c>
      <c r="I1657" s="61">
        <v>485.55500000000001</v>
      </c>
      <c r="J1657" s="61">
        <v>617.79899999999998</v>
      </c>
      <c r="K1657" s="62">
        <v>798.28</v>
      </c>
      <c r="L1657" s="61">
        <v>976.78399999999999</v>
      </c>
      <c r="M1657" s="61">
        <v>430.18099999999998</v>
      </c>
      <c r="N1657" s="61">
        <v>468.358</v>
      </c>
      <c r="O1657" s="61">
        <v>469.90499999999997</v>
      </c>
      <c r="P1657" s="61">
        <v>433.87799999999999</v>
      </c>
      <c r="Q1657" s="61">
        <v>385.29700000000003</v>
      </c>
      <c r="R1657" s="62">
        <v>434.48</v>
      </c>
      <c r="S1657" s="61">
        <v>469.30500000000001</v>
      </c>
      <c r="T1657" s="61">
        <v>539.38499999999999</v>
      </c>
      <c r="U1657" s="61">
        <v>485.40800000000002</v>
      </c>
      <c r="V1657" s="61">
        <v>375.77699999999999</v>
      </c>
      <c r="W1657" s="61">
        <v>370.40800000000002</v>
      </c>
      <c r="X1657" s="61">
        <v>333.07900000000001</v>
      </c>
      <c r="Y1657" s="61">
        <v>325.25200000000001</v>
      </c>
      <c r="Z1657" s="61">
        <v>327.95400000000001</v>
      </c>
      <c r="AA1657" s="61">
        <v>379.84500000000003</v>
      </c>
      <c r="AB1657" s="61">
        <v>390.92700000000002</v>
      </c>
      <c r="AC1657" s="61">
        <v>463.83800000000002</v>
      </c>
      <c r="AD1657" s="62">
        <v>479.64</v>
      </c>
      <c r="AE1657" s="61">
        <v>603.21699999999998</v>
      </c>
      <c r="AF1657" s="61">
        <v>734.61400000000003</v>
      </c>
      <c r="AG1657" s="61">
        <v>721.08500000000004</v>
      </c>
      <c r="AH1657" s="61">
        <v>810.76900000000001</v>
      </c>
      <c r="AI1657" s="61">
        <v>733.28300000000002</v>
      </c>
      <c r="AJ1657" s="61">
        <v>781.20899999999995</v>
      </c>
    </row>
    <row r="1658" spans="1:36" x14ac:dyDescent="0.25">
      <c r="A1658" s="60" t="s">
        <v>127</v>
      </c>
      <c r="B1658" s="60" t="s">
        <v>126</v>
      </c>
      <c r="C1658" s="64">
        <v>0</v>
      </c>
      <c r="D1658" s="64">
        <v>0</v>
      </c>
      <c r="E1658" s="64">
        <v>0</v>
      </c>
      <c r="F1658" s="64">
        <v>0</v>
      </c>
      <c r="G1658" s="64">
        <v>0</v>
      </c>
      <c r="H1658" s="64">
        <v>0</v>
      </c>
      <c r="I1658" s="64">
        <v>0</v>
      </c>
      <c r="J1658" s="64">
        <v>0</v>
      </c>
      <c r="K1658" s="64">
        <v>0</v>
      </c>
      <c r="L1658" s="64">
        <v>0</v>
      </c>
      <c r="M1658" s="64">
        <v>0</v>
      </c>
      <c r="N1658" s="64">
        <v>0</v>
      </c>
      <c r="O1658" s="64">
        <v>0</v>
      </c>
      <c r="P1658" s="64">
        <v>0</v>
      </c>
      <c r="Q1658" s="64">
        <v>0</v>
      </c>
      <c r="R1658" s="64">
        <v>0</v>
      </c>
      <c r="S1658" s="64">
        <v>0</v>
      </c>
      <c r="T1658" s="64">
        <v>0</v>
      </c>
      <c r="U1658" s="64">
        <v>0</v>
      </c>
      <c r="V1658" s="64">
        <v>0</v>
      </c>
      <c r="W1658" s="64">
        <v>0</v>
      </c>
      <c r="X1658" s="64">
        <v>0</v>
      </c>
      <c r="Y1658" s="64">
        <v>0</v>
      </c>
      <c r="Z1658" s="64">
        <v>0</v>
      </c>
      <c r="AA1658" s="64">
        <v>0</v>
      </c>
      <c r="AB1658" s="64">
        <v>0</v>
      </c>
      <c r="AC1658" s="64">
        <v>0</v>
      </c>
      <c r="AD1658" s="64">
        <v>0</v>
      </c>
      <c r="AE1658" s="64">
        <v>0</v>
      </c>
      <c r="AF1658" s="64">
        <v>0</v>
      </c>
      <c r="AG1658" s="64">
        <v>0</v>
      </c>
      <c r="AH1658" s="64">
        <v>0</v>
      </c>
      <c r="AI1658" s="64">
        <v>0</v>
      </c>
      <c r="AJ1658" s="64">
        <v>0</v>
      </c>
    </row>
    <row r="1659" spans="1:36" x14ac:dyDescent="0.25">
      <c r="A1659" s="60" t="s">
        <v>128</v>
      </c>
      <c r="B1659" s="60" t="s">
        <v>117</v>
      </c>
      <c r="C1659" s="62">
        <v>0</v>
      </c>
      <c r="D1659" s="62">
        <v>0</v>
      </c>
      <c r="E1659" s="62">
        <v>0</v>
      </c>
      <c r="F1659" s="62">
        <v>0</v>
      </c>
      <c r="G1659" s="62">
        <v>0</v>
      </c>
      <c r="H1659" s="62">
        <v>0</v>
      </c>
      <c r="I1659" s="62">
        <v>0</v>
      </c>
      <c r="J1659" s="62">
        <v>0</v>
      </c>
      <c r="K1659" s="62">
        <v>0</v>
      </c>
      <c r="L1659" s="62">
        <v>0</v>
      </c>
      <c r="M1659" s="62">
        <v>0</v>
      </c>
      <c r="N1659" s="62">
        <v>0</v>
      </c>
      <c r="O1659" s="62">
        <v>0</v>
      </c>
      <c r="P1659" s="62">
        <v>0</v>
      </c>
      <c r="Q1659" s="62">
        <v>0</v>
      </c>
      <c r="R1659" s="62">
        <v>0</v>
      </c>
      <c r="S1659" s="62">
        <v>0</v>
      </c>
      <c r="T1659" s="62">
        <v>0</v>
      </c>
      <c r="U1659" s="62">
        <v>0</v>
      </c>
      <c r="V1659" s="62">
        <v>0</v>
      </c>
      <c r="W1659" s="62">
        <v>0</v>
      </c>
      <c r="X1659" s="62">
        <v>0</v>
      </c>
      <c r="Y1659" s="62">
        <v>0</v>
      </c>
      <c r="Z1659" s="62">
        <v>0</v>
      </c>
      <c r="AA1659" s="62">
        <v>0</v>
      </c>
      <c r="AB1659" s="62">
        <v>0</v>
      </c>
      <c r="AC1659" s="62">
        <v>0</v>
      </c>
      <c r="AD1659" s="62">
        <v>0</v>
      </c>
      <c r="AE1659" s="62">
        <v>0</v>
      </c>
      <c r="AF1659" s="62">
        <v>0</v>
      </c>
      <c r="AG1659" s="62">
        <v>0</v>
      </c>
      <c r="AH1659" s="62">
        <v>0</v>
      </c>
      <c r="AI1659" s="62">
        <v>0</v>
      </c>
      <c r="AJ1659" s="62">
        <v>0</v>
      </c>
    </row>
    <row r="1660" spans="1:36" x14ac:dyDescent="0.25">
      <c r="A1660" s="60" t="s">
        <v>128</v>
      </c>
      <c r="B1660" s="60" t="s">
        <v>118</v>
      </c>
      <c r="C1660" s="64">
        <v>0</v>
      </c>
      <c r="D1660" s="64">
        <v>0</v>
      </c>
      <c r="E1660" s="64">
        <v>0</v>
      </c>
      <c r="F1660" s="64">
        <v>0</v>
      </c>
      <c r="G1660" s="64">
        <v>0</v>
      </c>
      <c r="H1660" s="64">
        <v>0</v>
      </c>
      <c r="I1660" s="64">
        <v>0</v>
      </c>
      <c r="J1660" s="64">
        <v>0</v>
      </c>
      <c r="K1660" s="64">
        <v>0</v>
      </c>
      <c r="L1660" s="64">
        <v>0</v>
      </c>
      <c r="M1660" s="64">
        <v>0</v>
      </c>
      <c r="N1660" s="64">
        <v>0</v>
      </c>
      <c r="O1660" s="64">
        <v>0</v>
      </c>
      <c r="P1660" s="64">
        <v>0</v>
      </c>
      <c r="Q1660" s="64">
        <v>0</v>
      </c>
      <c r="R1660" s="64">
        <v>0</v>
      </c>
      <c r="S1660" s="64">
        <v>0</v>
      </c>
      <c r="T1660" s="64">
        <v>0</v>
      </c>
      <c r="U1660" s="64">
        <v>0</v>
      </c>
      <c r="V1660" s="64">
        <v>0</v>
      </c>
      <c r="W1660" s="64">
        <v>0</v>
      </c>
      <c r="X1660" s="64">
        <v>0</v>
      </c>
      <c r="Y1660" s="64">
        <v>0</v>
      </c>
      <c r="Z1660" s="64">
        <v>0</v>
      </c>
      <c r="AA1660" s="64">
        <v>0</v>
      </c>
      <c r="AB1660" s="64">
        <v>0</v>
      </c>
      <c r="AC1660" s="64">
        <v>0</v>
      </c>
      <c r="AD1660" s="64">
        <v>0</v>
      </c>
      <c r="AE1660" s="64">
        <v>0</v>
      </c>
      <c r="AF1660" s="64">
        <v>0</v>
      </c>
      <c r="AG1660" s="64">
        <v>0</v>
      </c>
      <c r="AH1660" s="64">
        <v>0</v>
      </c>
      <c r="AI1660" s="64">
        <v>0</v>
      </c>
      <c r="AJ1660" s="64">
        <v>0</v>
      </c>
    </row>
    <row r="1661" spans="1:36" x14ac:dyDescent="0.25">
      <c r="A1661" s="60" t="s">
        <v>128</v>
      </c>
      <c r="B1661" s="60" t="s">
        <v>119</v>
      </c>
      <c r="C1661" s="62">
        <v>0</v>
      </c>
      <c r="D1661" s="62">
        <v>0</v>
      </c>
      <c r="E1661" s="62">
        <v>0</v>
      </c>
      <c r="F1661" s="62">
        <v>0</v>
      </c>
      <c r="G1661" s="62">
        <v>0</v>
      </c>
      <c r="H1661" s="62">
        <v>0</v>
      </c>
      <c r="I1661" s="62">
        <v>0</v>
      </c>
      <c r="J1661" s="62">
        <v>0</v>
      </c>
      <c r="K1661" s="62">
        <v>0</v>
      </c>
      <c r="L1661" s="62">
        <v>0</v>
      </c>
      <c r="M1661" s="62">
        <v>0</v>
      </c>
      <c r="N1661" s="62">
        <v>0</v>
      </c>
      <c r="O1661" s="62">
        <v>0</v>
      </c>
      <c r="P1661" s="62">
        <v>0</v>
      </c>
      <c r="Q1661" s="62">
        <v>0</v>
      </c>
      <c r="R1661" s="62">
        <v>0</v>
      </c>
      <c r="S1661" s="62">
        <v>0</v>
      </c>
      <c r="T1661" s="62">
        <v>0</v>
      </c>
      <c r="U1661" s="62">
        <v>0</v>
      </c>
      <c r="V1661" s="62">
        <v>0</v>
      </c>
      <c r="W1661" s="62">
        <v>0</v>
      </c>
      <c r="X1661" s="62">
        <v>0</v>
      </c>
      <c r="Y1661" s="62">
        <v>0</v>
      </c>
      <c r="Z1661" s="62">
        <v>0</v>
      </c>
      <c r="AA1661" s="62">
        <v>0</v>
      </c>
      <c r="AB1661" s="62">
        <v>0</v>
      </c>
      <c r="AC1661" s="62">
        <v>0</v>
      </c>
      <c r="AD1661" s="62">
        <v>0</v>
      </c>
      <c r="AE1661" s="62">
        <v>0</v>
      </c>
      <c r="AF1661" s="62">
        <v>0</v>
      </c>
      <c r="AG1661" s="62">
        <v>0</v>
      </c>
      <c r="AH1661" s="62">
        <v>0</v>
      </c>
      <c r="AI1661" s="62">
        <v>0</v>
      </c>
      <c r="AJ1661" s="62">
        <v>0</v>
      </c>
    </row>
    <row r="1662" spans="1:36" x14ac:dyDescent="0.25">
      <c r="A1662" s="60" t="s">
        <v>128</v>
      </c>
      <c r="B1662" s="60" t="s">
        <v>120</v>
      </c>
      <c r="C1662" s="64">
        <v>0</v>
      </c>
      <c r="D1662" s="64">
        <v>0</v>
      </c>
      <c r="E1662" s="64">
        <v>0</v>
      </c>
      <c r="F1662" s="64">
        <v>0</v>
      </c>
      <c r="G1662" s="64">
        <v>0</v>
      </c>
      <c r="H1662" s="64">
        <v>0</v>
      </c>
      <c r="I1662" s="64">
        <v>0</v>
      </c>
      <c r="J1662" s="64">
        <v>0</v>
      </c>
      <c r="K1662" s="64">
        <v>0</v>
      </c>
      <c r="L1662" s="64">
        <v>0</v>
      </c>
      <c r="M1662" s="64">
        <v>0</v>
      </c>
      <c r="N1662" s="64">
        <v>0</v>
      </c>
      <c r="O1662" s="64">
        <v>0</v>
      </c>
      <c r="P1662" s="64">
        <v>0</v>
      </c>
      <c r="Q1662" s="64">
        <v>0</v>
      </c>
      <c r="R1662" s="64">
        <v>0</v>
      </c>
      <c r="S1662" s="64">
        <v>0</v>
      </c>
      <c r="T1662" s="64">
        <v>0</v>
      </c>
      <c r="U1662" s="64">
        <v>0</v>
      </c>
      <c r="V1662" s="64">
        <v>0</v>
      </c>
      <c r="W1662" s="64">
        <v>0</v>
      </c>
      <c r="X1662" s="64">
        <v>0</v>
      </c>
      <c r="Y1662" s="64">
        <v>0</v>
      </c>
      <c r="Z1662" s="64">
        <v>0</v>
      </c>
      <c r="AA1662" s="64">
        <v>0</v>
      </c>
      <c r="AB1662" s="64">
        <v>0</v>
      </c>
      <c r="AC1662" s="64">
        <v>0</v>
      </c>
      <c r="AD1662" s="64">
        <v>0</v>
      </c>
      <c r="AE1662" s="64">
        <v>0</v>
      </c>
      <c r="AF1662" s="64">
        <v>0</v>
      </c>
      <c r="AG1662" s="64">
        <v>0</v>
      </c>
      <c r="AH1662" s="64">
        <v>0</v>
      </c>
      <c r="AI1662" s="64">
        <v>0</v>
      </c>
      <c r="AJ1662" s="64">
        <v>0</v>
      </c>
    </row>
    <row r="1663" spans="1:36" x14ac:dyDescent="0.25">
      <c r="A1663" s="60" t="s">
        <v>128</v>
      </c>
      <c r="B1663" s="60" t="s">
        <v>121</v>
      </c>
      <c r="C1663" s="65" t="s">
        <v>37</v>
      </c>
      <c r="D1663" s="65" t="s">
        <v>37</v>
      </c>
      <c r="E1663" s="65" t="s">
        <v>37</v>
      </c>
      <c r="F1663" s="65" t="s">
        <v>37</v>
      </c>
      <c r="G1663" s="65" t="s">
        <v>37</v>
      </c>
      <c r="H1663" s="65" t="s">
        <v>37</v>
      </c>
      <c r="I1663" s="65" t="s">
        <v>37</v>
      </c>
      <c r="J1663" s="65" t="s">
        <v>37</v>
      </c>
      <c r="K1663" s="65" t="s">
        <v>37</v>
      </c>
      <c r="L1663" s="65" t="s">
        <v>37</v>
      </c>
      <c r="M1663" s="65" t="s">
        <v>37</v>
      </c>
      <c r="N1663" s="65" t="s">
        <v>37</v>
      </c>
      <c r="O1663" s="65" t="s">
        <v>37</v>
      </c>
      <c r="P1663" s="65" t="s">
        <v>37</v>
      </c>
      <c r="Q1663" s="65" t="s">
        <v>37</v>
      </c>
      <c r="R1663" s="65" t="s">
        <v>37</v>
      </c>
      <c r="S1663" s="65" t="s">
        <v>37</v>
      </c>
      <c r="T1663" s="65" t="s">
        <v>37</v>
      </c>
      <c r="U1663" s="65" t="s">
        <v>37</v>
      </c>
      <c r="V1663" s="65" t="s">
        <v>37</v>
      </c>
      <c r="W1663" s="65" t="s">
        <v>37</v>
      </c>
      <c r="X1663" s="65" t="s">
        <v>37</v>
      </c>
      <c r="Y1663" s="65" t="s">
        <v>37</v>
      </c>
      <c r="Z1663" s="65" t="s">
        <v>37</v>
      </c>
      <c r="AA1663" s="65" t="s">
        <v>37</v>
      </c>
      <c r="AB1663" s="65" t="s">
        <v>37</v>
      </c>
      <c r="AC1663" s="65" t="s">
        <v>37</v>
      </c>
      <c r="AD1663" s="65" t="s">
        <v>37</v>
      </c>
      <c r="AE1663" s="65" t="s">
        <v>37</v>
      </c>
      <c r="AF1663" s="65" t="s">
        <v>37</v>
      </c>
      <c r="AG1663" s="65" t="s">
        <v>37</v>
      </c>
      <c r="AH1663" s="65" t="s">
        <v>37</v>
      </c>
      <c r="AI1663" s="65" t="s">
        <v>37</v>
      </c>
      <c r="AJ1663" s="65" t="s">
        <v>37</v>
      </c>
    </row>
    <row r="1664" spans="1:36" x14ac:dyDescent="0.25">
      <c r="A1664" s="60" t="s">
        <v>128</v>
      </c>
      <c r="B1664" s="60" t="s">
        <v>122</v>
      </c>
      <c r="C1664" s="64">
        <v>0</v>
      </c>
      <c r="D1664" s="64">
        <v>0</v>
      </c>
      <c r="E1664" s="64">
        <v>0</v>
      </c>
      <c r="F1664" s="64">
        <v>0</v>
      </c>
      <c r="G1664" s="64">
        <v>0</v>
      </c>
      <c r="H1664" s="64">
        <v>0</v>
      </c>
      <c r="I1664" s="64">
        <v>0</v>
      </c>
      <c r="J1664" s="64">
        <v>0</v>
      </c>
      <c r="K1664" s="64">
        <v>0</v>
      </c>
      <c r="L1664" s="64">
        <v>0</v>
      </c>
      <c r="M1664" s="63">
        <v>14.641</v>
      </c>
      <c r="N1664" s="63">
        <v>13.375</v>
      </c>
      <c r="O1664" s="63">
        <v>12.659000000000001</v>
      </c>
      <c r="P1664" s="63">
        <v>9.9120000000000008</v>
      </c>
      <c r="Q1664" s="63">
        <v>6.6879999999999997</v>
      </c>
      <c r="R1664" s="64">
        <v>24.84</v>
      </c>
      <c r="S1664" s="63">
        <v>25.795000000000002</v>
      </c>
      <c r="T1664" s="63">
        <v>33.438000000000002</v>
      </c>
      <c r="U1664" s="63">
        <v>20.302</v>
      </c>
      <c r="V1664" s="63">
        <v>24.242999999999999</v>
      </c>
      <c r="W1664" s="63">
        <v>35.348999999999997</v>
      </c>
      <c r="X1664" s="63">
        <v>33.749000000000002</v>
      </c>
      <c r="Y1664" s="64">
        <v>35.659999999999997</v>
      </c>
      <c r="Z1664" s="63">
        <v>88.516000000000005</v>
      </c>
      <c r="AA1664" s="64">
        <v>103.11</v>
      </c>
      <c r="AB1664" s="63">
        <v>157.59100000000001</v>
      </c>
      <c r="AC1664" s="63">
        <v>335.81700000000001</v>
      </c>
      <c r="AD1664" s="63">
        <v>338.13200000000001</v>
      </c>
      <c r="AE1664" s="63">
        <v>379.77199999999999</v>
      </c>
      <c r="AF1664" s="64">
        <v>420.93</v>
      </c>
      <c r="AG1664" s="63">
        <v>517.11800000000005</v>
      </c>
      <c r="AH1664" s="63">
        <v>511.55799999999999</v>
      </c>
      <c r="AI1664" s="63">
        <v>500.69799999999998</v>
      </c>
      <c r="AJ1664" s="63">
        <v>435.92599999999999</v>
      </c>
    </row>
    <row r="1665" spans="1:36" x14ac:dyDescent="0.25">
      <c r="A1665" s="60" t="s">
        <v>128</v>
      </c>
      <c r="B1665" s="60" t="s">
        <v>123</v>
      </c>
      <c r="C1665" s="62">
        <v>0</v>
      </c>
      <c r="D1665" s="62">
        <v>0</v>
      </c>
      <c r="E1665" s="62">
        <v>0</v>
      </c>
      <c r="F1665" s="62">
        <v>0</v>
      </c>
      <c r="G1665" s="62">
        <v>0</v>
      </c>
      <c r="H1665" s="62">
        <v>0</v>
      </c>
      <c r="I1665" s="62">
        <v>0</v>
      </c>
      <c r="J1665" s="62">
        <v>0</v>
      </c>
      <c r="K1665" s="62">
        <v>0</v>
      </c>
      <c r="L1665" s="62">
        <v>0</v>
      </c>
      <c r="M1665" s="61">
        <v>401.166</v>
      </c>
      <c r="N1665" s="62">
        <v>314.13</v>
      </c>
      <c r="O1665" s="62">
        <v>427.63</v>
      </c>
      <c r="P1665" s="61">
        <v>376.947</v>
      </c>
      <c r="Q1665" s="61">
        <v>456.45800000000003</v>
      </c>
      <c r="R1665" s="62">
        <v>875.06</v>
      </c>
      <c r="S1665" s="61">
        <v>984.73800000000006</v>
      </c>
      <c r="T1665" s="62">
        <v>1067.02</v>
      </c>
      <c r="U1665" s="61">
        <v>1039.816</v>
      </c>
      <c r="V1665" s="61">
        <v>1084.3130000000001</v>
      </c>
      <c r="W1665" s="61">
        <v>1261.345</v>
      </c>
      <c r="X1665" s="61">
        <v>1249.8810000000001</v>
      </c>
      <c r="Y1665" s="61">
        <v>1261.345</v>
      </c>
      <c r="Z1665" s="61">
        <v>1301.0409999999999</v>
      </c>
      <c r="AA1665" s="61">
        <v>1259.3630000000001</v>
      </c>
      <c r="AB1665" s="61">
        <v>1148.7049999999999</v>
      </c>
      <c r="AC1665" s="61">
        <v>1263.471</v>
      </c>
      <c r="AD1665" s="61">
        <v>1372.3520000000001</v>
      </c>
      <c r="AE1665" s="61">
        <v>1373.683</v>
      </c>
      <c r="AF1665" s="61">
        <v>1447.7429999999999</v>
      </c>
      <c r="AG1665" s="61">
        <v>1606.2739999999999</v>
      </c>
      <c r="AH1665" s="61">
        <v>1547.3009999999999</v>
      </c>
      <c r="AI1665" s="62">
        <v>1440</v>
      </c>
      <c r="AJ1665" s="62">
        <v>1243.0899999999999</v>
      </c>
    </row>
    <row r="1666" spans="1:36" x14ac:dyDescent="0.25">
      <c r="A1666" s="60" t="s">
        <v>128</v>
      </c>
      <c r="B1666" s="60" t="s">
        <v>124</v>
      </c>
      <c r="C1666" s="64">
        <v>0</v>
      </c>
      <c r="D1666" s="64">
        <v>0</v>
      </c>
      <c r="E1666" s="64">
        <v>0</v>
      </c>
      <c r="F1666" s="64">
        <v>0</v>
      </c>
      <c r="G1666" s="64">
        <v>0</v>
      </c>
      <c r="H1666" s="64">
        <v>0</v>
      </c>
      <c r="I1666" s="64">
        <v>0</v>
      </c>
      <c r="J1666" s="64">
        <v>0</v>
      </c>
      <c r="K1666" s="64">
        <v>0</v>
      </c>
      <c r="L1666" s="64">
        <v>0</v>
      </c>
      <c r="M1666" s="63">
        <v>2.7469999999999999</v>
      </c>
      <c r="N1666" s="63">
        <v>3.726</v>
      </c>
      <c r="O1666" s="63">
        <v>5.9950000000000001</v>
      </c>
      <c r="P1666" s="63">
        <v>12.372</v>
      </c>
      <c r="Q1666" s="63">
        <v>147.22499999999999</v>
      </c>
      <c r="R1666" s="63">
        <v>350.363</v>
      </c>
      <c r="S1666" s="63">
        <v>453.59199999999998</v>
      </c>
      <c r="T1666" s="63">
        <v>572.53700000000003</v>
      </c>
      <c r="U1666" s="63">
        <v>535.851</v>
      </c>
      <c r="V1666" s="63">
        <v>589.30399999999997</v>
      </c>
      <c r="W1666" s="63">
        <v>712.71600000000001</v>
      </c>
      <c r="X1666" s="63">
        <v>689.572</v>
      </c>
      <c r="Y1666" s="63">
        <v>695.61500000000001</v>
      </c>
      <c r="Z1666" s="63">
        <v>719.85799999999995</v>
      </c>
      <c r="AA1666" s="63">
        <v>665.44899999999996</v>
      </c>
      <c r="AB1666" s="63">
        <v>580.44299999999998</v>
      </c>
      <c r="AC1666" s="63">
        <v>480.70100000000002</v>
      </c>
      <c r="AD1666" s="63">
        <v>537.76599999999996</v>
      </c>
      <c r="AE1666" s="63">
        <v>484.584</v>
      </c>
      <c r="AF1666" s="63">
        <v>409.428</v>
      </c>
      <c r="AG1666" s="63">
        <v>437.22500000000002</v>
      </c>
      <c r="AH1666" s="63">
        <v>465.822</v>
      </c>
      <c r="AI1666" s="63">
        <v>431.99299999999999</v>
      </c>
      <c r="AJ1666" s="63">
        <v>345.60899999999998</v>
      </c>
    </row>
    <row r="1667" spans="1:36" x14ac:dyDescent="0.25">
      <c r="A1667" s="60" t="s">
        <v>128</v>
      </c>
      <c r="B1667" s="60" t="s">
        <v>125</v>
      </c>
      <c r="C1667" s="62">
        <v>0</v>
      </c>
      <c r="D1667" s="62">
        <v>0</v>
      </c>
      <c r="E1667" s="62">
        <v>0</v>
      </c>
      <c r="F1667" s="62">
        <v>0</v>
      </c>
      <c r="G1667" s="62">
        <v>0</v>
      </c>
      <c r="H1667" s="62">
        <v>0</v>
      </c>
      <c r="I1667" s="62">
        <v>0</v>
      </c>
      <c r="J1667" s="62">
        <v>0</v>
      </c>
      <c r="K1667" s="62">
        <v>0</v>
      </c>
      <c r="L1667" s="62">
        <v>0</v>
      </c>
      <c r="M1667" s="61">
        <v>383.77800000000002</v>
      </c>
      <c r="N1667" s="61">
        <v>297.029</v>
      </c>
      <c r="O1667" s="61">
        <v>408.976</v>
      </c>
      <c r="P1667" s="61">
        <v>354.66199999999998</v>
      </c>
      <c r="Q1667" s="61">
        <v>302.54599999999999</v>
      </c>
      <c r="R1667" s="61">
        <v>499.85700000000003</v>
      </c>
      <c r="S1667" s="62">
        <v>505.35</v>
      </c>
      <c r="T1667" s="61">
        <v>461.04399999999998</v>
      </c>
      <c r="U1667" s="61">
        <v>483.66300000000001</v>
      </c>
      <c r="V1667" s="61">
        <v>470.76499999999999</v>
      </c>
      <c r="W1667" s="62">
        <v>513.28</v>
      </c>
      <c r="X1667" s="62">
        <v>526.55999999999995</v>
      </c>
      <c r="Y1667" s="61">
        <v>530.07100000000003</v>
      </c>
      <c r="Z1667" s="61">
        <v>492.66699999999997</v>
      </c>
      <c r="AA1667" s="61">
        <v>490.80399999999997</v>
      </c>
      <c r="AB1667" s="61">
        <v>410.67200000000003</v>
      </c>
      <c r="AC1667" s="61">
        <v>446.952</v>
      </c>
      <c r="AD1667" s="61">
        <v>496.45299999999997</v>
      </c>
      <c r="AE1667" s="61">
        <v>509.327</v>
      </c>
      <c r="AF1667" s="61">
        <v>617.38499999999999</v>
      </c>
      <c r="AG1667" s="61">
        <v>651.93100000000004</v>
      </c>
      <c r="AH1667" s="61">
        <v>569.92100000000005</v>
      </c>
      <c r="AI1667" s="61">
        <v>507.30799999999999</v>
      </c>
      <c r="AJ1667" s="61">
        <v>461.55500000000001</v>
      </c>
    </row>
    <row r="1668" spans="1:36" x14ac:dyDescent="0.25">
      <c r="A1668" s="60" t="s">
        <v>128</v>
      </c>
      <c r="B1668" s="60" t="s">
        <v>126</v>
      </c>
      <c r="C1668" s="66" t="s">
        <v>37</v>
      </c>
      <c r="D1668" s="66" t="s">
        <v>37</v>
      </c>
      <c r="E1668" s="66" t="s">
        <v>37</v>
      </c>
      <c r="F1668" s="66" t="s">
        <v>37</v>
      </c>
      <c r="G1668" s="66" t="s">
        <v>37</v>
      </c>
      <c r="H1668" s="66" t="s">
        <v>37</v>
      </c>
      <c r="I1668" s="66" t="s">
        <v>37</v>
      </c>
      <c r="J1668" s="66" t="s">
        <v>37</v>
      </c>
      <c r="K1668" s="66" t="s">
        <v>37</v>
      </c>
      <c r="L1668" s="66" t="s">
        <v>37</v>
      </c>
      <c r="M1668" s="66" t="s">
        <v>37</v>
      </c>
      <c r="N1668" s="66" t="s">
        <v>37</v>
      </c>
      <c r="O1668" s="66" t="s">
        <v>37</v>
      </c>
      <c r="P1668" s="66" t="s">
        <v>37</v>
      </c>
      <c r="Q1668" s="66" t="s">
        <v>37</v>
      </c>
      <c r="R1668" s="66" t="s">
        <v>37</v>
      </c>
      <c r="S1668" s="66" t="s">
        <v>37</v>
      </c>
      <c r="T1668" s="66" t="s">
        <v>37</v>
      </c>
      <c r="U1668" s="66" t="s">
        <v>37</v>
      </c>
      <c r="V1668" s="66" t="s">
        <v>37</v>
      </c>
      <c r="W1668" s="66" t="s">
        <v>37</v>
      </c>
      <c r="X1668" s="66" t="s">
        <v>37</v>
      </c>
      <c r="Y1668" s="66" t="s">
        <v>37</v>
      </c>
      <c r="Z1668" s="66" t="s">
        <v>37</v>
      </c>
      <c r="AA1668" s="66" t="s">
        <v>37</v>
      </c>
      <c r="AB1668" s="66" t="s">
        <v>37</v>
      </c>
      <c r="AC1668" s="66" t="s">
        <v>37</v>
      </c>
      <c r="AD1668" s="66" t="s">
        <v>37</v>
      </c>
      <c r="AE1668" s="66" t="s">
        <v>37</v>
      </c>
      <c r="AF1668" s="66" t="s">
        <v>37</v>
      </c>
      <c r="AG1668" s="66" t="s">
        <v>37</v>
      </c>
      <c r="AH1668" s="66" t="s">
        <v>37</v>
      </c>
      <c r="AI1668" s="66" t="s">
        <v>37</v>
      </c>
      <c r="AJ1668" s="66" t="s">
        <v>37</v>
      </c>
    </row>
    <row r="1669" spans="1:36" ht="11.4" customHeight="1" x14ac:dyDescent="0.25"/>
    <row r="1670" spans="1:36" x14ac:dyDescent="0.25">
      <c r="A1670" s="56" t="s">
        <v>129</v>
      </c>
    </row>
    <row r="1671" spans="1:36" x14ac:dyDescent="0.25">
      <c r="A1671" s="56" t="s">
        <v>37</v>
      </c>
      <c r="B1671" s="55" t="s">
        <v>38</v>
      </c>
    </row>
    <row r="1673" spans="1:36" x14ac:dyDescent="0.25">
      <c r="A1673" s="55" t="s">
        <v>184</v>
      </c>
    </row>
    <row r="1674" spans="1:36" x14ac:dyDescent="0.25">
      <c r="A1674" s="55" t="s">
        <v>107</v>
      </c>
      <c r="B1674" s="56" t="s">
        <v>180</v>
      </c>
    </row>
    <row r="1675" spans="1:36" x14ac:dyDescent="0.25">
      <c r="A1675" s="55" t="s">
        <v>108</v>
      </c>
      <c r="B1675" s="55" t="s">
        <v>181</v>
      </c>
    </row>
    <row r="1677" spans="1:36" x14ac:dyDescent="0.25">
      <c r="A1677" s="56" t="s">
        <v>109</v>
      </c>
      <c r="C1677" s="55" t="s">
        <v>110</v>
      </c>
    </row>
    <row r="1678" spans="1:36" x14ac:dyDescent="0.25">
      <c r="A1678" s="56" t="s">
        <v>130</v>
      </c>
      <c r="C1678" s="55" t="s">
        <v>182</v>
      </c>
    </row>
    <row r="1679" spans="1:36" x14ac:dyDescent="0.25">
      <c r="A1679" s="56" t="s">
        <v>134</v>
      </c>
      <c r="C1679" s="55" t="s">
        <v>174</v>
      </c>
    </row>
    <row r="1681" spans="1:36" x14ac:dyDescent="0.25">
      <c r="A1681" s="71" t="s">
        <v>111</v>
      </c>
      <c r="B1681" s="71" t="s">
        <v>111</v>
      </c>
      <c r="C1681" s="57" t="s">
        <v>1</v>
      </c>
      <c r="D1681" s="57" t="s">
        <v>2</v>
      </c>
      <c r="E1681" s="57" t="s">
        <v>3</v>
      </c>
      <c r="F1681" s="57" t="s">
        <v>4</v>
      </c>
      <c r="G1681" s="57" t="s">
        <v>5</v>
      </c>
      <c r="H1681" s="57" t="s">
        <v>6</v>
      </c>
      <c r="I1681" s="57" t="s">
        <v>7</v>
      </c>
      <c r="J1681" s="57" t="s">
        <v>8</v>
      </c>
      <c r="K1681" s="57" t="s">
        <v>9</v>
      </c>
      <c r="L1681" s="57" t="s">
        <v>10</v>
      </c>
      <c r="M1681" s="57" t="s">
        <v>11</v>
      </c>
      <c r="N1681" s="57" t="s">
        <v>12</v>
      </c>
      <c r="O1681" s="57" t="s">
        <v>13</v>
      </c>
      <c r="P1681" s="57" t="s">
        <v>14</v>
      </c>
      <c r="Q1681" s="57" t="s">
        <v>15</v>
      </c>
      <c r="R1681" s="57" t="s">
        <v>16</v>
      </c>
      <c r="S1681" s="57" t="s">
        <v>17</v>
      </c>
      <c r="T1681" s="57" t="s">
        <v>18</v>
      </c>
      <c r="U1681" s="57" t="s">
        <v>19</v>
      </c>
      <c r="V1681" s="57" t="s">
        <v>20</v>
      </c>
      <c r="W1681" s="57" t="s">
        <v>21</v>
      </c>
      <c r="X1681" s="57" t="s">
        <v>32</v>
      </c>
      <c r="Y1681" s="57" t="s">
        <v>33</v>
      </c>
      <c r="Z1681" s="57" t="s">
        <v>35</v>
      </c>
      <c r="AA1681" s="57" t="s">
        <v>36</v>
      </c>
      <c r="AB1681" s="57" t="s">
        <v>39</v>
      </c>
      <c r="AC1681" s="57" t="s">
        <v>40</v>
      </c>
      <c r="AD1681" s="57" t="s">
        <v>97</v>
      </c>
      <c r="AE1681" s="57" t="s">
        <v>103</v>
      </c>
      <c r="AF1681" s="57" t="s">
        <v>105</v>
      </c>
      <c r="AG1681" s="57" t="s">
        <v>106</v>
      </c>
      <c r="AH1681" s="57" t="s">
        <v>112</v>
      </c>
      <c r="AI1681" s="57" t="s">
        <v>176</v>
      </c>
      <c r="AJ1681" s="57" t="s">
        <v>183</v>
      </c>
    </row>
    <row r="1682" spans="1:36" x14ac:dyDescent="0.25">
      <c r="A1682" s="58" t="s">
        <v>113</v>
      </c>
      <c r="B1682" s="58" t="s">
        <v>114</v>
      </c>
      <c r="C1682" s="59" t="s">
        <v>115</v>
      </c>
      <c r="D1682" s="59" t="s">
        <v>115</v>
      </c>
      <c r="E1682" s="59" t="s">
        <v>115</v>
      </c>
      <c r="F1682" s="59" t="s">
        <v>115</v>
      </c>
      <c r="G1682" s="59" t="s">
        <v>115</v>
      </c>
      <c r="H1682" s="59" t="s">
        <v>115</v>
      </c>
      <c r="I1682" s="59" t="s">
        <v>115</v>
      </c>
      <c r="J1682" s="59" t="s">
        <v>115</v>
      </c>
      <c r="K1682" s="59" t="s">
        <v>115</v>
      </c>
      <c r="L1682" s="59" t="s">
        <v>115</v>
      </c>
      <c r="M1682" s="59" t="s">
        <v>115</v>
      </c>
      <c r="N1682" s="59" t="s">
        <v>115</v>
      </c>
      <c r="O1682" s="59" t="s">
        <v>115</v>
      </c>
      <c r="P1682" s="59" t="s">
        <v>115</v>
      </c>
      <c r="Q1682" s="59" t="s">
        <v>115</v>
      </c>
      <c r="R1682" s="59" t="s">
        <v>115</v>
      </c>
      <c r="S1682" s="59" t="s">
        <v>115</v>
      </c>
      <c r="T1682" s="59" t="s">
        <v>115</v>
      </c>
      <c r="U1682" s="59" t="s">
        <v>115</v>
      </c>
      <c r="V1682" s="59" t="s">
        <v>115</v>
      </c>
      <c r="W1682" s="59" t="s">
        <v>115</v>
      </c>
      <c r="X1682" s="59" t="s">
        <v>115</v>
      </c>
      <c r="Y1682" s="59" t="s">
        <v>115</v>
      </c>
      <c r="Z1682" s="59" t="s">
        <v>115</v>
      </c>
      <c r="AA1682" s="59" t="s">
        <v>115</v>
      </c>
      <c r="AB1682" s="59" t="s">
        <v>115</v>
      </c>
      <c r="AC1682" s="59" t="s">
        <v>115</v>
      </c>
      <c r="AD1682" s="59" t="s">
        <v>115</v>
      </c>
      <c r="AE1682" s="59" t="s">
        <v>115</v>
      </c>
      <c r="AF1682" s="59" t="s">
        <v>115</v>
      </c>
      <c r="AG1682" s="59" t="s">
        <v>115</v>
      </c>
      <c r="AH1682" s="59" t="s">
        <v>115</v>
      </c>
      <c r="AI1682" s="59" t="s">
        <v>115</v>
      </c>
      <c r="AJ1682" s="59" t="s">
        <v>115</v>
      </c>
    </row>
    <row r="1683" spans="1:36" x14ac:dyDescent="0.25">
      <c r="A1683" s="60" t="s">
        <v>116</v>
      </c>
      <c r="B1683" s="60" t="s">
        <v>117</v>
      </c>
      <c r="C1683" s="61">
        <v>71584.327000000005</v>
      </c>
      <c r="D1683" s="61">
        <v>65433.966</v>
      </c>
      <c r="E1683" s="61">
        <v>60778.711000000003</v>
      </c>
      <c r="F1683" s="61">
        <v>58097.175000000003</v>
      </c>
      <c r="G1683" s="61">
        <v>48557.133999999998</v>
      </c>
      <c r="H1683" s="61">
        <v>47009.627</v>
      </c>
      <c r="I1683" s="62">
        <v>41252.080000000002</v>
      </c>
      <c r="J1683" s="61">
        <v>39484.296999999999</v>
      </c>
      <c r="K1683" s="61">
        <v>38688.972999999998</v>
      </c>
      <c r="L1683" s="61">
        <v>37332.817999999999</v>
      </c>
      <c r="M1683" s="61">
        <v>37940.313999999998</v>
      </c>
      <c r="N1683" s="61">
        <v>36662.856</v>
      </c>
      <c r="O1683" s="61">
        <v>37415.165999999997</v>
      </c>
      <c r="P1683" s="61">
        <v>40883.538999999997</v>
      </c>
      <c r="Q1683" s="61">
        <v>39383.398000000001</v>
      </c>
      <c r="R1683" s="61">
        <v>38998.290999999997</v>
      </c>
      <c r="S1683" s="61">
        <v>42215.025999999998</v>
      </c>
      <c r="T1683" s="62">
        <v>44461</v>
      </c>
      <c r="U1683" s="61">
        <v>43629.546999999999</v>
      </c>
      <c r="V1683" s="61">
        <v>38907.360999999997</v>
      </c>
      <c r="W1683" s="61">
        <v>42166.707999999999</v>
      </c>
      <c r="X1683" s="61">
        <v>43769.879000000001</v>
      </c>
      <c r="Y1683" s="61">
        <v>45020.182000000001</v>
      </c>
      <c r="Z1683" s="61">
        <v>43189.648000000001</v>
      </c>
      <c r="AA1683" s="61">
        <v>41412.008999999998</v>
      </c>
      <c r="AB1683" s="61">
        <v>37520.641000000003</v>
      </c>
      <c r="AC1683" s="62">
        <v>36455.480000000003</v>
      </c>
      <c r="AD1683" s="62">
        <v>34909.83</v>
      </c>
      <c r="AE1683" s="61">
        <v>35505.705999999998</v>
      </c>
      <c r="AF1683" s="61">
        <v>34369.521999999997</v>
      </c>
      <c r="AG1683" s="61">
        <v>31400.067999999999</v>
      </c>
      <c r="AH1683" s="65" t="s">
        <v>37</v>
      </c>
      <c r="AI1683" s="65" t="s">
        <v>37</v>
      </c>
      <c r="AJ1683" s="65" t="s">
        <v>37</v>
      </c>
    </row>
    <row r="1684" spans="1:36" x14ac:dyDescent="0.25">
      <c r="A1684" s="60" t="s">
        <v>116</v>
      </c>
      <c r="B1684" s="60" t="s">
        <v>118</v>
      </c>
      <c r="C1684" s="63">
        <v>5656.0050000000001</v>
      </c>
      <c r="D1684" s="63">
        <v>6111.2449999999999</v>
      </c>
      <c r="E1684" s="63">
        <v>5652.1210000000001</v>
      </c>
      <c r="F1684" s="63">
        <v>5226.7330000000002</v>
      </c>
      <c r="G1684" s="63">
        <v>4652.3519999999999</v>
      </c>
      <c r="H1684" s="63">
        <v>4470.2460000000001</v>
      </c>
      <c r="I1684" s="63">
        <v>4644.5829999999996</v>
      </c>
      <c r="J1684" s="63">
        <v>4218.9930000000004</v>
      </c>
      <c r="K1684" s="63">
        <v>3816.4520000000002</v>
      </c>
      <c r="L1684" s="63">
        <v>4072.308</v>
      </c>
      <c r="M1684" s="63">
        <v>3902.3580000000002</v>
      </c>
      <c r="N1684" s="64">
        <v>3859.35</v>
      </c>
      <c r="O1684" s="63">
        <v>3784.009</v>
      </c>
      <c r="P1684" s="63">
        <v>3982.6439999999998</v>
      </c>
      <c r="Q1684" s="63">
        <v>3969.4670000000001</v>
      </c>
      <c r="R1684" s="63">
        <v>6543.7439999999997</v>
      </c>
      <c r="S1684" s="63">
        <v>5140.5259999999998</v>
      </c>
      <c r="T1684" s="63">
        <v>5370.1139999999996</v>
      </c>
      <c r="U1684" s="63">
        <v>5429.5969999999998</v>
      </c>
      <c r="V1684" s="63">
        <v>4617.576</v>
      </c>
      <c r="W1684" s="63">
        <v>5377.7060000000001</v>
      </c>
      <c r="X1684" s="63">
        <v>5500.8440000000001</v>
      </c>
      <c r="Y1684" s="63">
        <v>5514.9309999999996</v>
      </c>
      <c r="Z1684" s="64">
        <v>4863.28</v>
      </c>
      <c r="AA1684" s="63">
        <v>4415.5150000000003</v>
      </c>
      <c r="AB1684" s="63">
        <v>3720.4639999999999</v>
      </c>
      <c r="AC1684" s="63">
        <v>3511.587</v>
      </c>
      <c r="AD1684" s="63">
        <v>2720.4870000000001</v>
      </c>
      <c r="AE1684" s="63">
        <v>4605.7510000000002</v>
      </c>
      <c r="AF1684" s="63">
        <v>4016.1439999999998</v>
      </c>
      <c r="AG1684" s="63">
        <v>4424.6239999999998</v>
      </c>
      <c r="AH1684" s="66" t="s">
        <v>37</v>
      </c>
      <c r="AI1684" s="66" t="s">
        <v>37</v>
      </c>
      <c r="AJ1684" s="66" t="s">
        <v>37</v>
      </c>
    </row>
    <row r="1685" spans="1:36" x14ac:dyDescent="0.25">
      <c r="A1685" s="60" t="s">
        <v>116</v>
      </c>
      <c r="B1685" s="60" t="s">
        <v>119</v>
      </c>
      <c r="C1685" s="61">
        <v>722.48500000000001</v>
      </c>
      <c r="D1685" s="61">
        <v>686.69399999999996</v>
      </c>
      <c r="E1685" s="61">
        <v>652.279</v>
      </c>
      <c r="F1685" s="61">
        <v>620.01300000000003</v>
      </c>
      <c r="G1685" s="61">
        <v>589.53099999999995</v>
      </c>
      <c r="H1685" s="61">
        <v>559.99599999999998</v>
      </c>
      <c r="I1685" s="61">
        <v>531.59900000000005</v>
      </c>
      <c r="J1685" s="61">
        <v>506.23399999999998</v>
      </c>
      <c r="K1685" s="61">
        <v>480.976</v>
      </c>
      <c r="L1685" s="61">
        <v>458.79199999999997</v>
      </c>
      <c r="M1685" s="61">
        <v>436.58600000000001</v>
      </c>
      <c r="N1685" s="61">
        <v>415.17599999999999</v>
      </c>
      <c r="O1685" s="61">
        <v>392.51900000000001</v>
      </c>
      <c r="P1685" s="61">
        <v>386.45699999999999</v>
      </c>
      <c r="Q1685" s="61">
        <v>402.55799999999999</v>
      </c>
      <c r="R1685" s="61">
        <v>1404.8520000000001</v>
      </c>
      <c r="S1685" s="62">
        <v>1152.08</v>
      </c>
      <c r="T1685" s="61">
        <v>127.84699999999999</v>
      </c>
      <c r="U1685" s="61">
        <v>164.08799999999999</v>
      </c>
      <c r="V1685" s="61">
        <v>92.403999999999996</v>
      </c>
      <c r="W1685" s="61">
        <v>115.526</v>
      </c>
      <c r="X1685" s="62">
        <v>113.01</v>
      </c>
      <c r="Y1685" s="61">
        <v>103.633</v>
      </c>
      <c r="Z1685" s="61">
        <v>105.137</v>
      </c>
      <c r="AA1685" s="61">
        <v>106.045</v>
      </c>
      <c r="AB1685" s="61">
        <v>68.102000000000004</v>
      </c>
      <c r="AC1685" s="61">
        <v>64.585999999999999</v>
      </c>
      <c r="AD1685" s="61">
        <v>82.171000000000006</v>
      </c>
      <c r="AE1685" s="61">
        <v>83.445999999999998</v>
      </c>
      <c r="AF1685" s="62">
        <v>98.34</v>
      </c>
      <c r="AG1685" s="61">
        <v>137.386</v>
      </c>
      <c r="AH1685" s="65" t="s">
        <v>37</v>
      </c>
      <c r="AI1685" s="65" t="s">
        <v>37</v>
      </c>
      <c r="AJ1685" s="65" t="s">
        <v>37</v>
      </c>
    </row>
    <row r="1686" spans="1:36" x14ac:dyDescent="0.25">
      <c r="A1686" s="60" t="s">
        <v>116</v>
      </c>
      <c r="B1686" s="60" t="s">
        <v>120</v>
      </c>
      <c r="C1686" s="63">
        <v>2449.5059999999999</v>
      </c>
      <c r="D1686" s="63">
        <v>2486.4360000000001</v>
      </c>
      <c r="E1686" s="63">
        <v>2297.163</v>
      </c>
      <c r="F1686" s="63">
        <v>1949.979</v>
      </c>
      <c r="G1686" s="63">
        <v>1733.921</v>
      </c>
      <c r="H1686" s="63">
        <v>1660.2539999999999</v>
      </c>
      <c r="I1686" s="63">
        <v>1805.933</v>
      </c>
      <c r="J1686" s="63">
        <v>1398.366</v>
      </c>
      <c r="K1686" s="63">
        <v>1254.1489999999999</v>
      </c>
      <c r="L1686" s="64">
        <v>1360.49</v>
      </c>
      <c r="M1686" s="63">
        <v>1312.683</v>
      </c>
      <c r="N1686" s="63">
        <v>1313.048</v>
      </c>
      <c r="O1686" s="63">
        <v>1296.453</v>
      </c>
      <c r="P1686" s="63">
        <v>1372.4849999999999</v>
      </c>
      <c r="Q1686" s="64">
        <v>1388.65</v>
      </c>
      <c r="R1686" s="63">
        <v>1354.7080000000001</v>
      </c>
      <c r="S1686" s="63">
        <v>1805.6320000000001</v>
      </c>
      <c r="T1686" s="63">
        <v>3055.4940000000001</v>
      </c>
      <c r="U1686" s="63">
        <v>3171.2710000000002</v>
      </c>
      <c r="V1686" s="63">
        <v>2641.134</v>
      </c>
      <c r="W1686" s="63">
        <v>3064.1390000000001</v>
      </c>
      <c r="X1686" s="63">
        <v>3945.0410000000002</v>
      </c>
      <c r="Y1686" s="63">
        <v>3567.0140000000001</v>
      </c>
      <c r="Z1686" s="64">
        <v>4081.58</v>
      </c>
      <c r="AA1686" s="63">
        <v>3306.6370000000002</v>
      </c>
      <c r="AB1686" s="63">
        <v>3132.114</v>
      </c>
      <c r="AC1686" s="63">
        <v>3530.5439999999999</v>
      </c>
      <c r="AD1686" s="63">
        <v>3615.223</v>
      </c>
      <c r="AE1686" s="63">
        <v>2442.1819999999998</v>
      </c>
      <c r="AF1686" s="63">
        <v>2391.5920000000001</v>
      </c>
      <c r="AG1686" s="63">
        <v>1942.3810000000001</v>
      </c>
      <c r="AH1686" s="66" t="s">
        <v>37</v>
      </c>
      <c r="AI1686" s="66" t="s">
        <v>37</v>
      </c>
      <c r="AJ1686" s="66" t="s">
        <v>37</v>
      </c>
    </row>
    <row r="1687" spans="1:36" x14ac:dyDescent="0.25">
      <c r="A1687" s="60" t="s">
        <v>116</v>
      </c>
      <c r="B1687" s="60" t="s">
        <v>121</v>
      </c>
      <c r="C1687" s="62">
        <v>0</v>
      </c>
      <c r="D1687" s="62">
        <v>0</v>
      </c>
      <c r="E1687" s="62">
        <v>0</v>
      </c>
      <c r="F1687" s="62">
        <v>0</v>
      </c>
      <c r="G1687" s="62">
        <v>0</v>
      </c>
      <c r="H1687" s="62">
        <v>0</v>
      </c>
      <c r="I1687" s="62">
        <v>0</v>
      </c>
      <c r="J1687" s="62">
        <v>0</v>
      </c>
      <c r="K1687" s="62">
        <v>0</v>
      </c>
      <c r="L1687" s="62">
        <v>0</v>
      </c>
      <c r="M1687" s="62">
        <v>0</v>
      </c>
      <c r="N1687" s="62">
        <v>0</v>
      </c>
      <c r="O1687" s="62">
        <v>0</v>
      </c>
      <c r="P1687" s="62">
        <v>0</v>
      </c>
      <c r="Q1687" s="62">
        <v>0</v>
      </c>
      <c r="R1687" s="62">
        <v>0</v>
      </c>
      <c r="S1687" s="62">
        <v>0</v>
      </c>
      <c r="T1687" s="62">
        <v>0</v>
      </c>
      <c r="U1687" s="62">
        <v>0</v>
      </c>
      <c r="V1687" s="62">
        <v>0</v>
      </c>
      <c r="W1687" s="62">
        <v>0</v>
      </c>
      <c r="X1687" s="62">
        <v>0</v>
      </c>
      <c r="Y1687" s="62">
        <v>0</v>
      </c>
      <c r="Z1687" s="62">
        <v>0</v>
      </c>
      <c r="AA1687" s="62">
        <v>0</v>
      </c>
      <c r="AB1687" s="62">
        <v>0</v>
      </c>
      <c r="AC1687" s="62">
        <v>0</v>
      </c>
      <c r="AD1687" s="62">
        <v>0</v>
      </c>
      <c r="AE1687" s="62">
        <v>0</v>
      </c>
      <c r="AF1687" s="62">
        <v>0</v>
      </c>
      <c r="AG1687" s="62">
        <v>0</v>
      </c>
      <c r="AH1687" s="65" t="s">
        <v>37</v>
      </c>
      <c r="AI1687" s="65" t="s">
        <v>37</v>
      </c>
      <c r="AJ1687" s="65" t="s">
        <v>37</v>
      </c>
    </row>
    <row r="1688" spans="1:36" x14ac:dyDescent="0.25">
      <c r="A1688" s="60" t="s">
        <v>116</v>
      </c>
      <c r="B1688" s="60" t="s">
        <v>122</v>
      </c>
      <c r="C1688" s="64">
        <v>0</v>
      </c>
      <c r="D1688" s="64">
        <v>0</v>
      </c>
      <c r="E1688" s="64">
        <v>0</v>
      </c>
      <c r="F1688" s="64">
        <v>0</v>
      </c>
      <c r="G1688" s="64">
        <v>0</v>
      </c>
      <c r="H1688" s="64">
        <v>0</v>
      </c>
      <c r="I1688" s="64">
        <v>0</v>
      </c>
      <c r="J1688" s="64">
        <v>0</v>
      </c>
      <c r="K1688" s="64">
        <v>0</v>
      </c>
      <c r="L1688" s="64">
        <v>0</v>
      </c>
      <c r="M1688" s="64">
        <v>0</v>
      </c>
      <c r="N1688" s="64">
        <v>0</v>
      </c>
      <c r="O1688" s="64">
        <v>0</v>
      </c>
      <c r="P1688" s="64">
        <v>0</v>
      </c>
      <c r="Q1688" s="64">
        <v>0</v>
      </c>
      <c r="R1688" s="64">
        <v>0</v>
      </c>
      <c r="S1688" s="64">
        <v>0</v>
      </c>
      <c r="T1688" s="64">
        <v>0</v>
      </c>
      <c r="U1688" s="64">
        <v>0</v>
      </c>
      <c r="V1688" s="64">
        <v>0</v>
      </c>
      <c r="W1688" s="64">
        <v>0</v>
      </c>
      <c r="X1688" s="64">
        <v>0</v>
      </c>
      <c r="Y1688" s="64">
        <v>0</v>
      </c>
      <c r="Z1688" s="64">
        <v>0</v>
      </c>
      <c r="AA1688" s="64">
        <v>0</v>
      </c>
      <c r="AB1688" s="63">
        <v>179.13399999999999</v>
      </c>
      <c r="AC1688" s="63">
        <v>186.08500000000001</v>
      </c>
      <c r="AD1688" s="63">
        <v>150.09100000000001</v>
      </c>
      <c r="AE1688" s="63">
        <v>129.62200000000001</v>
      </c>
      <c r="AF1688" s="63">
        <v>49.369</v>
      </c>
      <c r="AG1688" s="63">
        <v>54.935000000000002</v>
      </c>
      <c r="AH1688" s="66" t="s">
        <v>37</v>
      </c>
      <c r="AI1688" s="66" t="s">
        <v>37</v>
      </c>
      <c r="AJ1688" s="66" t="s">
        <v>37</v>
      </c>
    </row>
    <row r="1689" spans="1:36" x14ac:dyDescent="0.25">
      <c r="A1689" s="60" t="s">
        <v>116</v>
      </c>
      <c r="B1689" s="60" t="s">
        <v>123</v>
      </c>
      <c r="C1689" s="61">
        <v>66758.191999999995</v>
      </c>
      <c r="D1689" s="61">
        <v>61948.667000000001</v>
      </c>
      <c r="E1689" s="61">
        <v>56622.633000000002</v>
      </c>
      <c r="F1689" s="62">
        <v>51601.07</v>
      </c>
      <c r="G1689" s="61">
        <v>46204.099000000002</v>
      </c>
      <c r="H1689" s="62">
        <v>42361.68</v>
      </c>
      <c r="I1689" s="61">
        <v>39877.796999999999</v>
      </c>
      <c r="J1689" s="61">
        <v>38140.661</v>
      </c>
      <c r="K1689" s="62">
        <v>35654.49</v>
      </c>
      <c r="L1689" s="61">
        <v>34409.644999999997</v>
      </c>
      <c r="M1689" s="61">
        <v>32578.603999999999</v>
      </c>
      <c r="N1689" s="61">
        <v>33066.642999999996</v>
      </c>
      <c r="O1689" s="61">
        <v>33496.044999999998</v>
      </c>
      <c r="P1689" s="61">
        <v>32733.329000000002</v>
      </c>
      <c r="Q1689" s="62">
        <v>32446.57</v>
      </c>
      <c r="R1689" s="61">
        <v>32899.565999999999</v>
      </c>
      <c r="S1689" s="61">
        <v>31756.466</v>
      </c>
      <c r="T1689" s="61">
        <v>32032.837</v>
      </c>
      <c r="U1689" s="61">
        <v>31344.064999999999</v>
      </c>
      <c r="V1689" s="61">
        <v>28511.638999999999</v>
      </c>
      <c r="W1689" s="61">
        <v>31099.881000000001</v>
      </c>
      <c r="X1689" s="61">
        <v>31294.569</v>
      </c>
      <c r="Y1689" s="61">
        <v>31417.562999999998</v>
      </c>
      <c r="Z1689" s="61">
        <v>30715.355</v>
      </c>
      <c r="AA1689" s="61">
        <v>26321.246999999999</v>
      </c>
      <c r="AB1689" s="61">
        <v>23107.457999999999</v>
      </c>
      <c r="AC1689" s="61">
        <v>24839.584999999999</v>
      </c>
      <c r="AD1689" s="61">
        <v>23084.817999999999</v>
      </c>
      <c r="AE1689" s="61">
        <v>23568.476999999999</v>
      </c>
      <c r="AF1689" s="61">
        <v>22379.626</v>
      </c>
      <c r="AG1689" s="61">
        <v>22028.075000000001</v>
      </c>
      <c r="AH1689" s="65" t="s">
        <v>37</v>
      </c>
      <c r="AI1689" s="65" t="s">
        <v>37</v>
      </c>
      <c r="AJ1689" s="65" t="s">
        <v>37</v>
      </c>
    </row>
    <row r="1690" spans="1:36" x14ac:dyDescent="0.25">
      <c r="A1690" s="60" t="s">
        <v>116</v>
      </c>
      <c r="B1690" s="60" t="s">
        <v>124</v>
      </c>
      <c r="C1690" s="63">
        <v>4807.1220000000003</v>
      </c>
      <c r="D1690" s="63">
        <v>5214.4260000000004</v>
      </c>
      <c r="E1690" s="63">
        <v>5072.2510000000002</v>
      </c>
      <c r="F1690" s="63">
        <v>4637.5990000000002</v>
      </c>
      <c r="G1690" s="63">
        <v>4069.6860000000001</v>
      </c>
      <c r="H1690" s="63">
        <v>3829.5790000000002</v>
      </c>
      <c r="I1690" s="63">
        <v>3898.2469999999998</v>
      </c>
      <c r="J1690" s="63">
        <v>3462.3150000000001</v>
      </c>
      <c r="K1690" s="63">
        <v>3132.259</v>
      </c>
      <c r="L1690" s="63">
        <v>3341.855</v>
      </c>
      <c r="M1690" s="63">
        <v>3202.326</v>
      </c>
      <c r="N1690" s="63">
        <v>3166.7809999999999</v>
      </c>
      <c r="O1690" s="63">
        <v>3104.915</v>
      </c>
      <c r="P1690" s="63">
        <v>2886.777</v>
      </c>
      <c r="Q1690" s="63">
        <v>3256.415</v>
      </c>
      <c r="R1690" s="63">
        <v>5359.3580000000002</v>
      </c>
      <c r="S1690" s="63">
        <v>4220.3019999999997</v>
      </c>
      <c r="T1690" s="63">
        <v>3804.7860000000001</v>
      </c>
      <c r="U1690" s="63">
        <v>3854.529</v>
      </c>
      <c r="V1690" s="63">
        <v>3531.0880000000002</v>
      </c>
      <c r="W1690" s="63">
        <v>3841.5929999999998</v>
      </c>
      <c r="X1690" s="63">
        <v>3652.0729999999999</v>
      </c>
      <c r="Y1690" s="63">
        <v>3864.7890000000002</v>
      </c>
      <c r="Z1690" s="63">
        <v>3249.627</v>
      </c>
      <c r="AA1690" s="63">
        <v>2942.1089999999999</v>
      </c>
      <c r="AB1690" s="63">
        <v>2341.2919999999999</v>
      </c>
      <c r="AC1690" s="63">
        <v>2206.645</v>
      </c>
      <c r="AD1690" s="63">
        <v>1838.913</v>
      </c>
      <c r="AE1690" s="63">
        <v>3015.1329999999998</v>
      </c>
      <c r="AF1690" s="63">
        <v>2610.6909999999998</v>
      </c>
      <c r="AG1690" s="63">
        <v>2925.721</v>
      </c>
      <c r="AH1690" s="66" t="s">
        <v>37</v>
      </c>
      <c r="AI1690" s="66" t="s">
        <v>37</v>
      </c>
      <c r="AJ1690" s="66" t="s">
        <v>37</v>
      </c>
    </row>
    <row r="1691" spans="1:36" x14ac:dyDescent="0.25">
      <c r="A1691" s="60" t="s">
        <v>116</v>
      </c>
      <c r="B1691" s="60" t="s">
        <v>125</v>
      </c>
      <c r="C1691" s="61">
        <v>2081.953</v>
      </c>
      <c r="D1691" s="61">
        <v>2113.3609999999999</v>
      </c>
      <c r="E1691" s="62">
        <v>2067.35</v>
      </c>
      <c r="F1691" s="61">
        <v>1735.3779999999999</v>
      </c>
      <c r="G1691" s="61">
        <v>1525.7760000000001</v>
      </c>
      <c r="H1691" s="62">
        <v>1427.74</v>
      </c>
      <c r="I1691" s="61">
        <v>1516.9059999999999</v>
      </c>
      <c r="J1691" s="61">
        <v>1188.5350000000001</v>
      </c>
      <c r="K1691" s="61">
        <v>1010.1369999999999</v>
      </c>
      <c r="L1691" s="61">
        <v>1005.947</v>
      </c>
      <c r="M1691" s="61">
        <v>1001.963</v>
      </c>
      <c r="N1691" s="61">
        <v>1011.006</v>
      </c>
      <c r="O1691" s="61">
        <v>978.38400000000001</v>
      </c>
      <c r="P1691" s="61">
        <v>938.01499999999999</v>
      </c>
      <c r="Q1691" s="61">
        <v>1138.607</v>
      </c>
      <c r="R1691" s="61">
        <v>1057.934</v>
      </c>
      <c r="S1691" s="61">
        <v>1040.1020000000001</v>
      </c>
      <c r="T1691" s="61">
        <v>2481.7950000000001</v>
      </c>
      <c r="U1691" s="61">
        <v>2730.1610000000001</v>
      </c>
      <c r="V1691" s="62">
        <v>1982.43</v>
      </c>
      <c r="W1691" s="61">
        <v>2572.848</v>
      </c>
      <c r="X1691" s="61">
        <v>2644.1770000000001</v>
      </c>
      <c r="Y1691" s="61">
        <v>2563.8530000000001</v>
      </c>
      <c r="Z1691" s="62">
        <v>2427.52</v>
      </c>
      <c r="AA1691" s="62">
        <v>2003</v>
      </c>
      <c r="AB1691" s="62">
        <v>1930.72</v>
      </c>
      <c r="AC1691" s="61">
        <v>2398.8490000000002</v>
      </c>
      <c r="AD1691" s="61">
        <v>2461.0880000000002</v>
      </c>
      <c r="AE1691" s="61">
        <v>1536.501</v>
      </c>
      <c r="AF1691" s="61">
        <v>1379.193</v>
      </c>
      <c r="AG1691" s="61">
        <v>1393.588</v>
      </c>
      <c r="AH1691" s="65" t="s">
        <v>37</v>
      </c>
      <c r="AI1691" s="65" t="s">
        <v>37</v>
      </c>
      <c r="AJ1691" s="65" t="s">
        <v>37</v>
      </c>
    </row>
    <row r="1692" spans="1:36" x14ac:dyDescent="0.25">
      <c r="A1692" s="60" t="s">
        <v>116</v>
      </c>
      <c r="B1692" s="60" t="s">
        <v>126</v>
      </c>
      <c r="C1692" s="63">
        <v>17.971</v>
      </c>
      <c r="D1692" s="63">
        <v>18.573</v>
      </c>
      <c r="E1692" s="63">
        <v>17.798999999999999</v>
      </c>
      <c r="F1692" s="63">
        <v>17.024999999999999</v>
      </c>
      <c r="G1692" s="63">
        <v>17.971</v>
      </c>
      <c r="H1692" s="63">
        <v>16.939</v>
      </c>
      <c r="I1692" s="63">
        <v>17.283000000000001</v>
      </c>
      <c r="J1692" s="63">
        <v>15.132999999999999</v>
      </c>
      <c r="K1692" s="63">
        <v>15.132999999999999</v>
      </c>
      <c r="L1692" s="63">
        <v>15.132999999999999</v>
      </c>
      <c r="M1692" s="63">
        <v>15.132999999999999</v>
      </c>
      <c r="N1692" s="63">
        <v>14.531000000000001</v>
      </c>
      <c r="O1692" s="63">
        <v>13.929</v>
      </c>
      <c r="P1692" s="64">
        <v>13.07</v>
      </c>
      <c r="Q1692" s="63">
        <v>11.608000000000001</v>
      </c>
      <c r="R1692" s="64">
        <v>12.21</v>
      </c>
      <c r="S1692" s="63">
        <v>12.726000000000001</v>
      </c>
      <c r="T1692" s="63">
        <v>10.169</v>
      </c>
      <c r="U1692" s="64">
        <v>0</v>
      </c>
      <c r="V1692" s="64">
        <v>0</v>
      </c>
      <c r="W1692" s="64">
        <v>0</v>
      </c>
      <c r="X1692" s="64">
        <v>0</v>
      </c>
      <c r="Y1692" s="63">
        <v>44.281999999999996</v>
      </c>
      <c r="Z1692" s="63">
        <v>57.695999999999998</v>
      </c>
      <c r="AA1692" s="63">
        <v>72.484999999999999</v>
      </c>
      <c r="AB1692" s="64">
        <v>135.34</v>
      </c>
      <c r="AC1692" s="63">
        <v>140.41300000000001</v>
      </c>
      <c r="AD1692" s="63">
        <v>135.357</v>
      </c>
      <c r="AE1692" s="64">
        <v>135.77000000000001</v>
      </c>
      <c r="AF1692" s="63">
        <v>115.804</v>
      </c>
      <c r="AG1692" s="64">
        <v>0</v>
      </c>
      <c r="AH1692" s="66" t="s">
        <v>37</v>
      </c>
      <c r="AI1692" s="66" t="s">
        <v>37</v>
      </c>
      <c r="AJ1692" s="66" t="s">
        <v>37</v>
      </c>
    </row>
    <row r="1693" spans="1:36" x14ac:dyDescent="0.25">
      <c r="A1693" s="60" t="s">
        <v>127</v>
      </c>
      <c r="B1693" s="60" t="s">
        <v>117</v>
      </c>
      <c r="C1693" s="65" t="s">
        <v>37</v>
      </c>
      <c r="D1693" s="65" t="s">
        <v>37</v>
      </c>
      <c r="E1693" s="65" t="s">
        <v>37</v>
      </c>
      <c r="F1693" s="65" t="s">
        <v>37</v>
      </c>
      <c r="G1693" s="65" t="s">
        <v>37</v>
      </c>
      <c r="H1693" s="65" t="s">
        <v>37</v>
      </c>
      <c r="I1693" s="65" t="s">
        <v>37</v>
      </c>
      <c r="J1693" s="65" t="s">
        <v>37</v>
      </c>
      <c r="K1693" s="65" t="s">
        <v>37</v>
      </c>
      <c r="L1693" s="65" t="s">
        <v>37</v>
      </c>
      <c r="M1693" s="65" t="s">
        <v>37</v>
      </c>
      <c r="N1693" s="65" t="s">
        <v>37</v>
      </c>
      <c r="O1693" s="65" t="s">
        <v>37</v>
      </c>
      <c r="P1693" s="65" t="s">
        <v>37</v>
      </c>
      <c r="Q1693" s="65" t="s">
        <v>37</v>
      </c>
      <c r="R1693" s="65" t="s">
        <v>37</v>
      </c>
      <c r="S1693" s="65" t="s">
        <v>37</v>
      </c>
      <c r="T1693" s="65" t="s">
        <v>37</v>
      </c>
      <c r="U1693" s="65" t="s">
        <v>37</v>
      </c>
      <c r="V1693" s="65" t="s">
        <v>37</v>
      </c>
      <c r="W1693" s="65" t="s">
        <v>37</v>
      </c>
      <c r="X1693" s="65" t="s">
        <v>37</v>
      </c>
      <c r="Y1693" s="65" t="s">
        <v>37</v>
      </c>
      <c r="Z1693" s="65" t="s">
        <v>37</v>
      </c>
      <c r="AA1693" s="65" t="s">
        <v>37</v>
      </c>
      <c r="AB1693" s="65" t="s">
        <v>37</v>
      </c>
      <c r="AC1693" s="65" t="s">
        <v>37</v>
      </c>
      <c r="AD1693" s="65" t="s">
        <v>37</v>
      </c>
      <c r="AE1693" s="65" t="s">
        <v>37</v>
      </c>
      <c r="AF1693" s="65" t="s">
        <v>37</v>
      </c>
      <c r="AG1693" s="65" t="s">
        <v>37</v>
      </c>
      <c r="AH1693" s="65" t="s">
        <v>37</v>
      </c>
      <c r="AI1693" s="65" t="s">
        <v>37</v>
      </c>
      <c r="AJ1693" s="65" t="s">
        <v>37</v>
      </c>
    </row>
    <row r="1694" spans="1:36" x14ac:dyDescent="0.25">
      <c r="A1694" s="60" t="s">
        <v>127</v>
      </c>
      <c r="B1694" s="60" t="s">
        <v>118</v>
      </c>
      <c r="C1694" s="66" t="s">
        <v>37</v>
      </c>
      <c r="D1694" s="66" t="s">
        <v>37</v>
      </c>
      <c r="E1694" s="66" t="s">
        <v>37</v>
      </c>
      <c r="F1694" s="66" t="s">
        <v>37</v>
      </c>
      <c r="G1694" s="66" t="s">
        <v>37</v>
      </c>
      <c r="H1694" s="66" t="s">
        <v>37</v>
      </c>
      <c r="I1694" s="66" t="s">
        <v>37</v>
      </c>
      <c r="J1694" s="66" t="s">
        <v>37</v>
      </c>
      <c r="K1694" s="66" t="s">
        <v>37</v>
      </c>
      <c r="L1694" s="66" t="s">
        <v>37</v>
      </c>
      <c r="M1694" s="66" t="s">
        <v>37</v>
      </c>
      <c r="N1694" s="66" t="s">
        <v>37</v>
      </c>
      <c r="O1694" s="66" t="s">
        <v>37</v>
      </c>
      <c r="P1694" s="66" t="s">
        <v>37</v>
      </c>
      <c r="Q1694" s="66" t="s">
        <v>37</v>
      </c>
      <c r="R1694" s="66" t="s">
        <v>37</v>
      </c>
      <c r="S1694" s="66" t="s">
        <v>37</v>
      </c>
      <c r="T1694" s="66" t="s">
        <v>37</v>
      </c>
      <c r="U1694" s="66" t="s">
        <v>37</v>
      </c>
      <c r="V1694" s="66" t="s">
        <v>37</v>
      </c>
      <c r="W1694" s="66" t="s">
        <v>37</v>
      </c>
      <c r="X1694" s="66" t="s">
        <v>37</v>
      </c>
      <c r="Y1694" s="66" t="s">
        <v>37</v>
      </c>
      <c r="Z1694" s="66" t="s">
        <v>37</v>
      </c>
      <c r="AA1694" s="66" t="s">
        <v>37</v>
      </c>
      <c r="AB1694" s="66" t="s">
        <v>37</v>
      </c>
      <c r="AC1694" s="66" t="s">
        <v>37</v>
      </c>
      <c r="AD1694" s="66" t="s">
        <v>37</v>
      </c>
      <c r="AE1694" s="66" t="s">
        <v>37</v>
      </c>
      <c r="AF1694" s="66" t="s">
        <v>37</v>
      </c>
      <c r="AG1694" s="66" t="s">
        <v>37</v>
      </c>
      <c r="AH1694" s="66" t="s">
        <v>37</v>
      </c>
      <c r="AI1694" s="66" t="s">
        <v>37</v>
      </c>
      <c r="AJ1694" s="66" t="s">
        <v>37</v>
      </c>
    </row>
    <row r="1695" spans="1:36" x14ac:dyDescent="0.25">
      <c r="A1695" s="60" t="s">
        <v>127</v>
      </c>
      <c r="B1695" s="60" t="s">
        <v>119</v>
      </c>
      <c r="C1695" s="65" t="s">
        <v>37</v>
      </c>
      <c r="D1695" s="65" t="s">
        <v>37</v>
      </c>
      <c r="E1695" s="65" t="s">
        <v>37</v>
      </c>
      <c r="F1695" s="65" t="s">
        <v>37</v>
      </c>
      <c r="G1695" s="65" t="s">
        <v>37</v>
      </c>
      <c r="H1695" s="65" t="s">
        <v>37</v>
      </c>
      <c r="I1695" s="65" t="s">
        <v>37</v>
      </c>
      <c r="J1695" s="65" t="s">
        <v>37</v>
      </c>
      <c r="K1695" s="65" t="s">
        <v>37</v>
      </c>
      <c r="L1695" s="65" t="s">
        <v>37</v>
      </c>
      <c r="M1695" s="65" t="s">
        <v>37</v>
      </c>
      <c r="N1695" s="65" t="s">
        <v>37</v>
      </c>
      <c r="O1695" s="65" t="s">
        <v>37</v>
      </c>
      <c r="P1695" s="65" t="s">
        <v>37</v>
      </c>
      <c r="Q1695" s="65" t="s">
        <v>37</v>
      </c>
      <c r="R1695" s="65" t="s">
        <v>37</v>
      </c>
      <c r="S1695" s="65" t="s">
        <v>37</v>
      </c>
      <c r="T1695" s="65" t="s">
        <v>37</v>
      </c>
      <c r="U1695" s="65" t="s">
        <v>37</v>
      </c>
      <c r="V1695" s="65" t="s">
        <v>37</v>
      </c>
      <c r="W1695" s="65" t="s">
        <v>37</v>
      </c>
      <c r="X1695" s="65" t="s">
        <v>37</v>
      </c>
      <c r="Y1695" s="65" t="s">
        <v>37</v>
      </c>
      <c r="Z1695" s="65" t="s">
        <v>37</v>
      </c>
      <c r="AA1695" s="65" t="s">
        <v>37</v>
      </c>
      <c r="AB1695" s="65" t="s">
        <v>37</v>
      </c>
      <c r="AC1695" s="65" t="s">
        <v>37</v>
      </c>
      <c r="AD1695" s="65" t="s">
        <v>37</v>
      </c>
      <c r="AE1695" s="65" t="s">
        <v>37</v>
      </c>
      <c r="AF1695" s="65" t="s">
        <v>37</v>
      </c>
      <c r="AG1695" s="65" t="s">
        <v>37</v>
      </c>
      <c r="AH1695" s="65" t="s">
        <v>37</v>
      </c>
      <c r="AI1695" s="65" t="s">
        <v>37</v>
      </c>
      <c r="AJ1695" s="65" t="s">
        <v>37</v>
      </c>
    </row>
    <row r="1696" spans="1:36" x14ac:dyDescent="0.25">
      <c r="A1696" s="60" t="s">
        <v>127</v>
      </c>
      <c r="B1696" s="60" t="s">
        <v>120</v>
      </c>
      <c r="C1696" s="66" t="s">
        <v>37</v>
      </c>
      <c r="D1696" s="66" t="s">
        <v>37</v>
      </c>
      <c r="E1696" s="66" t="s">
        <v>37</v>
      </c>
      <c r="F1696" s="66" t="s">
        <v>37</v>
      </c>
      <c r="G1696" s="66" t="s">
        <v>37</v>
      </c>
      <c r="H1696" s="66" t="s">
        <v>37</v>
      </c>
      <c r="I1696" s="66" t="s">
        <v>37</v>
      </c>
      <c r="J1696" s="66" t="s">
        <v>37</v>
      </c>
      <c r="K1696" s="66" t="s">
        <v>37</v>
      </c>
      <c r="L1696" s="66" t="s">
        <v>37</v>
      </c>
      <c r="M1696" s="66" t="s">
        <v>37</v>
      </c>
      <c r="N1696" s="66" t="s">
        <v>37</v>
      </c>
      <c r="O1696" s="66" t="s">
        <v>37</v>
      </c>
      <c r="P1696" s="66" t="s">
        <v>37</v>
      </c>
      <c r="Q1696" s="66" t="s">
        <v>37</v>
      </c>
      <c r="R1696" s="66" t="s">
        <v>37</v>
      </c>
      <c r="S1696" s="66" t="s">
        <v>37</v>
      </c>
      <c r="T1696" s="66" t="s">
        <v>37</v>
      </c>
      <c r="U1696" s="66" t="s">
        <v>37</v>
      </c>
      <c r="V1696" s="66" t="s">
        <v>37</v>
      </c>
      <c r="W1696" s="66" t="s">
        <v>37</v>
      </c>
      <c r="X1696" s="66" t="s">
        <v>37</v>
      </c>
      <c r="Y1696" s="66" t="s">
        <v>37</v>
      </c>
      <c r="Z1696" s="66" t="s">
        <v>37</v>
      </c>
      <c r="AA1696" s="66" t="s">
        <v>37</v>
      </c>
      <c r="AB1696" s="66" t="s">
        <v>37</v>
      </c>
      <c r="AC1696" s="66" t="s">
        <v>37</v>
      </c>
      <c r="AD1696" s="66" t="s">
        <v>37</v>
      </c>
      <c r="AE1696" s="66" t="s">
        <v>37</v>
      </c>
      <c r="AF1696" s="66" t="s">
        <v>37</v>
      </c>
      <c r="AG1696" s="66" t="s">
        <v>37</v>
      </c>
      <c r="AH1696" s="66" t="s">
        <v>37</v>
      </c>
      <c r="AI1696" s="66" t="s">
        <v>37</v>
      </c>
      <c r="AJ1696" s="66" t="s">
        <v>37</v>
      </c>
    </row>
    <row r="1697" spans="1:36" x14ac:dyDescent="0.25">
      <c r="A1697" s="60" t="s">
        <v>127</v>
      </c>
      <c r="B1697" s="60" t="s">
        <v>121</v>
      </c>
      <c r="C1697" s="62">
        <v>0</v>
      </c>
      <c r="D1697" s="62">
        <v>0</v>
      </c>
      <c r="E1697" s="62">
        <v>0</v>
      </c>
      <c r="F1697" s="62">
        <v>0</v>
      </c>
      <c r="G1697" s="62">
        <v>0</v>
      </c>
      <c r="H1697" s="62">
        <v>0</v>
      </c>
      <c r="I1697" s="62">
        <v>0</v>
      </c>
      <c r="J1697" s="62">
        <v>0</v>
      </c>
      <c r="K1697" s="62">
        <v>0</v>
      </c>
      <c r="L1697" s="62">
        <v>0</v>
      </c>
      <c r="M1697" s="62">
        <v>0</v>
      </c>
      <c r="N1697" s="62">
        <v>0</v>
      </c>
      <c r="O1697" s="62">
        <v>0</v>
      </c>
      <c r="P1697" s="62">
        <v>0</v>
      </c>
      <c r="Q1697" s="62">
        <v>0</v>
      </c>
      <c r="R1697" s="62">
        <v>0</v>
      </c>
      <c r="S1697" s="62">
        <v>0</v>
      </c>
      <c r="T1697" s="62">
        <v>0</v>
      </c>
      <c r="U1697" s="62">
        <v>0</v>
      </c>
      <c r="V1697" s="62">
        <v>0</v>
      </c>
      <c r="W1697" s="62">
        <v>0</v>
      </c>
      <c r="X1697" s="62">
        <v>0</v>
      </c>
      <c r="Y1697" s="62">
        <v>0</v>
      </c>
      <c r="Z1697" s="62">
        <v>0</v>
      </c>
      <c r="AA1697" s="62">
        <v>0</v>
      </c>
      <c r="AB1697" s="62">
        <v>0</v>
      </c>
      <c r="AC1697" s="62">
        <v>0</v>
      </c>
      <c r="AD1697" s="62">
        <v>0</v>
      </c>
      <c r="AE1697" s="62">
        <v>0</v>
      </c>
      <c r="AF1697" s="62">
        <v>0</v>
      </c>
      <c r="AG1697" s="62">
        <v>0</v>
      </c>
      <c r="AH1697" s="65" t="s">
        <v>37</v>
      </c>
      <c r="AI1697" s="65" t="s">
        <v>37</v>
      </c>
      <c r="AJ1697" s="65" t="s">
        <v>37</v>
      </c>
    </row>
    <row r="1698" spans="1:36" x14ac:dyDescent="0.25">
      <c r="A1698" s="60" t="s">
        <v>127</v>
      </c>
      <c r="B1698" s="60" t="s">
        <v>122</v>
      </c>
      <c r="C1698" s="66" t="s">
        <v>37</v>
      </c>
      <c r="D1698" s="66" t="s">
        <v>37</v>
      </c>
      <c r="E1698" s="66" t="s">
        <v>37</v>
      </c>
      <c r="F1698" s="66" t="s">
        <v>37</v>
      </c>
      <c r="G1698" s="66" t="s">
        <v>37</v>
      </c>
      <c r="H1698" s="66" t="s">
        <v>37</v>
      </c>
      <c r="I1698" s="66" t="s">
        <v>37</v>
      </c>
      <c r="J1698" s="66" t="s">
        <v>37</v>
      </c>
      <c r="K1698" s="66" t="s">
        <v>37</v>
      </c>
      <c r="L1698" s="66" t="s">
        <v>37</v>
      </c>
      <c r="M1698" s="66" t="s">
        <v>37</v>
      </c>
      <c r="N1698" s="66" t="s">
        <v>37</v>
      </c>
      <c r="O1698" s="66" t="s">
        <v>37</v>
      </c>
      <c r="P1698" s="66" t="s">
        <v>37</v>
      </c>
      <c r="Q1698" s="66" t="s">
        <v>37</v>
      </c>
      <c r="R1698" s="66" t="s">
        <v>37</v>
      </c>
      <c r="S1698" s="66" t="s">
        <v>37</v>
      </c>
      <c r="T1698" s="66" t="s">
        <v>37</v>
      </c>
      <c r="U1698" s="66" t="s">
        <v>37</v>
      </c>
      <c r="V1698" s="66" t="s">
        <v>37</v>
      </c>
      <c r="W1698" s="66" t="s">
        <v>37</v>
      </c>
      <c r="X1698" s="66" t="s">
        <v>37</v>
      </c>
      <c r="Y1698" s="66" t="s">
        <v>37</v>
      </c>
      <c r="Z1698" s="66" t="s">
        <v>37</v>
      </c>
      <c r="AA1698" s="66" t="s">
        <v>37</v>
      </c>
      <c r="AB1698" s="66" t="s">
        <v>37</v>
      </c>
      <c r="AC1698" s="66" t="s">
        <v>37</v>
      </c>
      <c r="AD1698" s="66" t="s">
        <v>37</v>
      </c>
      <c r="AE1698" s="66" t="s">
        <v>37</v>
      </c>
      <c r="AF1698" s="66" t="s">
        <v>37</v>
      </c>
      <c r="AG1698" s="66" t="s">
        <v>37</v>
      </c>
      <c r="AH1698" s="66" t="s">
        <v>37</v>
      </c>
      <c r="AI1698" s="66" t="s">
        <v>37</v>
      </c>
      <c r="AJ1698" s="66" t="s">
        <v>37</v>
      </c>
    </row>
    <row r="1699" spans="1:36" x14ac:dyDescent="0.25">
      <c r="A1699" s="60" t="s">
        <v>127</v>
      </c>
      <c r="B1699" s="60" t="s">
        <v>123</v>
      </c>
      <c r="C1699" s="61">
        <v>25695.185000000001</v>
      </c>
      <c r="D1699" s="61">
        <v>23962.424999999999</v>
      </c>
      <c r="E1699" s="61">
        <v>21713.155999999999</v>
      </c>
      <c r="F1699" s="61">
        <v>19768.358</v>
      </c>
      <c r="G1699" s="61">
        <v>17448.151000000002</v>
      </c>
      <c r="H1699" s="61">
        <v>16682.544999999998</v>
      </c>
      <c r="I1699" s="61">
        <v>15733.964</v>
      </c>
      <c r="J1699" s="61">
        <v>15305.416999999999</v>
      </c>
      <c r="K1699" s="61">
        <v>14860.017</v>
      </c>
      <c r="L1699" s="61">
        <v>14799.656000000001</v>
      </c>
      <c r="M1699" s="61">
        <v>14741.617</v>
      </c>
      <c r="N1699" s="61">
        <v>14872.915000000001</v>
      </c>
      <c r="O1699" s="61">
        <v>14938.434999999999</v>
      </c>
      <c r="P1699" s="61">
        <v>15508.169</v>
      </c>
      <c r="Q1699" s="61">
        <v>15663.370999999999</v>
      </c>
      <c r="R1699" s="61">
        <v>15997.755999999999</v>
      </c>
      <c r="S1699" s="61">
        <v>16627.704000000002</v>
      </c>
      <c r="T1699" s="61">
        <v>16884.656999999999</v>
      </c>
      <c r="U1699" s="61">
        <v>16559.433000000001</v>
      </c>
      <c r="V1699" s="61">
        <v>14928.521000000001</v>
      </c>
      <c r="W1699" s="61">
        <v>16236.285</v>
      </c>
      <c r="X1699" s="61">
        <v>16762.468000000001</v>
      </c>
      <c r="Y1699" s="61">
        <v>17100.447</v>
      </c>
      <c r="Z1699" s="61">
        <v>16713.396000000001</v>
      </c>
      <c r="AA1699" s="62">
        <v>15719.57</v>
      </c>
      <c r="AB1699" s="61">
        <v>14074.066999999999</v>
      </c>
      <c r="AC1699" s="62">
        <v>14150.61</v>
      </c>
      <c r="AD1699" s="61">
        <v>13416.647000000001</v>
      </c>
      <c r="AE1699" s="61">
        <v>13743.164000000001</v>
      </c>
      <c r="AF1699" s="62">
        <v>13253.74</v>
      </c>
      <c r="AG1699" s="61">
        <v>12760.781999999999</v>
      </c>
      <c r="AH1699" s="65" t="s">
        <v>37</v>
      </c>
      <c r="AI1699" s="65" t="s">
        <v>37</v>
      </c>
      <c r="AJ1699" s="65" t="s">
        <v>37</v>
      </c>
    </row>
    <row r="1700" spans="1:36" x14ac:dyDescent="0.25">
      <c r="A1700" s="60" t="s">
        <v>127</v>
      </c>
      <c r="B1700" s="60" t="s">
        <v>124</v>
      </c>
      <c r="C1700" s="63">
        <v>2212.038</v>
      </c>
      <c r="D1700" s="63">
        <v>2059.415</v>
      </c>
      <c r="E1700" s="63">
        <v>1858.5550000000001</v>
      </c>
      <c r="F1700" s="63">
        <v>1685.297</v>
      </c>
      <c r="G1700" s="64">
        <v>1476.44</v>
      </c>
      <c r="H1700" s="63">
        <v>1412.5540000000001</v>
      </c>
      <c r="I1700" s="63">
        <v>1331.7280000000001</v>
      </c>
      <c r="J1700" s="63">
        <v>1297.248</v>
      </c>
      <c r="K1700" s="63">
        <v>1262.1669999999999</v>
      </c>
      <c r="L1700" s="63">
        <v>1260.7909999999999</v>
      </c>
      <c r="M1700" s="63">
        <v>1260.5329999999999</v>
      </c>
      <c r="N1700" s="63">
        <v>1277.9880000000001</v>
      </c>
      <c r="O1700" s="63">
        <v>1305.761</v>
      </c>
      <c r="P1700" s="63">
        <v>1530.181</v>
      </c>
      <c r="Q1700" s="64">
        <v>1754.6</v>
      </c>
      <c r="R1700" s="64">
        <v>1754.6</v>
      </c>
      <c r="S1700" s="63">
        <v>1330.2670000000001</v>
      </c>
      <c r="T1700" s="63">
        <v>1133.5340000000001</v>
      </c>
      <c r="U1700" s="63">
        <v>1089.768</v>
      </c>
      <c r="V1700" s="63">
        <v>903.35299999999995</v>
      </c>
      <c r="W1700" s="63">
        <v>1119.7760000000001</v>
      </c>
      <c r="X1700" s="63">
        <v>1209.3720000000001</v>
      </c>
      <c r="Y1700" s="63">
        <v>1193.895</v>
      </c>
      <c r="Z1700" s="63">
        <v>1111.694</v>
      </c>
      <c r="AA1700" s="63">
        <v>943.85199999999998</v>
      </c>
      <c r="AB1700" s="63">
        <v>891.40200000000004</v>
      </c>
      <c r="AC1700" s="63">
        <v>902.66600000000005</v>
      </c>
      <c r="AD1700" s="63">
        <v>720.63599999999997</v>
      </c>
      <c r="AE1700" s="63">
        <v>1116.165</v>
      </c>
      <c r="AF1700" s="64">
        <v>1079.8800000000001</v>
      </c>
      <c r="AG1700" s="63">
        <v>1189.4069999999999</v>
      </c>
      <c r="AH1700" s="66" t="s">
        <v>37</v>
      </c>
      <c r="AI1700" s="66" t="s">
        <v>37</v>
      </c>
      <c r="AJ1700" s="66" t="s">
        <v>37</v>
      </c>
    </row>
    <row r="1701" spans="1:36" x14ac:dyDescent="0.25">
      <c r="A1701" s="60" t="s">
        <v>127</v>
      </c>
      <c r="B1701" s="60" t="s">
        <v>125</v>
      </c>
      <c r="C1701" s="61">
        <v>681.59900000000005</v>
      </c>
      <c r="D1701" s="61">
        <v>635.59799999999996</v>
      </c>
      <c r="E1701" s="61">
        <v>575.92399999999998</v>
      </c>
      <c r="F1701" s="61">
        <v>524.33399999999995</v>
      </c>
      <c r="G1701" s="61">
        <v>462.76900000000001</v>
      </c>
      <c r="H1701" s="61">
        <v>442.476</v>
      </c>
      <c r="I1701" s="61">
        <v>417.28300000000002</v>
      </c>
      <c r="J1701" s="61">
        <v>405.93299999999999</v>
      </c>
      <c r="K1701" s="61">
        <v>394.15300000000002</v>
      </c>
      <c r="L1701" s="61">
        <v>392.51900000000001</v>
      </c>
      <c r="M1701" s="61">
        <v>390.97199999999998</v>
      </c>
      <c r="N1701" s="61">
        <v>394.49700000000001</v>
      </c>
      <c r="O1701" s="61">
        <v>381.77100000000002</v>
      </c>
      <c r="P1701" s="61">
        <v>416.85300000000001</v>
      </c>
      <c r="Q1701" s="61">
        <v>444.28199999999998</v>
      </c>
      <c r="R1701" s="61">
        <v>412.81200000000001</v>
      </c>
      <c r="S1701" s="61">
        <v>405.84699999999998</v>
      </c>
      <c r="T1701" s="61">
        <v>373.00099999999998</v>
      </c>
      <c r="U1701" s="61">
        <v>423.81799999999998</v>
      </c>
      <c r="V1701" s="61">
        <v>366.20800000000003</v>
      </c>
      <c r="W1701" s="61">
        <v>376.61200000000002</v>
      </c>
      <c r="X1701" s="61">
        <v>423.81799999999998</v>
      </c>
      <c r="Y1701" s="61">
        <v>284.95299999999997</v>
      </c>
      <c r="Z1701" s="61">
        <v>241.101</v>
      </c>
      <c r="AA1701" s="61">
        <v>220.20599999999999</v>
      </c>
      <c r="AB1701" s="61">
        <v>129.321</v>
      </c>
      <c r="AC1701" s="61">
        <v>465.60599999999999</v>
      </c>
      <c r="AD1701" s="61">
        <v>311.42700000000002</v>
      </c>
      <c r="AE1701" s="61">
        <v>197.84200000000001</v>
      </c>
      <c r="AF1701" s="61">
        <v>151.238</v>
      </c>
      <c r="AG1701" s="61">
        <v>227.99700000000001</v>
      </c>
      <c r="AH1701" s="65" t="s">
        <v>37</v>
      </c>
      <c r="AI1701" s="65" t="s">
        <v>37</v>
      </c>
      <c r="AJ1701" s="65" t="s">
        <v>37</v>
      </c>
    </row>
    <row r="1702" spans="1:36" x14ac:dyDescent="0.25">
      <c r="A1702" s="60" t="s">
        <v>127</v>
      </c>
      <c r="B1702" s="60" t="s">
        <v>126</v>
      </c>
      <c r="C1702" s="63">
        <v>17.971</v>
      </c>
      <c r="D1702" s="63">
        <v>18.573</v>
      </c>
      <c r="E1702" s="63">
        <v>17.798999999999999</v>
      </c>
      <c r="F1702" s="63">
        <v>17.024999999999999</v>
      </c>
      <c r="G1702" s="63">
        <v>17.971</v>
      </c>
      <c r="H1702" s="63">
        <v>16.939</v>
      </c>
      <c r="I1702" s="63">
        <v>17.283000000000001</v>
      </c>
      <c r="J1702" s="63">
        <v>15.132999999999999</v>
      </c>
      <c r="K1702" s="63">
        <v>15.132999999999999</v>
      </c>
      <c r="L1702" s="63">
        <v>15.132999999999999</v>
      </c>
      <c r="M1702" s="63">
        <v>15.132999999999999</v>
      </c>
      <c r="N1702" s="63">
        <v>14.531000000000001</v>
      </c>
      <c r="O1702" s="63">
        <v>13.929</v>
      </c>
      <c r="P1702" s="64">
        <v>13.07</v>
      </c>
      <c r="Q1702" s="63">
        <v>11.608000000000001</v>
      </c>
      <c r="R1702" s="64">
        <v>12.21</v>
      </c>
      <c r="S1702" s="63">
        <v>12.726000000000001</v>
      </c>
      <c r="T1702" s="63">
        <v>10.169</v>
      </c>
      <c r="U1702" s="64">
        <v>0</v>
      </c>
      <c r="V1702" s="64">
        <v>0</v>
      </c>
      <c r="W1702" s="64">
        <v>0</v>
      </c>
      <c r="X1702" s="64">
        <v>0</v>
      </c>
      <c r="Y1702" s="63">
        <v>44.281999999999996</v>
      </c>
      <c r="Z1702" s="63">
        <v>57.695999999999998</v>
      </c>
      <c r="AA1702" s="63">
        <v>72.484999999999999</v>
      </c>
      <c r="AB1702" s="64">
        <v>135.34</v>
      </c>
      <c r="AC1702" s="63">
        <v>140.41300000000001</v>
      </c>
      <c r="AD1702" s="63">
        <v>135.357</v>
      </c>
      <c r="AE1702" s="64">
        <v>135.77000000000001</v>
      </c>
      <c r="AF1702" s="63">
        <v>115.804</v>
      </c>
      <c r="AG1702" s="64">
        <v>0</v>
      </c>
      <c r="AH1702" s="66" t="s">
        <v>37</v>
      </c>
      <c r="AI1702" s="66" t="s">
        <v>37</v>
      </c>
      <c r="AJ1702" s="66" t="s">
        <v>37</v>
      </c>
    </row>
    <row r="1703" spans="1:36" x14ac:dyDescent="0.25">
      <c r="A1703" s="60" t="s">
        <v>128</v>
      </c>
      <c r="B1703" s="60" t="s">
        <v>117</v>
      </c>
      <c r="C1703" s="62">
        <v>0</v>
      </c>
      <c r="D1703" s="62">
        <v>0</v>
      </c>
      <c r="E1703" s="62">
        <v>0</v>
      </c>
      <c r="F1703" s="62">
        <v>0</v>
      </c>
      <c r="G1703" s="62">
        <v>0</v>
      </c>
      <c r="H1703" s="62">
        <v>0</v>
      </c>
      <c r="I1703" s="62">
        <v>0</v>
      </c>
      <c r="J1703" s="62">
        <v>0</v>
      </c>
      <c r="K1703" s="62">
        <v>0</v>
      </c>
      <c r="L1703" s="62">
        <v>0</v>
      </c>
      <c r="M1703" s="62">
        <v>0</v>
      </c>
      <c r="N1703" s="62">
        <v>0</v>
      </c>
      <c r="O1703" s="62">
        <v>0</v>
      </c>
      <c r="P1703" s="62">
        <v>0</v>
      </c>
      <c r="Q1703" s="62">
        <v>0</v>
      </c>
      <c r="R1703" s="62">
        <v>0</v>
      </c>
      <c r="S1703" s="62">
        <v>0</v>
      </c>
      <c r="T1703" s="62">
        <v>0</v>
      </c>
      <c r="U1703" s="62">
        <v>0</v>
      </c>
      <c r="V1703" s="62">
        <v>0</v>
      </c>
      <c r="W1703" s="62">
        <v>0</v>
      </c>
      <c r="X1703" s="62">
        <v>0</v>
      </c>
      <c r="Y1703" s="62">
        <v>0</v>
      </c>
      <c r="Z1703" s="62">
        <v>0</v>
      </c>
      <c r="AA1703" s="62">
        <v>0</v>
      </c>
      <c r="AB1703" s="62">
        <v>0</v>
      </c>
      <c r="AC1703" s="62">
        <v>0</v>
      </c>
      <c r="AD1703" s="62">
        <v>0</v>
      </c>
      <c r="AE1703" s="62">
        <v>0</v>
      </c>
      <c r="AF1703" s="62">
        <v>0</v>
      </c>
      <c r="AG1703" s="62">
        <v>0</v>
      </c>
      <c r="AH1703" s="65" t="s">
        <v>37</v>
      </c>
      <c r="AI1703" s="65" t="s">
        <v>37</v>
      </c>
      <c r="AJ1703" s="65" t="s">
        <v>37</v>
      </c>
    </row>
    <row r="1704" spans="1:36" x14ac:dyDescent="0.25">
      <c r="A1704" s="60" t="s">
        <v>128</v>
      </c>
      <c r="B1704" s="60" t="s">
        <v>118</v>
      </c>
      <c r="C1704" s="64">
        <v>0</v>
      </c>
      <c r="D1704" s="64">
        <v>0</v>
      </c>
      <c r="E1704" s="64">
        <v>0</v>
      </c>
      <c r="F1704" s="64">
        <v>0</v>
      </c>
      <c r="G1704" s="64">
        <v>0</v>
      </c>
      <c r="H1704" s="64">
        <v>0</v>
      </c>
      <c r="I1704" s="64">
        <v>0</v>
      </c>
      <c r="J1704" s="64">
        <v>0</v>
      </c>
      <c r="K1704" s="64">
        <v>0</v>
      </c>
      <c r="L1704" s="64">
        <v>0</v>
      </c>
      <c r="M1704" s="64">
        <v>0</v>
      </c>
      <c r="N1704" s="64">
        <v>0</v>
      </c>
      <c r="O1704" s="64">
        <v>0</v>
      </c>
      <c r="P1704" s="64">
        <v>0</v>
      </c>
      <c r="Q1704" s="64">
        <v>0</v>
      </c>
      <c r="R1704" s="64">
        <v>0</v>
      </c>
      <c r="S1704" s="64">
        <v>0</v>
      </c>
      <c r="T1704" s="64">
        <v>0</v>
      </c>
      <c r="U1704" s="64">
        <v>0</v>
      </c>
      <c r="V1704" s="64">
        <v>0</v>
      </c>
      <c r="W1704" s="64">
        <v>0</v>
      </c>
      <c r="X1704" s="64">
        <v>0</v>
      </c>
      <c r="Y1704" s="64">
        <v>0</v>
      </c>
      <c r="Z1704" s="64">
        <v>0</v>
      </c>
      <c r="AA1704" s="64">
        <v>0</v>
      </c>
      <c r="AB1704" s="64">
        <v>0</v>
      </c>
      <c r="AC1704" s="64">
        <v>0</v>
      </c>
      <c r="AD1704" s="64">
        <v>0</v>
      </c>
      <c r="AE1704" s="64">
        <v>0</v>
      </c>
      <c r="AF1704" s="64">
        <v>0</v>
      </c>
      <c r="AG1704" s="64">
        <v>0</v>
      </c>
      <c r="AH1704" s="66" t="s">
        <v>37</v>
      </c>
      <c r="AI1704" s="66" t="s">
        <v>37</v>
      </c>
      <c r="AJ1704" s="66" t="s">
        <v>37</v>
      </c>
    </row>
    <row r="1705" spans="1:36" x14ac:dyDescent="0.25">
      <c r="A1705" s="60" t="s">
        <v>128</v>
      </c>
      <c r="B1705" s="60" t="s">
        <v>119</v>
      </c>
      <c r="C1705" s="62">
        <v>0</v>
      </c>
      <c r="D1705" s="62">
        <v>0</v>
      </c>
      <c r="E1705" s="62">
        <v>0</v>
      </c>
      <c r="F1705" s="62">
        <v>0</v>
      </c>
      <c r="G1705" s="62">
        <v>0</v>
      </c>
      <c r="H1705" s="62">
        <v>0</v>
      </c>
      <c r="I1705" s="62">
        <v>0</v>
      </c>
      <c r="J1705" s="62">
        <v>0</v>
      </c>
      <c r="K1705" s="62">
        <v>0</v>
      </c>
      <c r="L1705" s="62">
        <v>0</v>
      </c>
      <c r="M1705" s="62">
        <v>0</v>
      </c>
      <c r="N1705" s="62">
        <v>0</v>
      </c>
      <c r="O1705" s="62">
        <v>0</v>
      </c>
      <c r="P1705" s="62">
        <v>0</v>
      </c>
      <c r="Q1705" s="62">
        <v>0</v>
      </c>
      <c r="R1705" s="62">
        <v>0</v>
      </c>
      <c r="S1705" s="62">
        <v>0</v>
      </c>
      <c r="T1705" s="62">
        <v>0</v>
      </c>
      <c r="U1705" s="62">
        <v>0</v>
      </c>
      <c r="V1705" s="62">
        <v>0</v>
      </c>
      <c r="W1705" s="62">
        <v>0</v>
      </c>
      <c r="X1705" s="62">
        <v>0</v>
      </c>
      <c r="Y1705" s="62">
        <v>0</v>
      </c>
      <c r="Z1705" s="62">
        <v>0</v>
      </c>
      <c r="AA1705" s="62">
        <v>0</v>
      </c>
      <c r="AB1705" s="62">
        <v>0</v>
      </c>
      <c r="AC1705" s="62">
        <v>0</v>
      </c>
      <c r="AD1705" s="62">
        <v>0</v>
      </c>
      <c r="AE1705" s="62">
        <v>0</v>
      </c>
      <c r="AF1705" s="62">
        <v>0</v>
      </c>
      <c r="AG1705" s="62">
        <v>0</v>
      </c>
      <c r="AH1705" s="65" t="s">
        <v>37</v>
      </c>
      <c r="AI1705" s="65" t="s">
        <v>37</v>
      </c>
      <c r="AJ1705" s="65" t="s">
        <v>37</v>
      </c>
    </row>
    <row r="1706" spans="1:36" x14ac:dyDescent="0.25">
      <c r="A1706" s="60" t="s">
        <v>128</v>
      </c>
      <c r="B1706" s="60" t="s">
        <v>120</v>
      </c>
      <c r="C1706" s="64">
        <v>0</v>
      </c>
      <c r="D1706" s="64">
        <v>0</v>
      </c>
      <c r="E1706" s="64">
        <v>0</v>
      </c>
      <c r="F1706" s="64">
        <v>0</v>
      </c>
      <c r="G1706" s="64">
        <v>0</v>
      </c>
      <c r="H1706" s="64">
        <v>0</v>
      </c>
      <c r="I1706" s="64">
        <v>0</v>
      </c>
      <c r="J1706" s="64">
        <v>0</v>
      </c>
      <c r="K1706" s="64">
        <v>0</v>
      </c>
      <c r="L1706" s="64">
        <v>0</v>
      </c>
      <c r="M1706" s="64">
        <v>0</v>
      </c>
      <c r="N1706" s="64">
        <v>0</v>
      </c>
      <c r="O1706" s="64">
        <v>0</v>
      </c>
      <c r="P1706" s="64">
        <v>0</v>
      </c>
      <c r="Q1706" s="64">
        <v>0</v>
      </c>
      <c r="R1706" s="64">
        <v>0</v>
      </c>
      <c r="S1706" s="64">
        <v>0</v>
      </c>
      <c r="T1706" s="64">
        <v>0</v>
      </c>
      <c r="U1706" s="64">
        <v>0</v>
      </c>
      <c r="V1706" s="64">
        <v>0</v>
      </c>
      <c r="W1706" s="64">
        <v>0</v>
      </c>
      <c r="X1706" s="64">
        <v>0</v>
      </c>
      <c r="Y1706" s="64">
        <v>0</v>
      </c>
      <c r="Z1706" s="64">
        <v>755.47</v>
      </c>
      <c r="AA1706" s="63">
        <v>566.90099999999995</v>
      </c>
      <c r="AB1706" s="63">
        <v>523.68399999999997</v>
      </c>
      <c r="AC1706" s="64">
        <v>437.37</v>
      </c>
      <c r="AD1706" s="63">
        <v>443.49299999999999</v>
      </c>
      <c r="AE1706" s="63">
        <v>382.53199999999998</v>
      </c>
      <c r="AF1706" s="63">
        <v>524.68799999999999</v>
      </c>
      <c r="AG1706" s="63">
        <v>79.629000000000005</v>
      </c>
      <c r="AH1706" s="66" t="s">
        <v>37</v>
      </c>
      <c r="AI1706" s="66" t="s">
        <v>37</v>
      </c>
      <c r="AJ1706" s="66" t="s">
        <v>37</v>
      </c>
    </row>
    <row r="1707" spans="1:36" x14ac:dyDescent="0.25">
      <c r="A1707" s="60" t="s">
        <v>128</v>
      </c>
      <c r="B1707" s="60" t="s">
        <v>121</v>
      </c>
      <c r="C1707" s="65" t="s">
        <v>37</v>
      </c>
      <c r="D1707" s="65" t="s">
        <v>37</v>
      </c>
      <c r="E1707" s="65" t="s">
        <v>37</v>
      </c>
      <c r="F1707" s="65" t="s">
        <v>37</v>
      </c>
      <c r="G1707" s="65" t="s">
        <v>37</v>
      </c>
      <c r="H1707" s="65" t="s">
        <v>37</v>
      </c>
      <c r="I1707" s="65" t="s">
        <v>37</v>
      </c>
      <c r="J1707" s="65" t="s">
        <v>37</v>
      </c>
      <c r="K1707" s="65" t="s">
        <v>37</v>
      </c>
      <c r="L1707" s="65" t="s">
        <v>37</v>
      </c>
      <c r="M1707" s="65" t="s">
        <v>37</v>
      </c>
      <c r="N1707" s="65" t="s">
        <v>37</v>
      </c>
      <c r="O1707" s="65" t="s">
        <v>37</v>
      </c>
      <c r="P1707" s="65" t="s">
        <v>37</v>
      </c>
      <c r="Q1707" s="65" t="s">
        <v>37</v>
      </c>
      <c r="R1707" s="65" t="s">
        <v>37</v>
      </c>
      <c r="S1707" s="65" t="s">
        <v>37</v>
      </c>
      <c r="T1707" s="65" t="s">
        <v>37</v>
      </c>
      <c r="U1707" s="65" t="s">
        <v>37</v>
      </c>
      <c r="V1707" s="65" t="s">
        <v>37</v>
      </c>
      <c r="W1707" s="65" t="s">
        <v>37</v>
      </c>
      <c r="X1707" s="65" t="s">
        <v>37</v>
      </c>
      <c r="Y1707" s="65" t="s">
        <v>37</v>
      </c>
      <c r="Z1707" s="65" t="s">
        <v>37</v>
      </c>
      <c r="AA1707" s="65" t="s">
        <v>37</v>
      </c>
      <c r="AB1707" s="65" t="s">
        <v>37</v>
      </c>
      <c r="AC1707" s="65" t="s">
        <v>37</v>
      </c>
      <c r="AD1707" s="65" t="s">
        <v>37</v>
      </c>
      <c r="AE1707" s="65" t="s">
        <v>37</v>
      </c>
      <c r="AF1707" s="65" t="s">
        <v>37</v>
      </c>
      <c r="AG1707" s="65" t="s">
        <v>37</v>
      </c>
      <c r="AH1707" s="65" t="s">
        <v>37</v>
      </c>
      <c r="AI1707" s="65" t="s">
        <v>37</v>
      </c>
      <c r="AJ1707" s="65" t="s">
        <v>37</v>
      </c>
    </row>
    <row r="1708" spans="1:36" x14ac:dyDescent="0.25">
      <c r="A1708" s="60" t="s">
        <v>128</v>
      </c>
      <c r="B1708" s="60" t="s">
        <v>122</v>
      </c>
      <c r="C1708" s="64">
        <v>0</v>
      </c>
      <c r="D1708" s="64">
        <v>0</v>
      </c>
      <c r="E1708" s="64">
        <v>0</v>
      </c>
      <c r="F1708" s="64">
        <v>0</v>
      </c>
      <c r="G1708" s="64">
        <v>0</v>
      </c>
      <c r="H1708" s="64">
        <v>0</v>
      </c>
      <c r="I1708" s="64">
        <v>0</v>
      </c>
      <c r="J1708" s="64">
        <v>0</v>
      </c>
      <c r="K1708" s="64">
        <v>0</v>
      </c>
      <c r="L1708" s="64">
        <v>0</v>
      </c>
      <c r="M1708" s="64">
        <v>0</v>
      </c>
      <c r="N1708" s="64">
        <v>0</v>
      </c>
      <c r="O1708" s="64">
        <v>0</v>
      </c>
      <c r="P1708" s="64">
        <v>0</v>
      </c>
      <c r="Q1708" s="64">
        <v>0</v>
      </c>
      <c r="R1708" s="64">
        <v>0</v>
      </c>
      <c r="S1708" s="64">
        <v>0</v>
      </c>
      <c r="T1708" s="64">
        <v>0</v>
      </c>
      <c r="U1708" s="64">
        <v>0</v>
      </c>
      <c r="V1708" s="64">
        <v>0</v>
      </c>
      <c r="W1708" s="64">
        <v>0</v>
      </c>
      <c r="X1708" s="64">
        <v>0</v>
      </c>
      <c r="Y1708" s="64">
        <v>0</v>
      </c>
      <c r="Z1708" s="64">
        <v>0</v>
      </c>
      <c r="AA1708" s="64">
        <v>0</v>
      </c>
      <c r="AB1708" s="63">
        <v>179.13399999999999</v>
      </c>
      <c r="AC1708" s="63">
        <v>186.08500000000001</v>
      </c>
      <c r="AD1708" s="63">
        <v>150.09100000000001</v>
      </c>
      <c r="AE1708" s="63">
        <v>129.62200000000001</v>
      </c>
      <c r="AF1708" s="63">
        <v>49.369</v>
      </c>
      <c r="AG1708" s="63">
        <v>54.935000000000002</v>
      </c>
      <c r="AH1708" s="66" t="s">
        <v>37</v>
      </c>
      <c r="AI1708" s="66" t="s">
        <v>37</v>
      </c>
      <c r="AJ1708" s="66" t="s">
        <v>37</v>
      </c>
    </row>
    <row r="1709" spans="1:36" x14ac:dyDescent="0.25">
      <c r="A1709" s="60" t="s">
        <v>128</v>
      </c>
      <c r="B1709" s="60" t="s">
        <v>123</v>
      </c>
      <c r="C1709" s="61">
        <v>41063.008000000002</v>
      </c>
      <c r="D1709" s="61">
        <v>37986.241999999998</v>
      </c>
      <c r="E1709" s="61">
        <v>34909.476999999999</v>
      </c>
      <c r="F1709" s="61">
        <v>31832.712</v>
      </c>
      <c r="G1709" s="61">
        <v>28755.947</v>
      </c>
      <c r="H1709" s="61">
        <v>25679.133999999998</v>
      </c>
      <c r="I1709" s="61">
        <v>24143.832999999999</v>
      </c>
      <c r="J1709" s="61">
        <v>22835.243999999999</v>
      </c>
      <c r="K1709" s="61">
        <v>20794.473000000002</v>
      </c>
      <c r="L1709" s="61">
        <v>19609.989000000001</v>
      </c>
      <c r="M1709" s="61">
        <v>17836.988000000001</v>
      </c>
      <c r="N1709" s="61">
        <v>18193.727999999999</v>
      </c>
      <c r="O1709" s="62">
        <v>18557.61</v>
      </c>
      <c r="P1709" s="62">
        <v>17225.16</v>
      </c>
      <c r="Q1709" s="62">
        <v>16783.2</v>
      </c>
      <c r="R1709" s="62">
        <v>16901.810000000001</v>
      </c>
      <c r="S1709" s="61">
        <v>15128.762000000001</v>
      </c>
      <c r="T1709" s="62">
        <v>15148.18</v>
      </c>
      <c r="U1709" s="61">
        <v>14784.633</v>
      </c>
      <c r="V1709" s="61">
        <v>13583.118</v>
      </c>
      <c r="W1709" s="61">
        <v>14863.594999999999</v>
      </c>
      <c r="X1709" s="61">
        <v>14532.101000000001</v>
      </c>
      <c r="Y1709" s="61">
        <v>14317.116</v>
      </c>
      <c r="Z1709" s="61">
        <v>14001.959000000001</v>
      </c>
      <c r="AA1709" s="61">
        <v>10601.677</v>
      </c>
      <c r="AB1709" s="61">
        <v>9033.3909999999996</v>
      </c>
      <c r="AC1709" s="61">
        <v>10688.975</v>
      </c>
      <c r="AD1709" s="61">
        <v>9668.1710000000003</v>
      </c>
      <c r="AE1709" s="61">
        <v>9825.3130000000001</v>
      </c>
      <c r="AF1709" s="61">
        <v>9125.8860000000004</v>
      </c>
      <c r="AG1709" s="61">
        <v>9267.2919999999995</v>
      </c>
      <c r="AH1709" s="65" t="s">
        <v>37</v>
      </c>
      <c r="AI1709" s="65" t="s">
        <v>37</v>
      </c>
      <c r="AJ1709" s="65" t="s">
        <v>37</v>
      </c>
    </row>
    <row r="1710" spans="1:36" x14ac:dyDescent="0.25">
      <c r="A1710" s="60" t="s">
        <v>128</v>
      </c>
      <c r="B1710" s="60" t="s">
        <v>124</v>
      </c>
      <c r="C1710" s="63">
        <v>2595.085</v>
      </c>
      <c r="D1710" s="63">
        <v>3155.011</v>
      </c>
      <c r="E1710" s="63">
        <v>3213.6950000000002</v>
      </c>
      <c r="F1710" s="63">
        <v>2952.3020000000001</v>
      </c>
      <c r="G1710" s="63">
        <v>2593.2449999999999</v>
      </c>
      <c r="H1710" s="63">
        <v>2417.0250000000001</v>
      </c>
      <c r="I1710" s="63">
        <v>2566.5189999999998</v>
      </c>
      <c r="J1710" s="63">
        <v>2165.0659999999998</v>
      </c>
      <c r="K1710" s="63">
        <v>1870.0920000000001</v>
      </c>
      <c r="L1710" s="63">
        <v>2081.0639999999999</v>
      </c>
      <c r="M1710" s="63">
        <v>1941.7929999999999</v>
      </c>
      <c r="N1710" s="63">
        <v>1888.7929999999999</v>
      </c>
      <c r="O1710" s="63">
        <v>1799.154</v>
      </c>
      <c r="P1710" s="63">
        <v>1356.597</v>
      </c>
      <c r="Q1710" s="63">
        <v>1501.8150000000001</v>
      </c>
      <c r="R1710" s="63">
        <v>3604.7579999999998</v>
      </c>
      <c r="S1710" s="63">
        <v>2890.0349999999999</v>
      </c>
      <c r="T1710" s="63">
        <v>2671.2530000000002</v>
      </c>
      <c r="U1710" s="63">
        <v>2764.761</v>
      </c>
      <c r="V1710" s="63">
        <v>2627.7350000000001</v>
      </c>
      <c r="W1710" s="63">
        <v>2721.8159999999998</v>
      </c>
      <c r="X1710" s="63">
        <v>2442.701</v>
      </c>
      <c r="Y1710" s="63">
        <v>2670.8939999999998</v>
      </c>
      <c r="Z1710" s="63">
        <v>2137.9340000000002</v>
      </c>
      <c r="AA1710" s="63">
        <v>1998.2560000000001</v>
      </c>
      <c r="AB1710" s="64">
        <v>1449.89</v>
      </c>
      <c r="AC1710" s="63">
        <v>1303.979</v>
      </c>
      <c r="AD1710" s="63">
        <v>1118.2760000000001</v>
      </c>
      <c r="AE1710" s="63">
        <v>1898.9680000000001</v>
      </c>
      <c r="AF1710" s="63">
        <v>1530.8109999999999</v>
      </c>
      <c r="AG1710" s="63">
        <v>1736.3140000000001</v>
      </c>
      <c r="AH1710" s="66" t="s">
        <v>37</v>
      </c>
      <c r="AI1710" s="66" t="s">
        <v>37</v>
      </c>
      <c r="AJ1710" s="66" t="s">
        <v>37</v>
      </c>
    </row>
    <row r="1711" spans="1:36" x14ac:dyDescent="0.25">
      <c r="A1711" s="60" t="s">
        <v>128</v>
      </c>
      <c r="B1711" s="60" t="s">
        <v>125</v>
      </c>
      <c r="C1711" s="61">
        <v>1400.3530000000001</v>
      </c>
      <c r="D1711" s="61">
        <v>1477.7629999999999</v>
      </c>
      <c r="E1711" s="61">
        <v>1491.425</v>
      </c>
      <c r="F1711" s="61">
        <v>1211.0440000000001</v>
      </c>
      <c r="G1711" s="61">
        <v>1063.008</v>
      </c>
      <c r="H1711" s="61">
        <v>985.26300000000003</v>
      </c>
      <c r="I1711" s="61">
        <v>1099.623</v>
      </c>
      <c r="J1711" s="61">
        <v>782.60199999999998</v>
      </c>
      <c r="K1711" s="61">
        <v>615.98400000000004</v>
      </c>
      <c r="L1711" s="61">
        <v>613.428</v>
      </c>
      <c r="M1711" s="61">
        <v>610.99199999999996</v>
      </c>
      <c r="N1711" s="61">
        <v>616.50900000000001</v>
      </c>
      <c r="O1711" s="61">
        <v>596.61300000000006</v>
      </c>
      <c r="P1711" s="61">
        <v>521.16200000000003</v>
      </c>
      <c r="Q1711" s="61">
        <v>694.32500000000005</v>
      </c>
      <c r="R1711" s="61">
        <v>645.12300000000005</v>
      </c>
      <c r="S1711" s="61">
        <v>634.255</v>
      </c>
      <c r="T1711" s="61">
        <v>2108.7939999999999</v>
      </c>
      <c r="U1711" s="61">
        <v>2306.3440000000001</v>
      </c>
      <c r="V1711" s="61">
        <v>1616.222</v>
      </c>
      <c r="W1711" s="61">
        <v>2196.2359999999999</v>
      </c>
      <c r="X1711" s="61">
        <v>2220.3589999999999</v>
      </c>
      <c r="Y1711" s="62">
        <v>2278.9</v>
      </c>
      <c r="Z1711" s="61">
        <v>2186.4189999999999</v>
      </c>
      <c r="AA1711" s="61">
        <v>1782.7940000000001</v>
      </c>
      <c r="AB1711" s="62">
        <v>1801.4</v>
      </c>
      <c r="AC1711" s="61">
        <v>1933.2429999999999</v>
      </c>
      <c r="AD1711" s="61">
        <v>2149.6610000000001</v>
      </c>
      <c r="AE1711" s="62">
        <v>1338.66</v>
      </c>
      <c r="AF1711" s="61">
        <v>1227.9549999999999</v>
      </c>
      <c r="AG1711" s="61">
        <v>1165.5920000000001</v>
      </c>
      <c r="AH1711" s="65" t="s">
        <v>37</v>
      </c>
      <c r="AI1711" s="65" t="s">
        <v>37</v>
      </c>
      <c r="AJ1711" s="65" t="s">
        <v>37</v>
      </c>
    </row>
    <row r="1712" spans="1:36" x14ac:dyDescent="0.25">
      <c r="A1712" s="60" t="s">
        <v>128</v>
      </c>
      <c r="B1712" s="60" t="s">
        <v>126</v>
      </c>
      <c r="C1712" s="66" t="s">
        <v>37</v>
      </c>
      <c r="D1712" s="66" t="s">
        <v>37</v>
      </c>
      <c r="E1712" s="66" t="s">
        <v>37</v>
      </c>
      <c r="F1712" s="66" t="s">
        <v>37</v>
      </c>
      <c r="G1712" s="66" t="s">
        <v>37</v>
      </c>
      <c r="H1712" s="66" t="s">
        <v>37</v>
      </c>
      <c r="I1712" s="66" t="s">
        <v>37</v>
      </c>
      <c r="J1712" s="66" t="s">
        <v>37</v>
      </c>
      <c r="K1712" s="66" t="s">
        <v>37</v>
      </c>
      <c r="L1712" s="66" t="s">
        <v>37</v>
      </c>
      <c r="M1712" s="66" t="s">
        <v>37</v>
      </c>
      <c r="N1712" s="66" t="s">
        <v>37</v>
      </c>
      <c r="O1712" s="66" t="s">
        <v>37</v>
      </c>
      <c r="P1712" s="66" t="s">
        <v>37</v>
      </c>
      <c r="Q1712" s="66" t="s">
        <v>37</v>
      </c>
      <c r="R1712" s="66" t="s">
        <v>37</v>
      </c>
      <c r="S1712" s="66" t="s">
        <v>37</v>
      </c>
      <c r="T1712" s="66" t="s">
        <v>37</v>
      </c>
      <c r="U1712" s="66" t="s">
        <v>37</v>
      </c>
      <c r="V1712" s="66" t="s">
        <v>37</v>
      </c>
      <c r="W1712" s="66" t="s">
        <v>37</v>
      </c>
      <c r="X1712" s="66" t="s">
        <v>37</v>
      </c>
      <c r="Y1712" s="66" t="s">
        <v>37</v>
      </c>
      <c r="Z1712" s="66" t="s">
        <v>37</v>
      </c>
      <c r="AA1712" s="66" t="s">
        <v>37</v>
      </c>
      <c r="AB1712" s="66" t="s">
        <v>37</v>
      </c>
      <c r="AC1712" s="66" t="s">
        <v>37</v>
      </c>
      <c r="AD1712" s="66" t="s">
        <v>37</v>
      </c>
      <c r="AE1712" s="66" t="s">
        <v>37</v>
      </c>
      <c r="AF1712" s="66" t="s">
        <v>37</v>
      </c>
      <c r="AG1712" s="66" t="s">
        <v>37</v>
      </c>
      <c r="AH1712" s="66" t="s">
        <v>37</v>
      </c>
      <c r="AI1712" s="66" t="s">
        <v>37</v>
      </c>
      <c r="AJ1712" s="66" t="s">
        <v>37</v>
      </c>
    </row>
    <row r="1713" spans="1:36" ht="11.4" customHeight="1" x14ac:dyDescent="0.25"/>
    <row r="1714" spans="1:36" x14ac:dyDescent="0.25">
      <c r="A1714" s="56" t="s">
        <v>129</v>
      </c>
    </row>
    <row r="1715" spans="1:36" x14ac:dyDescent="0.25">
      <c r="A1715" s="56" t="s">
        <v>37</v>
      </c>
      <c r="B1715" s="55" t="s">
        <v>38</v>
      </c>
    </row>
    <row r="1717" spans="1:36" x14ac:dyDescent="0.25">
      <c r="A1717" s="55" t="s">
        <v>184</v>
      </c>
    </row>
    <row r="1718" spans="1:36" x14ac:dyDescent="0.25">
      <c r="A1718" s="55" t="s">
        <v>107</v>
      </c>
      <c r="B1718" s="56" t="s">
        <v>180</v>
      </c>
    </row>
    <row r="1719" spans="1:36" x14ac:dyDescent="0.25">
      <c r="A1719" s="55" t="s">
        <v>108</v>
      </c>
      <c r="B1719" s="55" t="s">
        <v>181</v>
      </c>
    </row>
    <row r="1721" spans="1:36" x14ac:dyDescent="0.25">
      <c r="A1721" s="56" t="s">
        <v>109</v>
      </c>
      <c r="C1721" s="55" t="s">
        <v>110</v>
      </c>
    </row>
    <row r="1722" spans="1:36" x14ac:dyDescent="0.25">
      <c r="A1722" s="56" t="s">
        <v>130</v>
      </c>
      <c r="C1722" s="55" t="s">
        <v>182</v>
      </c>
    </row>
    <row r="1723" spans="1:36" x14ac:dyDescent="0.25">
      <c r="A1723" s="56" t="s">
        <v>134</v>
      </c>
      <c r="C1723" s="55" t="s">
        <v>175</v>
      </c>
    </row>
    <row r="1725" spans="1:36" x14ac:dyDescent="0.25">
      <c r="A1725" s="71" t="s">
        <v>111</v>
      </c>
      <c r="B1725" s="71" t="s">
        <v>111</v>
      </c>
      <c r="C1725" s="57" t="s">
        <v>1</v>
      </c>
      <c r="D1725" s="57" t="s">
        <v>2</v>
      </c>
      <c r="E1725" s="57" t="s">
        <v>3</v>
      </c>
      <c r="F1725" s="57" t="s">
        <v>4</v>
      </c>
      <c r="G1725" s="57" t="s">
        <v>5</v>
      </c>
      <c r="H1725" s="57" t="s">
        <v>6</v>
      </c>
      <c r="I1725" s="57" t="s">
        <v>7</v>
      </c>
      <c r="J1725" s="57" t="s">
        <v>8</v>
      </c>
      <c r="K1725" s="57" t="s">
        <v>9</v>
      </c>
      <c r="L1725" s="57" t="s">
        <v>10</v>
      </c>
      <c r="M1725" s="57" t="s">
        <v>11</v>
      </c>
      <c r="N1725" s="57" t="s">
        <v>12</v>
      </c>
      <c r="O1725" s="57" t="s">
        <v>13</v>
      </c>
      <c r="P1725" s="57" t="s">
        <v>14</v>
      </c>
      <c r="Q1725" s="57" t="s">
        <v>15</v>
      </c>
      <c r="R1725" s="57" t="s">
        <v>16</v>
      </c>
      <c r="S1725" s="57" t="s">
        <v>17</v>
      </c>
      <c r="T1725" s="57" t="s">
        <v>18</v>
      </c>
      <c r="U1725" s="57" t="s">
        <v>19</v>
      </c>
      <c r="V1725" s="57" t="s">
        <v>20</v>
      </c>
      <c r="W1725" s="57" t="s">
        <v>21</v>
      </c>
      <c r="X1725" s="57" t="s">
        <v>32</v>
      </c>
      <c r="Y1725" s="57" t="s">
        <v>33</v>
      </c>
      <c r="Z1725" s="57" t="s">
        <v>35</v>
      </c>
      <c r="AA1725" s="57" t="s">
        <v>36</v>
      </c>
      <c r="AB1725" s="57" t="s">
        <v>39</v>
      </c>
      <c r="AC1725" s="57" t="s">
        <v>40</v>
      </c>
      <c r="AD1725" s="57" t="s">
        <v>97</v>
      </c>
      <c r="AE1725" s="57" t="s">
        <v>103</v>
      </c>
      <c r="AF1725" s="57" t="s">
        <v>105</v>
      </c>
      <c r="AG1725" s="57" t="s">
        <v>106</v>
      </c>
      <c r="AH1725" s="57" t="s">
        <v>112</v>
      </c>
      <c r="AI1725" s="57" t="s">
        <v>176</v>
      </c>
      <c r="AJ1725" s="57" t="s">
        <v>183</v>
      </c>
    </row>
    <row r="1726" spans="1:36" x14ac:dyDescent="0.25">
      <c r="A1726" s="58" t="s">
        <v>113</v>
      </c>
      <c r="B1726" s="58" t="s">
        <v>114</v>
      </c>
      <c r="C1726" s="59" t="s">
        <v>115</v>
      </c>
      <c r="D1726" s="59" t="s">
        <v>115</v>
      </c>
      <c r="E1726" s="59" t="s">
        <v>115</v>
      </c>
      <c r="F1726" s="59" t="s">
        <v>115</v>
      </c>
      <c r="G1726" s="59" t="s">
        <v>115</v>
      </c>
      <c r="H1726" s="59" t="s">
        <v>115</v>
      </c>
      <c r="I1726" s="59" t="s">
        <v>115</v>
      </c>
      <c r="J1726" s="59" t="s">
        <v>115</v>
      </c>
      <c r="K1726" s="59" t="s">
        <v>115</v>
      </c>
      <c r="L1726" s="59" t="s">
        <v>115</v>
      </c>
      <c r="M1726" s="59" t="s">
        <v>115</v>
      </c>
      <c r="N1726" s="59" t="s">
        <v>115</v>
      </c>
      <c r="O1726" s="59" t="s">
        <v>115</v>
      </c>
      <c r="P1726" s="59" t="s">
        <v>115</v>
      </c>
      <c r="Q1726" s="59" t="s">
        <v>115</v>
      </c>
      <c r="R1726" s="59" t="s">
        <v>115</v>
      </c>
      <c r="S1726" s="59" t="s">
        <v>115</v>
      </c>
      <c r="T1726" s="59" t="s">
        <v>115</v>
      </c>
      <c r="U1726" s="59" t="s">
        <v>115</v>
      </c>
      <c r="V1726" s="59" t="s">
        <v>115</v>
      </c>
      <c r="W1726" s="59" t="s">
        <v>115</v>
      </c>
      <c r="X1726" s="59" t="s">
        <v>115</v>
      </c>
      <c r="Y1726" s="59" t="s">
        <v>115</v>
      </c>
      <c r="Z1726" s="59" t="s">
        <v>115</v>
      </c>
      <c r="AA1726" s="59" t="s">
        <v>115</v>
      </c>
      <c r="AB1726" s="59" t="s">
        <v>115</v>
      </c>
      <c r="AC1726" s="59" t="s">
        <v>115</v>
      </c>
      <c r="AD1726" s="59" t="s">
        <v>115</v>
      </c>
      <c r="AE1726" s="59" t="s">
        <v>115</v>
      </c>
      <c r="AF1726" s="59" t="s">
        <v>115</v>
      </c>
      <c r="AG1726" s="59" t="s">
        <v>115</v>
      </c>
      <c r="AH1726" s="59" t="s">
        <v>115</v>
      </c>
      <c r="AI1726" s="59" t="s">
        <v>115</v>
      </c>
      <c r="AJ1726" s="59" t="s">
        <v>115</v>
      </c>
    </row>
    <row r="1727" spans="1:36" x14ac:dyDescent="0.25">
      <c r="A1727" s="60" t="s">
        <v>116</v>
      </c>
      <c r="B1727" s="60" t="s">
        <v>117</v>
      </c>
      <c r="C1727" s="65" t="s">
        <v>37</v>
      </c>
      <c r="D1727" s="65" t="s">
        <v>37</v>
      </c>
      <c r="E1727" s="65" t="s">
        <v>37</v>
      </c>
      <c r="F1727" s="65" t="s">
        <v>37</v>
      </c>
      <c r="G1727" s="65" t="s">
        <v>37</v>
      </c>
      <c r="H1727" s="65" t="s">
        <v>37</v>
      </c>
      <c r="I1727" s="65" t="s">
        <v>37</v>
      </c>
      <c r="J1727" s="65" t="s">
        <v>37</v>
      </c>
      <c r="K1727" s="65" t="s">
        <v>37</v>
      </c>
      <c r="L1727" s="65" t="s">
        <v>37</v>
      </c>
      <c r="M1727" s="62">
        <v>943.13</v>
      </c>
      <c r="N1727" s="61">
        <v>1196.3130000000001</v>
      </c>
      <c r="O1727" s="61">
        <v>1188.114</v>
      </c>
      <c r="P1727" s="61">
        <v>1251.6590000000001</v>
      </c>
      <c r="Q1727" s="61">
        <v>1286.9059999999999</v>
      </c>
      <c r="R1727" s="61">
        <v>1215.4480000000001</v>
      </c>
      <c r="S1727" s="61">
        <v>1213.7570000000001</v>
      </c>
      <c r="T1727" s="61">
        <v>1278.377</v>
      </c>
      <c r="U1727" s="61">
        <v>1360.8720000000001</v>
      </c>
      <c r="V1727" s="61">
        <v>1551.9649999999999</v>
      </c>
      <c r="W1727" s="61">
        <v>1617.3240000000001</v>
      </c>
      <c r="X1727" s="61">
        <v>1556.8889999999999</v>
      </c>
      <c r="Y1727" s="61">
        <v>1476.4880000000001</v>
      </c>
      <c r="Z1727" s="61">
        <v>1524.9290000000001</v>
      </c>
      <c r="AA1727" s="61">
        <v>1321.9870000000001</v>
      </c>
      <c r="AB1727" s="61">
        <v>1534.402</v>
      </c>
      <c r="AC1727" s="61">
        <v>1613.702</v>
      </c>
      <c r="AD1727" s="61">
        <v>1351.357</v>
      </c>
      <c r="AE1727" s="61">
        <v>1450.451</v>
      </c>
      <c r="AF1727" s="61">
        <v>1515.8920000000001</v>
      </c>
      <c r="AG1727" s="61">
        <v>1546.9179999999999</v>
      </c>
      <c r="AH1727" s="61">
        <v>1573.7660000000001</v>
      </c>
      <c r="AI1727" s="61">
        <v>1564.7149999999999</v>
      </c>
      <c r="AJ1727" s="61">
        <v>1364.3510000000001</v>
      </c>
    </row>
    <row r="1728" spans="1:36" x14ac:dyDescent="0.25">
      <c r="A1728" s="60" t="s">
        <v>116</v>
      </c>
      <c r="B1728" s="60" t="s">
        <v>118</v>
      </c>
      <c r="C1728" s="66" t="s">
        <v>37</v>
      </c>
      <c r="D1728" s="66" t="s">
        <v>37</v>
      </c>
      <c r="E1728" s="66" t="s">
        <v>37</v>
      </c>
      <c r="F1728" s="66" t="s">
        <v>37</v>
      </c>
      <c r="G1728" s="66" t="s">
        <v>37</v>
      </c>
      <c r="H1728" s="66" t="s">
        <v>37</v>
      </c>
      <c r="I1728" s="66" t="s">
        <v>37</v>
      </c>
      <c r="J1728" s="66" t="s">
        <v>37</v>
      </c>
      <c r="K1728" s="66" t="s">
        <v>37</v>
      </c>
      <c r="L1728" s="66" t="s">
        <v>37</v>
      </c>
      <c r="M1728" s="64">
        <v>0</v>
      </c>
      <c r="N1728" s="64">
        <v>0</v>
      </c>
      <c r="O1728" s="64">
        <v>0</v>
      </c>
      <c r="P1728" s="64">
        <v>0</v>
      </c>
      <c r="Q1728" s="64">
        <v>0</v>
      </c>
      <c r="R1728" s="64">
        <v>0</v>
      </c>
      <c r="S1728" s="64">
        <v>0</v>
      </c>
      <c r="T1728" s="64">
        <v>0</v>
      </c>
      <c r="U1728" s="64">
        <v>0</v>
      </c>
      <c r="V1728" s="64">
        <v>0</v>
      </c>
      <c r="W1728" s="64">
        <v>0</v>
      </c>
      <c r="X1728" s="64">
        <v>0</v>
      </c>
      <c r="Y1728" s="64">
        <v>0</v>
      </c>
      <c r="Z1728" s="64">
        <v>0</v>
      </c>
      <c r="AA1728" s="64">
        <v>0</v>
      </c>
      <c r="AB1728" s="64">
        <v>0</v>
      </c>
      <c r="AC1728" s="64">
        <v>0</v>
      </c>
      <c r="AD1728" s="64">
        <v>0</v>
      </c>
      <c r="AE1728" s="64">
        <v>0</v>
      </c>
      <c r="AF1728" s="64">
        <v>0</v>
      </c>
      <c r="AG1728" s="64">
        <v>0</v>
      </c>
      <c r="AH1728" s="64">
        <v>0</v>
      </c>
      <c r="AI1728" s="64">
        <v>0</v>
      </c>
      <c r="AJ1728" s="64">
        <v>0</v>
      </c>
    </row>
    <row r="1729" spans="1:36" x14ac:dyDescent="0.25">
      <c r="A1729" s="60" t="s">
        <v>116</v>
      </c>
      <c r="B1729" s="60" t="s">
        <v>119</v>
      </c>
      <c r="C1729" s="65" t="s">
        <v>37</v>
      </c>
      <c r="D1729" s="65" t="s">
        <v>37</v>
      </c>
      <c r="E1729" s="65" t="s">
        <v>37</v>
      </c>
      <c r="F1729" s="65" t="s">
        <v>37</v>
      </c>
      <c r="G1729" s="65" t="s">
        <v>37</v>
      </c>
      <c r="H1729" s="65" t="s">
        <v>37</v>
      </c>
      <c r="I1729" s="65" t="s">
        <v>37</v>
      </c>
      <c r="J1729" s="65" t="s">
        <v>37</v>
      </c>
      <c r="K1729" s="65" t="s">
        <v>37</v>
      </c>
      <c r="L1729" s="65" t="s">
        <v>37</v>
      </c>
      <c r="M1729" s="62">
        <v>0</v>
      </c>
      <c r="N1729" s="62">
        <v>0</v>
      </c>
      <c r="O1729" s="62">
        <v>0</v>
      </c>
      <c r="P1729" s="62">
        <v>0</v>
      </c>
      <c r="Q1729" s="62">
        <v>0</v>
      </c>
      <c r="R1729" s="62">
        <v>0</v>
      </c>
      <c r="S1729" s="62">
        <v>0</v>
      </c>
      <c r="T1729" s="62">
        <v>0</v>
      </c>
      <c r="U1729" s="62">
        <v>0</v>
      </c>
      <c r="V1729" s="62">
        <v>0</v>
      </c>
      <c r="W1729" s="62">
        <v>0</v>
      </c>
      <c r="X1729" s="62">
        <v>0</v>
      </c>
      <c r="Y1729" s="62">
        <v>0</v>
      </c>
      <c r="Z1729" s="62">
        <v>0</v>
      </c>
      <c r="AA1729" s="62">
        <v>0</v>
      </c>
      <c r="AB1729" s="62">
        <v>0</v>
      </c>
      <c r="AC1729" s="62">
        <v>0</v>
      </c>
      <c r="AD1729" s="62">
        <v>0</v>
      </c>
      <c r="AE1729" s="62">
        <v>0</v>
      </c>
      <c r="AF1729" s="61">
        <v>6.0000000000000001E-3</v>
      </c>
      <c r="AG1729" s="62">
        <v>0</v>
      </c>
      <c r="AH1729" s="62">
        <v>0</v>
      </c>
      <c r="AI1729" s="62">
        <v>0</v>
      </c>
      <c r="AJ1729" s="62">
        <v>0</v>
      </c>
    </row>
    <row r="1730" spans="1:36" x14ac:dyDescent="0.25">
      <c r="A1730" s="60" t="s">
        <v>116</v>
      </c>
      <c r="B1730" s="60" t="s">
        <v>120</v>
      </c>
      <c r="C1730" s="66" t="s">
        <v>37</v>
      </c>
      <c r="D1730" s="66" t="s">
        <v>37</v>
      </c>
      <c r="E1730" s="66" t="s">
        <v>37</v>
      </c>
      <c r="F1730" s="66" t="s">
        <v>37</v>
      </c>
      <c r="G1730" s="66" t="s">
        <v>37</v>
      </c>
      <c r="H1730" s="66" t="s">
        <v>37</v>
      </c>
      <c r="I1730" s="66" t="s">
        <v>37</v>
      </c>
      <c r="J1730" s="66" t="s">
        <v>37</v>
      </c>
      <c r="K1730" s="66" t="s">
        <v>37</v>
      </c>
      <c r="L1730" s="66" t="s">
        <v>37</v>
      </c>
      <c r="M1730" s="64">
        <v>0</v>
      </c>
      <c r="N1730" s="64">
        <v>0</v>
      </c>
      <c r="O1730" s="64">
        <v>0</v>
      </c>
      <c r="P1730" s="64">
        <v>0</v>
      </c>
      <c r="Q1730" s="64">
        <v>0</v>
      </c>
      <c r="R1730" s="64">
        <v>0</v>
      </c>
      <c r="S1730" s="64">
        <v>0</v>
      </c>
      <c r="T1730" s="64">
        <v>0</v>
      </c>
      <c r="U1730" s="64">
        <v>0</v>
      </c>
      <c r="V1730" s="64">
        <v>0</v>
      </c>
      <c r="W1730" s="64">
        <v>0</v>
      </c>
      <c r="X1730" s="64">
        <v>0</v>
      </c>
      <c r="Y1730" s="64">
        <v>0</v>
      </c>
      <c r="Z1730" s="64">
        <v>0</v>
      </c>
      <c r="AA1730" s="64">
        <v>0</v>
      </c>
      <c r="AB1730" s="64">
        <v>0</v>
      </c>
      <c r="AC1730" s="64">
        <v>0</v>
      </c>
      <c r="AD1730" s="64">
        <v>0</v>
      </c>
      <c r="AE1730" s="64">
        <v>0</v>
      </c>
      <c r="AF1730" s="64">
        <v>0</v>
      </c>
      <c r="AG1730" s="64">
        <v>0</v>
      </c>
      <c r="AH1730" s="64">
        <v>0</v>
      </c>
      <c r="AI1730" s="64">
        <v>0</v>
      </c>
      <c r="AJ1730" s="64">
        <v>0</v>
      </c>
    </row>
    <row r="1731" spans="1:36" x14ac:dyDescent="0.25">
      <c r="A1731" s="60" t="s">
        <v>116</v>
      </c>
      <c r="B1731" s="60" t="s">
        <v>121</v>
      </c>
      <c r="C1731" s="65" t="s">
        <v>37</v>
      </c>
      <c r="D1731" s="65" t="s">
        <v>37</v>
      </c>
      <c r="E1731" s="65" t="s">
        <v>37</v>
      </c>
      <c r="F1731" s="65" t="s">
        <v>37</v>
      </c>
      <c r="G1731" s="65" t="s">
        <v>37</v>
      </c>
      <c r="H1731" s="65" t="s">
        <v>37</v>
      </c>
      <c r="I1731" s="65" t="s">
        <v>37</v>
      </c>
      <c r="J1731" s="65" t="s">
        <v>37</v>
      </c>
      <c r="K1731" s="65" t="s">
        <v>37</v>
      </c>
      <c r="L1731" s="65" t="s">
        <v>37</v>
      </c>
      <c r="M1731" s="62">
        <v>0</v>
      </c>
      <c r="N1731" s="62">
        <v>0</v>
      </c>
      <c r="O1731" s="62">
        <v>0</v>
      </c>
      <c r="P1731" s="62">
        <v>0</v>
      </c>
      <c r="Q1731" s="62">
        <v>0</v>
      </c>
      <c r="R1731" s="62">
        <v>0</v>
      </c>
      <c r="S1731" s="62">
        <v>0</v>
      </c>
      <c r="T1731" s="62">
        <v>0</v>
      </c>
      <c r="U1731" s="62">
        <v>0</v>
      </c>
      <c r="V1731" s="62">
        <v>0</v>
      </c>
      <c r="W1731" s="62">
        <v>0</v>
      </c>
      <c r="X1731" s="62">
        <v>0</v>
      </c>
      <c r="Y1731" s="62">
        <v>0</v>
      </c>
      <c r="Z1731" s="62">
        <v>0</v>
      </c>
      <c r="AA1731" s="62">
        <v>0</v>
      </c>
      <c r="AB1731" s="62">
        <v>0</v>
      </c>
      <c r="AC1731" s="62">
        <v>0</v>
      </c>
      <c r="AD1731" s="62">
        <v>0</v>
      </c>
      <c r="AE1731" s="62">
        <v>0</v>
      </c>
      <c r="AF1731" s="62">
        <v>0</v>
      </c>
      <c r="AG1731" s="62">
        <v>0</v>
      </c>
      <c r="AH1731" s="62">
        <v>0</v>
      </c>
      <c r="AI1731" s="62">
        <v>0</v>
      </c>
      <c r="AJ1731" s="62">
        <v>0</v>
      </c>
    </row>
    <row r="1732" spans="1:36" x14ac:dyDescent="0.25">
      <c r="A1732" s="60" t="s">
        <v>116</v>
      </c>
      <c r="B1732" s="60" t="s">
        <v>122</v>
      </c>
      <c r="C1732" s="66" t="s">
        <v>37</v>
      </c>
      <c r="D1732" s="66" t="s">
        <v>37</v>
      </c>
      <c r="E1732" s="66" t="s">
        <v>37</v>
      </c>
      <c r="F1732" s="66" t="s">
        <v>37</v>
      </c>
      <c r="G1732" s="66" t="s">
        <v>37</v>
      </c>
      <c r="H1732" s="66" t="s">
        <v>37</v>
      </c>
      <c r="I1732" s="66" t="s">
        <v>37</v>
      </c>
      <c r="J1732" s="66" t="s">
        <v>37</v>
      </c>
      <c r="K1732" s="66" t="s">
        <v>37</v>
      </c>
      <c r="L1732" s="66" t="s">
        <v>37</v>
      </c>
      <c r="M1732" s="64">
        <v>0</v>
      </c>
      <c r="N1732" s="64">
        <v>0</v>
      </c>
      <c r="O1732" s="64">
        <v>0</v>
      </c>
      <c r="P1732" s="64">
        <v>0</v>
      </c>
      <c r="Q1732" s="64">
        <v>0</v>
      </c>
      <c r="R1732" s="64">
        <v>0</v>
      </c>
      <c r="S1732" s="64">
        <v>0</v>
      </c>
      <c r="T1732" s="64">
        <v>0</v>
      </c>
      <c r="U1732" s="64">
        <v>0</v>
      </c>
      <c r="V1732" s="64">
        <v>0</v>
      </c>
      <c r="W1732" s="64">
        <v>0</v>
      </c>
      <c r="X1732" s="64">
        <v>0</v>
      </c>
      <c r="Y1732" s="64">
        <v>0</v>
      </c>
      <c r="Z1732" s="64">
        <v>0</v>
      </c>
      <c r="AA1732" s="64">
        <v>0</v>
      </c>
      <c r="AB1732" s="64">
        <v>0</v>
      </c>
      <c r="AC1732" s="64">
        <v>0</v>
      </c>
      <c r="AD1732" s="64">
        <v>0</v>
      </c>
      <c r="AE1732" s="64">
        <v>0</v>
      </c>
      <c r="AF1732" s="64">
        <v>0</v>
      </c>
      <c r="AG1732" s="64">
        <v>0</v>
      </c>
      <c r="AH1732" s="64">
        <v>0</v>
      </c>
      <c r="AI1732" s="64">
        <v>0</v>
      </c>
      <c r="AJ1732" s="64">
        <v>0</v>
      </c>
    </row>
    <row r="1733" spans="1:36" x14ac:dyDescent="0.25">
      <c r="A1733" s="60" t="s">
        <v>116</v>
      </c>
      <c r="B1733" s="60" t="s">
        <v>123</v>
      </c>
      <c r="C1733" s="65" t="s">
        <v>37</v>
      </c>
      <c r="D1733" s="65" t="s">
        <v>37</v>
      </c>
      <c r="E1733" s="65" t="s">
        <v>37</v>
      </c>
      <c r="F1733" s="65" t="s">
        <v>37</v>
      </c>
      <c r="G1733" s="65" t="s">
        <v>37</v>
      </c>
      <c r="H1733" s="65" t="s">
        <v>37</v>
      </c>
      <c r="I1733" s="65" t="s">
        <v>37</v>
      </c>
      <c r="J1733" s="65" t="s">
        <v>37</v>
      </c>
      <c r="K1733" s="65" t="s">
        <v>37</v>
      </c>
      <c r="L1733" s="65" t="s">
        <v>37</v>
      </c>
      <c r="M1733" s="61">
        <v>261.20699999999999</v>
      </c>
      <c r="N1733" s="61">
        <v>330.39600000000002</v>
      </c>
      <c r="O1733" s="61">
        <v>328.17399999999998</v>
      </c>
      <c r="P1733" s="61">
        <v>321.34300000000002</v>
      </c>
      <c r="Q1733" s="61">
        <v>360.447</v>
      </c>
      <c r="R1733" s="61">
        <v>393.13600000000002</v>
      </c>
      <c r="S1733" s="61">
        <v>391.66899999999998</v>
      </c>
      <c r="T1733" s="61">
        <v>426.79399999999998</v>
      </c>
      <c r="U1733" s="61">
        <v>455.67500000000001</v>
      </c>
      <c r="V1733" s="61">
        <v>439.68200000000002</v>
      </c>
      <c r="W1733" s="61">
        <v>449.88499999999999</v>
      </c>
      <c r="X1733" s="61">
        <v>503.32600000000002</v>
      </c>
      <c r="Y1733" s="61">
        <v>515.62699999999995</v>
      </c>
      <c r="Z1733" s="61">
        <v>566.11500000000001</v>
      </c>
      <c r="AA1733" s="61">
        <v>473.39100000000002</v>
      </c>
      <c r="AB1733" s="61">
        <v>539.99300000000005</v>
      </c>
      <c r="AC1733" s="61">
        <v>533.30499999999995</v>
      </c>
      <c r="AD1733" s="61">
        <v>528.40599999999995</v>
      </c>
      <c r="AE1733" s="61">
        <v>528.49800000000005</v>
      </c>
      <c r="AF1733" s="61">
        <v>566.55499999999995</v>
      </c>
      <c r="AG1733" s="61">
        <v>600.38900000000001</v>
      </c>
      <c r="AH1733" s="61">
        <v>618.29200000000003</v>
      </c>
      <c r="AI1733" s="61">
        <v>627.04700000000003</v>
      </c>
      <c r="AJ1733" s="61">
        <v>572.34100000000001</v>
      </c>
    </row>
    <row r="1734" spans="1:36" x14ac:dyDescent="0.25">
      <c r="A1734" s="60" t="s">
        <v>116</v>
      </c>
      <c r="B1734" s="60" t="s">
        <v>124</v>
      </c>
      <c r="C1734" s="66" t="s">
        <v>37</v>
      </c>
      <c r="D1734" s="66" t="s">
        <v>37</v>
      </c>
      <c r="E1734" s="66" t="s">
        <v>37</v>
      </c>
      <c r="F1734" s="66" t="s">
        <v>37</v>
      </c>
      <c r="G1734" s="66" t="s">
        <v>37</v>
      </c>
      <c r="H1734" s="66" t="s">
        <v>37</v>
      </c>
      <c r="I1734" s="66" t="s">
        <v>37</v>
      </c>
      <c r="J1734" s="66" t="s">
        <v>37</v>
      </c>
      <c r="K1734" s="66" t="s">
        <v>37</v>
      </c>
      <c r="L1734" s="66" t="s">
        <v>37</v>
      </c>
      <c r="M1734" s="64">
        <v>0</v>
      </c>
      <c r="N1734" s="64">
        <v>0</v>
      </c>
      <c r="O1734" s="64">
        <v>0</v>
      </c>
      <c r="P1734" s="64">
        <v>0</v>
      </c>
      <c r="Q1734" s="64">
        <v>0</v>
      </c>
      <c r="R1734" s="64">
        <v>0</v>
      </c>
      <c r="S1734" s="64">
        <v>0</v>
      </c>
      <c r="T1734" s="64">
        <v>0</v>
      </c>
      <c r="U1734" s="64">
        <v>0</v>
      </c>
      <c r="V1734" s="64">
        <v>0</v>
      </c>
      <c r="W1734" s="64">
        <v>0</v>
      </c>
      <c r="X1734" s="64">
        <v>0</v>
      </c>
      <c r="Y1734" s="64">
        <v>0</v>
      </c>
      <c r="Z1734" s="64">
        <v>0</v>
      </c>
      <c r="AA1734" s="64">
        <v>0</v>
      </c>
      <c r="AB1734" s="64">
        <v>0</v>
      </c>
      <c r="AC1734" s="64">
        <v>0</v>
      </c>
      <c r="AD1734" s="64">
        <v>0</v>
      </c>
      <c r="AE1734" s="64">
        <v>0</v>
      </c>
      <c r="AF1734" s="64">
        <v>0</v>
      </c>
      <c r="AG1734" s="64">
        <v>0</v>
      </c>
      <c r="AH1734" s="64">
        <v>0</v>
      </c>
      <c r="AI1734" s="64">
        <v>0</v>
      </c>
      <c r="AJ1734" s="64">
        <v>0</v>
      </c>
    </row>
    <row r="1735" spans="1:36" x14ac:dyDescent="0.25">
      <c r="A1735" s="60" t="s">
        <v>116</v>
      </c>
      <c r="B1735" s="60" t="s">
        <v>125</v>
      </c>
      <c r="C1735" s="65" t="s">
        <v>37</v>
      </c>
      <c r="D1735" s="65" t="s">
        <v>37</v>
      </c>
      <c r="E1735" s="65" t="s">
        <v>37</v>
      </c>
      <c r="F1735" s="65" t="s">
        <v>37</v>
      </c>
      <c r="G1735" s="65" t="s">
        <v>37</v>
      </c>
      <c r="H1735" s="65" t="s">
        <v>37</v>
      </c>
      <c r="I1735" s="65" t="s">
        <v>37</v>
      </c>
      <c r="J1735" s="65" t="s">
        <v>37</v>
      </c>
      <c r="K1735" s="65" t="s">
        <v>37</v>
      </c>
      <c r="L1735" s="65" t="s">
        <v>37</v>
      </c>
      <c r="M1735" s="62">
        <v>0</v>
      </c>
      <c r="N1735" s="62">
        <v>0</v>
      </c>
      <c r="O1735" s="62">
        <v>0</v>
      </c>
      <c r="P1735" s="62">
        <v>0</v>
      </c>
      <c r="Q1735" s="62">
        <v>0</v>
      </c>
      <c r="R1735" s="62">
        <v>0</v>
      </c>
      <c r="S1735" s="62">
        <v>0</v>
      </c>
      <c r="T1735" s="62">
        <v>0</v>
      </c>
      <c r="U1735" s="62">
        <v>0</v>
      </c>
      <c r="V1735" s="62">
        <v>0</v>
      </c>
      <c r="W1735" s="62">
        <v>0</v>
      </c>
      <c r="X1735" s="62">
        <v>0</v>
      </c>
      <c r="Y1735" s="62">
        <v>0</v>
      </c>
      <c r="Z1735" s="62">
        <v>0</v>
      </c>
      <c r="AA1735" s="62">
        <v>0</v>
      </c>
      <c r="AB1735" s="62">
        <v>0</v>
      </c>
      <c r="AC1735" s="62">
        <v>0</v>
      </c>
      <c r="AD1735" s="62">
        <v>0</v>
      </c>
      <c r="AE1735" s="62">
        <v>0</v>
      </c>
      <c r="AF1735" s="62">
        <v>0</v>
      </c>
      <c r="AG1735" s="62">
        <v>0</v>
      </c>
      <c r="AH1735" s="62">
        <v>0</v>
      </c>
      <c r="AI1735" s="62">
        <v>0</v>
      </c>
      <c r="AJ1735" s="62">
        <v>0</v>
      </c>
    </row>
    <row r="1736" spans="1:36" x14ac:dyDescent="0.25">
      <c r="A1736" s="60" t="s">
        <v>116</v>
      </c>
      <c r="B1736" s="60" t="s">
        <v>126</v>
      </c>
      <c r="C1736" s="66" t="s">
        <v>37</v>
      </c>
      <c r="D1736" s="66" t="s">
        <v>37</v>
      </c>
      <c r="E1736" s="66" t="s">
        <v>37</v>
      </c>
      <c r="F1736" s="66" t="s">
        <v>37</v>
      </c>
      <c r="G1736" s="66" t="s">
        <v>37</v>
      </c>
      <c r="H1736" s="66" t="s">
        <v>37</v>
      </c>
      <c r="I1736" s="66" t="s">
        <v>37</v>
      </c>
      <c r="J1736" s="66" t="s">
        <v>37</v>
      </c>
      <c r="K1736" s="66" t="s">
        <v>37</v>
      </c>
      <c r="L1736" s="66" t="s">
        <v>37</v>
      </c>
      <c r="M1736" s="64">
        <v>0</v>
      </c>
      <c r="N1736" s="64">
        <v>0</v>
      </c>
      <c r="O1736" s="64">
        <v>0</v>
      </c>
      <c r="P1736" s="64">
        <v>0</v>
      </c>
      <c r="Q1736" s="64">
        <v>0</v>
      </c>
      <c r="R1736" s="64">
        <v>0</v>
      </c>
      <c r="S1736" s="64">
        <v>0</v>
      </c>
      <c r="T1736" s="64">
        <v>0</v>
      </c>
      <c r="U1736" s="64">
        <v>0</v>
      </c>
      <c r="V1736" s="64">
        <v>0</v>
      </c>
      <c r="W1736" s="64">
        <v>0</v>
      </c>
      <c r="X1736" s="64">
        <v>0</v>
      </c>
      <c r="Y1736" s="64">
        <v>0</v>
      </c>
      <c r="Z1736" s="64">
        <v>0</v>
      </c>
      <c r="AA1736" s="64">
        <v>0</v>
      </c>
      <c r="AB1736" s="64">
        <v>0</v>
      </c>
      <c r="AC1736" s="64">
        <v>0</v>
      </c>
      <c r="AD1736" s="64">
        <v>0</v>
      </c>
      <c r="AE1736" s="64">
        <v>0</v>
      </c>
      <c r="AF1736" s="64">
        <v>0</v>
      </c>
      <c r="AG1736" s="64">
        <v>0</v>
      </c>
      <c r="AH1736" s="64">
        <v>0</v>
      </c>
      <c r="AI1736" s="64">
        <v>0</v>
      </c>
      <c r="AJ1736" s="64">
        <v>0</v>
      </c>
    </row>
    <row r="1737" spans="1:36" x14ac:dyDescent="0.25">
      <c r="A1737" s="60" t="s">
        <v>127</v>
      </c>
      <c r="B1737" s="60" t="s">
        <v>117</v>
      </c>
      <c r="C1737" s="65" t="s">
        <v>37</v>
      </c>
      <c r="D1737" s="65" t="s">
        <v>37</v>
      </c>
      <c r="E1737" s="65" t="s">
        <v>37</v>
      </c>
      <c r="F1737" s="65" t="s">
        <v>37</v>
      </c>
      <c r="G1737" s="65" t="s">
        <v>37</v>
      </c>
      <c r="H1737" s="65" t="s">
        <v>37</v>
      </c>
      <c r="I1737" s="65" t="s">
        <v>37</v>
      </c>
      <c r="J1737" s="65" t="s">
        <v>37</v>
      </c>
      <c r="K1737" s="65" t="s">
        <v>37</v>
      </c>
      <c r="L1737" s="65" t="s">
        <v>37</v>
      </c>
      <c r="M1737" s="65" t="s">
        <v>37</v>
      </c>
      <c r="N1737" s="65" t="s">
        <v>37</v>
      </c>
      <c r="O1737" s="65" t="s">
        <v>37</v>
      </c>
      <c r="P1737" s="65" t="s">
        <v>37</v>
      </c>
      <c r="Q1737" s="65" t="s">
        <v>37</v>
      </c>
      <c r="R1737" s="65" t="s">
        <v>37</v>
      </c>
      <c r="S1737" s="65" t="s">
        <v>37</v>
      </c>
      <c r="T1737" s="65" t="s">
        <v>37</v>
      </c>
      <c r="U1737" s="65" t="s">
        <v>37</v>
      </c>
      <c r="V1737" s="65" t="s">
        <v>37</v>
      </c>
      <c r="W1737" s="65" t="s">
        <v>37</v>
      </c>
      <c r="X1737" s="65" t="s">
        <v>37</v>
      </c>
      <c r="Y1737" s="65" t="s">
        <v>37</v>
      </c>
      <c r="Z1737" s="65" t="s">
        <v>37</v>
      </c>
      <c r="AA1737" s="65" t="s">
        <v>37</v>
      </c>
      <c r="AB1737" s="65" t="s">
        <v>37</v>
      </c>
      <c r="AC1737" s="65" t="s">
        <v>37</v>
      </c>
      <c r="AD1737" s="65" t="s">
        <v>37</v>
      </c>
      <c r="AE1737" s="65" t="s">
        <v>37</v>
      </c>
      <c r="AF1737" s="65" t="s">
        <v>37</v>
      </c>
      <c r="AG1737" s="65" t="s">
        <v>37</v>
      </c>
      <c r="AH1737" s="65" t="s">
        <v>37</v>
      </c>
      <c r="AI1737" s="65" t="s">
        <v>37</v>
      </c>
      <c r="AJ1737" s="65" t="s">
        <v>37</v>
      </c>
    </row>
    <row r="1738" spans="1:36" x14ac:dyDescent="0.25">
      <c r="A1738" s="60" t="s">
        <v>127</v>
      </c>
      <c r="B1738" s="60" t="s">
        <v>118</v>
      </c>
      <c r="C1738" s="66" t="s">
        <v>37</v>
      </c>
      <c r="D1738" s="66" t="s">
        <v>37</v>
      </c>
      <c r="E1738" s="66" t="s">
        <v>37</v>
      </c>
      <c r="F1738" s="66" t="s">
        <v>37</v>
      </c>
      <c r="G1738" s="66" t="s">
        <v>37</v>
      </c>
      <c r="H1738" s="66" t="s">
        <v>37</v>
      </c>
      <c r="I1738" s="66" t="s">
        <v>37</v>
      </c>
      <c r="J1738" s="66" t="s">
        <v>37</v>
      </c>
      <c r="K1738" s="66" t="s">
        <v>37</v>
      </c>
      <c r="L1738" s="66" t="s">
        <v>37</v>
      </c>
      <c r="M1738" s="66" t="s">
        <v>37</v>
      </c>
      <c r="N1738" s="66" t="s">
        <v>37</v>
      </c>
      <c r="O1738" s="66" t="s">
        <v>37</v>
      </c>
      <c r="P1738" s="66" t="s">
        <v>37</v>
      </c>
      <c r="Q1738" s="66" t="s">
        <v>37</v>
      </c>
      <c r="R1738" s="66" t="s">
        <v>37</v>
      </c>
      <c r="S1738" s="66" t="s">
        <v>37</v>
      </c>
      <c r="T1738" s="66" t="s">
        <v>37</v>
      </c>
      <c r="U1738" s="66" t="s">
        <v>37</v>
      </c>
      <c r="V1738" s="66" t="s">
        <v>37</v>
      </c>
      <c r="W1738" s="66" t="s">
        <v>37</v>
      </c>
      <c r="X1738" s="66" t="s">
        <v>37</v>
      </c>
      <c r="Y1738" s="66" t="s">
        <v>37</v>
      </c>
      <c r="Z1738" s="66" t="s">
        <v>37</v>
      </c>
      <c r="AA1738" s="66" t="s">
        <v>37</v>
      </c>
      <c r="AB1738" s="66" t="s">
        <v>37</v>
      </c>
      <c r="AC1738" s="66" t="s">
        <v>37</v>
      </c>
      <c r="AD1738" s="66" t="s">
        <v>37</v>
      </c>
      <c r="AE1738" s="66" t="s">
        <v>37</v>
      </c>
      <c r="AF1738" s="66" t="s">
        <v>37</v>
      </c>
      <c r="AG1738" s="66" t="s">
        <v>37</v>
      </c>
      <c r="AH1738" s="66" t="s">
        <v>37</v>
      </c>
      <c r="AI1738" s="66" t="s">
        <v>37</v>
      </c>
      <c r="AJ1738" s="66" t="s">
        <v>37</v>
      </c>
    </row>
    <row r="1739" spans="1:36" x14ac:dyDescent="0.25">
      <c r="A1739" s="60" t="s">
        <v>127</v>
      </c>
      <c r="B1739" s="60" t="s">
        <v>119</v>
      </c>
      <c r="C1739" s="65" t="s">
        <v>37</v>
      </c>
      <c r="D1739" s="65" t="s">
        <v>37</v>
      </c>
      <c r="E1739" s="65" t="s">
        <v>37</v>
      </c>
      <c r="F1739" s="65" t="s">
        <v>37</v>
      </c>
      <c r="G1739" s="65" t="s">
        <v>37</v>
      </c>
      <c r="H1739" s="65" t="s">
        <v>37</v>
      </c>
      <c r="I1739" s="65" t="s">
        <v>37</v>
      </c>
      <c r="J1739" s="65" t="s">
        <v>37</v>
      </c>
      <c r="K1739" s="65" t="s">
        <v>37</v>
      </c>
      <c r="L1739" s="65" t="s">
        <v>37</v>
      </c>
      <c r="M1739" s="65" t="s">
        <v>37</v>
      </c>
      <c r="N1739" s="65" t="s">
        <v>37</v>
      </c>
      <c r="O1739" s="65" t="s">
        <v>37</v>
      </c>
      <c r="P1739" s="65" t="s">
        <v>37</v>
      </c>
      <c r="Q1739" s="65" t="s">
        <v>37</v>
      </c>
      <c r="R1739" s="65" t="s">
        <v>37</v>
      </c>
      <c r="S1739" s="65" t="s">
        <v>37</v>
      </c>
      <c r="T1739" s="65" t="s">
        <v>37</v>
      </c>
      <c r="U1739" s="65" t="s">
        <v>37</v>
      </c>
      <c r="V1739" s="65" t="s">
        <v>37</v>
      </c>
      <c r="W1739" s="65" t="s">
        <v>37</v>
      </c>
      <c r="X1739" s="65" t="s">
        <v>37</v>
      </c>
      <c r="Y1739" s="65" t="s">
        <v>37</v>
      </c>
      <c r="Z1739" s="65" t="s">
        <v>37</v>
      </c>
      <c r="AA1739" s="65" t="s">
        <v>37</v>
      </c>
      <c r="AB1739" s="65" t="s">
        <v>37</v>
      </c>
      <c r="AC1739" s="65" t="s">
        <v>37</v>
      </c>
      <c r="AD1739" s="65" t="s">
        <v>37</v>
      </c>
      <c r="AE1739" s="65" t="s">
        <v>37</v>
      </c>
      <c r="AF1739" s="65" t="s">
        <v>37</v>
      </c>
      <c r="AG1739" s="65" t="s">
        <v>37</v>
      </c>
      <c r="AH1739" s="65" t="s">
        <v>37</v>
      </c>
      <c r="AI1739" s="65" t="s">
        <v>37</v>
      </c>
      <c r="AJ1739" s="65" t="s">
        <v>37</v>
      </c>
    </row>
    <row r="1740" spans="1:36" x14ac:dyDescent="0.25">
      <c r="A1740" s="60" t="s">
        <v>127</v>
      </c>
      <c r="B1740" s="60" t="s">
        <v>120</v>
      </c>
      <c r="C1740" s="66" t="s">
        <v>37</v>
      </c>
      <c r="D1740" s="66" t="s">
        <v>37</v>
      </c>
      <c r="E1740" s="66" t="s">
        <v>37</v>
      </c>
      <c r="F1740" s="66" t="s">
        <v>37</v>
      </c>
      <c r="G1740" s="66" t="s">
        <v>37</v>
      </c>
      <c r="H1740" s="66" t="s">
        <v>37</v>
      </c>
      <c r="I1740" s="66" t="s">
        <v>37</v>
      </c>
      <c r="J1740" s="66" t="s">
        <v>37</v>
      </c>
      <c r="K1740" s="66" t="s">
        <v>37</v>
      </c>
      <c r="L1740" s="66" t="s">
        <v>37</v>
      </c>
      <c r="M1740" s="66" t="s">
        <v>37</v>
      </c>
      <c r="N1740" s="66" t="s">
        <v>37</v>
      </c>
      <c r="O1740" s="66" t="s">
        <v>37</v>
      </c>
      <c r="P1740" s="66" t="s">
        <v>37</v>
      </c>
      <c r="Q1740" s="66" t="s">
        <v>37</v>
      </c>
      <c r="R1740" s="66" t="s">
        <v>37</v>
      </c>
      <c r="S1740" s="66" t="s">
        <v>37</v>
      </c>
      <c r="T1740" s="66" t="s">
        <v>37</v>
      </c>
      <c r="U1740" s="66" t="s">
        <v>37</v>
      </c>
      <c r="V1740" s="66" t="s">
        <v>37</v>
      </c>
      <c r="W1740" s="66" t="s">
        <v>37</v>
      </c>
      <c r="X1740" s="66" t="s">
        <v>37</v>
      </c>
      <c r="Y1740" s="66" t="s">
        <v>37</v>
      </c>
      <c r="Z1740" s="66" t="s">
        <v>37</v>
      </c>
      <c r="AA1740" s="66" t="s">
        <v>37</v>
      </c>
      <c r="AB1740" s="66" t="s">
        <v>37</v>
      </c>
      <c r="AC1740" s="66" t="s">
        <v>37</v>
      </c>
      <c r="AD1740" s="66" t="s">
        <v>37</v>
      </c>
      <c r="AE1740" s="66" t="s">
        <v>37</v>
      </c>
      <c r="AF1740" s="66" t="s">
        <v>37</v>
      </c>
      <c r="AG1740" s="66" t="s">
        <v>37</v>
      </c>
      <c r="AH1740" s="66" t="s">
        <v>37</v>
      </c>
      <c r="AI1740" s="66" t="s">
        <v>37</v>
      </c>
      <c r="AJ1740" s="66" t="s">
        <v>37</v>
      </c>
    </row>
    <row r="1741" spans="1:36" x14ac:dyDescent="0.25">
      <c r="A1741" s="60" t="s">
        <v>127</v>
      </c>
      <c r="B1741" s="60" t="s">
        <v>121</v>
      </c>
      <c r="C1741" s="65" t="s">
        <v>37</v>
      </c>
      <c r="D1741" s="65" t="s">
        <v>37</v>
      </c>
      <c r="E1741" s="65" t="s">
        <v>37</v>
      </c>
      <c r="F1741" s="65" t="s">
        <v>37</v>
      </c>
      <c r="G1741" s="65" t="s">
        <v>37</v>
      </c>
      <c r="H1741" s="65" t="s">
        <v>37</v>
      </c>
      <c r="I1741" s="65" t="s">
        <v>37</v>
      </c>
      <c r="J1741" s="65" t="s">
        <v>37</v>
      </c>
      <c r="K1741" s="65" t="s">
        <v>37</v>
      </c>
      <c r="L1741" s="65" t="s">
        <v>37</v>
      </c>
      <c r="M1741" s="62">
        <v>0</v>
      </c>
      <c r="N1741" s="62">
        <v>0</v>
      </c>
      <c r="O1741" s="62">
        <v>0</v>
      </c>
      <c r="P1741" s="62">
        <v>0</v>
      </c>
      <c r="Q1741" s="62">
        <v>0</v>
      </c>
      <c r="R1741" s="62">
        <v>0</v>
      </c>
      <c r="S1741" s="62">
        <v>0</v>
      </c>
      <c r="T1741" s="62">
        <v>0</v>
      </c>
      <c r="U1741" s="62">
        <v>0</v>
      </c>
      <c r="V1741" s="62">
        <v>0</v>
      </c>
      <c r="W1741" s="62">
        <v>0</v>
      </c>
      <c r="X1741" s="62">
        <v>0</v>
      </c>
      <c r="Y1741" s="62">
        <v>0</v>
      </c>
      <c r="Z1741" s="62">
        <v>0</v>
      </c>
      <c r="AA1741" s="62">
        <v>0</v>
      </c>
      <c r="AB1741" s="62">
        <v>0</v>
      </c>
      <c r="AC1741" s="62">
        <v>0</v>
      </c>
      <c r="AD1741" s="62">
        <v>0</v>
      </c>
      <c r="AE1741" s="62">
        <v>0</v>
      </c>
      <c r="AF1741" s="62">
        <v>0</v>
      </c>
      <c r="AG1741" s="62">
        <v>0</v>
      </c>
      <c r="AH1741" s="62">
        <v>0</v>
      </c>
      <c r="AI1741" s="62">
        <v>0</v>
      </c>
      <c r="AJ1741" s="62">
        <v>0</v>
      </c>
    </row>
    <row r="1742" spans="1:36" x14ac:dyDescent="0.25">
      <c r="A1742" s="60" t="s">
        <v>127</v>
      </c>
      <c r="B1742" s="60" t="s">
        <v>122</v>
      </c>
      <c r="C1742" s="66" t="s">
        <v>37</v>
      </c>
      <c r="D1742" s="66" t="s">
        <v>37</v>
      </c>
      <c r="E1742" s="66" t="s">
        <v>37</v>
      </c>
      <c r="F1742" s="66" t="s">
        <v>37</v>
      </c>
      <c r="G1742" s="66" t="s">
        <v>37</v>
      </c>
      <c r="H1742" s="66" t="s">
        <v>37</v>
      </c>
      <c r="I1742" s="66" t="s">
        <v>37</v>
      </c>
      <c r="J1742" s="66" t="s">
        <v>37</v>
      </c>
      <c r="K1742" s="66" t="s">
        <v>37</v>
      </c>
      <c r="L1742" s="66" t="s">
        <v>37</v>
      </c>
      <c r="M1742" s="66" t="s">
        <v>37</v>
      </c>
      <c r="N1742" s="66" t="s">
        <v>37</v>
      </c>
      <c r="O1742" s="66" t="s">
        <v>37</v>
      </c>
      <c r="P1742" s="66" t="s">
        <v>37</v>
      </c>
      <c r="Q1742" s="66" t="s">
        <v>37</v>
      </c>
      <c r="R1742" s="66" t="s">
        <v>37</v>
      </c>
      <c r="S1742" s="66" t="s">
        <v>37</v>
      </c>
      <c r="T1742" s="66" t="s">
        <v>37</v>
      </c>
      <c r="U1742" s="66" t="s">
        <v>37</v>
      </c>
      <c r="V1742" s="66" t="s">
        <v>37</v>
      </c>
      <c r="W1742" s="66" t="s">
        <v>37</v>
      </c>
      <c r="X1742" s="66" t="s">
        <v>37</v>
      </c>
      <c r="Y1742" s="66" t="s">
        <v>37</v>
      </c>
      <c r="Z1742" s="66" t="s">
        <v>37</v>
      </c>
      <c r="AA1742" s="66" t="s">
        <v>37</v>
      </c>
      <c r="AB1742" s="66" t="s">
        <v>37</v>
      </c>
      <c r="AC1742" s="66" t="s">
        <v>37</v>
      </c>
      <c r="AD1742" s="66" t="s">
        <v>37</v>
      </c>
      <c r="AE1742" s="66" t="s">
        <v>37</v>
      </c>
      <c r="AF1742" s="66" t="s">
        <v>37</v>
      </c>
      <c r="AG1742" s="66" t="s">
        <v>37</v>
      </c>
      <c r="AH1742" s="66" t="s">
        <v>37</v>
      </c>
      <c r="AI1742" s="66" t="s">
        <v>37</v>
      </c>
      <c r="AJ1742" s="66" t="s">
        <v>37</v>
      </c>
    </row>
    <row r="1743" spans="1:36" x14ac:dyDescent="0.25">
      <c r="A1743" s="60" t="s">
        <v>127</v>
      </c>
      <c r="B1743" s="60" t="s">
        <v>123</v>
      </c>
      <c r="C1743" s="65" t="s">
        <v>37</v>
      </c>
      <c r="D1743" s="65" t="s">
        <v>37</v>
      </c>
      <c r="E1743" s="65" t="s">
        <v>37</v>
      </c>
      <c r="F1743" s="65" t="s">
        <v>37</v>
      </c>
      <c r="G1743" s="65" t="s">
        <v>37</v>
      </c>
      <c r="H1743" s="65" t="s">
        <v>37</v>
      </c>
      <c r="I1743" s="65" t="s">
        <v>37</v>
      </c>
      <c r="J1743" s="65" t="s">
        <v>37</v>
      </c>
      <c r="K1743" s="65" t="s">
        <v>37</v>
      </c>
      <c r="L1743" s="65" t="s">
        <v>37</v>
      </c>
      <c r="M1743" s="61">
        <v>254.256</v>
      </c>
      <c r="N1743" s="61">
        <v>321.58199999999999</v>
      </c>
      <c r="O1743" s="61">
        <v>319.43299999999999</v>
      </c>
      <c r="P1743" s="61">
        <v>312.12400000000002</v>
      </c>
      <c r="Q1743" s="61">
        <v>350.98899999999998</v>
      </c>
      <c r="R1743" s="61">
        <v>383.31900000000002</v>
      </c>
      <c r="S1743" s="61">
        <v>381.255</v>
      </c>
      <c r="T1743" s="61">
        <v>415.73500000000001</v>
      </c>
      <c r="U1743" s="61">
        <v>443.85199999999998</v>
      </c>
      <c r="V1743" s="61">
        <v>427.85899999999998</v>
      </c>
      <c r="W1743" s="61">
        <v>444.36799999999999</v>
      </c>
      <c r="X1743" s="61">
        <v>498.78800000000001</v>
      </c>
      <c r="Y1743" s="62">
        <v>510.97</v>
      </c>
      <c r="Z1743" s="61">
        <v>561.07500000000005</v>
      </c>
      <c r="AA1743" s="61">
        <v>467.44400000000002</v>
      </c>
      <c r="AB1743" s="61">
        <v>526.16399999999999</v>
      </c>
      <c r="AC1743" s="61">
        <v>514.31700000000001</v>
      </c>
      <c r="AD1743" s="61">
        <v>508.88499999999999</v>
      </c>
      <c r="AE1743" s="61">
        <v>508.61700000000002</v>
      </c>
      <c r="AF1743" s="61">
        <v>546.06100000000004</v>
      </c>
      <c r="AG1743" s="61">
        <v>577.06399999999996</v>
      </c>
      <c r="AH1743" s="61">
        <v>592.59299999999996</v>
      </c>
      <c r="AI1743" s="61">
        <v>601.71199999999999</v>
      </c>
      <c r="AJ1743" s="61">
        <v>546.29700000000003</v>
      </c>
    </row>
    <row r="1744" spans="1:36" x14ac:dyDescent="0.25">
      <c r="A1744" s="60" t="s">
        <v>127</v>
      </c>
      <c r="B1744" s="60" t="s">
        <v>124</v>
      </c>
      <c r="C1744" s="66" t="s">
        <v>37</v>
      </c>
      <c r="D1744" s="66" t="s">
        <v>37</v>
      </c>
      <c r="E1744" s="66" t="s">
        <v>37</v>
      </c>
      <c r="F1744" s="66" t="s">
        <v>37</v>
      </c>
      <c r="G1744" s="66" t="s">
        <v>37</v>
      </c>
      <c r="H1744" s="66" t="s">
        <v>37</v>
      </c>
      <c r="I1744" s="66" t="s">
        <v>37</v>
      </c>
      <c r="J1744" s="66" t="s">
        <v>37</v>
      </c>
      <c r="K1744" s="66" t="s">
        <v>37</v>
      </c>
      <c r="L1744" s="66" t="s">
        <v>37</v>
      </c>
      <c r="M1744" s="64">
        <v>0</v>
      </c>
      <c r="N1744" s="64">
        <v>0</v>
      </c>
      <c r="O1744" s="64">
        <v>0</v>
      </c>
      <c r="P1744" s="64">
        <v>0</v>
      </c>
      <c r="Q1744" s="64">
        <v>0</v>
      </c>
      <c r="R1744" s="64">
        <v>0</v>
      </c>
      <c r="S1744" s="64">
        <v>0</v>
      </c>
      <c r="T1744" s="64">
        <v>0</v>
      </c>
      <c r="U1744" s="64">
        <v>0</v>
      </c>
      <c r="V1744" s="64">
        <v>0</v>
      </c>
      <c r="W1744" s="64">
        <v>0</v>
      </c>
      <c r="X1744" s="64">
        <v>0</v>
      </c>
      <c r="Y1744" s="64">
        <v>0</v>
      </c>
      <c r="Z1744" s="64">
        <v>0</v>
      </c>
      <c r="AA1744" s="64">
        <v>0</v>
      </c>
      <c r="AB1744" s="64">
        <v>0</v>
      </c>
      <c r="AC1744" s="64">
        <v>0</v>
      </c>
      <c r="AD1744" s="64">
        <v>0</v>
      </c>
      <c r="AE1744" s="64">
        <v>0</v>
      </c>
      <c r="AF1744" s="64">
        <v>0</v>
      </c>
      <c r="AG1744" s="64">
        <v>0</v>
      </c>
      <c r="AH1744" s="64">
        <v>0</v>
      </c>
      <c r="AI1744" s="64">
        <v>0</v>
      </c>
      <c r="AJ1744" s="64">
        <v>0</v>
      </c>
    </row>
    <row r="1745" spans="1:36" x14ac:dyDescent="0.25">
      <c r="A1745" s="60" t="s">
        <v>127</v>
      </c>
      <c r="B1745" s="60" t="s">
        <v>125</v>
      </c>
      <c r="C1745" s="65" t="s">
        <v>37</v>
      </c>
      <c r="D1745" s="65" t="s">
        <v>37</v>
      </c>
      <c r="E1745" s="65" t="s">
        <v>37</v>
      </c>
      <c r="F1745" s="65" t="s">
        <v>37</v>
      </c>
      <c r="G1745" s="65" t="s">
        <v>37</v>
      </c>
      <c r="H1745" s="65" t="s">
        <v>37</v>
      </c>
      <c r="I1745" s="65" t="s">
        <v>37</v>
      </c>
      <c r="J1745" s="65" t="s">
        <v>37</v>
      </c>
      <c r="K1745" s="65" t="s">
        <v>37</v>
      </c>
      <c r="L1745" s="65" t="s">
        <v>37</v>
      </c>
      <c r="M1745" s="62">
        <v>0</v>
      </c>
      <c r="N1745" s="62">
        <v>0</v>
      </c>
      <c r="O1745" s="62">
        <v>0</v>
      </c>
      <c r="P1745" s="62">
        <v>0</v>
      </c>
      <c r="Q1745" s="62">
        <v>0</v>
      </c>
      <c r="R1745" s="62">
        <v>0</v>
      </c>
      <c r="S1745" s="62">
        <v>0</v>
      </c>
      <c r="T1745" s="62">
        <v>0</v>
      </c>
      <c r="U1745" s="62">
        <v>0</v>
      </c>
      <c r="V1745" s="62">
        <v>0</v>
      </c>
      <c r="W1745" s="62">
        <v>0</v>
      </c>
      <c r="X1745" s="62">
        <v>0</v>
      </c>
      <c r="Y1745" s="62">
        <v>0</v>
      </c>
      <c r="Z1745" s="62">
        <v>0</v>
      </c>
      <c r="AA1745" s="62">
        <v>0</v>
      </c>
      <c r="AB1745" s="62">
        <v>0</v>
      </c>
      <c r="AC1745" s="62">
        <v>0</v>
      </c>
      <c r="AD1745" s="62">
        <v>0</v>
      </c>
      <c r="AE1745" s="62">
        <v>0</v>
      </c>
      <c r="AF1745" s="62">
        <v>0</v>
      </c>
      <c r="AG1745" s="62">
        <v>0</v>
      </c>
      <c r="AH1745" s="62">
        <v>0</v>
      </c>
      <c r="AI1745" s="62">
        <v>0</v>
      </c>
      <c r="AJ1745" s="62">
        <v>0</v>
      </c>
    </row>
    <row r="1746" spans="1:36" x14ac:dyDescent="0.25">
      <c r="A1746" s="60" t="s">
        <v>127</v>
      </c>
      <c r="B1746" s="60" t="s">
        <v>126</v>
      </c>
      <c r="C1746" s="66" t="s">
        <v>37</v>
      </c>
      <c r="D1746" s="66" t="s">
        <v>37</v>
      </c>
      <c r="E1746" s="66" t="s">
        <v>37</v>
      </c>
      <c r="F1746" s="66" t="s">
        <v>37</v>
      </c>
      <c r="G1746" s="66" t="s">
        <v>37</v>
      </c>
      <c r="H1746" s="66" t="s">
        <v>37</v>
      </c>
      <c r="I1746" s="66" t="s">
        <v>37</v>
      </c>
      <c r="J1746" s="66" t="s">
        <v>37</v>
      </c>
      <c r="K1746" s="66" t="s">
        <v>37</v>
      </c>
      <c r="L1746" s="66" t="s">
        <v>37</v>
      </c>
      <c r="M1746" s="64">
        <v>0</v>
      </c>
      <c r="N1746" s="64">
        <v>0</v>
      </c>
      <c r="O1746" s="64">
        <v>0</v>
      </c>
      <c r="P1746" s="64">
        <v>0</v>
      </c>
      <c r="Q1746" s="64">
        <v>0</v>
      </c>
      <c r="R1746" s="64">
        <v>0</v>
      </c>
      <c r="S1746" s="64">
        <v>0</v>
      </c>
      <c r="T1746" s="64">
        <v>0</v>
      </c>
      <c r="U1746" s="64">
        <v>0</v>
      </c>
      <c r="V1746" s="64">
        <v>0</v>
      </c>
      <c r="W1746" s="64">
        <v>0</v>
      </c>
      <c r="X1746" s="64">
        <v>0</v>
      </c>
      <c r="Y1746" s="64">
        <v>0</v>
      </c>
      <c r="Z1746" s="64">
        <v>0</v>
      </c>
      <c r="AA1746" s="64">
        <v>0</v>
      </c>
      <c r="AB1746" s="64">
        <v>0</v>
      </c>
      <c r="AC1746" s="64">
        <v>0</v>
      </c>
      <c r="AD1746" s="64">
        <v>0</v>
      </c>
      <c r="AE1746" s="64">
        <v>0</v>
      </c>
      <c r="AF1746" s="64">
        <v>0</v>
      </c>
      <c r="AG1746" s="64">
        <v>0</v>
      </c>
      <c r="AH1746" s="64">
        <v>0</v>
      </c>
      <c r="AI1746" s="64">
        <v>0</v>
      </c>
      <c r="AJ1746" s="64">
        <v>0</v>
      </c>
    </row>
    <row r="1747" spans="1:36" x14ac:dyDescent="0.25">
      <c r="A1747" s="60" t="s">
        <v>128</v>
      </c>
      <c r="B1747" s="60" t="s">
        <v>117</v>
      </c>
      <c r="C1747" s="65" t="s">
        <v>37</v>
      </c>
      <c r="D1747" s="65" t="s">
        <v>37</v>
      </c>
      <c r="E1747" s="65" t="s">
        <v>37</v>
      </c>
      <c r="F1747" s="65" t="s">
        <v>37</v>
      </c>
      <c r="G1747" s="65" t="s">
        <v>37</v>
      </c>
      <c r="H1747" s="65" t="s">
        <v>37</v>
      </c>
      <c r="I1747" s="65" t="s">
        <v>37</v>
      </c>
      <c r="J1747" s="65" t="s">
        <v>37</v>
      </c>
      <c r="K1747" s="65" t="s">
        <v>37</v>
      </c>
      <c r="L1747" s="65" t="s">
        <v>37</v>
      </c>
      <c r="M1747" s="62">
        <v>0</v>
      </c>
      <c r="N1747" s="62">
        <v>0</v>
      </c>
      <c r="O1747" s="62">
        <v>0</v>
      </c>
      <c r="P1747" s="62">
        <v>0</v>
      </c>
      <c r="Q1747" s="62">
        <v>0</v>
      </c>
      <c r="R1747" s="62">
        <v>0</v>
      </c>
      <c r="S1747" s="62">
        <v>0</v>
      </c>
      <c r="T1747" s="62">
        <v>0</v>
      </c>
      <c r="U1747" s="62">
        <v>0</v>
      </c>
      <c r="V1747" s="62">
        <v>0</v>
      </c>
      <c r="W1747" s="62">
        <v>0</v>
      </c>
      <c r="X1747" s="62">
        <v>0</v>
      </c>
      <c r="Y1747" s="62">
        <v>0</v>
      </c>
      <c r="Z1747" s="62">
        <v>0</v>
      </c>
      <c r="AA1747" s="62">
        <v>0</v>
      </c>
      <c r="AB1747" s="62">
        <v>0</v>
      </c>
      <c r="AC1747" s="62">
        <v>0</v>
      </c>
      <c r="AD1747" s="62">
        <v>0</v>
      </c>
      <c r="AE1747" s="62">
        <v>0</v>
      </c>
      <c r="AF1747" s="62">
        <v>0</v>
      </c>
      <c r="AG1747" s="62">
        <v>0</v>
      </c>
      <c r="AH1747" s="62">
        <v>0</v>
      </c>
      <c r="AI1747" s="62">
        <v>0</v>
      </c>
      <c r="AJ1747" s="62">
        <v>0</v>
      </c>
    </row>
    <row r="1748" spans="1:36" x14ac:dyDescent="0.25">
      <c r="A1748" s="60" t="s">
        <v>128</v>
      </c>
      <c r="B1748" s="60" t="s">
        <v>118</v>
      </c>
      <c r="C1748" s="66" t="s">
        <v>37</v>
      </c>
      <c r="D1748" s="66" t="s">
        <v>37</v>
      </c>
      <c r="E1748" s="66" t="s">
        <v>37</v>
      </c>
      <c r="F1748" s="66" t="s">
        <v>37</v>
      </c>
      <c r="G1748" s="66" t="s">
        <v>37</v>
      </c>
      <c r="H1748" s="66" t="s">
        <v>37</v>
      </c>
      <c r="I1748" s="66" t="s">
        <v>37</v>
      </c>
      <c r="J1748" s="66" t="s">
        <v>37</v>
      </c>
      <c r="K1748" s="66" t="s">
        <v>37</v>
      </c>
      <c r="L1748" s="66" t="s">
        <v>37</v>
      </c>
      <c r="M1748" s="64">
        <v>0</v>
      </c>
      <c r="N1748" s="64">
        <v>0</v>
      </c>
      <c r="O1748" s="64">
        <v>0</v>
      </c>
      <c r="P1748" s="64">
        <v>0</v>
      </c>
      <c r="Q1748" s="64">
        <v>0</v>
      </c>
      <c r="R1748" s="64">
        <v>0</v>
      </c>
      <c r="S1748" s="64">
        <v>0</v>
      </c>
      <c r="T1748" s="64">
        <v>0</v>
      </c>
      <c r="U1748" s="64">
        <v>0</v>
      </c>
      <c r="V1748" s="64">
        <v>0</v>
      </c>
      <c r="W1748" s="64">
        <v>0</v>
      </c>
      <c r="X1748" s="64">
        <v>0</v>
      </c>
      <c r="Y1748" s="64">
        <v>0</v>
      </c>
      <c r="Z1748" s="64">
        <v>0</v>
      </c>
      <c r="AA1748" s="64">
        <v>0</v>
      </c>
      <c r="AB1748" s="64">
        <v>0</v>
      </c>
      <c r="AC1748" s="64">
        <v>0</v>
      </c>
      <c r="AD1748" s="64">
        <v>0</v>
      </c>
      <c r="AE1748" s="64">
        <v>0</v>
      </c>
      <c r="AF1748" s="64">
        <v>0</v>
      </c>
      <c r="AG1748" s="64">
        <v>0</v>
      </c>
      <c r="AH1748" s="64">
        <v>0</v>
      </c>
      <c r="AI1748" s="64">
        <v>0</v>
      </c>
      <c r="AJ1748" s="64">
        <v>0</v>
      </c>
    </row>
    <row r="1749" spans="1:36" x14ac:dyDescent="0.25">
      <c r="A1749" s="60" t="s">
        <v>128</v>
      </c>
      <c r="B1749" s="60" t="s">
        <v>119</v>
      </c>
      <c r="C1749" s="65" t="s">
        <v>37</v>
      </c>
      <c r="D1749" s="65" t="s">
        <v>37</v>
      </c>
      <c r="E1749" s="65" t="s">
        <v>37</v>
      </c>
      <c r="F1749" s="65" t="s">
        <v>37</v>
      </c>
      <c r="G1749" s="65" t="s">
        <v>37</v>
      </c>
      <c r="H1749" s="65" t="s">
        <v>37</v>
      </c>
      <c r="I1749" s="65" t="s">
        <v>37</v>
      </c>
      <c r="J1749" s="65" t="s">
        <v>37</v>
      </c>
      <c r="K1749" s="65" t="s">
        <v>37</v>
      </c>
      <c r="L1749" s="65" t="s">
        <v>37</v>
      </c>
      <c r="M1749" s="62">
        <v>0</v>
      </c>
      <c r="N1749" s="62">
        <v>0</v>
      </c>
      <c r="O1749" s="62">
        <v>0</v>
      </c>
      <c r="P1749" s="62">
        <v>0</v>
      </c>
      <c r="Q1749" s="62">
        <v>0</v>
      </c>
      <c r="R1749" s="62">
        <v>0</v>
      </c>
      <c r="S1749" s="62">
        <v>0</v>
      </c>
      <c r="T1749" s="62">
        <v>0</v>
      </c>
      <c r="U1749" s="62">
        <v>0</v>
      </c>
      <c r="V1749" s="62">
        <v>0</v>
      </c>
      <c r="W1749" s="62">
        <v>0</v>
      </c>
      <c r="X1749" s="62">
        <v>0</v>
      </c>
      <c r="Y1749" s="62">
        <v>0</v>
      </c>
      <c r="Z1749" s="62">
        <v>0</v>
      </c>
      <c r="AA1749" s="62">
        <v>0</v>
      </c>
      <c r="AB1749" s="62">
        <v>0</v>
      </c>
      <c r="AC1749" s="62">
        <v>0</v>
      </c>
      <c r="AD1749" s="62">
        <v>0</v>
      </c>
      <c r="AE1749" s="62">
        <v>0</v>
      </c>
      <c r="AF1749" s="62">
        <v>0</v>
      </c>
      <c r="AG1749" s="62">
        <v>0</v>
      </c>
      <c r="AH1749" s="62">
        <v>0</v>
      </c>
      <c r="AI1749" s="62">
        <v>0</v>
      </c>
      <c r="AJ1749" s="62">
        <v>0</v>
      </c>
    </row>
    <row r="1750" spans="1:36" x14ac:dyDescent="0.25">
      <c r="A1750" s="60" t="s">
        <v>128</v>
      </c>
      <c r="B1750" s="60" t="s">
        <v>120</v>
      </c>
      <c r="C1750" s="66" t="s">
        <v>37</v>
      </c>
      <c r="D1750" s="66" t="s">
        <v>37</v>
      </c>
      <c r="E1750" s="66" t="s">
        <v>37</v>
      </c>
      <c r="F1750" s="66" t="s">
        <v>37</v>
      </c>
      <c r="G1750" s="66" t="s">
        <v>37</v>
      </c>
      <c r="H1750" s="66" t="s">
        <v>37</v>
      </c>
      <c r="I1750" s="66" t="s">
        <v>37</v>
      </c>
      <c r="J1750" s="66" t="s">
        <v>37</v>
      </c>
      <c r="K1750" s="66" t="s">
        <v>37</v>
      </c>
      <c r="L1750" s="66" t="s">
        <v>37</v>
      </c>
      <c r="M1750" s="64">
        <v>0</v>
      </c>
      <c r="N1750" s="64">
        <v>0</v>
      </c>
      <c r="O1750" s="64">
        <v>0</v>
      </c>
      <c r="P1750" s="64">
        <v>0</v>
      </c>
      <c r="Q1750" s="64">
        <v>0</v>
      </c>
      <c r="R1750" s="64">
        <v>0</v>
      </c>
      <c r="S1750" s="64">
        <v>0</v>
      </c>
      <c r="T1750" s="64">
        <v>0</v>
      </c>
      <c r="U1750" s="64">
        <v>0</v>
      </c>
      <c r="V1750" s="64">
        <v>0</v>
      </c>
      <c r="W1750" s="64">
        <v>0</v>
      </c>
      <c r="X1750" s="64">
        <v>0</v>
      </c>
      <c r="Y1750" s="64">
        <v>0</v>
      </c>
      <c r="Z1750" s="64">
        <v>0</v>
      </c>
      <c r="AA1750" s="64">
        <v>0</v>
      </c>
      <c r="AB1750" s="64">
        <v>0</v>
      </c>
      <c r="AC1750" s="64">
        <v>0</v>
      </c>
      <c r="AD1750" s="64">
        <v>0</v>
      </c>
      <c r="AE1750" s="64">
        <v>0</v>
      </c>
      <c r="AF1750" s="64">
        <v>0</v>
      </c>
      <c r="AG1750" s="64">
        <v>0</v>
      </c>
      <c r="AH1750" s="64">
        <v>0</v>
      </c>
      <c r="AI1750" s="64">
        <v>0</v>
      </c>
      <c r="AJ1750" s="64">
        <v>0</v>
      </c>
    </row>
    <row r="1751" spans="1:36" x14ac:dyDescent="0.25">
      <c r="A1751" s="60" t="s">
        <v>128</v>
      </c>
      <c r="B1751" s="60" t="s">
        <v>121</v>
      </c>
      <c r="C1751" s="65" t="s">
        <v>37</v>
      </c>
      <c r="D1751" s="65" t="s">
        <v>37</v>
      </c>
      <c r="E1751" s="65" t="s">
        <v>37</v>
      </c>
      <c r="F1751" s="65" t="s">
        <v>37</v>
      </c>
      <c r="G1751" s="65" t="s">
        <v>37</v>
      </c>
      <c r="H1751" s="65" t="s">
        <v>37</v>
      </c>
      <c r="I1751" s="65" t="s">
        <v>37</v>
      </c>
      <c r="J1751" s="65" t="s">
        <v>37</v>
      </c>
      <c r="K1751" s="65" t="s">
        <v>37</v>
      </c>
      <c r="L1751" s="65" t="s">
        <v>37</v>
      </c>
      <c r="M1751" s="65" t="s">
        <v>37</v>
      </c>
      <c r="N1751" s="65" t="s">
        <v>37</v>
      </c>
      <c r="O1751" s="65" t="s">
        <v>37</v>
      </c>
      <c r="P1751" s="65" t="s">
        <v>37</v>
      </c>
      <c r="Q1751" s="65" t="s">
        <v>37</v>
      </c>
      <c r="R1751" s="65" t="s">
        <v>37</v>
      </c>
      <c r="S1751" s="65" t="s">
        <v>37</v>
      </c>
      <c r="T1751" s="65" t="s">
        <v>37</v>
      </c>
      <c r="U1751" s="65" t="s">
        <v>37</v>
      </c>
      <c r="V1751" s="65" t="s">
        <v>37</v>
      </c>
      <c r="W1751" s="65" t="s">
        <v>37</v>
      </c>
      <c r="X1751" s="65" t="s">
        <v>37</v>
      </c>
      <c r="Y1751" s="65" t="s">
        <v>37</v>
      </c>
      <c r="Z1751" s="65" t="s">
        <v>37</v>
      </c>
      <c r="AA1751" s="65" t="s">
        <v>37</v>
      </c>
      <c r="AB1751" s="65" t="s">
        <v>37</v>
      </c>
      <c r="AC1751" s="65" t="s">
        <v>37</v>
      </c>
      <c r="AD1751" s="65" t="s">
        <v>37</v>
      </c>
      <c r="AE1751" s="65" t="s">
        <v>37</v>
      </c>
      <c r="AF1751" s="65" t="s">
        <v>37</v>
      </c>
      <c r="AG1751" s="65" t="s">
        <v>37</v>
      </c>
      <c r="AH1751" s="65" t="s">
        <v>37</v>
      </c>
      <c r="AI1751" s="65" t="s">
        <v>37</v>
      </c>
      <c r="AJ1751" s="65" t="s">
        <v>37</v>
      </c>
    </row>
    <row r="1752" spans="1:36" x14ac:dyDescent="0.25">
      <c r="A1752" s="60" t="s">
        <v>128</v>
      </c>
      <c r="B1752" s="60" t="s">
        <v>122</v>
      </c>
      <c r="C1752" s="66" t="s">
        <v>37</v>
      </c>
      <c r="D1752" s="66" t="s">
        <v>37</v>
      </c>
      <c r="E1752" s="66" t="s">
        <v>37</v>
      </c>
      <c r="F1752" s="66" t="s">
        <v>37</v>
      </c>
      <c r="G1752" s="66" t="s">
        <v>37</v>
      </c>
      <c r="H1752" s="66" t="s">
        <v>37</v>
      </c>
      <c r="I1752" s="66" t="s">
        <v>37</v>
      </c>
      <c r="J1752" s="66" t="s">
        <v>37</v>
      </c>
      <c r="K1752" s="66" t="s">
        <v>37</v>
      </c>
      <c r="L1752" s="66" t="s">
        <v>37</v>
      </c>
      <c r="M1752" s="64">
        <v>0</v>
      </c>
      <c r="N1752" s="64">
        <v>0</v>
      </c>
      <c r="O1752" s="64">
        <v>0</v>
      </c>
      <c r="P1752" s="64">
        <v>0</v>
      </c>
      <c r="Q1752" s="64">
        <v>0</v>
      </c>
      <c r="R1752" s="64">
        <v>0</v>
      </c>
      <c r="S1752" s="64">
        <v>0</v>
      </c>
      <c r="T1752" s="64">
        <v>0</v>
      </c>
      <c r="U1752" s="64">
        <v>0</v>
      </c>
      <c r="V1752" s="64">
        <v>0</v>
      </c>
      <c r="W1752" s="64">
        <v>0</v>
      </c>
      <c r="X1752" s="64">
        <v>0</v>
      </c>
      <c r="Y1752" s="64">
        <v>0</v>
      </c>
      <c r="Z1752" s="64">
        <v>0</v>
      </c>
      <c r="AA1752" s="64">
        <v>0</v>
      </c>
      <c r="AB1752" s="64">
        <v>0</v>
      </c>
      <c r="AC1752" s="64">
        <v>0</v>
      </c>
      <c r="AD1752" s="64">
        <v>0</v>
      </c>
      <c r="AE1752" s="64">
        <v>0</v>
      </c>
      <c r="AF1752" s="64">
        <v>0</v>
      </c>
      <c r="AG1752" s="64">
        <v>0</v>
      </c>
      <c r="AH1752" s="64">
        <v>0</v>
      </c>
      <c r="AI1752" s="64">
        <v>0</v>
      </c>
      <c r="AJ1752" s="64">
        <v>0</v>
      </c>
    </row>
    <row r="1753" spans="1:36" x14ac:dyDescent="0.25">
      <c r="A1753" s="60" t="s">
        <v>128</v>
      </c>
      <c r="B1753" s="60" t="s">
        <v>123</v>
      </c>
      <c r="C1753" s="65" t="s">
        <v>37</v>
      </c>
      <c r="D1753" s="65" t="s">
        <v>37</v>
      </c>
      <c r="E1753" s="65" t="s">
        <v>37</v>
      </c>
      <c r="F1753" s="65" t="s">
        <v>37</v>
      </c>
      <c r="G1753" s="65" t="s">
        <v>37</v>
      </c>
      <c r="H1753" s="65" t="s">
        <v>37</v>
      </c>
      <c r="I1753" s="65" t="s">
        <v>37</v>
      </c>
      <c r="J1753" s="65" t="s">
        <v>37</v>
      </c>
      <c r="K1753" s="65" t="s">
        <v>37</v>
      </c>
      <c r="L1753" s="65" t="s">
        <v>37</v>
      </c>
      <c r="M1753" s="62">
        <v>6.95</v>
      </c>
      <c r="N1753" s="61">
        <v>8.8130000000000006</v>
      </c>
      <c r="O1753" s="61">
        <v>8.7420000000000009</v>
      </c>
      <c r="P1753" s="61">
        <v>9.2189999999999994</v>
      </c>
      <c r="Q1753" s="61">
        <v>9.4580000000000002</v>
      </c>
      <c r="R1753" s="61">
        <v>9.8170000000000002</v>
      </c>
      <c r="S1753" s="61">
        <v>10.414</v>
      </c>
      <c r="T1753" s="61">
        <v>11.058999999999999</v>
      </c>
      <c r="U1753" s="61">
        <v>11.823</v>
      </c>
      <c r="V1753" s="61">
        <v>11.823</v>
      </c>
      <c r="W1753" s="61">
        <v>5.5170000000000003</v>
      </c>
      <c r="X1753" s="61">
        <v>4.5380000000000003</v>
      </c>
      <c r="Y1753" s="61">
        <v>4.657</v>
      </c>
      <c r="Z1753" s="62">
        <v>5.04</v>
      </c>
      <c r="AA1753" s="61">
        <v>5.9470000000000001</v>
      </c>
      <c r="AB1753" s="61">
        <v>13.829000000000001</v>
      </c>
      <c r="AC1753" s="61">
        <v>18.988</v>
      </c>
      <c r="AD1753" s="62">
        <v>19.52</v>
      </c>
      <c r="AE1753" s="61">
        <v>19.882000000000001</v>
      </c>
      <c r="AF1753" s="61">
        <v>20.494</v>
      </c>
      <c r="AG1753" s="61">
        <v>23.324999999999999</v>
      </c>
      <c r="AH1753" s="61">
        <v>25.699000000000002</v>
      </c>
      <c r="AI1753" s="61">
        <v>25.334</v>
      </c>
      <c r="AJ1753" s="61">
        <v>26.044</v>
      </c>
    </row>
    <row r="1754" spans="1:36" x14ac:dyDescent="0.25">
      <c r="A1754" s="60" t="s">
        <v>128</v>
      </c>
      <c r="B1754" s="60" t="s">
        <v>124</v>
      </c>
      <c r="C1754" s="66" t="s">
        <v>37</v>
      </c>
      <c r="D1754" s="66" t="s">
        <v>37</v>
      </c>
      <c r="E1754" s="66" t="s">
        <v>37</v>
      </c>
      <c r="F1754" s="66" t="s">
        <v>37</v>
      </c>
      <c r="G1754" s="66" t="s">
        <v>37</v>
      </c>
      <c r="H1754" s="66" t="s">
        <v>37</v>
      </c>
      <c r="I1754" s="66" t="s">
        <v>37</v>
      </c>
      <c r="J1754" s="66" t="s">
        <v>37</v>
      </c>
      <c r="K1754" s="66" t="s">
        <v>37</v>
      </c>
      <c r="L1754" s="66" t="s">
        <v>37</v>
      </c>
      <c r="M1754" s="64">
        <v>0</v>
      </c>
      <c r="N1754" s="64">
        <v>0</v>
      </c>
      <c r="O1754" s="64">
        <v>0</v>
      </c>
      <c r="P1754" s="64">
        <v>0</v>
      </c>
      <c r="Q1754" s="64">
        <v>0</v>
      </c>
      <c r="R1754" s="64">
        <v>0</v>
      </c>
      <c r="S1754" s="64">
        <v>0</v>
      </c>
      <c r="T1754" s="64">
        <v>0</v>
      </c>
      <c r="U1754" s="64">
        <v>0</v>
      </c>
      <c r="V1754" s="64">
        <v>0</v>
      </c>
      <c r="W1754" s="64">
        <v>0</v>
      </c>
      <c r="X1754" s="64">
        <v>0</v>
      </c>
      <c r="Y1754" s="64">
        <v>0</v>
      </c>
      <c r="Z1754" s="64">
        <v>0</v>
      </c>
      <c r="AA1754" s="64">
        <v>0</v>
      </c>
      <c r="AB1754" s="64">
        <v>0</v>
      </c>
      <c r="AC1754" s="64">
        <v>0</v>
      </c>
      <c r="AD1754" s="64">
        <v>0</v>
      </c>
      <c r="AE1754" s="64">
        <v>0</v>
      </c>
      <c r="AF1754" s="64">
        <v>0</v>
      </c>
      <c r="AG1754" s="64">
        <v>0</v>
      </c>
      <c r="AH1754" s="64">
        <v>0</v>
      </c>
      <c r="AI1754" s="64">
        <v>0</v>
      </c>
      <c r="AJ1754" s="64">
        <v>0</v>
      </c>
    </row>
    <row r="1755" spans="1:36" x14ac:dyDescent="0.25">
      <c r="A1755" s="60" t="s">
        <v>128</v>
      </c>
      <c r="B1755" s="60" t="s">
        <v>125</v>
      </c>
      <c r="C1755" s="65" t="s">
        <v>37</v>
      </c>
      <c r="D1755" s="65" t="s">
        <v>37</v>
      </c>
      <c r="E1755" s="65" t="s">
        <v>37</v>
      </c>
      <c r="F1755" s="65" t="s">
        <v>37</v>
      </c>
      <c r="G1755" s="65" t="s">
        <v>37</v>
      </c>
      <c r="H1755" s="65" t="s">
        <v>37</v>
      </c>
      <c r="I1755" s="65" t="s">
        <v>37</v>
      </c>
      <c r="J1755" s="65" t="s">
        <v>37</v>
      </c>
      <c r="K1755" s="65" t="s">
        <v>37</v>
      </c>
      <c r="L1755" s="65" t="s">
        <v>37</v>
      </c>
      <c r="M1755" s="62">
        <v>0</v>
      </c>
      <c r="N1755" s="62">
        <v>0</v>
      </c>
      <c r="O1755" s="62">
        <v>0</v>
      </c>
      <c r="P1755" s="62">
        <v>0</v>
      </c>
      <c r="Q1755" s="62">
        <v>0</v>
      </c>
      <c r="R1755" s="62">
        <v>0</v>
      </c>
      <c r="S1755" s="62">
        <v>0</v>
      </c>
      <c r="T1755" s="62">
        <v>0</v>
      </c>
      <c r="U1755" s="62">
        <v>0</v>
      </c>
      <c r="V1755" s="62">
        <v>0</v>
      </c>
      <c r="W1755" s="62">
        <v>0</v>
      </c>
      <c r="X1755" s="62">
        <v>0</v>
      </c>
      <c r="Y1755" s="62">
        <v>0</v>
      </c>
      <c r="Z1755" s="62">
        <v>0</v>
      </c>
      <c r="AA1755" s="62">
        <v>0</v>
      </c>
      <c r="AB1755" s="62">
        <v>0</v>
      </c>
      <c r="AC1755" s="62">
        <v>0</v>
      </c>
      <c r="AD1755" s="62">
        <v>0</v>
      </c>
      <c r="AE1755" s="62">
        <v>0</v>
      </c>
      <c r="AF1755" s="62">
        <v>0</v>
      </c>
      <c r="AG1755" s="62">
        <v>0</v>
      </c>
      <c r="AH1755" s="62">
        <v>0</v>
      </c>
      <c r="AI1755" s="62">
        <v>0</v>
      </c>
      <c r="AJ1755" s="62">
        <v>0</v>
      </c>
    </row>
    <row r="1756" spans="1:36" x14ac:dyDescent="0.25">
      <c r="A1756" s="60" t="s">
        <v>128</v>
      </c>
      <c r="B1756" s="60" t="s">
        <v>126</v>
      </c>
      <c r="C1756" s="66" t="s">
        <v>37</v>
      </c>
      <c r="D1756" s="66" t="s">
        <v>37</v>
      </c>
      <c r="E1756" s="66" t="s">
        <v>37</v>
      </c>
      <c r="F1756" s="66" t="s">
        <v>37</v>
      </c>
      <c r="G1756" s="66" t="s">
        <v>37</v>
      </c>
      <c r="H1756" s="66" t="s">
        <v>37</v>
      </c>
      <c r="I1756" s="66" t="s">
        <v>37</v>
      </c>
      <c r="J1756" s="66" t="s">
        <v>37</v>
      </c>
      <c r="K1756" s="66" t="s">
        <v>37</v>
      </c>
      <c r="L1756" s="66" t="s">
        <v>37</v>
      </c>
      <c r="M1756" s="66" t="s">
        <v>37</v>
      </c>
      <c r="N1756" s="66" t="s">
        <v>37</v>
      </c>
      <c r="O1756" s="66" t="s">
        <v>37</v>
      </c>
      <c r="P1756" s="66" t="s">
        <v>37</v>
      </c>
      <c r="Q1756" s="66" t="s">
        <v>37</v>
      </c>
      <c r="R1756" s="66" t="s">
        <v>37</v>
      </c>
      <c r="S1756" s="66" t="s">
        <v>37</v>
      </c>
      <c r="T1756" s="66" t="s">
        <v>37</v>
      </c>
      <c r="U1756" s="66" t="s">
        <v>37</v>
      </c>
      <c r="V1756" s="66" t="s">
        <v>37</v>
      </c>
      <c r="W1756" s="66" t="s">
        <v>37</v>
      </c>
      <c r="X1756" s="66" t="s">
        <v>37</v>
      </c>
      <c r="Y1756" s="66" t="s">
        <v>37</v>
      </c>
      <c r="Z1756" s="66" t="s">
        <v>37</v>
      </c>
      <c r="AA1756" s="66" t="s">
        <v>37</v>
      </c>
      <c r="AB1756" s="66" t="s">
        <v>37</v>
      </c>
      <c r="AC1756" s="66" t="s">
        <v>37</v>
      </c>
      <c r="AD1756" s="66" t="s">
        <v>37</v>
      </c>
      <c r="AE1756" s="66" t="s">
        <v>37</v>
      </c>
      <c r="AF1756" s="66" t="s">
        <v>37</v>
      </c>
      <c r="AG1756" s="66" t="s">
        <v>37</v>
      </c>
      <c r="AH1756" s="66" t="s">
        <v>37</v>
      </c>
      <c r="AI1756" s="66" t="s">
        <v>37</v>
      </c>
      <c r="AJ1756" s="66" t="s">
        <v>37</v>
      </c>
    </row>
    <row r="1757" spans="1:36" ht="11.4" customHeight="1" x14ac:dyDescent="0.25"/>
    <row r="1758" spans="1:36" x14ac:dyDescent="0.25">
      <c r="A1758" s="56" t="s">
        <v>129</v>
      </c>
    </row>
    <row r="1759" spans="1:36" x14ac:dyDescent="0.25">
      <c r="A1759" s="56" t="s">
        <v>37</v>
      </c>
      <c r="B1759" s="55" t="s">
        <v>38</v>
      </c>
    </row>
    <row r="1761" ht="11.4" customHeight="1" x14ac:dyDescent="0.25"/>
    <row r="1762" ht="11.4" customHeight="1" x14ac:dyDescent="0.25"/>
    <row r="1763" ht="11.4" customHeight="1" x14ac:dyDescent="0.25"/>
    <row r="1764" ht="11.4" customHeight="1" x14ac:dyDescent="0.25"/>
    <row r="1765" ht="11.4" customHeight="1" x14ac:dyDescent="0.25"/>
    <row r="1766" ht="11.4" customHeight="1" x14ac:dyDescent="0.25"/>
    <row r="1767" ht="11.4" customHeight="1" x14ac:dyDescent="0.25"/>
    <row r="1768" ht="11.4" customHeight="1" x14ac:dyDescent="0.25"/>
    <row r="1769" ht="11.4" customHeight="1" x14ac:dyDescent="0.25"/>
    <row r="1770" ht="11.4" customHeight="1" x14ac:dyDescent="0.25"/>
    <row r="1771" ht="11.4" customHeight="1" x14ac:dyDescent="0.25"/>
    <row r="1772" ht="11.4" customHeight="1" x14ac:dyDescent="0.25"/>
    <row r="1773" ht="11.4" customHeight="1" x14ac:dyDescent="0.25"/>
    <row r="1774" ht="11.4" customHeight="1" x14ac:dyDescent="0.25"/>
    <row r="1775" ht="11.4" customHeight="1" x14ac:dyDescent="0.25"/>
    <row r="1776" ht="11.4" customHeight="1" x14ac:dyDescent="0.25"/>
    <row r="1777" ht="11.4" customHeight="1" x14ac:dyDescent="0.25"/>
    <row r="1778" ht="11.4" customHeight="1" x14ac:dyDescent="0.25"/>
    <row r="1779" ht="11.4" customHeight="1" x14ac:dyDescent="0.25"/>
    <row r="1780" ht="11.4" customHeight="1" x14ac:dyDescent="0.25"/>
    <row r="1781" ht="11.4" customHeight="1" x14ac:dyDescent="0.25"/>
    <row r="1782" ht="11.4" customHeight="1" x14ac:dyDescent="0.25"/>
    <row r="1783" ht="11.4" customHeight="1" x14ac:dyDescent="0.25"/>
    <row r="1784" ht="11.4" customHeight="1" x14ac:dyDescent="0.25"/>
    <row r="1785" ht="11.4" customHeight="1" x14ac:dyDescent="0.25"/>
    <row r="1786" ht="11.4" customHeight="1" x14ac:dyDescent="0.25"/>
    <row r="1787" ht="11.4" customHeight="1" x14ac:dyDescent="0.25"/>
    <row r="1788" ht="11.4" customHeight="1" x14ac:dyDescent="0.25"/>
    <row r="1789" ht="11.4" customHeight="1" x14ac:dyDescent="0.25"/>
    <row r="1790" ht="11.4" customHeight="1" x14ac:dyDescent="0.25"/>
    <row r="1791" ht="11.4" customHeight="1" x14ac:dyDescent="0.25"/>
    <row r="1792" ht="11.4" customHeight="1" x14ac:dyDescent="0.25"/>
    <row r="1793" ht="11.4" customHeight="1" x14ac:dyDescent="0.25"/>
    <row r="1794" ht="11.4" customHeight="1" x14ac:dyDescent="0.25"/>
    <row r="1795" ht="11.4" customHeight="1" x14ac:dyDescent="0.25"/>
    <row r="1796" ht="11.4" customHeight="1" x14ac:dyDescent="0.25"/>
    <row r="1797" ht="11.4" customHeight="1" x14ac:dyDescent="0.25"/>
    <row r="1798" ht="11.4" customHeight="1" x14ac:dyDescent="0.25"/>
    <row r="1799" ht="11.4" customHeight="1" x14ac:dyDescent="0.25"/>
    <row r="1800" ht="11.4" customHeight="1" x14ac:dyDescent="0.25"/>
    <row r="1801" ht="11.4" customHeight="1" x14ac:dyDescent="0.25"/>
    <row r="1802" ht="11.4" customHeight="1" x14ac:dyDescent="0.25"/>
    <row r="1803" ht="11.4" customHeight="1" x14ac:dyDescent="0.25"/>
  </sheetData>
  <mergeCells count="40">
    <mergeCell ref="A977:B977"/>
    <mergeCell ref="A1021:B1021"/>
    <mergeCell ref="A713:B713"/>
    <mergeCell ref="A757:B757"/>
    <mergeCell ref="A449:B449"/>
    <mergeCell ref="A493:B493"/>
    <mergeCell ref="A537:B537"/>
    <mergeCell ref="A581:B581"/>
    <mergeCell ref="A625:B625"/>
    <mergeCell ref="A1065:B1065"/>
    <mergeCell ref="A9:B9"/>
    <mergeCell ref="A53:B53"/>
    <mergeCell ref="A97:B97"/>
    <mergeCell ref="A141:B141"/>
    <mergeCell ref="A185:B185"/>
    <mergeCell ref="A273:B273"/>
    <mergeCell ref="A317:B317"/>
    <mergeCell ref="A361:B361"/>
    <mergeCell ref="A405:B405"/>
    <mergeCell ref="A229:B229"/>
    <mergeCell ref="A669:B669"/>
    <mergeCell ref="A801:B801"/>
    <mergeCell ref="A845:B845"/>
    <mergeCell ref="A889:B889"/>
    <mergeCell ref="A933:B933"/>
    <mergeCell ref="A1637:B1637"/>
    <mergeCell ref="A1681:B1681"/>
    <mergeCell ref="A1725:B1725"/>
    <mergeCell ref="A1197:B1197"/>
    <mergeCell ref="A1329:B1329"/>
    <mergeCell ref="A1373:B1373"/>
    <mergeCell ref="A1417:B1417"/>
    <mergeCell ref="A1461:B1461"/>
    <mergeCell ref="A1241:B1241"/>
    <mergeCell ref="A1285:B1285"/>
    <mergeCell ref="A1109:B1109"/>
    <mergeCell ref="A1153:B1153"/>
    <mergeCell ref="A1505:B1505"/>
    <mergeCell ref="A1549:B1549"/>
    <mergeCell ref="A1593:B1593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"/>
  <dimension ref="A1:BK56"/>
  <sheetViews>
    <sheetView workbookViewId="0">
      <selection activeCell="G14" sqref="G14"/>
    </sheetView>
  </sheetViews>
  <sheetFormatPr defaultRowHeight="12.5" x14ac:dyDescent="0.25"/>
  <cols>
    <col min="1" max="1" width="11.1796875" customWidth="1"/>
    <col min="2" max="2" width="64.26953125" customWidth="1"/>
  </cols>
  <sheetData>
    <row r="1" spans="1:63" x14ac:dyDescent="0.25">
      <c r="B1" s="69" t="s">
        <v>178</v>
      </c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H1">
        <v>31</v>
      </c>
      <c r="AI1">
        <v>32</v>
      </c>
      <c r="AJ1">
        <v>33</v>
      </c>
      <c r="AK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  <c r="AS1">
        <v>42</v>
      </c>
      <c r="AT1">
        <v>43</v>
      </c>
      <c r="AU1">
        <v>44</v>
      </c>
      <c r="AV1">
        <v>45</v>
      </c>
      <c r="AW1">
        <v>46</v>
      </c>
      <c r="AX1">
        <v>47</v>
      </c>
      <c r="AY1">
        <v>48</v>
      </c>
      <c r="AZ1">
        <v>49</v>
      </c>
      <c r="BA1">
        <v>50</v>
      </c>
      <c r="BB1">
        <v>51</v>
      </c>
      <c r="BC1">
        <v>52</v>
      </c>
      <c r="BD1">
        <v>53</v>
      </c>
      <c r="BE1">
        <v>54</v>
      </c>
      <c r="BF1">
        <v>55</v>
      </c>
      <c r="BG1">
        <v>56</v>
      </c>
      <c r="BH1">
        <v>57</v>
      </c>
      <c r="BI1">
        <v>58</v>
      </c>
      <c r="BJ1">
        <v>59</v>
      </c>
      <c r="BK1">
        <v>60</v>
      </c>
    </row>
    <row r="2" spans="1:63" x14ac:dyDescent="0.25">
      <c r="A2" t="s">
        <v>104</v>
      </c>
      <c r="B2" s="55" t="s">
        <v>135</v>
      </c>
    </row>
    <row r="3" spans="1:63" x14ac:dyDescent="0.25">
      <c r="A3" t="s">
        <v>41</v>
      </c>
      <c r="B3" s="67" t="s">
        <v>136</v>
      </c>
    </row>
    <row r="4" spans="1:63" x14ac:dyDescent="0.25">
      <c r="A4" t="s">
        <v>42</v>
      </c>
      <c r="B4" s="55" t="s">
        <v>137</v>
      </c>
    </row>
    <row r="5" spans="1:63" x14ac:dyDescent="0.25">
      <c r="A5" t="s">
        <v>43</v>
      </c>
      <c r="B5" s="67" t="s">
        <v>138</v>
      </c>
    </row>
    <row r="6" spans="1:63" x14ac:dyDescent="0.25">
      <c r="A6" t="s">
        <v>44</v>
      </c>
      <c r="B6" s="55" t="s">
        <v>139</v>
      </c>
    </row>
    <row r="7" spans="1:63" x14ac:dyDescent="0.25">
      <c r="A7" t="s">
        <v>45</v>
      </c>
      <c r="B7" s="67" t="s">
        <v>140</v>
      </c>
    </row>
    <row r="8" spans="1:63" x14ac:dyDescent="0.25">
      <c r="A8" t="s">
        <v>46</v>
      </c>
      <c r="B8" s="55" t="s">
        <v>141</v>
      </c>
    </row>
    <row r="9" spans="1:63" x14ac:dyDescent="0.25">
      <c r="A9" t="s">
        <v>47</v>
      </c>
      <c r="B9" s="67" t="s">
        <v>142</v>
      </c>
    </row>
    <row r="10" spans="1:63" x14ac:dyDescent="0.25">
      <c r="A10" t="s">
        <v>48</v>
      </c>
      <c r="B10" s="55" t="s">
        <v>143</v>
      </c>
    </row>
    <row r="11" spans="1:63" x14ac:dyDescent="0.25">
      <c r="A11" t="s">
        <v>49</v>
      </c>
      <c r="B11" s="67" t="s">
        <v>144</v>
      </c>
    </row>
    <row r="12" spans="1:63" x14ac:dyDescent="0.25">
      <c r="A12" t="s">
        <v>50</v>
      </c>
      <c r="B12" s="55" t="s">
        <v>145</v>
      </c>
    </row>
    <row r="13" spans="1:63" x14ac:dyDescent="0.25">
      <c r="A13" t="s">
        <v>51</v>
      </c>
      <c r="B13" s="67" t="s">
        <v>146</v>
      </c>
    </row>
    <row r="14" spans="1:63" x14ac:dyDescent="0.25">
      <c r="A14" t="s">
        <v>52</v>
      </c>
      <c r="B14" s="55" t="s">
        <v>147</v>
      </c>
    </row>
    <row r="15" spans="1:63" x14ac:dyDescent="0.25">
      <c r="A15" t="s">
        <v>53</v>
      </c>
      <c r="B15" s="67" t="s">
        <v>148</v>
      </c>
    </row>
    <row r="16" spans="1:63" x14ac:dyDescent="0.25">
      <c r="A16" t="s">
        <v>54</v>
      </c>
      <c r="B16" s="55" t="s">
        <v>149</v>
      </c>
    </row>
    <row r="17" spans="1:2" x14ac:dyDescent="0.25">
      <c r="A17" t="s">
        <v>55</v>
      </c>
      <c r="B17" s="67" t="s">
        <v>150</v>
      </c>
    </row>
    <row r="18" spans="1:2" x14ac:dyDescent="0.25">
      <c r="A18" t="s">
        <v>56</v>
      </c>
      <c r="B18" s="55" t="s">
        <v>151</v>
      </c>
    </row>
    <row r="19" spans="1:2" x14ac:dyDescent="0.25">
      <c r="A19" t="s">
        <v>57</v>
      </c>
      <c r="B19" s="67" t="s">
        <v>152</v>
      </c>
    </row>
    <row r="20" spans="1:2" x14ac:dyDescent="0.25">
      <c r="A20" t="s">
        <v>58</v>
      </c>
      <c r="B20" s="55" t="s">
        <v>153</v>
      </c>
    </row>
    <row r="21" spans="1:2" x14ac:dyDescent="0.25">
      <c r="A21" t="s">
        <v>59</v>
      </c>
      <c r="B21" s="67" t="s">
        <v>154</v>
      </c>
    </row>
    <row r="22" spans="1:2" x14ac:dyDescent="0.25">
      <c r="A22" t="s">
        <v>60</v>
      </c>
      <c r="B22" s="55" t="s">
        <v>155</v>
      </c>
    </row>
    <row r="23" spans="1:2" x14ac:dyDescent="0.25">
      <c r="A23" t="s">
        <v>61</v>
      </c>
      <c r="B23" s="67" t="s">
        <v>156</v>
      </c>
    </row>
    <row r="24" spans="1:2" x14ac:dyDescent="0.25">
      <c r="A24" t="s">
        <v>62</v>
      </c>
      <c r="B24" s="55" t="s">
        <v>157</v>
      </c>
    </row>
    <row r="25" spans="1:2" x14ac:dyDescent="0.25">
      <c r="A25" t="s">
        <v>63</v>
      </c>
      <c r="B25" s="67" t="s">
        <v>158</v>
      </c>
    </row>
    <row r="26" spans="1:2" x14ac:dyDescent="0.25">
      <c r="A26" t="s">
        <v>64</v>
      </c>
      <c r="B26" s="55" t="s">
        <v>159</v>
      </c>
    </row>
    <row r="27" spans="1:2" x14ac:dyDescent="0.25">
      <c r="A27" t="s">
        <v>65</v>
      </c>
      <c r="B27" s="67" t="s">
        <v>160</v>
      </c>
    </row>
    <row r="28" spans="1:2" x14ac:dyDescent="0.25">
      <c r="A28" t="s">
        <v>66</v>
      </c>
      <c r="B28" s="55" t="s">
        <v>161</v>
      </c>
    </row>
    <row r="29" spans="1:2" x14ac:dyDescent="0.25">
      <c r="A29" t="s">
        <v>67</v>
      </c>
      <c r="B29" s="67" t="s">
        <v>162</v>
      </c>
    </row>
    <row r="30" spans="1:2" x14ac:dyDescent="0.25">
      <c r="A30" t="s">
        <v>69</v>
      </c>
      <c r="B30" s="55" t="s">
        <v>163</v>
      </c>
    </row>
    <row r="31" spans="1:2" x14ac:dyDescent="0.25">
      <c r="A31" t="s">
        <v>70</v>
      </c>
      <c r="B31" s="67" t="s">
        <v>164</v>
      </c>
    </row>
    <row r="32" spans="1:2" x14ac:dyDescent="0.25">
      <c r="A32" t="s">
        <v>68</v>
      </c>
      <c r="B32" s="55" t="s">
        <v>165</v>
      </c>
    </row>
    <row r="33" spans="1:2" x14ac:dyDescent="0.25">
      <c r="A33" t="s">
        <v>76</v>
      </c>
      <c r="B33" s="67" t="s">
        <v>166</v>
      </c>
    </row>
    <row r="34" spans="1:2" x14ac:dyDescent="0.25">
      <c r="A34" t="s">
        <v>71</v>
      </c>
      <c r="B34" s="55" t="s">
        <v>167</v>
      </c>
    </row>
    <row r="35" spans="1:2" x14ac:dyDescent="0.25">
      <c r="A35" t="s">
        <v>78</v>
      </c>
      <c r="B35" s="67" t="s">
        <v>168</v>
      </c>
    </row>
    <row r="36" spans="1:2" x14ac:dyDescent="0.25">
      <c r="A36" t="s">
        <v>72</v>
      </c>
      <c r="B36" s="55" t="s">
        <v>169</v>
      </c>
    </row>
    <row r="37" spans="1:2" x14ac:dyDescent="0.25">
      <c r="A37" t="s">
        <v>73</v>
      </c>
      <c r="B37" s="67" t="s">
        <v>171</v>
      </c>
    </row>
    <row r="38" spans="1:2" x14ac:dyDescent="0.25">
      <c r="A38" t="s">
        <v>74</v>
      </c>
      <c r="B38" s="55" t="s">
        <v>172</v>
      </c>
    </row>
    <row r="39" spans="1:2" x14ac:dyDescent="0.25">
      <c r="A39" t="s">
        <v>75</v>
      </c>
      <c r="B39" s="67" t="s">
        <v>173</v>
      </c>
    </row>
    <row r="40" spans="1:2" x14ac:dyDescent="0.25">
      <c r="A40" t="s">
        <v>79</v>
      </c>
      <c r="B40" s="55" t="s">
        <v>174</v>
      </c>
    </row>
    <row r="41" spans="1:2" x14ac:dyDescent="0.25">
      <c r="A41" t="s">
        <v>77</v>
      </c>
      <c r="B41" s="67" t="s">
        <v>175</v>
      </c>
    </row>
    <row r="42" spans="1:2" x14ac:dyDescent="0.25">
      <c r="A42" t="s">
        <v>98</v>
      </c>
      <c r="B42" s="55" t="s">
        <v>170</v>
      </c>
    </row>
    <row r="44" spans="1:2" x14ac:dyDescent="0.25">
      <c r="B44" t="s">
        <v>96</v>
      </c>
    </row>
    <row r="45" spans="1:2" x14ac:dyDescent="0.25">
      <c r="B45" t="s">
        <v>95</v>
      </c>
    </row>
    <row r="46" spans="1:2" x14ac:dyDescent="0.25">
      <c r="B46" t="s">
        <v>85</v>
      </c>
    </row>
    <row r="47" spans="1:2" x14ac:dyDescent="0.25">
      <c r="B47" t="s">
        <v>94</v>
      </c>
    </row>
    <row r="48" spans="1:2" x14ac:dyDescent="0.25">
      <c r="B48" t="s">
        <v>93</v>
      </c>
    </row>
    <row r="49" spans="2:2" x14ac:dyDescent="0.25">
      <c r="B49" t="s">
        <v>92</v>
      </c>
    </row>
    <row r="50" spans="2:2" x14ac:dyDescent="0.25">
      <c r="B50" t="s">
        <v>91</v>
      </c>
    </row>
    <row r="51" spans="2:2" x14ac:dyDescent="0.25">
      <c r="B51" t="s">
        <v>90</v>
      </c>
    </row>
    <row r="52" spans="2:2" x14ac:dyDescent="0.25">
      <c r="B52" t="s">
        <v>89</v>
      </c>
    </row>
    <row r="53" spans="2:2" x14ac:dyDescent="0.25">
      <c r="B53" t="s">
        <v>88</v>
      </c>
    </row>
    <row r="54" spans="2:2" x14ac:dyDescent="0.25">
      <c r="B54" t="s">
        <v>87</v>
      </c>
    </row>
    <row r="55" spans="2:2" x14ac:dyDescent="0.25">
      <c r="B55" t="s">
        <v>86</v>
      </c>
    </row>
    <row r="56" spans="2:2" x14ac:dyDescent="0.25">
      <c r="B56" t="s">
        <v>84</v>
      </c>
    </row>
  </sheetData>
  <hyperlinks>
    <hyperlink ref="B1" r:id="rId1" display="https://ec.europa.eu/eurostat/databrowser/view/nrg_bal_c__custom_15652729/default/table?lang=en" xr:uid="{BC69DBA2-8866-4866-A53C-A76DBBD2596B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>
    <tabColor theme="7"/>
    <pageSetUpPr fitToPage="1"/>
  </sheetPr>
  <dimension ref="A1:AI20"/>
  <sheetViews>
    <sheetView topLeftCell="A11"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Bulgaria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3.6234740000000003</v>
      </c>
      <c r="C4" s="20">
        <f ca="1">IFERROR(OFFSET(INDEX(Data!$C$7:$C$1800,MATCH($A$3,Data!$C$7:$C$1800,0)),20,'Code list'!D$1)/1000,":")</f>
        <v>3.5135000000000001</v>
      </c>
      <c r="D4" s="20">
        <f ca="1">IFERROR(OFFSET(INDEX(Data!$C$7:$C$1800,MATCH($A$3,Data!$C$7:$C$1800,0)),20,'Code list'!E$1)/1000,":")</f>
        <v>3.061909</v>
      </c>
      <c r="E4" s="20">
        <f ca="1">IFERROR(OFFSET(INDEX(Data!$C$7:$C$1800,MATCH($A$3,Data!$C$7:$C$1800,0)),20,'Code list'!F$1)/1000,":")</f>
        <v>3.2671540000000001</v>
      </c>
      <c r="F4" s="20">
        <f ca="1">IFERROR(OFFSET(INDEX(Data!$C$7:$C$1800,MATCH($A$3,Data!$C$7:$C$1800,0)),20,'Code list'!G$1)/1000,":")</f>
        <v>3.278848</v>
      </c>
      <c r="G4" s="20">
        <f ca="1">IFERROR(OFFSET(INDEX(Data!$C$7:$C$1800,MATCH($A$3,Data!$C$7:$C$1800,0)),20,'Code list'!H$1)/1000,":")</f>
        <v>3.593207</v>
      </c>
      <c r="H4" s="20">
        <f ca="1">IFERROR(OFFSET(INDEX(Data!$C$7:$C$1800,MATCH($A$3,Data!$C$7:$C$1800,0)),20,'Code list'!I$1)/1000,":")</f>
        <v>3.6729150000000002</v>
      </c>
      <c r="I4" s="20">
        <f ca="1">IFERROR(OFFSET(INDEX(Data!$C$7:$C$1800,MATCH($A$3,Data!$C$7:$C$1800,0)),20,'Code list'!J$1)/1000,":")</f>
        <v>3.680396</v>
      </c>
      <c r="J4" s="20">
        <f ca="1">IFERROR(OFFSET(INDEX(Data!$C$7:$C$1800,MATCH($A$3,Data!$C$7:$C$1800,0)),20,'Code list'!K$1)/1000,":")</f>
        <v>3.5865</v>
      </c>
      <c r="K4" s="20">
        <f ca="1">IFERROR(OFFSET(INDEX(Data!$C$7:$C$1800,MATCH($A$3,Data!$C$7:$C$1800,0)),20,'Code list'!L$1)/1000,":")</f>
        <v>3.2887359999999997</v>
      </c>
      <c r="L4" s="20">
        <f ca="1">IFERROR(OFFSET(INDEX(Data!$C$7:$C$1800,MATCH($A$3,Data!$C$7:$C$1800,0)),20,'Code list'!M$1)/1000,":")</f>
        <v>3.518831</v>
      </c>
      <c r="M4" s="20">
        <f ca="1">IFERROR(OFFSET(INDEX(Data!$C$7:$C$1800,MATCH($A$3,Data!$C$7:$C$1800,0)),20,'Code list'!N$1)/1000,":")</f>
        <v>3.780567</v>
      </c>
      <c r="N4" s="20">
        <f ca="1">IFERROR(OFFSET(INDEX(Data!$C$7:$C$1800,MATCH($A$3,Data!$C$7:$C$1800,0)),20,'Code list'!O$1)/1000,":")</f>
        <v>3.6697330000000004</v>
      </c>
      <c r="O4" s="20">
        <f ca="1">IFERROR(OFFSET(INDEX(Data!$C$7:$C$1800,MATCH($A$3,Data!$C$7:$C$1800,0)),20,'Code list'!P$1)/1000,":")</f>
        <v>3.662941</v>
      </c>
      <c r="P4" s="20">
        <f ca="1">IFERROR(OFFSET(INDEX(Data!$C$7:$C$1800,MATCH($A$3,Data!$C$7:$C$1800,0)),20,'Code list'!Q$1)/1000,":")</f>
        <v>3.5787460000000002</v>
      </c>
      <c r="Q4" s="20">
        <f ca="1">IFERROR(OFFSET(INDEX(Data!$C$7:$C$1800,MATCH($A$3,Data!$C$7:$C$1800,0)),20,'Code list'!R$1)/1000,":")</f>
        <v>3.8146590000000002</v>
      </c>
      <c r="R4" s="20">
        <f ca="1">IFERROR(OFFSET(INDEX(Data!$C$7:$C$1800,MATCH($A$3,Data!$C$7:$C$1800,0)),20,'Code list'!S$1)/1000,":")</f>
        <v>3.9417900000000001</v>
      </c>
      <c r="S4" s="20">
        <f ca="1">IFERROR(OFFSET(INDEX(Data!$C$7:$C$1800,MATCH($A$3,Data!$C$7:$C$1800,0)),20,'Code list'!T$1)/1000,":")</f>
        <v>3.7228600000000003</v>
      </c>
      <c r="T4" s="20">
        <f ca="1">IFERROR(OFFSET(INDEX(Data!$C$7:$C$1800,MATCH($A$3,Data!$C$7:$C$1800,0)),20,'Code list'!U$1)/1000,":")</f>
        <v>3.8724180000000001</v>
      </c>
      <c r="U4" s="20">
        <f ca="1">IFERROR(OFFSET(INDEX(Data!$C$7:$C$1800,MATCH($A$3,Data!$C$7:$C$1800,0)),20,'Code list'!V$1)/1000,":")</f>
        <v>3.6941869999999999</v>
      </c>
      <c r="V4" s="20">
        <f ca="1">IFERROR(OFFSET(INDEX(Data!$C$7:$C$1800,MATCH($A$3,Data!$C$7:$C$1800,0)),20,'Code list'!W$1)/1000,":")</f>
        <v>4.0113979999999998</v>
      </c>
      <c r="W4" s="20">
        <f ca="1">IFERROR(OFFSET(INDEX(Data!$C$7:$C$1800,MATCH($A$3,Data!$C$7:$C$1800,0)),20,'Code list'!X$1)/1000,":")</f>
        <v>4.3677219999999997</v>
      </c>
      <c r="X4" s="20">
        <f ca="1">IFERROR(OFFSET(INDEX(Data!$C$7:$C$1800,MATCH($A$3,Data!$C$7:$C$1800,0)),20,'Code list'!Y$1)/1000,":")</f>
        <v>4.0664769999999999</v>
      </c>
      <c r="Y4" s="20">
        <f ca="1">IFERROR(OFFSET(INDEX(Data!$C$7:$C$1800,MATCH($A$3,Data!$C$7:$C$1800,0)),20,'Code list'!Z$1)/1000,":")</f>
        <v>3.767493</v>
      </c>
      <c r="Z4" s="20">
        <f ca="1">IFERROR(OFFSET(INDEX(Data!$C$7:$C$1800,MATCH($A$3,Data!$C$7:$C$1800,0)),20,'Code list'!AA$1)/1000,":")</f>
        <v>4.0833750000000002</v>
      </c>
      <c r="AA4" s="20">
        <f ca="1">IFERROR(OFFSET(INDEX(Data!$C$7:$C$1800,MATCH($A$3,Data!$C$7:$C$1800,0)),20,'Code list'!AB$1)/1000,":")</f>
        <v>4.2324930000000007</v>
      </c>
      <c r="AB4" s="20">
        <f ca="1">IFERROR(OFFSET(INDEX(Data!$C$7:$C$1800,MATCH($A$3,Data!$C$7:$C$1800,0)),20,'Code list'!AC$1)/1000,":")</f>
        <v>3.893329</v>
      </c>
      <c r="AC4" s="20">
        <f ca="1">IFERROR(OFFSET(INDEX(Data!$C$7:$C$1800,MATCH($A$3,Data!$C$7:$C$1800,0)),20,'Code list'!AD$1)/1000,":")</f>
        <v>3.9219940000000002</v>
      </c>
      <c r="AD4" s="20">
        <f ca="1">IFERROR(OFFSET(INDEX(Data!$C$7:$C$1800,MATCH($A$3,Data!$C$7:$C$1800,0)),20,'Code list'!AE$1)/1000,":")</f>
        <v>4.0273159999999999</v>
      </c>
      <c r="AE4" s="20">
        <f ca="1">IFERROR(OFFSET(INDEX(Data!$C$7:$C$1800,MATCH($A$3,Data!$C$7:$C$1800,0)),20,'Code list'!AF$1)/1000,":")</f>
        <v>3.807102</v>
      </c>
      <c r="AF4" s="20">
        <f ca="1">IFERROR(OFFSET(INDEX(Data!$C$7:$C$1800,MATCH($A$3,Data!$C$7:$C$1800,0)),20,'Code list'!AG$1)/1000,":")</f>
        <v>3.504251</v>
      </c>
      <c r="AG4" s="20">
        <f ca="1">IFERROR(OFFSET(INDEX(Data!$C$7:$C$1800,MATCH($A$3,Data!$C$7:$C$1800,0)),20,'Code list'!AH$1)/1000,":")</f>
        <v>4.0901199999999998</v>
      </c>
      <c r="AH4" s="20">
        <f ca="1">IFERROR(OFFSET(INDEX(Data!$C$7:$C$1800,MATCH($A$3,Data!$C$7:$C$1800,0)),20,'Code list'!AI$1)/1000,":")</f>
        <v>4.3421589999999997</v>
      </c>
      <c r="AI4" s="20">
        <f ca="1">IFERROR(OFFSET(INDEX(Data!$C$7:$C$1800,MATCH($A$3,Data!$C$7:$C$1800,0)),20,'Code list'!AJ$1)/1000,":")</f>
        <v>3.4613510000000001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2.1324000000000003E-2</v>
      </c>
      <c r="C5" s="22">
        <f ca="1">IFERROR(OFFSET(INDEX(Data!$C$7:$C$1800,MATCH($A$3,Data!$C$7:$C$1800,0)),23,'Code list'!D$1)/1000,":")</f>
        <v>1.4874999999999999E-2</v>
      </c>
      <c r="D5" s="22">
        <f ca="1">IFERROR(OFFSET(INDEX(Data!$C$7:$C$1800,MATCH($A$3,Data!$C$7:$C$1800,0)),23,'Code list'!E$1)/1000,":")</f>
        <v>1.3757999999999999E-2</v>
      </c>
      <c r="E5" s="22">
        <f ca="1">IFERROR(OFFSET(INDEX(Data!$C$7:$C$1800,MATCH($A$3,Data!$C$7:$C$1800,0)),23,'Code list'!F$1)/1000,":")</f>
        <v>1.3328E-2</v>
      </c>
      <c r="F5" s="22">
        <f ca="1">IFERROR(OFFSET(INDEX(Data!$C$7:$C$1800,MATCH($A$3,Data!$C$7:$C$1800,0)),23,'Code list'!G$1)/1000,":")</f>
        <v>1.4789E-2</v>
      </c>
      <c r="G5" s="22">
        <f ca="1">IFERROR(OFFSET(INDEX(Data!$C$7:$C$1800,MATCH($A$3,Data!$C$7:$C$1800,0)),23,'Code list'!H$1)/1000,":")</f>
        <v>1.2038E-2</v>
      </c>
      <c r="H5" s="22">
        <f ca="1">IFERROR(OFFSET(INDEX(Data!$C$7:$C$1800,MATCH($A$3,Data!$C$7:$C$1800,0)),23,'Code list'!I$1)/1000,":")</f>
        <v>2.666E-3</v>
      </c>
      <c r="I5" s="22">
        <f ca="1">IFERROR(OFFSET(INDEX(Data!$C$7:$C$1800,MATCH($A$3,Data!$C$7:$C$1800,0)),23,'Code list'!J$1)/1000,":")</f>
        <v>1.8228999999999999E-2</v>
      </c>
      <c r="J5" s="22">
        <f ca="1">IFERROR(OFFSET(INDEX(Data!$C$7:$C$1800,MATCH($A$3,Data!$C$7:$C$1800,0)),23,'Code list'!K$1)/1000,":")</f>
        <v>2.2098E-2</v>
      </c>
      <c r="K5" s="22">
        <f ca="1">IFERROR(OFFSET(INDEX(Data!$C$7:$C$1800,MATCH($A$3,Data!$C$7:$C$1800,0)),23,'Code list'!L$1)/1000,":")</f>
        <v>2.1495999999999998E-2</v>
      </c>
      <c r="L5" s="22">
        <f ca="1">IFERROR(OFFSET(INDEX(Data!$C$7:$C$1800,MATCH($A$3,Data!$C$7:$C$1800,0)),23,'Code list'!M$1)/1000,":")</f>
        <v>2.7515000000000001E-2</v>
      </c>
      <c r="M5" s="22">
        <f ca="1">IFERROR(OFFSET(INDEX(Data!$C$7:$C$1800,MATCH($A$3,Data!$C$7:$C$1800,0)),23,'Code list'!N$1)/1000,":")</f>
        <v>4.4712000000000002E-2</v>
      </c>
      <c r="N5" s="22">
        <f ca="1">IFERROR(OFFSET(INDEX(Data!$C$7:$C$1800,MATCH($A$3,Data!$C$7:$C$1800,0)),23,'Code list'!O$1)/1000,":")</f>
        <v>5.0559E-2</v>
      </c>
      <c r="O5" s="22">
        <f ca="1">IFERROR(OFFSET(INDEX(Data!$C$7:$C$1800,MATCH($A$3,Data!$C$7:$C$1800,0)),23,'Code list'!P$1)/1000,":")</f>
        <v>2.6311000000000001E-2</v>
      </c>
      <c r="P5" s="22">
        <f ca="1">IFERROR(OFFSET(INDEX(Data!$C$7:$C$1800,MATCH($A$3,Data!$C$7:$C$1800,0)),23,'Code list'!Q$1)/1000,":")</f>
        <v>1.9261E-2</v>
      </c>
      <c r="Q5" s="22">
        <f ca="1">IFERROR(OFFSET(INDEX(Data!$C$7:$C$1800,MATCH($A$3,Data!$C$7:$C$1800,0)),23,'Code list'!R$1)/1000,":")</f>
        <v>3.7185999999999997E-2</v>
      </c>
      <c r="R5" s="22">
        <f ca="1">IFERROR(OFFSET(INDEX(Data!$C$7:$C$1800,MATCH($A$3,Data!$C$7:$C$1800,0)),23,'Code list'!S$1)/1000,":")</f>
        <v>3.1469999999999998E-2</v>
      </c>
      <c r="S5" s="22">
        <f ca="1">IFERROR(OFFSET(INDEX(Data!$C$7:$C$1800,MATCH($A$3,Data!$C$7:$C$1800,0)),23,'Code list'!T$1)/1000,":")</f>
        <v>3.4750999999999997E-2</v>
      </c>
      <c r="T5" s="22">
        <f ca="1">IFERROR(OFFSET(INDEX(Data!$C$7:$C$1800,MATCH($A$3,Data!$C$7:$C$1800,0)),23,'Code list'!U$1)/1000,":")</f>
        <v>4.1621000000000005E-2</v>
      </c>
      <c r="U5" s="22">
        <f ca="1">IFERROR(OFFSET(INDEX(Data!$C$7:$C$1800,MATCH($A$3,Data!$C$7:$C$1800,0)),23,'Code list'!V$1)/1000,":")</f>
        <v>5.3395999999999999E-2</v>
      </c>
      <c r="V5" s="22">
        <f ca="1">IFERROR(OFFSET(INDEX(Data!$C$7:$C$1800,MATCH($A$3,Data!$C$7:$C$1800,0)),23,'Code list'!W$1)/1000,":")</f>
        <v>5.6850999999999999E-2</v>
      </c>
      <c r="W5" s="22">
        <f ca="1">IFERROR(OFFSET(INDEX(Data!$C$7:$C$1800,MATCH($A$3,Data!$C$7:$C$1800,0)),23,'Code list'!X$1)/1000,":")</f>
        <v>7.0449999999999999E-2</v>
      </c>
      <c r="X5" s="22">
        <f ca="1">IFERROR(OFFSET(INDEX(Data!$C$7:$C$1800,MATCH($A$3,Data!$C$7:$C$1800,0)),23,'Code list'!Y$1)/1000,":")</f>
        <v>6.8622000000000002E-2</v>
      </c>
      <c r="Y5" s="22">
        <f ca="1">IFERROR(OFFSET(INDEX(Data!$C$7:$C$1800,MATCH($A$3,Data!$C$7:$C$1800,0)),23,'Code list'!Z$1)/1000,":")</f>
        <v>6.5262000000000001E-2</v>
      </c>
      <c r="Z5" s="22">
        <f ca="1">IFERROR(OFFSET(INDEX(Data!$C$7:$C$1800,MATCH($A$3,Data!$C$7:$C$1800,0)),23,'Code list'!AA$1)/1000,":")</f>
        <v>4.8237000000000002E-2</v>
      </c>
      <c r="AA5" s="22">
        <f ca="1">IFERROR(OFFSET(INDEX(Data!$C$7:$C$1800,MATCH($A$3,Data!$C$7:$C$1800,0)),23,'Code list'!AB$1)/1000,":")</f>
        <v>4.2304000000000001E-2</v>
      </c>
      <c r="AB5" s="22">
        <f ca="1">IFERROR(OFFSET(INDEX(Data!$C$7:$C$1800,MATCH($A$3,Data!$C$7:$C$1800,0)),23,'Code list'!AC$1)/1000,":")</f>
        <v>5.9156999999999994E-2</v>
      </c>
      <c r="AC5" s="22">
        <f ca="1">IFERROR(OFFSET(INDEX(Data!$C$7:$C$1800,MATCH($A$3,Data!$C$7:$C$1800,0)),23,'Code list'!AD$1)/1000,":")</f>
        <v>5.7165999999999995E-2</v>
      </c>
      <c r="AD5" s="22">
        <f ca="1">IFERROR(OFFSET(INDEX(Data!$C$7:$C$1800,MATCH($A$3,Data!$C$7:$C$1800,0)),23,'Code list'!AE$1)/1000,":")</f>
        <v>2.3745000000000002E-2</v>
      </c>
      <c r="AE5" s="22">
        <f ca="1">IFERROR(OFFSET(INDEX(Data!$C$7:$C$1800,MATCH($A$3,Data!$C$7:$C$1800,0)),23,'Code list'!AF$1)/1000,":")</f>
        <v>3.8972E-2</v>
      </c>
      <c r="AF5" s="22">
        <f ca="1">IFERROR(OFFSET(INDEX(Data!$C$7:$C$1800,MATCH($A$3,Data!$C$7:$C$1800,0)),23,'Code list'!AG$1)/1000,":")</f>
        <v>4.2979999999999997E-2</v>
      </c>
      <c r="AG5" s="22">
        <f ca="1">IFERROR(OFFSET(INDEX(Data!$C$7:$C$1800,MATCH($A$3,Data!$C$7:$C$1800,0)),23,'Code list'!AH$1)/1000,":")</f>
        <v>2.1318E-2</v>
      </c>
      <c r="AH5" s="22">
        <f ca="1">IFERROR(OFFSET(INDEX(Data!$C$7:$C$1800,MATCH($A$3,Data!$C$7:$C$1800,0)),23,'Code list'!AI$1)/1000,":")</f>
        <v>2.578E-3</v>
      </c>
      <c r="AI5" s="22">
        <f ca="1">IFERROR(OFFSET(INDEX(Data!$C$7:$C$1800,MATCH($A$3,Data!$C$7:$C$1800,0)),23,'Code list'!AJ$1)/1000,":")</f>
        <v>4.3070000000000001E-3</v>
      </c>
    </row>
    <row r="6" spans="1:35" ht="15" customHeight="1" x14ac:dyDescent="0.25">
      <c r="A6" s="4" t="s">
        <v>27</v>
      </c>
      <c r="B6" s="6">
        <f t="shared" ref="B6:AD6" ca="1" si="1">IFERROR(B4-B5,":")</f>
        <v>3.6021500000000004</v>
      </c>
      <c r="C6" s="6">
        <f t="shared" ca="1" si="1"/>
        <v>3.4986250000000001</v>
      </c>
      <c r="D6" s="6">
        <f t="shared" ca="1" si="1"/>
        <v>3.0481509999999998</v>
      </c>
      <c r="E6" s="6">
        <f t="shared" ca="1" si="1"/>
        <v>3.2538260000000001</v>
      </c>
      <c r="F6" s="6">
        <f t="shared" ca="1" si="1"/>
        <v>3.264059</v>
      </c>
      <c r="G6" s="6">
        <f t="shared" ca="1" si="1"/>
        <v>3.581169</v>
      </c>
      <c r="H6" s="6">
        <f t="shared" ca="1" si="1"/>
        <v>3.6702490000000001</v>
      </c>
      <c r="I6" s="6">
        <f t="shared" ca="1" si="1"/>
        <v>3.6621670000000002</v>
      </c>
      <c r="J6" s="6">
        <f t="shared" ca="1" si="1"/>
        <v>3.5644019999999998</v>
      </c>
      <c r="K6" s="6">
        <f t="shared" ca="1" si="1"/>
        <v>3.2672399999999997</v>
      </c>
      <c r="L6" s="6">
        <f t="shared" ca="1" si="1"/>
        <v>3.4913159999999999</v>
      </c>
      <c r="M6" s="6">
        <f t="shared" ca="1" si="1"/>
        <v>3.7358549999999999</v>
      </c>
      <c r="N6" s="6">
        <f t="shared" ca="1" si="1"/>
        <v>3.6191740000000006</v>
      </c>
      <c r="O6" s="6">
        <f t="shared" ca="1" si="1"/>
        <v>3.6366299999999998</v>
      </c>
      <c r="P6" s="6">
        <f t="shared" ca="1" si="1"/>
        <v>3.559485</v>
      </c>
      <c r="Q6" s="6">
        <f t="shared" ca="1" si="1"/>
        <v>3.7774730000000001</v>
      </c>
      <c r="R6" s="6">
        <f t="shared" ca="1" si="1"/>
        <v>3.91032</v>
      </c>
      <c r="S6" s="6">
        <f t="shared" ca="1" si="1"/>
        <v>3.6881090000000003</v>
      </c>
      <c r="T6" s="6">
        <f t="shared" ca="1" si="1"/>
        <v>3.830797</v>
      </c>
      <c r="U6" s="6">
        <f t="shared" ca="1" si="1"/>
        <v>3.6407910000000001</v>
      </c>
      <c r="V6" s="6">
        <f t="shared" ca="1" si="1"/>
        <v>3.9545469999999998</v>
      </c>
      <c r="W6" s="6">
        <f t="shared" ca="1" si="1"/>
        <v>4.2972719999999995</v>
      </c>
      <c r="X6" s="6">
        <f t="shared" ca="1" si="1"/>
        <v>3.9978549999999999</v>
      </c>
      <c r="Y6" s="6">
        <f t="shared" ca="1" si="1"/>
        <v>3.7022309999999998</v>
      </c>
      <c r="Z6" s="6">
        <f t="shared" ca="1" si="1"/>
        <v>4.0351379999999999</v>
      </c>
      <c r="AA6" s="6">
        <f t="shared" ca="1" si="1"/>
        <v>4.1901890000000011</v>
      </c>
      <c r="AB6" s="6">
        <f t="shared" ca="1" si="1"/>
        <v>3.8341720000000001</v>
      </c>
      <c r="AC6" s="6">
        <f t="shared" ca="1" si="1"/>
        <v>3.8648280000000002</v>
      </c>
      <c r="AD6" s="6">
        <f t="shared" ca="1" si="1"/>
        <v>4.003571</v>
      </c>
      <c r="AE6" s="6">
        <f ca="1">IFERROR(AE4-AE5,":")</f>
        <v>3.7681300000000002</v>
      </c>
      <c r="AF6" s="6">
        <f t="shared" ref="AF6:AH6" ca="1" si="2">IFERROR(AF4-AF5,":")</f>
        <v>3.461271</v>
      </c>
      <c r="AG6" s="6">
        <f t="shared" ca="1" si="2"/>
        <v>4.0688019999999998</v>
      </c>
      <c r="AH6" s="6">
        <f t="shared" ca="1" si="2"/>
        <v>4.3395809999999999</v>
      </c>
      <c r="AI6" s="6">
        <f t="shared" ref="AI6" ca="1" si="3">IFERROR(AI4-AI5,":")</f>
        <v>3.4570440000000002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Bulgaria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7.6193639999999991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6.5391080000000006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6.8203760000000004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7.0659359999999998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7.6023000000000005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8.4911510000000003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8.7342969999999998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9.3556679999999997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8.9716710000000006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8.0033929999999991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8.5738789999999998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9.5678729999999987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9.3592140000000015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9.1710539999999998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8.8967880000000008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9.4214530000000014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9.8093319999999995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9.2351169999999989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9.5077690000000015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8.8463699999999985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9.5844920000000009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10.879975000000002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9.7680349999999994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8.6547100000000015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9.4495050000000003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9.921754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9.2255469999999988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9.5359320000000007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9.6428090000000015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8.9426069999999989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8.0126600000000003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9.2169080000000019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10.270946000000002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7.6156280000000001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5.923368</v>
      </c>
      <c r="C12" s="25">
        <f ca="1">IFERROR(OFFSET(INDEX(Data!$C$7:$C$1800,MATCH($A$3,Data!$C$7:$C$1800,0)),5,'Code list'!D$1)/1000+OFFSET(INDEX(Data!$C$7:$C$1800,MATCH($A$3,Data!$C$7:$C$1800,0)),7,'Code list'!D$1)/1000,":")</f>
        <v>5.9726470000000003</v>
      </c>
      <c r="D12" s="25">
        <f ca="1">IFERROR(OFFSET(INDEX(Data!$C$7:$C$1800,MATCH($A$3,Data!$C$7:$C$1800,0)),5,'Code list'!E$1)/1000+OFFSET(INDEX(Data!$C$7:$C$1800,MATCH($A$3,Data!$C$7:$C$1800,0)),7,'Code list'!E$1)/1000,":")</f>
        <v>4.9347080000000005</v>
      </c>
      <c r="E12" s="25">
        <f ca="1">IFERROR(OFFSET(INDEX(Data!$C$7:$C$1800,MATCH($A$3,Data!$C$7:$C$1800,0)),5,'Code list'!F$1)/1000+OFFSET(INDEX(Data!$C$7:$C$1800,MATCH($A$3,Data!$C$7:$C$1800,0)),7,'Code list'!F$1)/1000,":")</f>
        <v>5.35588</v>
      </c>
      <c r="F12" s="25">
        <f ca="1">IFERROR(OFFSET(INDEX(Data!$C$7:$C$1800,MATCH($A$3,Data!$C$7:$C$1800,0)),5,'Code list'!G$1)/1000+OFFSET(INDEX(Data!$C$7:$C$1800,MATCH($A$3,Data!$C$7:$C$1800,0)),7,'Code list'!G$1)/1000,":")</f>
        <v>4.3056789999999996</v>
      </c>
      <c r="G12" s="25">
        <f ca="1">IFERROR(OFFSET(INDEX(Data!$C$7:$C$1800,MATCH($A$3,Data!$C$7:$C$1800,0)),5,'Code list'!H$1)/1000+OFFSET(INDEX(Data!$C$7:$C$1800,MATCH($A$3,Data!$C$7:$C$1800,0)),7,'Code list'!H$1)/1000,":")</f>
        <v>4.2607289999999995</v>
      </c>
      <c r="H12" s="25">
        <f ca="1">IFERROR(OFFSET(INDEX(Data!$C$7:$C$1800,MATCH($A$3,Data!$C$7:$C$1800,0)),5,'Code list'!I$1)/1000+OFFSET(INDEX(Data!$C$7:$C$1800,MATCH($A$3,Data!$C$7:$C$1800,0)),7,'Code list'!I$1)/1000,":")</f>
        <v>4.320341</v>
      </c>
      <c r="I12" s="25">
        <f ca="1">IFERROR(OFFSET(INDEX(Data!$C$7:$C$1800,MATCH($A$3,Data!$C$7:$C$1800,0)),5,'Code list'!J$1)/1000+OFFSET(INDEX(Data!$C$7:$C$1800,MATCH($A$3,Data!$C$7:$C$1800,0)),7,'Code list'!J$1)/1000,":")</f>
        <v>2.6125919999999998</v>
      </c>
      <c r="J12" s="25">
        <f ca="1">IFERROR(OFFSET(INDEX(Data!$C$7:$C$1800,MATCH($A$3,Data!$C$7:$C$1800,0)),5,'Code list'!K$1)/1000+OFFSET(INDEX(Data!$C$7:$C$1800,MATCH($A$3,Data!$C$7:$C$1800,0)),7,'Code list'!K$1)/1000,":")</f>
        <v>2.6524200000000002</v>
      </c>
      <c r="K12" s="25">
        <f ca="1">IFERROR(OFFSET(INDEX(Data!$C$7:$C$1800,MATCH($A$3,Data!$C$7:$C$1800,0)),5,'Code list'!L$1)/1000+OFFSET(INDEX(Data!$C$7:$C$1800,MATCH($A$3,Data!$C$7:$C$1800,0)),7,'Code list'!L$1)/1000,":")</f>
        <v>2.284205</v>
      </c>
      <c r="L12" s="25">
        <f ca="1">IFERROR(OFFSET(INDEX(Data!$C$7:$C$1800,MATCH($A$3,Data!$C$7:$C$1800,0)),5,'Code list'!M$1)/1000+OFFSET(INDEX(Data!$C$7:$C$1800,MATCH($A$3,Data!$C$7:$C$1800,0)),7,'Code list'!M$1)/1000,":")</f>
        <v>2.2398550000000004</v>
      </c>
      <c r="M12" s="25">
        <f ca="1">IFERROR(OFFSET(INDEX(Data!$C$7:$C$1800,MATCH($A$3,Data!$C$7:$C$1800,0)),5,'Code list'!N$1)/1000+OFFSET(INDEX(Data!$C$7:$C$1800,MATCH($A$3,Data!$C$7:$C$1800,0)),7,'Code list'!N$1)/1000,":")</f>
        <v>2.3437410000000001</v>
      </c>
      <c r="N12" s="25">
        <f ca="1">IFERROR(OFFSET(INDEX(Data!$C$7:$C$1800,MATCH($A$3,Data!$C$7:$C$1800,0)),5,'Code list'!O$1)/1000+OFFSET(INDEX(Data!$C$7:$C$1800,MATCH($A$3,Data!$C$7:$C$1800,0)),7,'Code list'!O$1)/1000,":")</f>
        <v>2.1386180000000001</v>
      </c>
      <c r="O12" s="25">
        <f ca="1">IFERROR(OFFSET(INDEX(Data!$C$7:$C$1800,MATCH($A$3,Data!$C$7:$C$1800,0)),5,'Code list'!P$1)/1000+OFFSET(INDEX(Data!$C$7:$C$1800,MATCH($A$3,Data!$C$7:$C$1800,0)),7,'Code list'!P$1)/1000,":")</f>
        <v>2.2753839999999999</v>
      </c>
      <c r="P12" s="25">
        <f ca="1">IFERROR(OFFSET(INDEX(Data!$C$7:$C$1800,MATCH($A$3,Data!$C$7:$C$1800,0)),5,'Code list'!Q$1)/1000+OFFSET(INDEX(Data!$C$7:$C$1800,MATCH($A$3,Data!$C$7:$C$1800,0)),7,'Code list'!Q$1)/1000,":")</f>
        <v>2.2427219999999997</v>
      </c>
      <c r="Q12" s="25">
        <f ca="1">IFERROR(OFFSET(INDEX(Data!$C$7:$C$1800,MATCH($A$3,Data!$C$7:$C$1800,0)),5,'Code list'!R$1)/1000+OFFSET(INDEX(Data!$C$7:$C$1800,MATCH($A$3,Data!$C$7:$C$1800,0)),7,'Code list'!R$1)/1000,":")</f>
        <v>2.2783440000000001</v>
      </c>
      <c r="R12" s="25">
        <f ca="1">IFERROR(OFFSET(INDEX(Data!$C$7:$C$1800,MATCH($A$3,Data!$C$7:$C$1800,0)),5,'Code list'!S$1)/1000+OFFSET(INDEX(Data!$C$7:$C$1800,MATCH($A$3,Data!$C$7:$C$1800,0)),7,'Code list'!S$1)/1000,":")</f>
        <v>2.1537470000000001</v>
      </c>
      <c r="S12" s="25">
        <f ca="1">IFERROR(OFFSET(INDEX(Data!$C$7:$C$1800,MATCH($A$3,Data!$C$7:$C$1800,0)),5,'Code list'!T$1)/1000+OFFSET(INDEX(Data!$C$7:$C$1800,MATCH($A$3,Data!$C$7:$C$1800,0)),7,'Code list'!T$1)/1000,":")</f>
        <v>2.306864</v>
      </c>
      <c r="T12" s="25">
        <f ca="1">IFERROR(OFFSET(INDEX(Data!$C$7:$C$1800,MATCH($A$3,Data!$C$7:$C$1800,0)),5,'Code list'!U$1)/1000+OFFSET(INDEX(Data!$C$7:$C$1800,MATCH($A$3,Data!$C$7:$C$1800,0)),7,'Code list'!U$1)/1000,":")</f>
        <v>2.3764729999999998</v>
      </c>
      <c r="U12" s="25">
        <f ca="1">IFERROR(OFFSET(INDEX(Data!$C$7:$C$1800,MATCH($A$3,Data!$C$7:$C$1800,0)),5,'Code list'!V$1)/1000+OFFSET(INDEX(Data!$C$7:$C$1800,MATCH($A$3,Data!$C$7:$C$1800,0)),7,'Code list'!V$1)/1000,":")</f>
        <v>2.1494770000000001</v>
      </c>
      <c r="V12" s="25">
        <f ca="1">IFERROR(OFFSET(INDEX(Data!$C$7:$C$1800,MATCH($A$3,Data!$C$7:$C$1800,0)),5,'Code list'!W$1)/1000+OFFSET(INDEX(Data!$C$7:$C$1800,MATCH($A$3,Data!$C$7:$C$1800,0)),7,'Code list'!W$1)/1000,":")</f>
        <v>1.9721249999999999</v>
      </c>
      <c r="W12" s="25">
        <f ca="1">IFERROR(OFFSET(INDEX(Data!$C$7:$C$1800,MATCH($A$3,Data!$C$7:$C$1800,0)),5,'Code list'!X$1)/1000+OFFSET(INDEX(Data!$C$7:$C$1800,MATCH($A$3,Data!$C$7:$C$1800,0)),7,'Code list'!X$1)/1000,":")</f>
        <v>1.898118</v>
      </c>
      <c r="X12" s="25">
        <f ca="1">IFERROR(OFFSET(INDEX(Data!$C$7:$C$1800,MATCH($A$3,Data!$C$7:$C$1800,0)),5,'Code list'!Y$1)/1000+OFFSET(INDEX(Data!$C$7:$C$1800,MATCH($A$3,Data!$C$7:$C$1800,0)),7,'Code list'!Y$1)/1000,":")</f>
        <v>1.9775480000000001</v>
      </c>
      <c r="Y12" s="25">
        <f ca="1">IFERROR(OFFSET(INDEX(Data!$C$7:$C$1800,MATCH($A$3,Data!$C$7:$C$1800,0)),5,'Code list'!Z$1)/1000+OFFSET(INDEX(Data!$C$7:$C$1800,MATCH($A$3,Data!$C$7:$C$1800,0)),7,'Code list'!Z$1)/1000,":")</f>
        <v>1.9730460000000001</v>
      </c>
      <c r="Z12" s="25">
        <f ca="1">IFERROR(OFFSET(INDEX(Data!$C$7:$C$1800,MATCH($A$3,Data!$C$7:$C$1800,0)),5,'Code list'!AA$1)/1000+OFFSET(INDEX(Data!$C$7:$C$1800,MATCH($A$3,Data!$C$7:$C$1800,0)),7,'Code list'!AA$1)/1000,":")</f>
        <v>1.9750760000000001</v>
      </c>
      <c r="AA12" s="25">
        <f ca="1">IFERROR(OFFSET(INDEX(Data!$C$7:$C$1800,MATCH($A$3,Data!$C$7:$C$1800,0)),5,'Code list'!AB$1)/1000+OFFSET(INDEX(Data!$C$7:$C$1800,MATCH($A$3,Data!$C$7:$C$1800,0)),7,'Code list'!AB$1)/1000,":")</f>
        <v>1.6038540000000001</v>
      </c>
      <c r="AB12" s="25">
        <f ca="1">IFERROR(OFFSET(INDEX(Data!$C$7:$C$1800,MATCH($A$3,Data!$C$7:$C$1800,0)),5,'Code list'!AC$1)/1000+OFFSET(INDEX(Data!$C$7:$C$1800,MATCH($A$3,Data!$C$7:$C$1800,0)),7,'Code list'!AC$1)/1000,":")</f>
        <v>1.503288</v>
      </c>
      <c r="AC12" s="25">
        <f ca="1">IFERROR(OFFSET(INDEX(Data!$C$7:$C$1800,MATCH($A$3,Data!$C$7:$C$1800,0)),5,'Code list'!AD$1)/1000+OFFSET(INDEX(Data!$C$7:$C$1800,MATCH($A$3,Data!$C$7:$C$1800,0)),7,'Code list'!AD$1)/1000,":")</f>
        <v>1.3214739999999998</v>
      </c>
      <c r="AD12" s="25">
        <f ca="1">IFERROR(OFFSET(INDEX(Data!$C$7:$C$1800,MATCH($A$3,Data!$C$7:$C$1800,0)),5,'Code list'!AE$1)/1000+OFFSET(INDEX(Data!$C$7:$C$1800,MATCH($A$3,Data!$C$7:$C$1800,0)),7,'Code list'!AE$1)/1000,":")</f>
        <v>1.194796</v>
      </c>
      <c r="AE12" s="25">
        <f ca="1">IFERROR(OFFSET(INDEX(Data!$C$7:$C$1800,MATCH($A$3,Data!$C$7:$C$1800,0)),5,'Code list'!AF$1)/1000+OFFSET(INDEX(Data!$C$7:$C$1800,MATCH($A$3,Data!$C$7:$C$1800,0)),7,'Code list'!AF$1)/1000,":")</f>
        <v>1.605696</v>
      </c>
      <c r="AF12" s="25">
        <f ca="1">IFERROR(OFFSET(INDEX(Data!$C$7:$C$1800,MATCH($A$3,Data!$C$7:$C$1800,0)),5,'Code list'!AG$1)/1000+OFFSET(INDEX(Data!$C$7:$C$1800,MATCH($A$3,Data!$C$7:$C$1800,0)),7,'Code list'!AG$1)/1000,":")</f>
        <v>1.586425</v>
      </c>
      <c r="AG12" s="25">
        <f ca="1">IFERROR(OFFSET(INDEX(Data!$C$7:$C$1800,MATCH($A$3,Data!$C$7:$C$1800,0)),5,'Code list'!AH$1)/1000+OFFSET(INDEX(Data!$C$7:$C$1800,MATCH($A$3,Data!$C$7:$C$1800,0)),7,'Code list'!AH$1)/1000,":")</f>
        <v>1.8694439999999999</v>
      </c>
      <c r="AH12" s="25">
        <f ca="1">IFERROR(OFFSET(INDEX(Data!$C$7:$C$1800,MATCH($A$3,Data!$C$7:$C$1800,0)),5,'Code list'!AI$1)/1000+OFFSET(INDEX(Data!$C$7:$C$1800,MATCH($A$3,Data!$C$7:$C$1800,0)),7,'Code list'!AI$1)/1000,":")</f>
        <v>1.604203</v>
      </c>
      <c r="AI12" s="25">
        <f ca="1">IFERROR(OFFSET(INDEX(Data!$C$7:$C$1800,MATCH($A$3,Data!$C$7:$C$1800,0)),5,'Code list'!AJ$1)/1000+OFFSET(INDEX(Data!$C$7:$C$1800,MATCH($A$3,Data!$C$7:$C$1800,0)),7,'Code list'!AJ$1)/1000,":")</f>
        <v>1.521862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0.96878799999999998</v>
      </c>
      <c r="C13" s="25">
        <f ca="1">IFERROR(OFFSET(INDEX(Data!$C$7:$C$1800,MATCH($A$3,Data!$C$7:$C$1800,0)),21,'Code list'!D$1)/1000+OFFSET(INDEX(Data!$C$7:$C$1800,MATCH($A$3,Data!$C$7:$C$1800,0)),22,'Code list'!D$1)/1000,":")</f>
        <v>1.0827169999999999</v>
      </c>
      <c r="D13" s="25">
        <f ca="1">IFERROR(OFFSET(INDEX(Data!$C$7:$C$1800,MATCH($A$3,Data!$C$7:$C$1800,0)),21,'Code list'!E$1)/1000+OFFSET(INDEX(Data!$C$7:$C$1800,MATCH($A$3,Data!$C$7:$C$1800,0)),22,'Code list'!E$1)/1000,":")</f>
        <v>0.847464</v>
      </c>
      <c r="E13" s="25">
        <f ca="1">IFERROR(OFFSET(INDEX(Data!$C$7:$C$1800,MATCH($A$3,Data!$C$7:$C$1800,0)),21,'Code list'!F$1)/1000+OFFSET(INDEX(Data!$C$7:$C$1800,MATCH($A$3,Data!$C$7:$C$1800,0)),22,'Code list'!F$1)/1000,":")</f>
        <v>0.88675900000000007</v>
      </c>
      <c r="F13" s="25">
        <f ca="1">IFERROR(OFFSET(INDEX(Data!$C$7:$C$1800,MATCH($A$3,Data!$C$7:$C$1800,0)),21,'Code list'!G$1)/1000+OFFSET(INDEX(Data!$C$7:$C$1800,MATCH($A$3,Data!$C$7:$C$1800,0)),22,'Code list'!G$1)/1000,":")</f>
        <v>0.750301</v>
      </c>
      <c r="G13" s="25">
        <f ca="1">IFERROR(OFFSET(INDEX(Data!$C$7:$C$1800,MATCH($A$3,Data!$C$7:$C$1800,0)),21,'Code list'!H$1)/1000+OFFSET(INDEX(Data!$C$7:$C$1800,MATCH($A$3,Data!$C$7:$C$1800,0)),22,'Code list'!H$1)/1000,":")</f>
        <v>0.72209800000000002</v>
      </c>
      <c r="H13" s="25">
        <f ca="1">IFERROR(OFFSET(INDEX(Data!$C$7:$C$1800,MATCH($A$3,Data!$C$7:$C$1800,0)),21,'Code list'!I$1)/1000+OFFSET(INDEX(Data!$C$7:$C$1800,MATCH($A$3,Data!$C$7:$C$1800,0)),22,'Code list'!I$1)/1000,":")</f>
        <v>0.67076499999999994</v>
      </c>
      <c r="I13" s="25">
        <f ca="1">IFERROR(OFFSET(INDEX(Data!$C$7:$C$1800,MATCH($A$3,Data!$C$7:$C$1800,0)),21,'Code list'!J$1)/1000+OFFSET(INDEX(Data!$C$7:$C$1800,MATCH($A$3,Data!$C$7:$C$1800,0)),22,'Code list'!J$1)/1000,":")</f>
        <v>0.54832400000000003</v>
      </c>
      <c r="J13" s="25">
        <f ca="1">IFERROR(OFFSET(INDEX(Data!$C$7:$C$1800,MATCH($A$3,Data!$C$7:$C$1800,0)),21,'Code list'!K$1)/1000+OFFSET(INDEX(Data!$C$7:$C$1800,MATCH($A$3,Data!$C$7:$C$1800,0)),22,'Code list'!K$1)/1000,":")</f>
        <v>0.51255399999999995</v>
      </c>
      <c r="K13" s="25">
        <f ca="1">IFERROR(OFFSET(INDEX(Data!$C$7:$C$1800,MATCH($A$3,Data!$C$7:$C$1800,0)),21,'Code list'!L$1)/1000+OFFSET(INDEX(Data!$C$7:$C$1800,MATCH($A$3,Data!$C$7:$C$1800,0)),22,'Code list'!L$1)/1000,":")</f>
        <v>0.48194300000000001</v>
      </c>
      <c r="L13" s="25">
        <f ca="1">IFERROR(OFFSET(INDEX(Data!$C$7:$C$1800,MATCH($A$3,Data!$C$7:$C$1800,0)),21,'Code list'!M$1)/1000+OFFSET(INDEX(Data!$C$7:$C$1800,MATCH($A$3,Data!$C$7:$C$1800,0)),22,'Code list'!M$1)/1000,":")</f>
        <v>0.48495199999999994</v>
      </c>
      <c r="M13" s="25">
        <f ca="1">IFERROR(OFFSET(INDEX(Data!$C$7:$C$1800,MATCH($A$3,Data!$C$7:$C$1800,0)),21,'Code list'!N$1)/1000+OFFSET(INDEX(Data!$C$7:$C$1800,MATCH($A$3,Data!$C$7:$C$1800,0)),22,'Code list'!N$1)/1000,":")</f>
        <v>0.49570100000000006</v>
      </c>
      <c r="N13" s="25">
        <f ca="1">IFERROR(OFFSET(INDEX(Data!$C$7:$C$1800,MATCH($A$3,Data!$C$7:$C$1800,0)),21,'Code list'!O$1)/1000+OFFSET(INDEX(Data!$C$7:$C$1800,MATCH($A$3,Data!$C$7:$C$1800,0)),22,'Code list'!O$1)/1000,":")</f>
        <v>0.43293200000000004</v>
      </c>
      <c r="O13" s="25">
        <f ca="1">IFERROR(OFFSET(INDEX(Data!$C$7:$C$1800,MATCH($A$3,Data!$C$7:$C$1800,0)),21,'Code list'!P$1)/1000+OFFSET(INDEX(Data!$C$7:$C$1800,MATCH($A$3,Data!$C$7:$C$1800,0)),22,'Code list'!P$1)/1000,":")</f>
        <v>0.499054</v>
      </c>
      <c r="P13" s="25">
        <f ca="1">IFERROR(OFFSET(INDEX(Data!$C$7:$C$1800,MATCH($A$3,Data!$C$7:$C$1800,0)),21,'Code list'!Q$1)/1000+OFFSET(INDEX(Data!$C$7:$C$1800,MATCH($A$3,Data!$C$7:$C$1800,0)),22,'Code list'!Q$1)/1000,":")</f>
        <v>0.49217499999999992</v>
      </c>
      <c r="Q13" s="25">
        <f ca="1">IFERROR(OFFSET(INDEX(Data!$C$7:$C$1800,MATCH($A$3,Data!$C$7:$C$1800,0)),21,'Code list'!R$1)/1000+OFFSET(INDEX(Data!$C$7:$C$1800,MATCH($A$3,Data!$C$7:$C$1800,0)),22,'Code list'!R$1)/1000,":")</f>
        <v>0.50163400000000002</v>
      </c>
      <c r="R13" s="25">
        <f ca="1">IFERROR(OFFSET(INDEX(Data!$C$7:$C$1800,MATCH($A$3,Data!$C$7:$C$1800,0)),21,'Code list'!S$1)/1000+OFFSET(INDEX(Data!$C$7:$C$1800,MATCH($A$3,Data!$C$7:$C$1800,0)),22,'Code list'!S$1)/1000,":")</f>
        <v>0.49329400000000001</v>
      </c>
      <c r="S13" s="25">
        <f ca="1">IFERROR(OFFSET(INDEX(Data!$C$7:$C$1800,MATCH($A$3,Data!$C$7:$C$1800,0)),21,'Code list'!T$1)/1000+OFFSET(INDEX(Data!$C$7:$C$1800,MATCH($A$3,Data!$C$7:$C$1800,0)),22,'Code list'!T$1)/1000,":")</f>
        <v>0.54625900000000005</v>
      </c>
      <c r="T13" s="25">
        <f ca="1">IFERROR(OFFSET(INDEX(Data!$C$7:$C$1800,MATCH($A$3,Data!$C$7:$C$1800,0)),21,'Code list'!U$1)/1000+OFFSET(INDEX(Data!$C$7:$C$1800,MATCH($A$3,Data!$C$7:$C$1800,0)),22,'Code list'!U$1)/1000,":")</f>
        <v>0.51982300000000004</v>
      </c>
      <c r="U13" s="25">
        <f ca="1">IFERROR(OFFSET(INDEX(Data!$C$7:$C$1800,MATCH($A$3,Data!$C$7:$C$1800,0)),21,'Code list'!V$1)/1000+OFFSET(INDEX(Data!$C$7:$C$1800,MATCH($A$3,Data!$C$7:$C$1800,0)),22,'Code list'!V$1)/1000,":")</f>
        <v>0.48086000000000001</v>
      </c>
      <c r="V13" s="25">
        <f ca="1">IFERROR(OFFSET(INDEX(Data!$C$7:$C$1800,MATCH($A$3,Data!$C$7:$C$1800,0)),21,'Code list'!W$1)/1000+OFFSET(INDEX(Data!$C$7:$C$1800,MATCH($A$3,Data!$C$7:$C$1800,0)),22,'Code list'!W$1)/1000,":")</f>
        <v>0.43687100000000001</v>
      </c>
      <c r="W13" s="25">
        <f ca="1">IFERROR(OFFSET(INDEX(Data!$C$7:$C$1800,MATCH($A$3,Data!$C$7:$C$1800,0)),21,'Code list'!X$1)/1000+OFFSET(INDEX(Data!$C$7:$C$1800,MATCH($A$3,Data!$C$7:$C$1800,0)),22,'Code list'!X$1)/1000,":")</f>
        <v>0.40169699999999997</v>
      </c>
      <c r="X13" s="25">
        <f ca="1">IFERROR(OFFSET(INDEX(Data!$C$7:$C$1800,MATCH($A$3,Data!$C$7:$C$1800,0)),21,'Code list'!Y$1)/1000+OFFSET(INDEX(Data!$C$7:$C$1800,MATCH($A$3,Data!$C$7:$C$1800,0)),22,'Code list'!Y$1)/1000,":")</f>
        <v>0.42853199999999997</v>
      </c>
      <c r="Y13" s="25">
        <f ca="1">IFERROR(OFFSET(INDEX(Data!$C$7:$C$1800,MATCH($A$3,Data!$C$7:$C$1800,0)),21,'Code list'!Z$1)/1000+OFFSET(INDEX(Data!$C$7:$C$1800,MATCH($A$3,Data!$C$7:$C$1800,0)),22,'Code list'!Z$1)/1000,":")</f>
        <v>0.44470199999999999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0.43940200000000001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0.33988500000000005</v>
      </c>
      <c r="AB13" s="25">
        <f ca="1">IFERROR(OFFSET(INDEX(Data!$C$7:$C$1800,MATCH($A$3,Data!$C$7:$C$1800,0)),21,'Code list'!AC$1)/1000+OFFSET(INDEX(Data!$C$7:$C$1800,MATCH($A$3,Data!$C$7:$C$1800,0)),22,'Code list'!AC$1)/1000,":")</f>
        <v>0.33563199999999999</v>
      </c>
      <c r="AC13" s="25">
        <f ca="1">IFERROR(OFFSET(INDEX(Data!$C$7:$C$1800,MATCH($A$3,Data!$C$7:$C$1800,0)),21,'Code list'!AD$1)/1000+OFFSET(INDEX(Data!$C$7:$C$1800,MATCH($A$3,Data!$C$7:$C$1800,0)),22,'Code list'!AD$1)/1000,":")</f>
        <v>0.32682800000000001</v>
      </c>
      <c r="AD13" s="25">
        <f ca="1">IFERROR(OFFSET(INDEX(Data!$C$7:$C$1800,MATCH($A$3,Data!$C$7:$C$1800,0)),21,'Code list'!AE$1)/1000+OFFSET(INDEX(Data!$C$7:$C$1800,MATCH($A$3,Data!$C$7:$C$1800,0)),22,'Code list'!AE$1)/1000,":")</f>
        <v>0.33050099999999999</v>
      </c>
      <c r="AE13" s="25">
        <f ca="1">IFERROR(OFFSET(INDEX(Data!$C$7:$C$1800,MATCH($A$3,Data!$C$7:$C$1800,0)),21,'Code list'!AF$1)/1000+OFFSET(INDEX(Data!$C$7:$C$1800,MATCH($A$3,Data!$C$7:$C$1800,0)),22,'Code list'!AF$1)/1000,":")</f>
        <v>0.449654</v>
      </c>
      <c r="AF13" s="25">
        <f ca="1">IFERROR(OFFSET(INDEX(Data!$C$7:$C$1800,MATCH($A$3,Data!$C$7:$C$1800,0)),21,'Code list'!AG$1)/1000+OFFSET(INDEX(Data!$C$7:$C$1800,MATCH($A$3,Data!$C$7:$C$1800,0)),22,'Code list'!AG$1)/1000,":")</f>
        <v>0.45897199999999999</v>
      </c>
      <c r="AG13" s="25">
        <f ca="1">IFERROR(OFFSET(INDEX(Data!$C$7:$C$1800,MATCH($A$3,Data!$C$7:$C$1800,0)),21,'Code list'!AH$1)/1000+OFFSET(INDEX(Data!$C$7:$C$1800,MATCH($A$3,Data!$C$7:$C$1800,0)),22,'Code list'!AH$1)/1000,":")</f>
        <v>0.53009200000000001</v>
      </c>
      <c r="AH13" s="25">
        <f ca="1">IFERROR(OFFSET(INDEX(Data!$C$7:$C$1800,MATCH($A$3,Data!$C$7:$C$1800,0)),21,'Code list'!AI$1)/1000+OFFSET(INDEX(Data!$C$7:$C$1800,MATCH($A$3,Data!$C$7:$C$1800,0)),22,'Code list'!AI$1)/1000,":")</f>
        <v>0.47225800000000001</v>
      </c>
      <c r="AI13" s="25">
        <f ca="1">IFERROR(OFFSET(INDEX(Data!$C$7:$C$1800,MATCH($A$3,Data!$C$7:$C$1800,0)),21,'Code list'!AJ$1)/1000+OFFSET(INDEX(Data!$C$7:$C$1800,MATCH($A$3,Data!$C$7:$C$1800,0)),22,'Code list'!AJ$1)/1000,":")</f>
        <v>0.44765699999999997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2.574878</v>
      </c>
      <c r="C14" s="25">
        <f ca="1">IFERROR(OFFSET(INDEX(Data!$C$7:$C$1800,MATCH($A$3,Data!$C$7:$C$1800,0)),31,'Code list'!D$1)/1000+OFFSET(INDEX(Data!$C$7:$C$1800,MATCH($A$3,Data!$C$7:$C$1800,0)),32,'Code list'!D$1)/1000,":")</f>
        <v>2.2399680000000002</v>
      </c>
      <c r="D14" s="25">
        <f ca="1">IFERROR(OFFSET(INDEX(Data!$C$7:$C$1800,MATCH($A$3,Data!$C$7:$C$1800,0)),31,'Code list'!E$1)/1000+OFFSET(INDEX(Data!$C$7:$C$1800,MATCH($A$3,Data!$C$7:$C$1800,0)),32,'Code list'!E$1)/1000,":")</f>
        <v>2.089591</v>
      </c>
      <c r="E14" s="25">
        <f ca="1">IFERROR(OFFSET(INDEX(Data!$C$7:$C$1800,MATCH($A$3,Data!$C$7:$C$1800,0)),31,'Code list'!F$1)/1000+OFFSET(INDEX(Data!$C$7:$C$1800,MATCH($A$3,Data!$C$7:$C$1800,0)),32,'Code list'!F$1)/1000,":")</f>
        <v>1.8190750000000002</v>
      </c>
      <c r="F14" s="25">
        <f ca="1">IFERROR(OFFSET(INDEX(Data!$C$7:$C$1800,MATCH($A$3,Data!$C$7:$C$1800,0)),31,'Code list'!G$1)/1000+OFFSET(INDEX(Data!$C$7:$C$1800,MATCH($A$3,Data!$C$7:$C$1800,0)),32,'Code list'!G$1)/1000,":")</f>
        <v>1.745247</v>
      </c>
      <c r="G14" s="25">
        <f ca="1">IFERROR(OFFSET(INDEX(Data!$C$7:$C$1800,MATCH($A$3,Data!$C$7:$C$1800,0)),31,'Code list'!H$1)/1000+OFFSET(INDEX(Data!$C$7:$C$1800,MATCH($A$3,Data!$C$7:$C$1800,0)),32,'Code list'!H$1)/1000,":")</f>
        <v>1.868587</v>
      </c>
      <c r="H14" s="25">
        <f ca="1">IFERROR(OFFSET(INDEX(Data!$C$7:$C$1800,MATCH($A$3,Data!$C$7:$C$1800,0)),31,'Code list'!I$1)/1000+OFFSET(INDEX(Data!$C$7:$C$1800,MATCH($A$3,Data!$C$7:$C$1800,0)),32,'Code list'!I$1)/1000,":")</f>
        <v>1.991784</v>
      </c>
      <c r="I14" s="25">
        <f ca="1">IFERROR(OFFSET(INDEX(Data!$C$7:$C$1800,MATCH($A$3,Data!$C$7:$C$1800,0)),31,'Code list'!J$1)/1000+OFFSET(INDEX(Data!$C$7:$C$1800,MATCH($A$3,Data!$C$7:$C$1800,0)),32,'Code list'!J$1)/1000,":")</f>
        <v>1.1002200000000002</v>
      </c>
      <c r="J14" s="25">
        <f ca="1">IFERROR(OFFSET(INDEX(Data!$C$7:$C$1800,MATCH($A$3,Data!$C$7:$C$1800,0)),31,'Code list'!K$1)/1000+OFFSET(INDEX(Data!$C$7:$C$1800,MATCH($A$3,Data!$C$7:$C$1800,0)),32,'Code list'!K$1)/1000,":")</f>
        <v>1.0018150000000001</v>
      </c>
      <c r="K14" s="25">
        <f ca="1">IFERROR(OFFSET(INDEX(Data!$C$7:$C$1800,MATCH($A$3,Data!$C$7:$C$1800,0)),31,'Code list'!L$1)/1000+OFFSET(INDEX(Data!$C$7:$C$1800,MATCH($A$3,Data!$C$7:$C$1800,0)),32,'Code list'!L$1)/1000,":")</f>
        <v>0.94929299999999994</v>
      </c>
      <c r="L14" s="25">
        <f ca="1">IFERROR(OFFSET(INDEX(Data!$C$7:$C$1800,MATCH($A$3,Data!$C$7:$C$1800,0)),31,'Code list'!M$1)/1000+OFFSET(INDEX(Data!$C$7:$C$1800,MATCH($A$3,Data!$C$7:$C$1800,0)),32,'Code list'!M$1)/1000,":")</f>
        <v>0.89421499999999998</v>
      </c>
      <c r="M14" s="25">
        <f ca="1">IFERROR(OFFSET(INDEX(Data!$C$7:$C$1800,MATCH($A$3,Data!$C$7:$C$1800,0)),31,'Code list'!N$1)/1000+OFFSET(INDEX(Data!$C$7:$C$1800,MATCH($A$3,Data!$C$7:$C$1800,0)),32,'Code list'!N$1)/1000,":")</f>
        <v>0.91776500000000005</v>
      </c>
      <c r="N14" s="25">
        <f ca="1">IFERROR(OFFSET(INDEX(Data!$C$7:$C$1800,MATCH($A$3,Data!$C$7:$C$1800,0)),31,'Code list'!O$1)/1000+OFFSET(INDEX(Data!$C$7:$C$1800,MATCH($A$3,Data!$C$7:$C$1800,0)),32,'Code list'!O$1)/1000,":")</f>
        <v>0.89841899999999997</v>
      </c>
      <c r="O14" s="25">
        <f ca="1">IFERROR(OFFSET(INDEX(Data!$C$7:$C$1800,MATCH($A$3,Data!$C$7:$C$1800,0)),31,'Code list'!P$1)/1000+OFFSET(INDEX(Data!$C$7:$C$1800,MATCH($A$3,Data!$C$7:$C$1800,0)),32,'Code list'!P$1)/1000,":")</f>
        <v>0.98373500000000003</v>
      </c>
      <c r="P14" s="25">
        <f ca="1">IFERROR(OFFSET(INDEX(Data!$C$7:$C$1800,MATCH($A$3,Data!$C$7:$C$1800,0)),31,'Code list'!Q$1)/1000+OFFSET(INDEX(Data!$C$7:$C$1800,MATCH($A$3,Data!$C$7:$C$1800,0)),32,'Code list'!Q$1)/1000,":")</f>
        <v>0.93933299999999997</v>
      </c>
      <c r="Q14" s="25">
        <f ca="1">IFERROR(OFFSET(INDEX(Data!$C$7:$C$1800,MATCH($A$3,Data!$C$7:$C$1800,0)),31,'Code list'!R$1)/1000+OFFSET(INDEX(Data!$C$7:$C$1800,MATCH($A$3,Data!$C$7:$C$1800,0)),32,'Code list'!R$1)/1000,":")</f>
        <v>0.91769299999999987</v>
      </c>
      <c r="R14" s="25">
        <f ca="1">IFERROR(OFFSET(INDEX(Data!$C$7:$C$1800,MATCH($A$3,Data!$C$7:$C$1800,0)),31,'Code list'!S$1)/1000+OFFSET(INDEX(Data!$C$7:$C$1800,MATCH($A$3,Data!$C$7:$C$1800,0)),32,'Code list'!S$1)/1000,":")</f>
        <v>0.90701699999999996</v>
      </c>
      <c r="S14" s="25">
        <f ca="1">IFERROR(OFFSET(INDEX(Data!$C$7:$C$1800,MATCH($A$3,Data!$C$7:$C$1800,0)),31,'Code list'!T$1)/1000+OFFSET(INDEX(Data!$C$7:$C$1800,MATCH($A$3,Data!$C$7:$C$1800,0)),32,'Code list'!T$1)/1000,":")</f>
        <v>1.0085740000000001</v>
      </c>
      <c r="T14" s="25">
        <f ca="1">IFERROR(OFFSET(INDEX(Data!$C$7:$C$1800,MATCH($A$3,Data!$C$7:$C$1800,0)),31,'Code list'!U$1)/1000+OFFSET(INDEX(Data!$C$7:$C$1800,MATCH($A$3,Data!$C$7:$C$1800,0)),32,'Code list'!U$1)/1000,":")</f>
        <v>1.200224</v>
      </c>
      <c r="U14" s="25">
        <f ca="1">IFERROR(OFFSET(INDEX(Data!$C$7:$C$1800,MATCH($A$3,Data!$C$7:$C$1800,0)),31,'Code list'!V$1)/1000+OFFSET(INDEX(Data!$C$7:$C$1800,MATCH($A$3,Data!$C$7:$C$1800,0)),32,'Code list'!V$1)/1000,":")</f>
        <v>1.1215959999999998</v>
      </c>
      <c r="V14" s="25">
        <f ca="1">IFERROR(OFFSET(INDEX(Data!$C$7:$C$1800,MATCH($A$3,Data!$C$7:$C$1800,0)),31,'Code list'!W$1)/1000+OFFSET(INDEX(Data!$C$7:$C$1800,MATCH($A$3,Data!$C$7:$C$1800,0)),32,'Code list'!W$1)/1000,":")</f>
        <v>1.057825</v>
      </c>
      <c r="W14" s="25">
        <f ca="1">IFERROR(OFFSET(INDEX(Data!$C$7:$C$1800,MATCH($A$3,Data!$C$7:$C$1800,0)),31,'Code list'!X$1)/1000+OFFSET(INDEX(Data!$C$7:$C$1800,MATCH($A$3,Data!$C$7:$C$1800,0)),32,'Code list'!X$1)/1000,":")</f>
        <v>1.0470529999999998</v>
      </c>
      <c r="X14" s="25">
        <f ca="1">IFERROR(OFFSET(INDEX(Data!$C$7:$C$1800,MATCH($A$3,Data!$C$7:$C$1800,0)),31,'Code list'!Y$1)/1000+OFFSET(INDEX(Data!$C$7:$C$1800,MATCH($A$3,Data!$C$7:$C$1800,0)),32,'Code list'!Y$1)/1000,":")</f>
        <v>1.111302</v>
      </c>
      <c r="Y14" s="25">
        <f ca="1">IFERROR(OFFSET(INDEX(Data!$C$7:$C$1800,MATCH($A$3,Data!$C$7:$C$1800,0)),31,'Code list'!Z$1)/1000+OFFSET(INDEX(Data!$C$7:$C$1800,MATCH($A$3,Data!$C$7:$C$1800,0)),32,'Code list'!Z$1)/1000,":")</f>
        <v>1.05792</v>
      </c>
      <c r="Z14" s="25">
        <f ca="1">IFERROR(OFFSET(INDEX(Data!$C$7:$C$1800,MATCH($A$3,Data!$C$7:$C$1800,0)),31,'Code list'!AA$1)/1000+OFFSET(INDEX(Data!$C$7:$C$1800,MATCH($A$3,Data!$C$7:$C$1800,0)),32,'Code list'!AA$1)/1000,":")</f>
        <v>1.067761</v>
      </c>
      <c r="AA14" s="25">
        <f ca="1">IFERROR(OFFSET(INDEX(Data!$C$7:$C$1800,MATCH($A$3,Data!$C$7:$C$1800,0)),31,'Code list'!AB$1)/1000+OFFSET(INDEX(Data!$C$7:$C$1800,MATCH($A$3,Data!$C$7:$C$1800,0)),32,'Code list'!AB$1)/1000,":")</f>
        <v>0.94389500000000004</v>
      </c>
      <c r="AB14" s="25">
        <f ca="1">IFERROR(OFFSET(INDEX(Data!$C$7:$C$1800,MATCH($A$3,Data!$C$7:$C$1800,0)),31,'Code list'!AC$1)/1000+OFFSET(INDEX(Data!$C$7:$C$1800,MATCH($A$3,Data!$C$7:$C$1800,0)),32,'Code list'!AC$1)/1000,":")</f>
        <v>0.88580799999999993</v>
      </c>
      <c r="AC14" s="25">
        <f ca="1">IFERROR(OFFSET(INDEX(Data!$C$7:$C$1800,MATCH($A$3,Data!$C$7:$C$1800,0)),31,'Code list'!AD$1)/1000+OFFSET(INDEX(Data!$C$7:$C$1800,MATCH($A$3,Data!$C$7:$C$1800,0)),32,'Code list'!AD$1)/1000,":")</f>
        <v>0.76105199999999995</v>
      </c>
      <c r="AD14" s="25">
        <f ca="1">IFERROR(OFFSET(INDEX(Data!$C$7:$C$1800,MATCH($A$3,Data!$C$7:$C$1800,0)),31,'Code list'!AE$1)/1000+OFFSET(INDEX(Data!$C$7:$C$1800,MATCH($A$3,Data!$C$7:$C$1800,0)),32,'Code list'!AE$1)/1000,":")</f>
        <v>0.63133499999999998</v>
      </c>
      <c r="AE14" s="25">
        <f ca="1">IFERROR(OFFSET(INDEX(Data!$C$7:$C$1800,MATCH($A$3,Data!$C$7:$C$1800,0)),31,'Code list'!AF$1)/1000+OFFSET(INDEX(Data!$C$7:$C$1800,MATCH($A$3,Data!$C$7:$C$1800,0)),32,'Code list'!AF$1)/1000,":")</f>
        <v>0.69114199999999992</v>
      </c>
      <c r="AF14" s="25">
        <f ca="1">IFERROR(OFFSET(INDEX(Data!$C$7:$C$1800,MATCH($A$3,Data!$C$7:$C$1800,0)),31,'Code list'!AG$1)/1000+OFFSET(INDEX(Data!$C$7:$C$1800,MATCH($A$3,Data!$C$7:$C$1800,0)),32,'Code list'!AG$1)/1000,":")</f>
        <v>0.685361</v>
      </c>
      <c r="AG14" s="25">
        <f ca="1">IFERROR(OFFSET(INDEX(Data!$C$7:$C$1800,MATCH($A$3,Data!$C$7:$C$1800,0)),31,'Code list'!AH$1)/1000+OFFSET(INDEX(Data!$C$7:$C$1800,MATCH($A$3,Data!$C$7:$C$1800,0)),32,'Code list'!AH$1)/1000,":")</f>
        <v>0.73180199999999995</v>
      </c>
      <c r="AH14" s="25">
        <f ca="1">IFERROR(OFFSET(INDEX(Data!$C$7:$C$1800,MATCH($A$3,Data!$C$7:$C$1800,0)),31,'Code list'!AI$1)/1000+OFFSET(INDEX(Data!$C$7:$C$1800,MATCH($A$3,Data!$C$7:$C$1800,0)),32,'Code list'!AI$1)/1000,":")</f>
        <v>0.63549199999999995</v>
      </c>
      <c r="AI14" s="25">
        <f ca="1">IFERROR(OFFSET(INDEX(Data!$C$7:$C$1800,MATCH($A$3,Data!$C$7:$C$1800,0)),31,'Code list'!AJ$1)/1000+OFFSET(INDEX(Data!$C$7:$C$1800,MATCH($A$3,Data!$C$7:$C$1800,0)),32,'Code list'!AJ$1)/1000,":")</f>
        <v>0.606962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4.3040032410232794</v>
      </c>
      <c r="C15" s="25">
        <f t="shared" ref="C15:AH15" ca="1" si="5">IF(AND(C11=":",C12=":"),":",IFERROR(C12/(1+(C13/C14)),0))</f>
        <v>4.0264238576019098</v>
      </c>
      <c r="D15" s="25">
        <f t="shared" ca="1" si="5"/>
        <v>3.5108370202219574</v>
      </c>
      <c r="E15" s="25">
        <f t="shared" ca="1" si="5"/>
        <v>3.6006449068937711</v>
      </c>
      <c r="F15" s="25">
        <f t="shared" ca="1" si="5"/>
        <v>3.0111516018577884</v>
      </c>
      <c r="G15" s="25">
        <f t="shared" ca="1" si="5"/>
        <v>3.0731419759341634</v>
      </c>
      <c r="H15" s="25">
        <f t="shared" ca="1" si="5"/>
        <v>3.231935291460927</v>
      </c>
      <c r="I15" s="25">
        <f t="shared" ca="1" si="5"/>
        <v>1.7436149537046024</v>
      </c>
      <c r="J15" s="25">
        <f t="shared" ca="1" si="5"/>
        <v>1.7546807563414204</v>
      </c>
      <c r="K15" s="25">
        <f t="shared" ca="1" si="5"/>
        <v>1.5150400193014988</v>
      </c>
      <c r="L15" s="25">
        <f t="shared" ca="1" si="5"/>
        <v>1.4522620819849956</v>
      </c>
      <c r="M15" s="25">
        <f t="shared" ca="1" si="5"/>
        <v>1.5217935619710699</v>
      </c>
      <c r="N15" s="25">
        <f t="shared" ca="1" si="5"/>
        <v>1.4431769270027213</v>
      </c>
      <c r="O15" s="25">
        <f t="shared" ca="1" si="5"/>
        <v>1.5095707340963549</v>
      </c>
      <c r="P15" s="25">
        <f t="shared" ca="1" si="5"/>
        <v>1.471638848281672</v>
      </c>
      <c r="Q15" s="25">
        <f t="shared" ca="1" si="5"/>
        <v>1.4731068600766419</v>
      </c>
      <c r="R15" s="25">
        <f t="shared" ca="1" si="5"/>
        <v>1.3950366330757955</v>
      </c>
      <c r="S15" s="25">
        <f t="shared" ca="1" si="5"/>
        <v>1.4963941799125693</v>
      </c>
      <c r="T15" s="25">
        <f t="shared" ca="1" si="5"/>
        <v>1.6582685996091966</v>
      </c>
      <c r="U15" s="25">
        <f t="shared" ca="1" si="5"/>
        <v>1.5044686439390536</v>
      </c>
      <c r="V15" s="25">
        <f t="shared" ca="1" si="5"/>
        <v>1.3957106516141073</v>
      </c>
      <c r="W15" s="25">
        <f t="shared" ca="1" si="5"/>
        <v>1.3718240871468506</v>
      </c>
      <c r="X15" s="25">
        <f t="shared" ca="1" si="5"/>
        <v>1.427201274615316</v>
      </c>
      <c r="Y15" s="25">
        <f t="shared" ca="1" si="5"/>
        <v>1.389121698151631</v>
      </c>
      <c r="Z15" s="25">
        <f t="shared" ca="1" si="5"/>
        <v>1.3992574955966939</v>
      </c>
      <c r="AA15" s="25">
        <f t="shared" ca="1" si="5"/>
        <v>1.1792283501300846</v>
      </c>
      <c r="AB15" s="25">
        <f t="shared" ca="1" si="5"/>
        <v>1.0902087181556197</v>
      </c>
      <c r="AC15" s="25">
        <f t="shared" ca="1" si="5"/>
        <v>0.92446816804059251</v>
      </c>
      <c r="AD15" s="25">
        <f t="shared" ca="1" si="5"/>
        <v>0.78424651672426482</v>
      </c>
      <c r="AE15" s="25">
        <f t="shared" ca="1" si="5"/>
        <v>0.97279789272753414</v>
      </c>
      <c r="AF15" s="25">
        <f t="shared" ca="1" si="5"/>
        <v>0.9501376124126456</v>
      </c>
      <c r="AG15" s="25">
        <f t="shared" ca="1" si="5"/>
        <v>1.0841345295944032</v>
      </c>
      <c r="AH15" s="25">
        <f t="shared" ca="1" si="5"/>
        <v>0.92029625174994356</v>
      </c>
      <c r="AI15" s="25">
        <f t="shared" ref="AI15" ca="1" si="6">IF(AND(AI11=":",AI12=":"),":",IFERROR(AI12/(1+(AI13/AI14)),0))</f>
        <v>0.8758730908925404</v>
      </c>
    </row>
    <row r="16" spans="1:35" ht="15" customHeight="1" x14ac:dyDescent="0.25">
      <c r="A16" s="10" t="s">
        <v>25</v>
      </c>
      <c r="B16" s="7">
        <f ca="1">IFERROR(B11+B12-B15,":")</f>
        <v>9.2387287589767197</v>
      </c>
      <c r="C16" s="7">
        <f t="shared" ref="C16:AH16" ca="1" si="7">IFERROR(C11+C12-C15,":")</f>
        <v>8.4853311423980919</v>
      </c>
      <c r="D16" s="7">
        <f t="shared" ca="1" si="7"/>
        <v>8.2442469797780422</v>
      </c>
      <c r="E16" s="7">
        <f t="shared" ca="1" si="7"/>
        <v>8.8211710931062282</v>
      </c>
      <c r="F16" s="7">
        <f t="shared" ca="1" si="7"/>
        <v>8.8968273981422126</v>
      </c>
      <c r="G16" s="7">
        <f t="shared" ca="1" si="7"/>
        <v>9.6787380240658365</v>
      </c>
      <c r="H16" s="7">
        <f t="shared" ca="1" si="7"/>
        <v>9.8227027085390741</v>
      </c>
      <c r="I16" s="7">
        <f t="shared" ca="1" si="7"/>
        <v>10.224645046295397</v>
      </c>
      <c r="J16" s="7">
        <f t="shared" ca="1" si="7"/>
        <v>9.8694102436585798</v>
      </c>
      <c r="K16" s="7">
        <f t="shared" ca="1" si="7"/>
        <v>8.772557980698501</v>
      </c>
      <c r="L16" s="7">
        <f t="shared" ca="1" si="7"/>
        <v>9.3614719180150043</v>
      </c>
      <c r="M16" s="7">
        <f t="shared" ca="1" si="7"/>
        <v>10.389820438028929</v>
      </c>
      <c r="N16" s="7">
        <f t="shared" ca="1" si="7"/>
        <v>10.054655072997281</v>
      </c>
      <c r="O16" s="7">
        <f t="shared" ca="1" si="7"/>
        <v>9.9368672659036452</v>
      </c>
      <c r="P16" s="7">
        <f t="shared" ca="1" si="7"/>
        <v>9.6678711517183302</v>
      </c>
      <c r="Q16" s="7">
        <f t="shared" ca="1" si="7"/>
        <v>10.22669013992336</v>
      </c>
      <c r="R16" s="7">
        <f t="shared" ca="1" si="7"/>
        <v>10.568042366924205</v>
      </c>
      <c r="S16" s="7">
        <f t="shared" ca="1" si="7"/>
        <v>10.045586820087431</v>
      </c>
      <c r="T16" s="7">
        <f t="shared" ca="1" si="7"/>
        <v>10.225973400390803</v>
      </c>
      <c r="U16" s="7">
        <f t="shared" ca="1" si="7"/>
        <v>9.4913783560609435</v>
      </c>
      <c r="V16" s="7">
        <f t="shared" ca="1" si="7"/>
        <v>10.160906348385893</v>
      </c>
      <c r="W16" s="7">
        <f t="shared" ca="1" si="7"/>
        <v>11.406268912853152</v>
      </c>
      <c r="X16" s="7">
        <f t="shared" ca="1" si="7"/>
        <v>10.318381725384684</v>
      </c>
      <c r="Y16" s="7">
        <f t="shared" ca="1" si="7"/>
        <v>9.2386343018483714</v>
      </c>
      <c r="Z16" s="7">
        <f t="shared" ca="1" si="7"/>
        <v>10.025323504403307</v>
      </c>
      <c r="AA16" s="7">
        <f t="shared" ca="1" si="7"/>
        <v>10.346379649869915</v>
      </c>
      <c r="AB16" s="7">
        <f t="shared" ca="1" si="7"/>
        <v>9.6386262818443793</v>
      </c>
      <c r="AC16" s="7">
        <f t="shared" ca="1" si="7"/>
        <v>9.9329378319594088</v>
      </c>
      <c r="AD16" s="7">
        <f t="shared" ca="1" si="7"/>
        <v>10.053358483275737</v>
      </c>
      <c r="AE16" s="7">
        <f t="shared" ca="1" si="7"/>
        <v>9.5755051072724644</v>
      </c>
      <c r="AF16" s="7">
        <f t="shared" ca="1" si="7"/>
        <v>8.6489473875873557</v>
      </c>
      <c r="AG16" s="7">
        <f t="shared" ca="1" si="7"/>
        <v>10.002217470405599</v>
      </c>
      <c r="AH16" s="7">
        <f t="shared" ca="1" si="7"/>
        <v>10.954852748250058</v>
      </c>
      <c r="AI16" s="7">
        <f t="shared" ref="AI16" ca="1" si="8">IFERROR(AI11+AI12-AI15,":")</f>
        <v>8.2616169091074596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Bulgaria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0.38989671566015044</v>
      </c>
      <c r="C20" s="15">
        <f t="shared" ref="C20:AH20" ca="1" si="10">IFERROR(C6/C16,":")</f>
        <v>0.41231449206721615</v>
      </c>
      <c r="D20" s="15">
        <f t="shared" ca="1" si="10"/>
        <v>0.3697306749150866</v>
      </c>
      <c r="E20" s="15">
        <f t="shared" ca="1" si="10"/>
        <v>0.36886553561384555</v>
      </c>
      <c r="F20" s="15">
        <f t="shared" ca="1" si="10"/>
        <v>0.36687898437611405</v>
      </c>
      <c r="G20" s="15">
        <f t="shared" ca="1" si="10"/>
        <v>0.37000371237402552</v>
      </c>
      <c r="H20" s="15">
        <f t="shared" ca="1" si="10"/>
        <v>0.3736496063155183</v>
      </c>
      <c r="I20" s="15">
        <f t="shared" ca="1" si="10"/>
        <v>0.35817057544964653</v>
      </c>
      <c r="J20" s="15">
        <f t="shared" ca="1" si="10"/>
        <v>0.36115653438261369</v>
      </c>
      <c r="K20" s="15">
        <f t="shared" ca="1" si="10"/>
        <v>0.37243868974005356</v>
      </c>
      <c r="L20" s="15">
        <f t="shared" ca="1" si="10"/>
        <v>0.37294519820984462</v>
      </c>
      <c r="M20" s="15">
        <f t="shared" ca="1" si="10"/>
        <v>0.35956877429045692</v>
      </c>
      <c r="N20" s="15">
        <f t="shared" ca="1" si="10"/>
        <v>0.35995009015472162</v>
      </c>
      <c r="O20" s="15">
        <f t="shared" ca="1" si="10"/>
        <v>0.36597349070751523</v>
      </c>
      <c r="P20" s="15">
        <f t="shared" ca="1" si="10"/>
        <v>0.36817671068851088</v>
      </c>
      <c r="Q20" s="15">
        <f t="shared" ca="1" si="10"/>
        <v>0.36937395660922107</v>
      </c>
      <c r="R20" s="15">
        <f t="shared" ca="1" si="10"/>
        <v>0.37001365666724578</v>
      </c>
      <c r="S20" s="15">
        <f t="shared" ca="1" si="10"/>
        <v>0.36713723807803406</v>
      </c>
      <c r="T20" s="15">
        <f t="shared" ca="1" si="10"/>
        <v>0.3746144107761516</v>
      </c>
      <c r="U20" s="15">
        <f t="shared" ca="1" si="10"/>
        <v>0.38358928107371121</v>
      </c>
      <c r="V20" s="15">
        <f t="shared" ca="1" si="10"/>
        <v>0.38919234804562469</v>
      </c>
      <c r="W20" s="15">
        <f t="shared" ca="1" si="10"/>
        <v>0.37674650955823241</v>
      </c>
      <c r="X20" s="15">
        <f t="shared" ca="1" si="10"/>
        <v>0.38744980621958469</v>
      </c>
      <c r="Y20" s="15">
        <f t="shared" ca="1" si="10"/>
        <v>0.40073358020668653</v>
      </c>
      <c r="Z20" s="15">
        <f t="shared" ca="1" si="10"/>
        <v>0.40249454276739227</v>
      </c>
      <c r="AA20" s="15">
        <f t="shared" ca="1" si="10"/>
        <v>0.40499084141501462</v>
      </c>
      <c r="AB20" s="15">
        <f t="shared" ca="1" si="10"/>
        <v>0.39779237080933072</v>
      </c>
      <c r="AC20" s="15">
        <f t="shared" ca="1" si="10"/>
        <v>0.38909213622226102</v>
      </c>
      <c r="AD20" s="15">
        <f t="shared" ca="1" si="10"/>
        <v>0.39823219341677113</v>
      </c>
      <c r="AE20" s="15">
        <f t="shared" ca="1" si="10"/>
        <v>0.39351762207699698</v>
      </c>
      <c r="AF20" s="15">
        <f t="shared" ca="1" si="10"/>
        <v>0.40019563594148877</v>
      </c>
      <c r="AG20" s="15">
        <f t="shared" ca="1" si="10"/>
        <v>0.4067899955223635</v>
      </c>
      <c r="AH20" s="15">
        <f t="shared" ca="1" si="10"/>
        <v>0.39613321143848418</v>
      </c>
      <c r="AI20" s="15">
        <f t="shared" ref="AI20" ca="1" si="11">IFERROR(AI6/AI16,":")</f>
        <v>0.41844641769688162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0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Czechia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5.3791060000000002</v>
      </c>
      <c r="C4" s="20">
        <f ca="1">IFERROR(OFFSET(INDEX(Data!$C$7:$C$1800,MATCH($A$3,Data!$C$7:$C$1800,0)),20,'Code list'!D$1)/1000,":")</f>
        <v>5.2044709999999998</v>
      </c>
      <c r="D4" s="20">
        <f ca="1">IFERROR(OFFSET(INDEX(Data!$C$7:$C$1800,MATCH($A$3,Data!$C$7:$C$1800,0)),20,'Code list'!E$1)/1000,":")</f>
        <v>5.0982799999999999</v>
      </c>
      <c r="E4" s="20">
        <f ca="1">IFERROR(OFFSET(INDEX(Data!$C$7:$C$1800,MATCH($A$3,Data!$C$7:$C$1800,0)),20,'Code list'!F$1)/1000,":")</f>
        <v>5.0628549999999999</v>
      </c>
      <c r="F4" s="20">
        <f ca="1">IFERROR(OFFSET(INDEX(Data!$C$7:$C$1800,MATCH($A$3,Data!$C$7:$C$1800,0)),20,'Code list'!G$1)/1000,":")</f>
        <v>5.0477209999999992</v>
      </c>
      <c r="G4" s="20">
        <f ca="1">IFERROR(OFFSET(INDEX(Data!$C$7:$C$1800,MATCH($A$3,Data!$C$7:$C$1800,0)),20,'Code list'!H$1)/1000,":")</f>
        <v>5.2318999999999996</v>
      </c>
      <c r="H4" s="20">
        <f ca="1">IFERROR(OFFSET(INDEX(Data!$C$7:$C$1800,MATCH($A$3,Data!$C$7:$C$1800,0)),20,'Code list'!I$1)/1000,":")</f>
        <v>5.5251070000000002</v>
      </c>
      <c r="I4" s="20">
        <f ca="1">IFERROR(OFFSET(INDEX(Data!$C$7:$C$1800,MATCH($A$3,Data!$C$7:$C$1800,0)),20,'Code list'!J$1)/1000,":")</f>
        <v>5.5544279999999997</v>
      </c>
      <c r="J4" s="20">
        <f ca="1">IFERROR(OFFSET(INDEX(Data!$C$7:$C$1800,MATCH($A$3,Data!$C$7:$C$1800,0)),20,'Code list'!K$1)/1000,":")</f>
        <v>5.5986629999999993</v>
      </c>
      <c r="K4" s="20">
        <f ca="1">IFERROR(OFFSET(INDEX(Data!$C$7:$C$1800,MATCH($A$3,Data!$C$7:$C$1800,0)),20,'Code list'!L$1)/1000,":")</f>
        <v>5.5627030000000008</v>
      </c>
      <c r="L4" s="20">
        <f ca="1">IFERROR(OFFSET(INDEX(Data!$C$7:$C$1800,MATCH($A$3,Data!$C$7:$C$1800,0)),20,'Code list'!M$1)/1000,":")</f>
        <v>6.316846</v>
      </c>
      <c r="M4" s="20">
        <f ca="1">IFERROR(OFFSET(INDEX(Data!$C$7:$C$1800,MATCH($A$3,Data!$C$7:$C$1800,0)),20,'Code list'!N$1)/1000,":")</f>
        <v>6.4185210000000001</v>
      </c>
      <c r="N4" s="20">
        <f ca="1">IFERROR(OFFSET(INDEX(Data!$C$7:$C$1800,MATCH($A$3,Data!$C$7:$C$1800,0)),20,'Code list'!O$1)/1000,":")</f>
        <v>6.5647010000000003</v>
      </c>
      <c r="O4" s="20">
        <f ca="1">IFERROR(OFFSET(INDEX(Data!$C$7:$C$1800,MATCH($A$3,Data!$C$7:$C$1800,0)),20,'Code list'!P$1)/1000,":")</f>
        <v>7.1561599999999999</v>
      </c>
      <c r="P4" s="20">
        <f ca="1">IFERROR(OFFSET(INDEX(Data!$C$7:$C$1800,MATCH($A$3,Data!$C$7:$C$1800,0)),20,'Code list'!Q$1)/1000,":")</f>
        <v>7.2514960000000004</v>
      </c>
      <c r="Q4" s="20">
        <f ca="1">IFERROR(OFFSET(INDEX(Data!$C$7:$C$1800,MATCH($A$3,Data!$C$7:$C$1800,0)),20,'Code list'!R$1)/1000,":")</f>
        <v>7.1005649999999996</v>
      </c>
      <c r="R4" s="20">
        <f ca="1">IFERROR(OFFSET(INDEX(Data!$C$7:$C$1800,MATCH($A$3,Data!$C$7:$C$1800,0)),20,'Code list'!S$1)/1000,":")</f>
        <v>7.2536560000000003</v>
      </c>
      <c r="S4" s="20">
        <f ca="1">IFERROR(OFFSET(INDEX(Data!$C$7:$C$1800,MATCH($A$3,Data!$C$7:$C$1800,0)),20,'Code list'!T$1)/1000,":")</f>
        <v>7.5838429999999999</v>
      </c>
      <c r="T4" s="20">
        <f ca="1">IFERROR(OFFSET(INDEX(Data!$C$7:$C$1800,MATCH($A$3,Data!$C$7:$C$1800,0)),20,'Code list'!U$1)/1000,":")</f>
        <v>7.192304</v>
      </c>
      <c r="U4" s="20">
        <f ca="1">IFERROR(OFFSET(INDEX(Data!$C$7:$C$1800,MATCH($A$3,Data!$C$7:$C$1800,0)),20,'Code list'!V$1)/1000,":")</f>
        <v>7.0666989999999998</v>
      </c>
      <c r="V4" s="20">
        <f ca="1">IFERROR(OFFSET(INDEX(Data!$C$7:$C$1800,MATCH($A$3,Data!$C$7:$C$1800,0)),20,'Code list'!W$1)/1000,":")</f>
        <v>7.3864450000000001</v>
      </c>
      <c r="W4" s="20">
        <f ca="1">IFERROR(OFFSET(INDEX(Data!$C$7:$C$1800,MATCH($A$3,Data!$C$7:$C$1800,0)),20,'Code list'!X$1)/1000,":")</f>
        <v>7.5214109999999996</v>
      </c>
      <c r="X4" s="20">
        <f ca="1">IFERROR(OFFSET(INDEX(Data!$C$7:$C$1800,MATCH($A$3,Data!$C$7:$C$1800,0)),20,'Code list'!Y$1)/1000,":")</f>
        <v>7.5166079999999997</v>
      </c>
      <c r="Y4" s="20">
        <f ca="1">IFERROR(OFFSET(INDEX(Data!$C$7:$C$1800,MATCH($A$3,Data!$C$7:$C$1800,0)),20,'Code list'!Z$1)/1000,":")</f>
        <v>7.4731949999999996</v>
      </c>
      <c r="Z4" s="20">
        <f ca="1">IFERROR(OFFSET(INDEX(Data!$C$7:$C$1800,MATCH($A$3,Data!$C$7:$C$1800,0)),20,'Code list'!AA$1)/1000,":")</f>
        <v>7.4073779999999996</v>
      </c>
      <c r="AA4" s="20">
        <f ca="1">IFERROR(OFFSET(INDEX(Data!$C$7:$C$1800,MATCH($A$3,Data!$C$7:$C$1800,0)),20,'Code list'!AB$1)/1000,":")</f>
        <v>7.2132290000000001</v>
      </c>
      <c r="AB4" s="20">
        <f ca="1">IFERROR(OFFSET(INDEX(Data!$C$7:$C$1800,MATCH($A$3,Data!$C$7:$C$1800,0)),20,'Code list'!AC$1)/1000,":")</f>
        <v>7.1633770000000005</v>
      </c>
      <c r="AC4" s="20">
        <f ca="1">IFERROR(OFFSET(INDEX(Data!$C$7:$C$1800,MATCH($A$3,Data!$C$7:$C$1800,0)),20,'Code list'!AD$1)/1000,":")</f>
        <v>7.4854820000000002</v>
      </c>
      <c r="AD4" s="20">
        <f ca="1">IFERROR(OFFSET(INDEX(Data!$C$7:$C$1800,MATCH($A$3,Data!$C$7:$C$1800,0)),20,'Code list'!AE$1)/1000,":")</f>
        <v>7.5698980000000002</v>
      </c>
      <c r="AE4" s="20">
        <f ca="1">IFERROR(OFFSET(INDEX(Data!$C$7:$C$1800,MATCH($A$3,Data!$C$7:$C$1800,0)),20,'Code list'!AF$1)/1000,":")</f>
        <v>7.4836790000000004</v>
      </c>
      <c r="AF4" s="20">
        <f ca="1">IFERROR(OFFSET(INDEX(Data!$C$7:$C$1800,MATCH($A$3,Data!$C$7:$C$1800,0)),20,'Code list'!AG$1)/1000,":")</f>
        <v>7.0098479999999999</v>
      </c>
      <c r="AG4" s="20">
        <f ca="1">IFERROR(OFFSET(INDEX(Data!$C$7:$C$1800,MATCH($A$3,Data!$C$7:$C$1800,0)),20,'Code list'!AH$1)/1000,":")</f>
        <v>7.3100330000000007</v>
      </c>
      <c r="AH4" s="20">
        <f ca="1">IFERROR(OFFSET(INDEX(Data!$C$7:$C$1800,MATCH($A$3,Data!$C$7:$C$1800,0)),20,'Code list'!AI$1)/1000,":")</f>
        <v>7.2958459999999992</v>
      </c>
      <c r="AI4" s="20">
        <f ca="1">IFERROR(OFFSET(INDEX(Data!$C$7:$C$1800,MATCH($A$3,Data!$C$7:$C$1800,0)),20,'Code list'!AJ$1)/1000,":")</f>
        <v>6.6211739999999999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2.4763999999999998E-2</v>
      </c>
      <c r="C5" s="22">
        <f ca="1">IFERROR(OFFSET(INDEX(Data!$C$7:$C$1800,MATCH($A$3,Data!$C$7:$C$1800,0)),23,'Code list'!D$1)/1000,":")</f>
        <v>1.9775999999999998E-2</v>
      </c>
      <c r="D5" s="22">
        <f ca="1">IFERROR(OFFSET(INDEX(Data!$C$7:$C$1800,MATCH($A$3,Data!$C$7:$C$1800,0)),23,'Code list'!E$1)/1000,":")</f>
        <v>2.0292000000000001E-2</v>
      </c>
      <c r="E5" s="22">
        <f ca="1">IFERROR(OFFSET(INDEX(Data!$C$7:$C$1800,MATCH($A$3,Data!$C$7:$C$1800,0)),23,'Code list'!F$1)/1000,":")</f>
        <v>1.9518000000000001E-2</v>
      </c>
      <c r="F5" s="22">
        <f ca="1">IFERROR(OFFSET(INDEX(Data!$C$7:$C$1800,MATCH($A$3,Data!$C$7:$C$1800,0)),23,'Code list'!G$1)/1000,":")</f>
        <v>2.7171000000000001E-2</v>
      </c>
      <c r="G5" s="22">
        <f ca="1">IFERROR(OFFSET(INDEX(Data!$C$7:$C$1800,MATCH($A$3,Data!$C$7:$C$1800,0)),23,'Code list'!H$1)/1000,":")</f>
        <v>2.3388000000000003E-2</v>
      </c>
      <c r="H5" s="22">
        <f ca="1">IFERROR(OFFSET(INDEX(Data!$C$7:$C$1800,MATCH($A$3,Data!$C$7:$C$1800,0)),23,'Code list'!I$1)/1000,":")</f>
        <v>3.7317000000000003E-2</v>
      </c>
      <c r="I5" s="22">
        <f ca="1">IFERROR(OFFSET(INDEX(Data!$C$7:$C$1800,MATCH($A$3,Data!$C$7:$C$1800,0)),23,'Code list'!J$1)/1000,":")</f>
        <v>3.2759999999999997E-2</v>
      </c>
      <c r="J5" s="22">
        <f ca="1">IFERROR(OFFSET(INDEX(Data!$C$7:$C$1800,MATCH($A$3,Data!$C$7:$C$1800,0)),23,'Code list'!K$1)/1000,":")</f>
        <v>4.1960000000000004E-2</v>
      </c>
      <c r="K5" s="22">
        <f ca="1">IFERROR(OFFSET(INDEX(Data!$C$7:$C$1800,MATCH($A$3,Data!$C$7:$C$1800,0)),23,'Code list'!L$1)/1000,":")</f>
        <v>4.6002000000000001E-2</v>
      </c>
      <c r="L5" s="22">
        <f ca="1">IFERROR(OFFSET(INDEX(Data!$C$7:$C$1800,MATCH($A$3,Data!$C$7:$C$1800,0)),23,'Code list'!M$1)/1000,":")</f>
        <v>4.7721E-2</v>
      </c>
      <c r="M5" s="22">
        <f ca="1">IFERROR(OFFSET(INDEX(Data!$C$7:$C$1800,MATCH($A$3,Data!$C$7:$C$1800,0)),23,'Code list'!N$1)/1000,":")</f>
        <v>3.5512000000000002E-2</v>
      </c>
      <c r="N5" s="22">
        <f ca="1">IFERROR(OFFSET(INDEX(Data!$C$7:$C$1800,MATCH($A$3,Data!$C$7:$C$1800,0)),23,'Code list'!O$1)/1000,":")</f>
        <v>3.0353000000000002E-2</v>
      </c>
      <c r="O5" s="22">
        <f ca="1">IFERROR(OFFSET(INDEX(Data!$C$7:$C$1800,MATCH($A$3,Data!$C$7:$C$1800,0)),23,'Code list'!P$1)/1000,":")</f>
        <v>3.5340000000000003E-2</v>
      </c>
      <c r="P5" s="22">
        <f ca="1">IFERROR(OFFSET(INDEX(Data!$C$7:$C$1800,MATCH($A$3,Data!$C$7:$C$1800,0)),23,'Code list'!Q$1)/1000,":")</f>
        <v>4.6723999999999995E-2</v>
      </c>
      <c r="Q5" s="22">
        <f ca="1">IFERROR(OFFSET(INDEX(Data!$C$7:$C$1800,MATCH($A$3,Data!$C$7:$C$1800,0)),23,'Code list'!R$1)/1000,":")</f>
        <v>5.5640000000000002E-2</v>
      </c>
      <c r="R5" s="22">
        <f ca="1">IFERROR(OFFSET(INDEX(Data!$C$7:$C$1800,MATCH($A$3,Data!$C$7:$C$1800,0)),23,'Code list'!S$1)/1000,":")</f>
        <v>6.0790999999999998E-2</v>
      </c>
      <c r="S5" s="22">
        <f ca="1">IFERROR(OFFSET(INDEX(Data!$C$7:$C$1800,MATCH($A$3,Data!$C$7:$C$1800,0)),23,'Code list'!T$1)/1000,":")</f>
        <v>3.7317000000000003E-2</v>
      </c>
      <c r="T5" s="22">
        <f ca="1">IFERROR(OFFSET(INDEX(Data!$C$7:$C$1800,MATCH($A$3,Data!$C$7:$C$1800,0)),23,'Code list'!U$1)/1000,":")</f>
        <v>3.0266999999999999E-2</v>
      </c>
      <c r="U5" s="22">
        <f ca="1">IFERROR(OFFSET(INDEX(Data!$C$7:$C$1800,MATCH($A$3,Data!$C$7:$C$1800,0)),23,'Code list'!V$1)/1000,":")</f>
        <v>4.7558000000000003E-2</v>
      </c>
      <c r="V5" s="22">
        <f ca="1">IFERROR(OFFSET(INDEX(Data!$C$7:$C$1800,MATCH($A$3,Data!$C$7:$C$1800,0)),23,'Code list'!W$1)/1000,":")</f>
        <v>5.0826000000000003E-2</v>
      </c>
      <c r="W5" s="22">
        <f ca="1">IFERROR(OFFSET(INDEX(Data!$C$7:$C$1800,MATCH($A$3,Data!$C$7:$C$1800,0)),23,'Code list'!X$1)/1000,":")</f>
        <v>6.0274999999999995E-2</v>
      </c>
      <c r="X5" s="22">
        <f ca="1">IFERROR(OFFSET(INDEX(Data!$C$7:$C$1800,MATCH($A$3,Data!$C$7:$C$1800,0)),23,'Code list'!Y$1)/1000,":")</f>
        <v>6.2854999999999994E-2</v>
      </c>
      <c r="Y5" s="22">
        <f ca="1">IFERROR(OFFSET(INDEX(Data!$C$7:$C$1800,MATCH($A$3,Data!$C$7:$C$1800,0)),23,'Code list'!Z$1)/1000,":")</f>
        <v>7.7815999999999996E-2</v>
      </c>
      <c r="Z5" s="22">
        <f ca="1">IFERROR(OFFSET(INDEX(Data!$C$7:$C$1800,MATCH($A$3,Data!$C$7:$C$1800,0)),23,'Code list'!AA$1)/1000,":")</f>
        <v>9.0456000000000009E-2</v>
      </c>
      <c r="AA5" s="22">
        <f ca="1">IFERROR(OFFSET(INDEX(Data!$C$7:$C$1800,MATCH($A$3,Data!$C$7:$C$1800,0)),23,'Code list'!AB$1)/1000,":")</f>
        <v>0.10971599999999999</v>
      </c>
      <c r="AB5" s="22">
        <f ca="1">IFERROR(OFFSET(INDEX(Data!$C$7:$C$1800,MATCH($A$3,Data!$C$7:$C$1800,0)),23,'Code list'!AC$1)/1000,":")</f>
        <v>0.103353</v>
      </c>
      <c r="AC5" s="22">
        <f ca="1">IFERROR(OFFSET(INDEX(Data!$C$7:$C$1800,MATCH($A$3,Data!$C$7:$C$1800,0)),23,'Code list'!AD$1)/1000,":")</f>
        <v>0.10064100000000001</v>
      </c>
      <c r="AD5" s="22">
        <f ca="1">IFERROR(OFFSET(INDEX(Data!$C$7:$C$1800,MATCH($A$3,Data!$C$7:$C$1800,0)),23,'Code list'!AE$1)/1000,":")</f>
        <v>9.0333999999999998E-2</v>
      </c>
      <c r="AE5" s="22">
        <f ca="1">IFERROR(OFFSET(INDEX(Data!$C$7:$C$1800,MATCH($A$3,Data!$C$7:$C$1800,0)),23,'Code list'!AF$1)/1000,":")</f>
        <v>0.10031399999999999</v>
      </c>
      <c r="AF5" s="22">
        <f ca="1">IFERROR(OFFSET(INDEX(Data!$C$7:$C$1800,MATCH($A$3,Data!$C$7:$C$1800,0)),23,'Code list'!AG$1)/1000,":")</f>
        <v>0.11118500000000001</v>
      </c>
      <c r="AG5" s="22">
        <f ca="1">IFERROR(OFFSET(INDEX(Data!$C$7:$C$1800,MATCH($A$3,Data!$C$7:$C$1800,0)),23,'Code list'!AH$1)/1000,":")</f>
        <v>0.104162</v>
      </c>
      <c r="AH5" s="22">
        <f ca="1">IFERROR(OFFSET(INDEX(Data!$C$7:$C$1800,MATCH($A$3,Data!$C$7:$C$1800,0)),23,'Code list'!AI$1)/1000,":")</f>
        <v>8.5099999999999995E-2</v>
      </c>
      <c r="AI5" s="22">
        <f ca="1">IFERROR(OFFSET(INDEX(Data!$C$7:$C$1800,MATCH($A$3,Data!$C$7:$C$1800,0)),23,'Code list'!AJ$1)/1000,":")</f>
        <v>9.1525000000000009E-2</v>
      </c>
    </row>
    <row r="6" spans="1:35" ht="15" customHeight="1" x14ac:dyDescent="0.25">
      <c r="A6" s="4" t="s">
        <v>27</v>
      </c>
      <c r="B6" s="6">
        <f t="shared" ref="B6:AD6" ca="1" si="1">IFERROR(B4-B5,":")</f>
        <v>5.3543419999999999</v>
      </c>
      <c r="C6" s="6">
        <f t="shared" ca="1" si="1"/>
        <v>5.1846949999999996</v>
      </c>
      <c r="D6" s="6">
        <f t="shared" ca="1" si="1"/>
        <v>5.0779879999999995</v>
      </c>
      <c r="E6" s="6">
        <f t="shared" ca="1" si="1"/>
        <v>5.0433370000000002</v>
      </c>
      <c r="F6" s="6">
        <f t="shared" ca="1" si="1"/>
        <v>5.0205499999999992</v>
      </c>
      <c r="G6" s="6">
        <f t="shared" ca="1" si="1"/>
        <v>5.2085119999999998</v>
      </c>
      <c r="H6" s="6">
        <f t="shared" ca="1" si="1"/>
        <v>5.4877900000000004</v>
      </c>
      <c r="I6" s="6">
        <f t="shared" ca="1" si="1"/>
        <v>5.521668</v>
      </c>
      <c r="J6" s="6">
        <f t="shared" ca="1" si="1"/>
        <v>5.5567029999999988</v>
      </c>
      <c r="K6" s="6">
        <f t="shared" ca="1" si="1"/>
        <v>5.5167010000000012</v>
      </c>
      <c r="L6" s="6">
        <f t="shared" ca="1" si="1"/>
        <v>6.2691249999999998</v>
      </c>
      <c r="M6" s="6">
        <f t="shared" ca="1" si="1"/>
        <v>6.3830090000000004</v>
      </c>
      <c r="N6" s="6">
        <f t="shared" ca="1" si="1"/>
        <v>6.5343480000000005</v>
      </c>
      <c r="O6" s="6">
        <f t="shared" ca="1" si="1"/>
        <v>7.1208200000000001</v>
      </c>
      <c r="P6" s="6">
        <f t="shared" ca="1" si="1"/>
        <v>7.2047720000000002</v>
      </c>
      <c r="Q6" s="6">
        <f t="shared" ca="1" si="1"/>
        <v>7.0449249999999992</v>
      </c>
      <c r="R6" s="6">
        <f t="shared" ca="1" si="1"/>
        <v>7.1928650000000003</v>
      </c>
      <c r="S6" s="6">
        <f t="shared" ca="1" si="1"/>
        <v>7.5465260000000001</v>
      </c>
      <c r="T6" s="6">
        <f t="shared" ca="1" si="1"/>
        <v>7.1620369999999998</v>
      </c>
      <c r="U6" s="6">
        <f t="shared" ca="1" si="1"/>
        <v>7.0191409999999994</v>
      </c>
      <c r="V6" s="6">
        <f t="shared" ca="1" si="1"/>
        <v>7.3356190000000003</v>
      </c>
      <c r="W6" s="6">
        <f t="shared" ca="1" si="1"/>
        <v>7.4611359999999998</v>
      </c>
      <c r="X6" s="6">
        <f t="shared" ca="1" si="1"/>
        <v>7.4537529999999999</v>
      </c>
      <c r="Y6" s="6">
        <f t="shared" ca="1" si="1"/>
        <v>7.3953789999999993</v>
      </c>
      <c r="Z6" s="6">
        <f t="shared" ca="1" si="1"/>
        <v>7.3169219999999999</v>
      </c>
      <c r="AA6" s="6">
        <f t="shared" ca="1" si="1"/>
        <v>7.1035130000000004</v>
      </c>
      <c r="AB6" s="6">
        <f t="shared" ca="1" si="1"/>
        <v>7.0600240000000003</v>
      </c>
      <c r="AC6" s="6">
        <f t="shared" ca="1" si="1"/>
        <v>7.3848409999999998</v>
      </c>
      <c r="AD6" s="6">
        <f t="shared" ca="1" si="1"/>
        <v>7.4795639999999999</v>
      </c>
      <c r="AE6" s="6">
        <f ca="1">IFERROR(AE4-AE5,":")</f>
        <v>7.3833650000000004</v>
      </c>
      <c r="AF6" s="6">
        <f t="shared" ref="AF6:AH6" ca="1" si="2">IFERROR(AF4-AF5,":")</f>
        <v>6.898663</v>
      </c>
      <c r="AG6" s="6">
        <f t="shared" ca="1" si="2"/>
        <v>7.205871000000001</v>
      </c>
      <c r="AH6" s="6">
        <f t="shared" ca="1" si="2"/>
        <v>7.2107459999999994</v>
      </c>
      <c r="AI6" s="6">
        <f t="shared" ref="AI6" ca="1" si="3">IFERROR(AI4-AI5,":")</f>
        <v>6.529649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Czechia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12.791759000000001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12.321104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12.032720000000001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12.120298999999999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12.089409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11.785525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12.987219999999999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12.799664999999999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13.010695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12.346385999999999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13.191953999999999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13.482670000000001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14.242120000000002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15.728551000000001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15.792990999999999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15.379734999999998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15.917676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17.055635000000002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15.743040000000001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15.335054999999999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16.426138999999999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16.600331999999998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16.515104000000001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16.123951999999999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16.008303000000002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15.270435000000001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14.801738999999998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15.755398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16.186787000000002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15.718763000000003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14.305169999999999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15.152497999999998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15.458920000000001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13.908011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5.6853470000000002</v>
      </c>
      <c r="C12" s="25">
        <f ca="1">IFERROR(OFFSET(INDEX(Data!$C$7:$C$1800,MATCH($A$3,Data!$C$7:$C$1800,0)),5,'Code list'!D$1)/1000+OFFSET(INDEX(Data!$C$7:$C$1800,MATCH($A$3,Data!$C$7:$C$1800,0)),7,'Code list'!D$1)/1000,":")</f>
        <v>5.6377449999999998</v>
      </c>
      <c r="D12" s="25">
        <f ca="1">IFERROR(OFFSET(INDEX(Data!$C$7:$C$1800,MATCH($A$3,Data!$C$7:$C$1800,0)),5,'Code list'!E$1)/1000+OFFSET(INDEX(Data!$C$7:$C$1800,MATCH($A$3,Data!$C$7:$C$1800,0)),7,'Code list'!E$1)/1000,":")</f>
        <v>5.7459869999999995</v>
      </c>
      <c r="E12" s="25">
        <f ca="1">IFERROR(OFFSET(INDEX(Data!$C$7:$C$1800,MATCH($A$3,Data!$C$7:$C$1800,0)),5,'Code list'!F$1)/1000+OFFSET(INDEX(Data!$C$7:$C$1800,MATCH($A$3,Data!$C$7:$C$1800,0)),7,'Code list'!F$1)/1000,":")</f>
        <v>5.8066390000000006</v>
      </c>
      <c r="F12" s="25">
        <f ca="1">IFERROR(OFFSET(INDEX(Data!$C$7:$C$1800,MATCH($A$3,Data!$C$7:$C$1800,0)),5,'Code list'!G$1)/1000+OFFSET(INDEX(Data!$C$7:$C$1800,MATCH($A$3,Data!$C$7:$C$1800,0)),7,'Code list'!G$1)/1000,":")</f>
        <v>5.8998119999999998</v>
      </c>
      <c r="G12" s="25">
        <f ca="1">IFERROR(OFFSET(INDEX(Data!$C$7:$C$1800,MATCH($A$3,Data!$C$7:$C$1800,0)),5,'Code list'!H$1)/1000+OFFSET(INDEX(Data!$C$7:$C$1800,MATCH($A$3,Data!$C$7:$C$1800,0)),7,'Code list'!H$1)/1000,":")</f>
        <v>6.9620040000000003</v>
      </c>
      <c r="H12" s="25">
        <f ca="1">IFERROR(OFFSET(INDEX(Data!$C$7:$C$1800,MATCH($A$3,Data!$C$7:$C$1800,0)),5,'Code list'!I$1)/1000+OFFSET(INDEX(Data!$C$7:$C$1800,MATCH($A$3,Data!$C$7:$C$1800,0)),7,'Code list'!I$1)/1000,":")</f>
        <v>6.9810490000000005</v>
      </c>
      <c r="I12" s="25">
        <f ca="1">IFERROR(OFFSET(INDEX(Data!$C$7:$C$1800,MATCH($A$3,Data!$C$7:$C$1800,0)),5,'Code list'!J$1)/1000+OFFSET(INDEX(Data!$C$7:$C$1800,MATCH($A$3,Data!$C$7:$C$1800,0)),7,'Code list'!J$1)/1000,":")</f>
        <v>6.2351269999999994</v>
      </c>
      <c r="J12" s="25">
        <f ca="1">IFERROR(OFFSET(INDEX(Data!$C$7:$C$1800,MATCH($A$3,Data!$C$7:$C$1800,0)),5,'Code list'!K$1)/1000+OFFSET(INDEX(Data!$C$7:$C$1800,MATCH($A$3,Data!$C$7:$C$1800,0)),7,'Code list'!K$1)/1000,":")</f>
        <v>5.6814879999999999</v>
      </c>
      <c r="K12" s="25">
        <f ca="1">IFERROR(OFFSET(INDEX(Data!$C$7:$C$1800,MATCH($A$3,Data!$C$7:$C$1800,0)),5,'Code list'!L$1)/1000+OFFSET(INDEX(Data!$C$7:$C$1800,MATCH($A$3,Data!$C$7:$C$1800,0)),7,'Code list'!L$1)/1000,":")</f>
        <v>5.5187849999999994</v>
      </c>
      <c r="L12" s="25">
        <f ca="1">IFERROR(OFFSET(INDEX(Data!$C$7:$C$1800,MATCH($A$3,Data!$C$7:$C$1800,0)),5,'Code list'!M$1)/1000+OFFSET(INDEX(Data!$C$7:$C$1800,MATCH($A$3,Data!$C$7:$C$1800,0)),7,'Code list'!M$1)/1000,":")</f>
        <v>6.1121380000000007</v>
      </c>
      <c r="M12" s="25">
        <f ca="1">IFERROR(OFFSET(INDEX(Data!$C$7:$C$1800,MATCH($A$3,Data!$C$7:$C$1800,0)),5,'Code list'!N$1)/1000+OFFSET(INDEX(Data!$C$7:$C$1800,MATCH($A$3,Data!$C$7:$C$1800,0)),7,'Code list'!N$1)/1000,":")</f>
        <v>6.5903750000000008</v>
      </c>
      <c r="N12" s="25">
        <f ca="1">IFERROR(OFFSET(INDEX(Data!$C$7:$C$1800,MATCH($A$3,Data!$C$7:$C$1800,0)),5,'Code list'!O$1)/1000+OFFSET(INDEX(Data!$C$7:$C$1800,MATCH($A$3,Data!$C$7:$C$1800,0)),7,'Code list'!O$1)/1000,":")</f>
        <v>6.5883019999999997</v>
      </c>
      <c r="O12" s="25">
        <f ca="1">IFERROR(OFFSET(INDEX(Data!$C$7:$C$1800,MATCH($A$3,Data!$C$7:$C$1800,0)),5,'Code list'!P$1)/1000+OFFSET(INDEX(Data!$C$7:$C$1800,MATCH($A$3,Data!$C$7:$C$1800,0)),7,'Code list'!P$1)/1000,":")</f>
        <v>6.7489350000000012</v>
      </c>
      <c r="P12" s="25">
        <f ca="1">IFERROR(OFFSET(INDEX(Data!$C$7:$C$1800,MATCH($A$3,Data!$C$7:$C$1800,0)),5,'Code list'!Q$1)/1000+OFFSET(INDEX(Data!$C$7:$C$1800,MATCH($A$3,Data!$C$7:$C$1800,0)),7,'Code list'!Q$1)/1000,":")</f>
        <v>6.9394100000000005</v>
      </c>
      <c r="Q12" s="25">
        <f ca="1">IFERROR(OFFSET(INDEX(Data!$C$7:$C$1800,MATCH($A$3,Data!$C$7:$C$1800,0)),5,'Code list'!R$1)/1000+OFFSET(INDEX(Data!$C$7:$C$1800,MATCH($A$3,Data!$C$7:$C$1800,0)),7,'Code list'!R$1)/1000,":")</f>
        <v>7.0302029999999993</v>
      </c>
      <c r="R12" s="25">
        <f ca="1">IFERROR(OFFSET(INDEX(Data!$C$7:$C$1800,MATCH($A$3,Data!$C$7:$C$1800,0)),5,'Code list'!S$1)/1000+OFFSET(INDEX(Data!$C$7:$C$1800,MATCH($A$3,Data!$C$7:$C$1800,0)),7,'Code list'!S$1)/1000,":")</f>
        <v>6.9170509999999998</v>
      </c>
      <c r="S12" s="25">
        <f ca="1">IFERROR(OFFSET(INDEX(Data!$C$7:$C$1800,MATCH($A$3,Data!$C$7:$C$1800,0)),5,'Code list'!T$1)/1000+OFFSET(INDEX(Data!$C$7:$C$1800,MATCH($A$3,Data!$C$7:$C$1800,0)),7,'Code list'!T$1)/1000,":")</f>
        <v>6.4125500000000004</v>
      </c>
      <c r="T12" s="25">
        <f ca="1">IFERROR(OFFSET(INDEX(Data!$C$7:$C$1800,MATCH($A$3,Data!$C$7:$C$1800,0)),5,'Code list'!U$1)/1000+OFFSET(INDEX(Data!$C$7:$C$1800,MATCH($A$3,Data!$C$7:$C$1800,0)),7,'Code list'!U$1)/1000,":")</f>
        <v>6.9338529999999992</v>
      </c>
      <c r="U12" s="25">
        <f ca="1">IFERROR(OFFSET(INDEX(Data!$C$7:$C$1800,MATCH($A$3,Data!$C$7:$C$1800,0)),5,'Code list'!V$1)/1000+OFFSET(INDEX(Data!$C$7:$C$1800,MATCH($A$3,Data!$C$7:$C$1800,0)),7,'Code list'!V$1)/1000,":")</f>
        <v>6.4860720000000001</v>
      </c>
      <c r="V12" s="25">
        <f ca="1">IFERROR(OFFSET(INDEX(Data!$C$7:$C$1800,MATCH($A$3,Data!$C$7:$C$1800,0)),5,'Code list'!W$1)/1000+OFFSET(INDEX(Data!$C$7:$C$1800,MATCH($A$3,Data!$C$7:$C$1800,0)),7,'Code list'!W$1)/1000,":")</f>
        <v>6.55504</v>
      </c>
      <c r="W12" s="25">
        <f ca="1">IFERROR(OFFSET(INDEX(Data!$C$7:$C$1800,MATCH($A$3,Data!$C$7:$C$1800,0)),5,'Code list'!X$1)/1000+OFFSET(INDEX(Data!$C$7:$C$1800,MATCH($A$3,Data!$C$7:$C$1800,0)),7,'Code list'!X$1)/1000,":")</f>
        <v>6.316713</v>
      </c>
      <c r="X12" s="25">
        <f ca="1">IFERROR(OFFSET(INDEX(Data!$C$7:$C$1800,MATCH($A$3,Data!$C$7:$C$1800,0)),5,'Code list'!Y$1)/1000+OFFSET(INDEX(Data!$C$7:$C$1800,MATCH($A$3,Data!$C$7:$C$1800,0)),7,'Code list'!Y$1)/1000,":")</f>
        <v>6.3379670000000008</v>
      </c>
      <c r="Y12" s="25">
        <f ca="1">IFERROR(OFFSET(INDEX(Data!$C$7:$C$1800,MATCH($A$3,Data!$C$7:$C$1800,0)),5,'Code list'!Z$1)/1000+OFFSET(INDEX(Data!$C$7:$C$1800,MATCH($A$3,Data!$C$7:$C$1800,0)),7,'Code list'!Z$1)/1000,":")</f>
        <v>6.2979080000000005</v>
      </c>
      <c r="Z12" s="25">
        <f ca="1">IFERROR(OFFSET(INDEX(Data!$C$7:$C$1800,MATCH($A$3,Data!$C$7:$C$1800,0)),5,'Code list'!AA$1)/1000+OFFSET(INDEX(Data!$C$7:$C$1800,MATCH($A$3,Data!$C$7:$C$1800,0)),7,'Code list'!AA$1)/1000,":")</f>
        <v>5.8943589999999997</v>
      </c>
      <c r="AA12" s="25">
        <f ca="1">IFERROR(OFFSET(INDEX(Data!$C$7:$C$1800,MATCH($A$3,Data!$C$7:$C$1800,0)),5,'Code list'!AB$1)/1000+OFFSET(INDEX(Data!$C$7:$C$1800,MATCH($A$3,Data!$C$7:$C$1800,0)),7,'Code list'!AB$1)/1000,":")</f>
        <v>5.7721280000000004</v>
      </c>
      <c r="AB12" s="25">
        <f ca="1">IFERROR(OFFSET(INDEX(Data!$C$7:$C$1800,MATCH($A$3,Data!$C$7:$C$1800,0)),5,'Code list'!AC$1)/1000+OFFSET(INDEX(Data!$C$7:$C$1800,MATCH($A$3,Data!$C$7:$C$1800,0)),7,'Code list'!AC$1)/1000,":")</f>
        <v>5.8465530000000001</v>
      </c>
      <c r="AC12" s="25">
        <f ca="1">IFERROR(OFFSET(INDEX(Data!$C$7:$C$1800,MATCH($A$3,Data!$C$7:$C$1800,0)),5,'Code list'!AD$1)/1000+OFFSET(INDEX(Data!$C$7:$C$1800,MATCH($A$3,Data!$C$7:$C$1800,0)),7,'Code list'!AD$1)/1000,":")</f>
        <v>5.6481620000000001</v>
      </c>
      <c r="AD12" s="25">
        <f ca="1">IFERROR(OFFSET(INDEX(Data!$C$7:$C$1800,MATCH($A$3,Data!$C$7:$C$1800,0)),5,'Code list'!AE$1)/1000+OFFSET(INDEX(Data!$C$7:$C$1800,MATCH($A$3,Data!$C$7:$C$1800,0)),7,'Code list'!AE$1)/1000,":")</f>
        <v>5.458202</v>
      </c>
      <c r="AE12" s="25">
        <f ca="1">IFERROR(OFFSET(INDEX(Data!$C$7:$C$1800,MATCH($A$3,Data!$C$7:$C$1800,0)),5,'Code list'!AF$1)/1000+OFFSET(INDEX(Data!$C$7:$C$1800,MATCH($A$3,Data!$C$7:$C$1800,0)),7,'Code list'!AF$1)/1000,":")</f>
        <v>5.2913350000000001</v>
      </c>
      <c r="AF12" s="25">
        <f ca="1">IFERROR(OFFSET(INDEX(Data!$C$7:$C$1800,MATCH($A$3,Data!$C$7:$C$1800,0)),5,'Code list'!AG$1)/1000+OFFSET(INDEX(Data!$C$7:$C$1800,MATCH($A$3,Data!$C$7:$C$1800,0)),7,'Code list'!AG$1)/1000,":")</f>
        <v>5.2105390000000007</v>
      </c>
      <c r="AG12" s="25">
        <f ca="1">IFERROR(OFFSET(INDEX(Data!$C$7:$C$1800,MATCH($A$3,Data!$C$7:$C$1800,0)),5,'Code list'!AH$1)/1000+OFFSET(INDEX(Data!$C$7:$C$1800,MATCH($A$3,Data!$C$7:$C$1800,0)),7,'Code list'!AH$1)/1000,":")</f>
        <v>5.1787869999999998</v>
      </c>
      <c r="AH12" s="25">
        <f ca="1">IFERROR(OFFSET(INDEX(Data!$C$7:$C$1800,MATCH($A$3,Data!$C$7:$C$1800,0)),5,'Code list'!AI$1)/1000+OFFSET(INDEX(Data!$C$7:$C$1800,MATCH($A$3,Data!$C$7:$C$1800,0)),7,'Code list'!AI$1)/1000,":")</f>
        <v>4.9173930000000006</v>
      </c>
      <c r="AI12" s="25">
        <f ca="1">IFERROR(OFFSET(INDEX(Data!$C$7:$C$1800,MATCH($A$3,Data!$C$7:$C$1800,0)),5,'Code list'!AJ$1)/1000+OFFSET(INDEX(Data!$C$7:$C$1800,MATCH($A$3,Data!$C$7:$C$1800,0)),7,'Code list'!AJ$1)/1000,":")</f>
        <v>4.399222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0.9670669999999999</v>
      </c>
      <c r="C13" s="25">
        <f ca="1">IFERROR(OFFSET(INDEX(Data!$C$7:$C$1800,MATCH($A$3,Data!$C$7:$C$1800,0)),21,'Code list'!D$1)/1000+OFFSET(INDEX(Data!$C$7:$C$1800,MATCH($A$3,Data!$C$7:$C$1800,0)),22,'Code list'!D$1)/1000,":")</f>
        <v>0.96113500000000007</v>
      </c>
      <c r="D13" s="25">
        <f ca="1">IFERROR(OFFSET(INDEX(Data!$C$7:$C$1800,MATCH($A$3,Data!$C$7:$C$1800,0)),21,'Code list'!E$1)/1000+OFFSET(INDEX(Data!$C$7:$C$1800,MATCH($A$3,Data!$C$7:$C$1800,0)),22,'Code list'!E$1)/1000,":")</f>
        <v>0.97824599999999995</v>
      </c>
      <c r="E13" s="25">
        <f ca="1">IFERROR(OFFSET(INDEX(Data!$C$7:$C$1800,MATCH($A$3,Data!$C$7:$C$1800,0)),21,'Code list'!F$1)/1000+OFFSET(INDEX(Data!$C$7:$C$1800,MATCH($A$3,Data!$C$7:$C$1800,0)),22,'Code list'!F$1)/1000,":")</f>
        <v>0.98744600000000005</v>
      </c>
      <c r="F13" s="25">
        <f ca="1">IFERROR(OFFSET(INDEX(Data!$C$7:$C$1800,MATCH($A$3,Data!$C$7:$C$1800,0)),21,'Code list'!G$1)/1000+OFFSET(INDEX(Data!$C$7:$C$1800,MATCH($A$3,Data!$C$7:$C$1800,0)),22,'Code list'!G$1)/1000,":")</f>
        <v>0.99742100000000011</v>
      </c>
      <c r="G13" s="25">
        <f ca="1">IFERROR(OFFSET(INDEX(Data!$C$7:$C$1800,MATCH($A$3,Data!$C$7:$C$1800,0)),21,'Code list'!H$1)/1000+OFFSET(INDEX(Data!$C$7:$C$1800,MATCH($A$3,Data!$C$7:$C$1800,0)),22,'Code list'!H$1)/1000,":")</f>
        <v>1.1061909999999999</v>
      </c>
      <c r="H13" s="25">
        <f ca="1">IFERROR(OFFSET(INDEX(Data!$C$7:$C$1800,MATCH($A$3,Data!$C$7:$C$1800,0)),21,'Code list'!I$1)/1000+OFFSET(INDEX(Data!$C$7:$C$1800,MATCH($A$3,Data!$C$7:$C$1800,0)),22,'Code list'!I$1)/1000,":")</f>
        <v>1.23706</v>
      </c>
      <c r="I13" s="25">
        <f ca="1">IFERROR(OFFSET(INDEX(Data!$C$7:$C$1800,MATCH($A$3,Data!$C$7:$C$1800,0)),21,'Code list'!J$1)/1000+OFFSET(INDEX(Data!$C$7:$C$1800,MATCH($A$3,Data!$C$7:$C$1800,0)),22,'Code list'!J$1)/1000,":")</f>
        <v>1.2504729999999999</v>
      </c>
      <c r="J13" s="25">
        <f ca="1">IFERROR(OFFSET(INDEX(Data!$C$7:$C$1800,MATCH($A$3,Data!$C$7:$C$1800,0)),21,'Code list'!K$1)/1000+OFFSET(INDEX(Data!$C$7:$C$1800,MATCH($A$3,Data!$C$7:$C$1800,0)),22,'Code list'!K$1)/1000,":")</f>
        <v>1.2643549999999999</v>
      </c>
      <c r="K13" s="25">
        <f ca="1">IFERROR(OFFSET(INDEX(Data!$C$7:$C$1800,MATCH($A$3,Data!$C$7:$C$1800,0)),21,'Code list'!L$1)/1000+OFFSET(INDEX(Data!$C$7:$C$1800,MATCH($A$3,Data!$C$7:$C$1800,0)),22,'Code list'!L$1)/1000,":")</f>
        <v>1.3786100000000001</v>
      </c>
      <c r="L13" s="25">
        <f ca="1">IFERROR(OFFSET(INDEX(Data!$C$7:$C$1800,MATCH($A$3,Data!$C$7:$C$1800,0)),21,'Code list'!M$1)/1000+OFFSET(INDEX(Data!$C$7:$C$1800,MATCH($A$3,Data!$C$7:$C$1800,0)),22,'Code list'!M$1)/1000,":")</f>
        <v>1.6959569999999999</v>
      </c>
      <c r="M13" s="25">
        <f ca="1">IFERROR(OFFSET(INDEX(Data!$C$7:$C$1800,MATCH($A$3,Data!$C$7:$C$1800,0)),21,'Code list'!N$1)/1000+OFFSET(INDEX(Data!$C$7:$C$1800,MATCH($A$3,Data!$C$7:$C$1800,0)),22,'Code list'!N$1)/1000,":")</f>
        <v>1.7129249999999998</v>
      </c>
      <c r="N13" s="25">
        <f ca="1">IFERROR(OFFSET(INDEX(Data!$C$7:$C$1800,MATCH($A$3,Data!$C$7:$C$1800,0)),21,'Code list'!O$1)/1000+OFFSET(INDEX(Data!$C$7:$C$1800,MATCH($A$3,Data!$C$7:$C$1800,0)),22,'Code list'!O$1)/1000,":")</f>
        <v>1.6440539999999999</v>
      </c>
      <c r="O13" s="25">
        <f ca="1">IFERROR(OFFSET(INDEX(Data!$C$7:$C$1800,MATCH($A$3,Data!$C$7:$C$1800,0)),21,'Code list'!P$1)/1000+OFFSET(INDEX(Data!$C$7:$C$1800,MATCH($A$3,Data!$C$7:$C$1800,0)),22,'Code list'!P$1)/1000,":")</f>
        <v>1.6470390000000001</v>
      </c>
      <c r="P13" s="25">
        <f ca="1">IFERROR(OFFSET(INDEX(Data!$C$7:$C$1800,MATCH($A$3,Data!$C$7:$C$1800,0)),21,'Code list'!Q$1)/1000+OFFSET(INDEX(Data!$C$7:$C$1800,MATCH($A$3,Data!$C$7:$C$1800,0)),22,'Code list'!Q$1)/1000,":")</f>
        <v>1.7273510000000001</v>
      </c>
      <c r="Q13" s="25">
        <f ca="1">IFERROR(OFFSET(INDEX(Data!$C$7:$C$1800,MATCH($A$3,Data!$C$7:$C$1800,0)),21,'Code list'!R$1)/1000+OFFSET(INDEX(Data!$C$7:$C$1800,MATCH($A$3,Data!$C$7:$C$1800,0)),22,'Code list'!R$1)/1000,":")</f>
        <v>1.734548</v>
      </c>
      <c r="R13" s="25">
        <f ca="1">IFERROR(OFFSET(INDEX(Data!$C$7:$C$1800,MATCH($A$3,Data!$C$7:$C$1800,0)),21,'Code list'!S$1)/1000+OFFSET(INDEX(Data!$C$7:$C$1800,MATCH($A$3,Data!$C$7:$C$1800,0)),22,'Code list'!S$1)/1000,":")</f>
        <v>1.736445</v>
      </c>
      <c r="S13" s="25">
        <f ca="1">IFERROR(OFFSET(INDEX(Data!$C$7:$C$1800,MATCH($A$3,Data!$C$7:$C$1800,0)),21,'Code list'!T$1)/1000+OFFSET(INDEX(Data!$C$7:$C$1800,MATCH($A$3,Data!$C$7:$C$1800,0)),22,'Code list'!T$1)/1000,":")</f>
        <v>1.66726</v>
      </c>
      <c r="T13" s="25">
        <f ca="1">IFERROR(OFFSET(INDEX(Data!$C$7:$C$1800,MATCH($A$3,Data!$C$7:$C$1800,0)),21,'Code list'!U$1)/1000+OFFSET(INDEX(Data!$C$7:$C$1800,MATCH($A$3,Data!$C$7:$C$1800,0)),22,'Code list'!U$1)/1000,":")</f>
        <v>1.7845449999999998</v>
      </c>
      <c r="U13" s="25">
        <f ca="1">IFERROR(OFFSET(INDEX(Data!$C$7:$C$1800,MATCH($A$3,Data!$C$7:$C$1800,0)),21,'Code list'!V$1)/1000+OFFSET(INDEX(Data!$C$7:$C$1800,MATCH($A$3,Data!$C$7:$C$1800,0)),22,'Code list'!V$1)/1000,":")</f>
        <v>1.6810809999999998</v>
      </c>
      <c r="V13" s="25">
        <f ca="1">IFERROR(OFFSET(INDEX(Data!$C$7:$C$1800,MATCH($A$3,Data!$C$7:$C$1800,0)),21,'Code list'!W$1)/1000+OFFSET(INDEX(Data!$C$7:$C$1800,MATCH($A$3,Data!$C$7:$C$1800,0)),22,'Code list'!W$1)/1000,":")</f>
        <v>1.417359</v>
      </c>
      <c r="W13" s="25">
        <f ca="1">IFERROR(OFFSET(INDEX(Data!$C$7:$C$1800,MATCH($A$3,Data!$C$7:$C$1800,0)),21,'Code list'!X$1)/1000+OFFSET(INDEX(Data!$C$7:$C$1800,MATCH($A$3,Data!$C$7:$C$1800,0)),22,'Code list'!X$1)/1000,":")</f>
        <v>1.3987270000000001</v>
      </c>
      <c r="X13" s="25">
        <f ca="1">IFERROR(OFFSET(INDEX(Data!$C$7:$C$1800,MATCH($A$3,Data!$C$7:$C$1800,0)),21,'Code list'!Y$1)/1000+OFFSET(INDEX(Data!$C$7:$C$1800,MATCH($A$3,Data!$C$7:$C$1800,0)),22,'Code list'!Y$1)/1000,":")</f>
        <v>1.4298410000000001</v>
      </c>
      <c r="Y13" s="25">
        <f ca="1">IFERROR(OFFSET(INDEX(Data!$C$7:$C$1800,MATCH($A$3,Data!$C$7:$C$1800,0)),21,'Code list'!Z$1)/1000+OFFSET(INDEX(Data!$C$7:$C$1800,MATCH($A$3,Data!$C$7:$C$1800,0)),22,'Code list'!Z$1)/1000,":")</f>
        <v>1.5099100000000001</v>
      </c>
      <c r="Z13" s="25">
        <f ca="1">IFERROR(OFFSET(INDEX(Data!$C$7:$C$1800,MATCH($A$3,Data!$C$7:$C$1800,0)),21,'Code list'!AA$1)/1000+OFFSET(INDEX(Data!$C$7:$C$1800,MATCH($A$3,Data!$C$7:$C$1800,0)),22,'Code list'!AA$1)/1000,":")</f>
        <v>1.4623780000000002</v>
      </c>
      <c r="AA13" s="25">
        <f ca="1">IFERROR(OFFSET(INDEX(Data!$C$7:$C$1800,MATCH($A$3,Data!$C$7:$C$1800,0)),21,'Code list'!AB$1)/1000+OFFSET(INDEX(Data!$C$7:$C$1800,MATCH($A$3,Data!$C$7:$C$1800,0)),22,'Code list'!AB$1)/1000,":")</f>
        <v>1.4668330000000001</v>
      </c>
      <c r="AB13" s="25">
        <f ca="1">IFERROR(OFFSET(INDEX(Data!$C$7:$C$1800,MATCH($A$3,Data!$C$7:$C$1800,0)),21,'Code list'!AC$1)/1000+OFFSET(INDEX(Data!$C$7:$C$1800,MATCH($A$3,Data!$C$7:$C$1800,0)),22,'Code list'!AC$1)/1000,":")</f>
        <v>1.463295</v>
      </c>
      <c r="AC13" s="25">
        <f ca="1">IFERROR(OFFSET(INDEX(Data!$C$7:$C$1800,MATCH($A$3,Data!$C$7:$C$1800,0)),21,'Code list'!AD$1)/1000+OFFSET(INDEX(Data!$C$7:$C$1800,MATCH($A$3,Data!$C$7:$C$1800,0)),22,'Code list'!AD$1)/1000,":")</f>
        <v>1.4262109999999999</v>
      </c>
      <c r="AD13" s="25">
        <f ca="1">IFERROR(OFFSET(INDEX(Data!$C$7:$C$1800,MATCH($A$3,Data!$C$7:$C$1800,0)),21,'Code list'!AE$1)/1000+OFFSET(INDEX(Data!$C$7:$C$1800,MATCH($A$3,Data!$C$7:$C$1800,0)),22,'Code list'!AE$1)/1000,":")</f>
        <v>1.377157</v>
      </c>
      <c r="AE13" s="25">
        <f ca="1">IFERROR(OFFSET(INDEX(Data!$C$7:$C$1800,MATCH($A$3,Data!$C$7:$C$1800,0)),21,'Code list'!AF$1)/1000+OFFSET(INDEX(Data!$C$7:$C$1800,MATCH($A$3,Data!$C$7:$C$1800,0)),22,'Code list'!AF$1)/1000,":")</f>
        <v>1.3541460000000001</v>
      </c>
      <c r="AF13" s="25">
        <f ca="1">IFERROR(OFFSET(INDEX(Data!$C$7:$C$1800,MATCH($A$3,Data!$C$7:$C$1800,0)),21,'Code list'!AG$1)/1000+OFFSET(INDEX(Data!$C$7:$C$1800,MATCH($A$3,Data!$C$7:$C$1800,0)),22,'Code list'!AG$1)/1000,":")</f>
        <v>1.3723969999999999</v>
      </c>
      <c r="AG13" s="25">
        <f ca="1">IFERROR(OFFSET(INDEX(Data!$C$7:$C$1800,MATCH($A$3,Data!$C$7:$C$1800,0)),21,'Code list'!AH$1)/1000+OFFSET(INDEX(Data!$C$7:$C$1800,MATCH($A$3,Data!$C$7:$C$1800,0)),22,'Code list'!AH$1)/1000,":")</f>
        <v>1.331804</v>
      </c>
      <c r="AH13" s="25">
        <f ca="1">IFERROR(OFFSET(INDEX(Data!$C$7:$C$1800,MATCH($A$3,Data!$C$7:$C$1800,0)),21,'Code list'!AI$1)/1000+OFFSET(INDEX(Data!$C$7:$C$1800,MATCH($A$3,Data!$C$7:$C$1800,0)),22,'Code list'!AI$1)/1000,":")</f>
        <v>1.321399</v>
      </c>
      <c r="AI13" s="25">
        <f ca="1">IFERROR(OFFSET(INDEX(Data!$C$7:$C$1800,MATCH($A$3,Data!$C$7:$C$1800,0)),21,'Code list'!AJ$1)/1000+OFFSET(INDEX(Data!$C$7:$C$1800,MATCH($A$3,Data!$C$7:$C$1800,0)),22,'Code list'!AJ$1)/1000,":")</f>
        <v>1.1829510000000001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2.811741</v>
      </c>
      <c r="C14" s="25">
        <f ca="1">IFERROR(OFFSET(INDEX(Data!$C$7:$C$1800,MATCH($A$3,Data!$C$7:$C$1800,0)),31,'Code list'!D$1)/1000+OFFSET(INDEX(Data!$C$7:$C$1800,MATCH($A$3,Data!$C$7:$C$1800,0)),32,'Code list'!D$1)/1000,":")</f>
        <v>2.8488100000000003</v>
      </c>
      <c r="D14" s="25">
        <f ca="1">IFERROR(OFFSET(INDEX(Data!$C$7:$C$1800,MATCH($A$3,Data!$C$7:$C$1800,0)),31,'Code list'!E$1)/1000+OFFSET(INDEX(Data!$C$7:$C$1800,MATCH($A$3,Data!$C$7:$C$1800,0)),32,'Code list'!E$1)/1000,":")</f>
        <v>2.8698050000000004</v>
      </c>
      <c r="E14" s="25">
        <f ca="1">IFERROR(OFFSET(INDEX(Data!$C$7:$C$1800,MATCH($A$3,Data!$C$7:$C$1800,0)),31,'Code list'!F$1)/1000+OFFSET(INDEX(Data!$C$7:$C$1800,MATCH($A$3,Data!$C$7:$C$1800,0)),32,'Code list'!F$1)/1000,":")</f>
        <v>2.8969860000000001</v>
      </c>
      <c r="F14" s="25">
        <f ca="1">IFERROR(OFFSET(INDEX(Data!$C$7:$C$1800,MATCH($A$3,Data!$C$7:$C$1800,0)),31,'Code list'!G$1)/1000+OFFSET(INDEX(Data!$C$7:$C$1800,MATCH($A$3,Data!$C$7:$C$1800,0)),32,'Code list'!G$1)/1000,":")</f>
        <v>2.7683909999999998</v>
      </c>
      <c r="G14" s="25">
        <f ca="1">IFERROR(OFFSET(INDEX(Data!$C$7:$C$1800,MATCH($A$3,Data!$C$7:$C$1800,0)),31,'Code list'!H$1)/1000+OFFSET(INDEX(Data!$C$7:$C$1800,MATCH($A$3,Data!$C$7:$C$1800,0)),32,'Code list'!H$1)/1000,":")</f>
        <v>3.0318619999999998</v>
      </c>
      <c r="H14" s="25">
        <f ca="1">IFERROR(OFFSET(INDEX(Data!$C$7:$C$1800,MATCH($A$3,Data!$C$7:$C$1800,0)),31,'Code list'!I$1)/1000+OFFSET(INDEX(Data!$C$7:$C$1800,MATCH($A$3,Data!$C$7:$C$1800,0)),32,'Code list'!I$1)/1000,":")</f>
        <v>3.3030239999999997</v>
      </c>
      <c r="I14" s="25">
        <f ca="1">IFERROR(OFFSET(INDEX(Data!$C$7:$C$1800,MATCH($A$3,Data!$C$7:$C$1800,0)),31,'Code list'!J$1)/1000+OFFSET(INDEX(Data!$C$7:$C$1800,MATCH($A$3,Data!$C$7:$C$1800,0)),32,'Code list'!J$1)/1000,":")</f>
        <v>3.2515759999999996</v>
      </c>
      <c r="J14" s="25">
        <f ca="1">IFERROR(OFFSET(INDEX(Data!$C$7:$C$1800,MATCH($A$3,Data!$C$7:$C$1800,0)),31,'Code list'!K$1)/1000+OFFSET(INDEX(Data!$C$7:$C$1800,MATCH($A$3,Data!$C$7:$C$1800,0)),32,'Code list'!K$1)/1000,":")</f>
        <v>2.7960250000000002</v>
      </c>
      <c r="K14" s="25">
        <f ca="1">IFERROR(OFFSET(INDEX(Data!$C$7:$C$1800,MATCH($A$3,Data!$C$7:$C$1800,0)),31,'Code list'!L$1)/1000+OFFSET(INDEX(Data!$C$7:$C$1800,MATCH($A$3,Data!$C$7:$C$1800,0)),32,'Code list'!L$1)/1000,":")</f>
        <v>2.583501</v>
      </c>
      <c r="L14" s="25">
        <f ca="1">IFERROR(OFFSET(INDEX(Data!$C$7:$C$1800,MATCH($A$3,Data!$C$7:$C$1800,0)),31,'Code list'!M$1)/1000+OFFSET(INDEX(Data!$C$7:$C$1800,MATCH($A$3,Data!$C$7:$C$1800,0)),32,'Code list'!M$1)/1000,":")</f>
        <v>2.477811</v>
      </c>
      <c r="M14" s="25">
        <f ca="1">IFERROR(OFFSET(INDEX(Data!$C$7:$C$1800,MATCH($A$3,Data!$C$7:$C$1800,0)),31,'Code list'!N$1)/1000+OFFSET(INDEX(Data!$C$7:$C$1800,MATCH($A$3,Data!$C$7:$C$1800,0)),32,'Code list'!N$1)/1000,":")</f>
        <v>2.67388</v>
      </c>
      <c r="N14" s="25">
        <f ca="1">IFERROR(OFFSET(INDEX(Data!$C$7:$C$1800,MATCH($A$3,Data!$C$7:$C$1800,0)),31,'Code list'!O$1)/1000+OFFSET(INDEX(Data!$C$7:$C$1800,MATCH($A$3,Data!$C$7:$C$1800,0)),32,'Code list'!O$1)/1000,":")</f>
        <v>2.5361610000000003</v>
      </c>
      <c r="O14" s="25">
        <f ca="1">IFERROR(OFFSET(INDEX(Data!$C$7:$C$1800,MATCH($A$3,Data!$C$7:$C$1800,0)),31,'Code list'!P$1)/1000+OFFSET(INDEX(Data!$C$7:$C$1800,MATCH($A$3,Data!$C$7:$C$1800,0)),32,'Code list'!P$1)/1000,":")</f>
        <v>2.677988</v>
      </c>
      <c r="P14" s="25">
        <f ca="1">IFERROR(OFFSET(INDEX(Data!$C$7:$C$1800,MATCH($A$3,Data!$C$7:$C$1800,0)),31,'Code list'!Q$1)/1000+OFFSET(INDEX(Data!$C$7:$C$1800,MATCH($A$3,Data!$C$7:$C$1800,0)),32,'Code list'!Q$1)/1000,":")</f>
        <v>2.6274490000000004</v>
      </c>
      <c r="Q14" s="25">
        <f ca="1">IFERROR(OFFSET(INDEX(Data!$C$7:$C$1800,MATCH($A$3,Data!$C$7:$C$1800,0)),31,'Code list'!R$1)/1000+OFFSET(INDEX(Data!$C$7:$C$1800,MATCH($A$3,Data!$C$7:$C$1800,0)),32,'Code list'!R$1)/1000,":")</f>
        <v>2.5238610000000001</v>
      </c>
      <c r="R14" s="25">
        <f ca="1">IFERROR(OFFSET(INDEX(Data!$C$7:$C$1800,MATCH($A$3,Data!$C$7:$C$1800,0)),31,'Code list'!S$1)/1000+OFFSET(INDEX(Data!$C$7:$C$1800,MATCH($A$3,Data!$C$7:$C$1800,0)),32,'Code list'!S$1)/1000,":")</f>
        <v>2.3645510000000001</v>
      </c>
      <c r="S14" s="25">
        <f ca="1">IFERROR(OFFSET(INDEX(Data!$C$7:$C$1800,MATCH($A$3,Data!$C$7:$C$1800,0)),31,'Code list'!T$1)/1000+OFFSET(INDEX(Data!$C$7:$C$1800,MATCH($A$3,Data!$C$7:$C$1800,0)),32,'Code list'!T$1)/1000,":")</f>
        <v>2.3572659999999996</v>
      </c>
      <c r="T14" s="25">
        <f ca="1">IFERROR(OFFSET(INDEX(Data!$C$7:$C$1800,MATCH($A$3,Data!$C$7:$C$1800,0)),31,'Code list'!U$1)/1000+OFFSET(INDEX(Data!$C$7:$C$1800,MATCH($A$3,Data!$C$7:$C$1800,0)),32,'Code list'!U$1)/1000,":")</f>
        <v>2.3634750000000002</v>
      </c>
      <c r="U14" s="25">
        <f ca="1">IFERROR(OFFSET(INDEX(Data!$C$7:$C$1800,MATCH($A$3,Data!$C$7:$C$1800,0)),31,'Code list'!V$1)/1000+OFFSET(INDEX(Data!$C$7:$C$1800,MATCH($A$3,Data!$C$7:$C$1800,0)),32,'Code list'!V$1)/1000,":")</f>
        <v>2.183792</v>
      </c>
      <c r="V14" s="25">
        <f ca="1">IFERROR(OFFSET(INDEX(Data!$C$7:$C$1800,MATCH($A$3,Data!$C$7:$C$1800,0)),31,'Code list'!W$1)/1000+OFFSET(INDEX(Data!$C$7:$C$1800,MATCH($A$3,Data!$C$7:$C$1800,0)),32,'Code list'!W$1)/1000,":")</f>
        <v>2.6353299999999997</v>
      </c>
      <c r="W14" s="25">
        <f ca="1">IFERROR(OFFSET(INDEX(Data!$C$7:$C$1800,MATCH($A$3,Data!$C$7:$C$1800,0)),31,'Code list'!X$1)/1000+OFFSET(INDEX(Data!$C$7:$C$1800,MATCH($A$3,Data!$C$7:$C$1800,0)),32,'Code list'!X$1)/1000,":")</f>
        <v>2.4527320000000001</v>
      </c>
      <c r="X14" s="25">
        <f ca="1">IFERROR(OFFSET(INDEX(Data!$C$7:$C$1800,MATCH($A$3,Data!$C$7:$C$1800,0)),31,'Code list'!Y$1)/1000+OFFSET(INDEX(Data!$C$7:$C$1800,MATCH($A$3,Data!$C$7:$C$1800,0)),32,'Code list'!Y$1)/1000,":")</f>
        <v>2.5032009999999998</v>
      </c>
      <c r="Y14" s="25">
        <f ca="1">IFERROR(OFFSET(INDEX(Data!$C$7:$C$1800,MATCH($A$3,Data!$C$7:$C$1800,0)),31,'Code list'!Z$1)/1000+OFFSET(INDEX(Data!$C$7:$C$1800,MATCH($A$3,Data!$C$7:$C$1800,0)),32,'Code list'!Z$1)/1000,":")</f>
        <v>2.5245299999999995</v>
      </c>
      <c r="Z14" s="25">
        <f ca="1">IFERROR(OFFSET(INDEX(Data!$C$7:$C$1800,MATCH($A$3,Data!$C$7:$C$1800,0)),31,'Code list'!AA$1)/1000+OFFSET(INDEX(Data!$C$7:$C$1800,MATCH($A$3,Data!$C$7:$C$1800,0)),32,'Code list'!AA$1)/1000,":")</f>
        <v>2.2236560000000001</v>
      </c>
      <c r="AA14" s="25">
        <f ca="1">IFERROR(OFFSET(INDEX(Data!$C$7:$C$1800,MATCH($A$3,Data!$C$7:$C$1800,0)),31,'Code list'!AB$1)/1000+OFFSET(INDEX(Data!$C$7:$C$1800,MATCH($A$3,Data!$C$7:$C$1800,0)),32,'Code list'!AB$1)/1000,":")</f>
        <v>2.2578579999999997</v>
      </c>
      <c r="AB14" s="25">
        <f ca="1">IFERROR(OFFSET(INDEX(Data!$C$7:$C$1800,MATCH($A$3,Data!$C$7:$C$1800,0)),31,'Code list'!AC$1)/1000+OFFSET(INDEX(Data!$C$7:$C$1800,MATCH($A$3,Data!$C$7:$C$1800,0)),32,'Code list'!AC$1)/1000,":")</f>
        <v>2.3516050000000002</v>
      </c>
      <c r="AC14" s="25">
        <f ca="1">IFERROR(OFFSET(INDEX(Data!$C$7:$C$1800,MATCH($A$3,Data!$C$7:$C$1800,0)),31,'Code list'!AD$1)/1000+OFFSET(INDEX(Data!$C$7:$C$1800,MATCH($A$3,Data!$C$7:$C$1800,0)),32,'Code list'!AD$1)/1000,":")</f>
        <v>2.24851</v>
      </c>
      <c r="AD14" s="25">
        <f ca="1">IFERROR(OFFSET(INDEX(Data!$C$7:$C$1800,MATCH($A$3,Data!$C$7:$C$1800,0)),31,'Code list'!AE$1)/1000+OFFSET(INDEX(Data!$C$7:$C$1800,MATCH($A$3,Data!$C$7:$C$1800,0)),32,'Code list'!AE$1)/1000,":")</f>
        <v>2.1352069999999999</v>
      </c>
      <c r="AE14" s="25">
        <f ca="1">IFERROR(OFFSET(INDEX(Data!$C$7:$C$1800,MATCH($A$3,Data!$C$7:$C$1800,0)),31,'Code list'!AF$1)/1000+OFFSET(INDEX(Data!$C$7:$C$1800,MATCH($A$3,Data!$C$7:$C$1800,0)),32,'Code list'!AF$1)/1000,":")</f>
        <v>2.079091</v>
      </c>
      <c r="AF14" s="25">
        <f ca="1">IFERROR(OFFSET(INDEX(Data!$C$7:$C$1800,MATCH($A$3,Data!$C$7:$C$1800,0)),31,'Code list'!AG$1)/1000+OFFSET(INDEX(Data!$C$7:$C$1800,MATCH($A$3,Data!$C$7:$C$1800,0)),32,'Code list'!AG$1)/1000,":")</f>
        <v>2.0256750000000001</v>
      </c>
      <c r="AG14" s="25">
        <f ca="1">IFERROR(OFFSET(INDEX(Data!$C$7:$C$1800,MATCH($A$3,Data!$C$7:$C$1800,0)),31,'Code list'!AH$1)/1000+OFFSET(INDEX(Data!$C$7:$C$1800,MATCH($A$3,Data!$C$7:$C$1800,0)),32,'Code list'!AH$1)/1000,":")</f>
        <v>2.1738590000000002</v>
      </c>
      <c r="AH14" s="25">
        <f ca="1">IFERROR(OFFSET(INDEX(Data!$C$7:$C$1800,MATCH($A$3,Data!$C$7:$C$1800,0)),31,'Code list'!AI$1)/1000+OFFSET(INDEX(Data!$C$7:$C$1800,MATCH($A$3,Data!$C$7:$C$1800,0)),32,'Code list'!AI$1)/1000,":")</f>
        <v>1.9887280000000001</v>
      </c>
      <c r="AI14" s="25">
        <f ca="1">IFERROR(OFFSET(INDEX(Data!$C$7:$C$1800,MATCH($A$3,Data!$C$7:$C$1800,0)),31,'Code list'!AJ$1)/1000+OFFSET(INDEX(Data!$C$7:$C$1800,MATCH($A$3,Data!$C$7:$C$1800,0)),32,'Code list'!AJ$1)/1000,":")</f>
        <v>1.8150470000000001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4.230361335936359</v>
      </c>
      <c r="C15" s="25">
        <f t="shared" ref="C15:AH15" ca="1" si="5">IF(AND(C11=":",C12=":"),":",IFERROR(C12/(1+(C13/C14)),0))</f>
        <v>4.2155108101166814</v>
      </c>
      <c r="D15" s="25">
        <f t="shared" ca="1" si="5"/>
        <v>4.2852504352294192</v>
      </c>
      <c r="E15" s="25">
        <f t="shared" ca="1" si="5"/>
        <v>4.3305564082609767</v>
      </c>
      <c r="F15" s="25">
        <f t="shared" ca="1" si="5"/>
        <v>4.3371752074962844</v>
      </c>
      <c r="G15" s="25">
        <f t="shared" ca="1" si="5"/>
        <v>5.1009098654483163</v>
      </c>
      <c r="H15" s="25">
        <f t="shared" ca="1" si="5"/>
        <v>5.0788867325309406</v>
      </c>
      <c r="I15" s="25">
        <f t="shared" ca="1" si="5"/>
        <v>4.503280464106898</v>
      </c>
      <c r="J15" s="25">
        <f t="shared" ca="1" si="5"/>
        <v>3.9123388661159795</v>
      </c>
      <c r="K15" s="25">
        <f t="shared" ca="1" si="5"/>
        <v>3.5985328443057245</v>
      </c>
      <c r="L15" s="25">
        <f t="shared" ca="1" si="5"/>
        <v>3.6285492557128238</v>
      </c>
      <c r="M15" s="25">
        <f t="shared" ca="1" si="5"/>
        <v>4.0170173748320259</v>
      </c>
      <c r="N15" s="25">
        <f t="shared" ca="1" si="5"/>
        <v>3.9971615308356148</v>
      </c>
      <c r="O15" s="25">
        <f t="shared" ca="1" si="5"/>
        <v>4.1788333212208855</v>
      </c>
      <c r="P15" s="25">
        <f t="shared" ca="1" si="5"/>
        <v>4.1868618226072387</v>
      </c>
      <c r="Q15" s="25">
        <f t="shared" ca="1" si="5"/>
        <v>4.1666395063938193</v>
      </c>
      <c r="R15" s="25">
        <f t="shared" ca="1" si="5"/>
        <v>3.9882311172946769</v>
      </c>
      <c r="S15" s="25">
        <f t="shared" ca="1" si="5"/>
        <v>3.7559916592165137</v>
      </c>
      <c r="T15" s="25">
        <f t="shared" ca="1" si="5"/>
        <v>3.9507977828397647</v>
      </c>
      <c r="U15" s="25">
        <f t="shared" ca="1" si="5"/>
        <v>3.6648635401535836</v>
      </c>
      <c r="V15" s="25">
        <f t="shared" ca="1" si="5"/>
        <v>4.2625263283711137</v>
      </c>
      <c r="W15" s="25">
        <f t="shared" ca="1" si="5"/>
        <v>4.0226844190515854</v>
      </c>
      <c r="X15" s="25">
        <f t="shared" ca="1" si="5"/>
        <v>4.0338255559861809</v>
      </c>
      <c r="Y15" s="25">
        <f t="shared" ca="1" si="5"/>
        <v>3.9408834146102065</v>
      </c>
      <c r="Z15" s="25">
        <f t="shared" ca="1" si="5"/>
        <v>3.5558615998940866</v>
      </c>
      <c r="AA15" s="25">
        <f t="shared" ca="1" si="5"/>
        <v>3.4989869983373119</v>
      </c>
      <c r="AB15" s="25">
        <f t="shared" ca="1" si="5"/>
        <v>3.6039695057707934</v>
      </c>
      <c r="AC15" s="25">
        <f t="shared" ca="1" si="5"/>
        <v>3.456030740461657</v>
      </c>
      <c r="AD15" s="25">
        <f t="shared" ca="1" si="5"/>
        <v>3.3181045921817898</v>
      </c>
      <c r="AE15" s="25">
        <f t="shared" ca="1" si="5"/>
        <v>3.2043132986406122</v>
      </c>
      <c r="AF15" s="25">
        <f t="shared" ca="1" si="5"/>
        <v>3.1061315324763576</v>
      </c>
      <c r="AG15" s="25">
        <f t="shared" ca="1" si="5"/>
        <v>3.2113619389636141</v>
      </c>
      <c r="AH15" s="25">
        <f t="shared" ca="1" si="5"/>
        <v>2.9543752085959243</v>
      </c>
      <c r="AI15" s="25">
        <f t="shared" ref="AI15" ca="1" si="6">IF(AND(AI11=":",AI12=":"),":",IFERROR(AI12/(1+(AI13/AI14)),0))</f>
        <v>2.663375590455364</v>
      </c>
    </row>
    <row r="16" spans="1:35" ht="15" customHeight="1" x14ac:dyDescent="0.25">
      <c r="A16" s="10" t="s">
        <v>25</v>
      </c>
      <c r="B16" s="7">
        <f ca="1">IFERROR(B11+B12-B15,":")</f>
        <v>14.246744664063641</v>
      </c>
      <c r="C16" s="7">
        <f t="shared" ref="C16:AH16" ca="1" si="7">IFERROR(C11+C12-C15,":")</f>
        <v>13.743338189883319</v>
      </c>
      <c r="D16" s="7">
        <f t="shared" ca="1" si="7"/>
        <v>13.493456564770582</v>
      </c>
      <c r="E16" s="7">
        <f t="shared" ca="1" si="7"/>
        <v>13.596381591739023</v>
      </c>
      <c r="F16" s="7">
        <f t="shared" ca="1" si="7"/>
        <v>13.652045792503717</v>
      </c>
      <c r="G16" s="7">
        <f t="shared" ca="1" si="7"/>
        <v>13.646619134551685</v>
      </c>
      <c r="H16" s="7">
        <f t="shared" ca="1" si="7"/>
        <v>14.88938226746906</v>
      </c>
      <c r="I16" s="7">
        <f t="shared" ca="1" si="7"/>
        <v>14.531511535893102</v>
      </c>
      <c r="J16" s="7">
        <f t="shared" ca="1" si="7"/>
        <v>14.779844133884021</v>
      </c>
      <c r="K16" s="7">
        <f t="shared" ca="1" si="7"/>
        <v>14.266638155694272</v>
      </c>
      <c r="L16" s="7">
        <f t="shared" ca="1" si="7"/>
        <v>15.675542744287178</v>
      </c>
      <c r="M16" s="7">
        <f t="shared" ca="1" si="7"/>
        <v>16.056027625167975</v>
      </c>
      <c r="N16" s="7">
        <f t="shared" ca="1" si="7"/>
        <v>16.833260469164387</v>
      </c>
      <c r="O16" s="7">
        <f t="shared" ca="1" si="7"/>
        <v>18.298652678779117</v>
      </c>
      <c r="P16" s="7">
        <f t="shared" ca="1" si="7"/>
        <v>18.545539177392762</v>
      </c>
      <c r="Q16" s="7">
        <f t="shared" ca="1" si="7"/>
        <v>18.243298493606176</v>
      </c>
      <c r="R16" s="7">
        <f t="shared" ca="1" si="7"/>
        <v>18.846495882705323</v>
      </c>
      <c r="S16" s="7">
        <f t="shared" ca="1" si="7"/>
        <v>19.71219334078349</v>
      </c>
      <c r="T16" s="7">
        <f t="shared" ca="1" si="7"/>
        <v>18.726095217160236</v>
      </c>
      <c r="U16" s="7">
        <f t="shared" ca="1" si="7"/>
        <v>18.156263459846414</v>
      </c>
      <c r="V16" s="7">
        <f t="shared" ca="1" si="7"/>
        <v>18.718652671628885</v>
      </c>
      <c r="W16" s="7">
        <f t="shared" ca="1" si="7"/>
        <v>18.894360580948412</v>
      </c>
      <c r="X16" s="7">
        <f t="shared" ca="1" si="7"/>
        <v>18.81924544401382</v>
      </c>
      <c r="Y16" s="7">
        <f t="shared" ca="1" si="7"/>
        <v>18.480976585389794</v>
      </c>
      <c r="Z16" s="7">
        <f t="shared" ca="1" si="7"/>
        <v>18.346800400105913</v>
      </c>
      <c r="AA16" s="7">
        <f t="shared" ca="1" si="7"/>
        <v>17.543576001662689</v>
      </c>
      <c r="AB16" s="7">
        <f t="shared" ca="1" si="7"/>
        <v>17.044322494229206</v>
      </c>
      <c r="AC16" s="7">
        <f t="shared" ca="1" si="7"/>
        <v>17.947529259538342</v>
      </c>
      <c r="AD16" s="7">
        <f t="shared" ca="1" si="7"/>
        <v>18.326884407818213</v>
      </c>
      <c r="AE16" s="7">
        <f t="shared" ca="1" si="7"/>
        <v>17.805784701359389</v>
      </c>
      <c r="AF16" s="7">
        <f t="shared" ca="1" si="7"/>
        <v>16.409577467523643</v>
      </c>
      <c r="AG16" s="7">
        <f t="shared" ca="1" si="7"/>
        <v>17.119923061036385</v>
      </c>
      <c r="AH16" s="7">
        <f t="shared" ca="1" si="7"/>
        <v>17.42193779140408</v>
      </c>
      <c r="AI16" s="7">
        <f t="shared" ref="AI16" ca="1" si="8">IFERROR(AI11+AI12-AI15,":")</f>
        <v>15.643857409544637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Czechia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0.37582915439664832</v>
      </c>
      <c r="C20" s="15">
        <f t="shared" ref="C20:AH20" ca="1" si="10">IFERROR(C6/C16,":")</f>
        <v>0.37725150384617129</v>
      </c>
      <c r="D20" s="15">
        <f t="shared" ca="1" si="10"/>
        <v>0.37632966583654143</v>
      </c>
      <c r="E20" s="15">
        <f t="shared" ca="1" si="10"/>
        <v>0.37093229297596819</v>
      </c>
      <c r="F20" s="15">
        <f t="shared" ca="1" si="10"/>
        <v>0.36775074419665094</v>
      </c>
      <c r="G20" s="15">
        <f t="shared" ca="1" si="10"/>
        <v>0.38167050378160267</v>
      </c>
      <c r="H20" s="15">
        <f t="shared" ca="1" si="10"/>
        <v>0.36857069698519002</v>
      </c>
      <c r="I20" s="15">
        <f t="shared" ca="1" si="10"/>
        <v>0.37997891591396932</v>
      </c>
      <c r="J20" s="15">
        <f t="shared" ca="1" si="10"/>
        <v>0.37596492558813899</v>
      </c>
      <c r="K20" s="15">
        <f t="shared" ca="1" si="10"/>
        <v>0.38668542229748143</v>
      </c>
      <c r="L20" s="15">
        <f t="shared" ca="1" si="10"/>
        <v>0.39993033110670001</v>
      </c>
      <c r="M20" s="15">
        <f t="shared" ca="1" si="10"/>
        <v>0.39754596522956737</v>
      </c>
      <c r="N20" s="15">
        <f t="shared" ca="1" si="10"/>
        <v>0.38818076937440565</v>
      </c>
      <c r="O20" s="15">
        <f t="shared" ca="1" si="10"/>
        <v>0.38914449741198653</v>
      </c>
      <c r="P20" s="15">
        <f t="shared" ca="1" si="10"/>
        <v>0.38849083497031484</v>
      </c>
      <c r="Q20" s="15">
        <f t="shared" ca="1" si="10"/>
        <v>0.38616508974345132</v>
      </c>
      <c r="R20" s="15">
        <f t="shared" ca="1" si="10"/>
        <v>0.38165529787426455</v>
      </c>
      <c r="S20" s="15">
        <f t="shared" ca="1" si="10"/>
        <v>0.38283542929678127</v>
      </c>
      <c r="T20" s="15">
        <f t="shared" ca="1" si="10"/>
        <v>0.38246291695862178</v>
      </c>
      <c r="U20" s="15">
        <f t="shared" ca="1" si="10"/>
        <v>0.38659611959934487</v>
      </c>
      <c r="V20" s="15">
        <f t="shared" ca="1" si="10"/>
        <v>0.39188819455570678</v>
      </c>
      <c r="W20" s="15">
        <f t="shared" ca="1" si="10"/>
        <v>0.39488692766471406</v>
      </c>
      <c r="X20" s="15">
        <f t="shared" ca="1" si="10"/>
        <v>0.39607076820239628</v>
      </c>
      <c r="Y20" s="15">
        <f t="shared" ca="1" si="10"/>
        <v>0.40016169956334691</v>
      </c>
      <c r="Z20" s="15">
        <f t="shared" ca="1" si="10"/>
        <v>0.39881188220469005</v>
      </c>
      <c r="AA20" s="15">
        <f t="shared" ca="1" si="10"/>
        <v>0.40490678749456588</v>
      </c>
      <c r="AB20" s="15">
        <f t="shared" ca="1" si="10"/>
        <v>0.414215584244569</v>
      </c>
      <c r="AC20" s="15">
        <f t="shared" ca="1" si="10"/>
        <v>0.41146839173282157</v>
      </c>
      <c r="AD20" s="15">
        <f t="shared" ca="1" si="10"/>
        <v>0.40811977822096335</v>
      </c>
      <c r="AE20" s="15">
        <f t="shared" ca="1" si="10"/>
        <v>0.4146610286395474</v>
      </c>
      <c r="AF20" s="15">
        <f t="shared" ca="1" si="10"/>
        <v>0.42040466999550791</v>
      </c>
      <c r="AG20" s="15">
        <f t="shared" ca="1" si="10"/>
        <v>0.42090557149757313</v>
      </c>
      <c r="AH20" s="15">
        <f t="shared" ca="1" si="10"/>
        <v>0.41388886163729471</v>
      </c>
      <c r="AI20" s="15">
        <f t="shared" ref="AI20" ca="1" si="11">IFERROR(AI6/AI16,":")</f>
        <v>0.41739379419401557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1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Denmark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2.2340500000000003</v>
      </c>
      <c r="C4" s="20">
        <f ca="1">IFERROR(OFFSET(INDEX(Data!$C$7:$C$1800,MATCH($A$3,Data!$C$7:$C$1800,0)),20,'Code list'!D$1)/1000,":")</f>
        <v>3.1423040000000002</v>
      </c>
      <c r="D4" s="20">
        <f ca="1">IFERROR(OFFSET(INDEX(Data!$C$7:$C$1800,MATCH($A$3,Data!$C$7:$C$1800,0)),20,'Code list'!E$1)/1000,":")</f>
        <v>2.642992</v>
      </c>
      <c r="E4" s="20">
        <f ca="1">IFERROR(OFFSET(INDEX(Data!$C$7:$C$1800,MATCH($A$3,Data!$C$7:$C$1800,0)),20,'Code list'!F$1)/1000,":")</f>
        <v>2.9212379999999998</v>
      </c>
      <c r="F4" s="20">
        <f ca="1">IFERROR(OFFSET(INDEX(Data!$C$7:$C$1800,MATCH($A$3,Data!$C$7:$C$1800,0)),20,'Code list'!G$1)/1000,":")</f>
        <v>3.48908</v>
      </c>
      <c r="G4" s="20">
        <f ca="1">IFERROR(OFFSET(INDEX(Data!$C$7:$C$1800,MATCH($A$3,Data!$C$7:$C$1800,0)),20,'Code list'!H$1)/1000,":")</f>
        <v>3.1607430000000001</v>
      </c>
      <c r="H4" s="20">
        <f ca="1">IFERROR(OFFSET(INDEX(Data!$C$7:$C$1800,MATCH($A$3,Data!$C$7:$C$1800,0)),20,'Code list'!I$1)/1000,":")</f>
        <v>4.6072179999999996</v>
      </c>
      <c r="I4" s="20">
        <f ca="1">IFERROR(OFFSET(INDEX(Data!$C$7:$C$1800,MATCH($A$3,Data!$C$7:$C$1800,0)),20,'Code list'!J$1)/1000,":")</f>
        <v>3.8103699999999998</v>
      </c>
      <c r="J4" s="20">
        <f ca="1">IFERROR(OFFSET(INDEX(Data!$C$7:$C$1800,MATCH($A$3,Data!$C$7:$C$1800,0)),20,'Code list'!K$1)/1000,":")</f>
        <v>3.5350820000000001</v>
      </c>
      <c r="K4" s="20">
        <f ca="1">IFERROR(OFFSET(INDEX(Data!$C$7:$C$1800,MATCH($A$3,Data!$C$7:$C$1800,0)),20,'Code list'!L$1)/1000,":")</f>
        <v>3.3465180000000001</v>
      </c>
      <c r="L4" s="20">
        <f ca="1">IFERROR(OFFSET(INDEX(Data!$C$7:$C$1800,MATCH($A$3,Data!$C$7:$C$1800,0)),20,'Code list'!M$1)/1000,":")</f>
        <v>3.1</v>
      </c>
      <c r="M4" s="20">
        <f ca="1">IFERROR(OFFSET(INDEX(Data!$C$7:$C$1800,MATCH($A$3,Data!$C$7:$C$1800,0)),20,'Code list'!N$1)/1000,":")</f>
        <v>3.24411</v>
      </c>
      <c r="N4" s="20">
        <f ca="1">IFERROR(OFFSET(INDEX(Data!$C$7:$C$1800,MATCH($A$3,Data!$C$7:$C$1800,0)),20,'Code list'!O$1)/1000,":")</f>
        <v>3.3780740000000002</v>
      </c>
      <c r="O4" s="20">
        <f ca="1">IFERROR(OFFSET(INDEX(Data!$C$7:$C$1800,MATCH($A$3,Data!$C$7:$C$1800,0)),20,'Code list'!P$1)/1000,":")</f>
        <v>3.9712809999999998</v>
      </c>
      <c r="P4" s="20">
        <f ca="1">IFERROR(OFFSET(INDEX(Data!$C$7:$C$1800,MATCH($A$3,Data!$C$7:$C$1800,0)),20,'Code list'!Q$1)/1000,":")</f>
        <v>3.4763539999999997</v>
      </c>
      <c r="Q4" s="20">
        <f ca="1">IFERROR(OFFSET(INDEX(Data!$C$7:$C$1800,MATCH($A$3,Data!$C$7:$C$1800,0)),20,'Code list'!R$1)/1000,":")</f>
        <v>3.1165949999999998</v>
      </c>
      <c r="R4" s="20">
        <f ca="1">IFERROR(OFFSET(INDEX(Data!$C$7:$C$1800,MATCH($A$3,Data!$C$7:$C$1800,0)),20,'Code list'!S$1)/1000,":")</f>
        <v>3.92184</v>
      </c>
      <c r="S4" s="20">
        <f ca="1">IFERROR(OFFSET(INDEX(Data!$C$7:$C$1800,MATCH($A$3,Data!$C$7:$C$1800,0)),20,'Code list'!T$1)/1000,":")</f>
        <v>3.3805670000000001</v>
      </c>
      <c r="T4" s="20">
        <f ca="1">IFERROR(OFFSET(INDEX(Data!$C$7:$C$1800,MATCH($A$3,Data!$C$7:$C$1800,0)),20,'Code list'!U$1)/1000,":")</f>
        <v>3.148409</v>
      </c>
      <c r="U4" s="20">
        <f ca="1">IFERROR(OFFSET(INDEX(Data!$C$7:$C$1800,MATCH($A$3,Data!$C$7:$C$1800,0)),20,'Code list'!V$1)/1000,":")</f>
        <v>3.1283750000000001</v>
      </c>
      <c r="V4" s="20">
        <f ca="1">IFERROR(OFFSET(INDEX(Data!$C$7:$C$1800,MATCH($A$3,Data!$C$7:$C$1800,0)),20,'Code list'!W$1)/1000,":")</f>
        <v>3.341539</v>
      </c>
      <c r="W4" s="20">
        <f ca="1">IFERROR(OFFSET(INDEX(Data!$C$7:$C$1800,MATCH($A$3,Data!$C$7:$C$1800,0)),20,'Code list'!X$1)/1000,":")</f>
        <v>3.0291589999999999</v>
      </c>
      <c r="X4" s="20">
        <f ca="1">IFERROR(OFFSET(INDEX(Data!$C$7:$C$1800,MATCH($A$3,Data!$C$7:$C$1800,0)),20,'Code list'!Y$1)/1000,":")</f>
        <v>2.639821</v>
      </c>
      <c r="Y4" s="20">
        <f ca="1">IFERROR(OFFSET(INDEX(Data!$C$7:$C$1800,MATCH($A$3,Data!$C$7:$C$1800,0)),20,'Code list'!Z$1)/1000,":")</f>
        <v>2.9873409999999998</v>
      </c>
      <c r="Z4" s="20">
        <f ca="1">IFERROR(OFFSET(INDEX(Data!$C$7:$C$1800,MATCH($A$3,Data!$C$7:$C$1800,0)),20,'Code list'!AA$1)/1000,":")</f>
        <v>2.767293</v>
      </c>
      <c r="AA4" s="20">
        <f ca="1">IFERROR(OFFSET(INDEX(Data!$C$7:$C$1800,MATCH($A$3,Data!$C$7:$C$1800,0)),20,'Code list'!AB$1)/1000,":")</f>
        <v>2.4884459999999997</v>
      </c>
      <c r="AB4" s="20">
        <f ca="1">IFERROR(OFFSET(INDEX(Data!$C$7:$C$1800,MATCH($A$3,Data!$C$7:$C$1800,0)),20,'Code list'!AC$1)/1000,":")</f>
        <v>2.6258300000000001</v>
      </c>
      <c r="AC4" s="20">
        <f ca="1">IFERROR(OFFSET(INDEX(Data!$C$7:$C$1800,MATCH($A$3,Data!$C$7:$C$1800,0)),20,'Code list'!AD$1)/1000,":")</f>
        <v>2.6674600000000002</v>
      </c>
      <c r="AD4" s="20">
        <f ca="1">IFERROR(OFFSET(INDEX(Data!$C$7:$C$1800,MATCH($A$3,Data!$C$7:$C$1800,0)),20,'Code list'!AE$1)/1000,":")</f>
        <v>2.6113649999999997</v>
      </c>
      <c r="AE4" s="20">
        <f ca="1">IFERROR(OFFSET(INDEX(Data!$C$7:$C$1800,MATCH($A$3,Data!$C$7:$C$1800,0)),20,'Code list'!AF$1)/1000,":")</f>
        <v>2.5380010000000004</v>
      </c>
      <c r="AF4" s="20">
        <f ca="1">IFERROR(OFFSET(INDEX(Data!$C$7:$C$1800,MATCH($A$3,Data!$C$7:$C$1800,0)),20,'Code list'!AG$1)/1000,":")</f>
        <v>2.4702199999999999</v>
      </c>
      <c r="AG4" s="20">
        <f ca="1">IFERROR(OFFSET(INDEX(Data!$C$7:$C$1800,MATCH($A$3,Data!$C$7:$C$1800,0)),20,'Code list'!AH$1)/1000,":")</f>
        <v>2.8418410000000001</v>
      </c>
      <c r="AH4" s="20">
        <f ca="1">IFERROR(OFFSET(INDEX(Data!$C$7:$C$1800,MATCH($A$3,Data!$C$7:$C$1800,0)),20,'Code list'!AI$1)/1000,":")</f>
        <v>3.020111</v>
      </c>
      <c r="AI4" s="20">
        <f ca="1">IFERROR(OFFSET(INDEX(Data!$C$7:$C$1800,MATCH($A$3,Data!$C$7:$C$1800,0)),20,'Code list'!AJ$1)/1000,":")</f>
        <v>2.9005100000000001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2.2340500000000003</v>
      </c>
      <c r="C6" s="6">
        <f t="shared" ca="1" si="1"/>
        <v>3.1423040000000002</v>
      </c>
      <c r="D6" s="6">
        <f t="shared" ca="1" si="1"/>
        <v>2.642992</v>
      </c>
      <c r="E6" s="6">
        <f t="shared" ca="1" si="1"/>
        <v>2.9212379999999998</v>
      </c>
      <c r="F6" s="6">
        <f t="shared" ca="1" si="1"/>
        <v>3.48908</v>
      </c>
      <c r="G6" s="6">
        <f t="shared" ca="1" si="1"/>
        <v>3.1607430000000001</v>
      </c>
      <c r="H6" s="6">
        <f t="shared" ca="1" si="1"/>
        <v>4.6072179999999996</v>
      </c>
      <c r="I6" s="6">
        <f t="shared" ca="1" si="1"/>
        <v>3.8103699999999998</v>
      </c>
      <c r="J6" s="6">
        <f t="shared" ca="1" si="1"/>
        <v>3.5350820000000001</v>
      </c>
      <c r="K6" s="6">
        <f t="shared" ca="1" si="1"/>
        <v>3.3465180000000001</v>
      </c>
      <c r="L6" s="6">
        <f t="shared" ca="1" si="1"/>
        <v>3.1</v>
      </c>
      <c r="M6" s="6">
        <f t="shared" ca="1" si="1"/>
        <v>3.24411</v>
      </c>
      <c r="N6" s="6">
        <f t="shared" ca="1" si="1"/>
        <v>3.3780740000000002</v>
      </c>
      <c r="O6" s="6">
        <f t="shared" ca="1" si="1"/>
        <v>3.9712809999999998</v>
      </c>
      <c r="P6" s="6">
        <f t="shared" ca="1" si="1"/>
        <v>3.4763539999999997</v>
      </c>
      <c r="Q6" s="6">
        <f t="shared" ca="1" si="1"/>
        <v>3.1165949999999998</v>
      </c>
      <c r="R6" s="6">
        <f t="shared" ca="1" si="1"/>
        <v>3.92184</v>
      </c>
      <c r="S6" s="6">
        <f t="shared" ca="1" si="1"/>
        <v>3.3805670000000001</v>
      </c>
      <c r="T6" s="6">
        <f t="shared" ca="1" si="1"/>
        <v>3.148409</v>
      </c>
      <c r="U6" s="6">
        <f t="shared" ca="1" si="1"/>
        <v>3.1283750000000001</v>
      </c>
      <c r="V6" s="6">
        <f t="shared" ca="1" si="1"/>
        <v>3.341539</v>
      </c>
      <c r="W6" s="6">
        <f t="shared" ca="1" si="1"/>
        <v>3.0291589999999999</v>
      </c>
      <c r="X6" s="6">
        <f t="shared" ca="1" si="1"/>
        <v>2.639821</v>
      </c>
      <c r="Y6" s="6">
        <f t="shared" ca="1" si="1"/>
        <v>2.9873409999999998</v>
      </c>
      <c r="Z6" s="6">
        <f t="shared" ca="1" si="1"/>
        <v>2.767293</v>
      </c>
      <c r="AA6" s="6">
        <f t="shared" ca="1" si="1"/>
        <v>2.4884459999999997</v>
      </c>
      <c r="AB6" s="6">
        <f t="shared" ca="1" si="1"/>
        <v>2.6258300000000001</v>
      </c>
      <c r="AC6" s="6">
        <f t="shared" ca="1" si="1"/>
        <v>2.6674600000000002</v>
      </c>
      <c r="AD6" s="6">
        <f t="shared" ca="1" si="1"/>
        <v>2.6113649999999997</v>
      </c>
      <c r="AE6" s="6">
        <f ca="1">IFERROR(AE4-AE5,":")</f>
        <v>2.5380010000000004</v>
      </c>
      <c r="AF6" s="6">
        <f t="shared" ref="AF6:AH6" ca="1" si="2">IFERROR(AF4-AF5,":")</f>
        <v>2.4702199999999999</v>
      </c>
      <c r="AG6" s="6">
        <f t="shared" ca="1" si="2"/>
        <v>2.8418410000000001</v>
      </c>
      <c r="AH6" s="6">
        <f t="shared" ca="1" si="2"/>
        <v>3.020111</v>
      </c>
      <c r="AI6" s="6">
        <f t="shared" ref="AI6" ca="1" si="3">IFERROR(AI4-AI5,":")</f>
        <v>2.9005100000000001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Denmark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0.53980799999999995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0.50622400000000001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0.40600000000000003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0.48333300000000001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0.95346799999999987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0.97149600000000003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1.4112100000000001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0.72685200000000005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0.77400999999999998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0.72937399999999997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0.87585099999999994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0.689438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0.68920099999999995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0.52560400000000007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0.59251699999999996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0.57544600000000012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0.53769100000000003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0.64343300000000003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0.61997000000000002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0.60238099999999994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0.70152199999999998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0.86517600000000006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0.91260699999999995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1.0190029999999999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1.183489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1.2740110000000002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1.1692450000000001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1.3452400000000002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1.2838100000000001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1.4815469999999999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1.5198319999999998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1.516119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1.8558490000000001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1.988694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5.5380960000000004</v>
      </c>
      <c r="C12" s="25">
        <f ca="1">IFERROR(OFFSET(INDEX(Data!$C$7:$C$1800,MATCH($A$3,Data!$C$7:$C$1800,0)),5,'Code list'!D$1)/1000+OFFSET(INDEX(Data!$C$7:$C$1800,MATCH($A$3,Data!$C$7:$C$1800,0)),7,'Code list'!D$1)/1000,":")</f>
        <v>7.8766349999999994</v>
      </c>
      <c r="D12" s="25">
        <f ca="1">IFERROR(OFFSET(INDEX(Data!$C$7:$C$1800,MATCH($A$3,Data!$C$7:$C$1800,0)),5,'Code list'!E$1)/1000+OFFSET(INDEX(Data!$C$7:$C$1800,MATCH($A$3,Data!$C$7:$C$1800,0)),7,'Code list'!E$1)/1000,":")</f>
        <v>6.8464140000000002</v>
      </c>
      <c r="E12" s="25">
        <f ca="1">IFERROR(OFFSET(INDEX(Data!$C$7:$C$1800,MATCH($A$3,Data!$C$7:$C$1800,0)),5,'Code list'!F$1)/1000+OFFSET(INDEX(Data!$C$7:$C$1800,MATCH($A$3,Data!$C$7:$C$1800,0)),7,'Code list'!F$1)/1000,":")</f>
        <v>7.348096</v>
      </c>
      <c r="F12" s="25">
        <f ca="1">IFERROR(OFFSET(INDEX(Data!$C$7:$C$1800,MATCH($A$3,Data!$C$7:$C$1800,0)),5,'Code list'!G$1)/1000+OFFSET(INDEX(Data!$C$7:$C$1800,MATCH($A$3,Data!$C$7:$C$1800,0)),7,'Code list'!G$1)/1000,":")</f>
        <v>8.1203179999999993</v>
      </c>
      <c r="G12" s="25">
        <f ca="1">IFERROR(OFFSET(INDEX(Data!$C$7:$C$1800,MATCH($A$3,Data!$C$7:$C$1800,0)),5,'Code list'!H$1)/1000+OFFSET(INDEX(Data!$C$7:$C$1800,MATCH($A$3,Data!$C$7:$C$1800,0)),7,'Code list'!H$1)/1000,":")</f>
        <v>7.604425</v>
      </c>
      <c r="H12" s="25">
        <f ca="1">IFERROR(OFFSET(INDEX(Data!$C$7:$C$1800,MATCH($A$3,Data!$C$7:$C$1800,0)),5,'Code list'!I$1)/1000+OFFSET(INDEX(Data!$C$7:$C$1800,MATCH($A$3,Data!$C$7:$C$1800,0)),7,'Code list'!I$1)/1000,":")</f>
        <v>10.845908</v>
      </c>
      <c r="I12" s="25">
        <f ca="1">IFERROR(OFFSET(INDEX(Data!$C$7:$C$1800,MATCH($A$3,Data!$C$7:$C$1800,0)),5,'Code list'!J$1)/1000+OFFSET(INDEX(Data!$C$7:$C$1800,MATCH($A$3,Data!$C$7:$C$1800,0)),7,'Code list'!J$1)/1000,":")</f>
        <v>9.4809300000000007</v>
      </c>
      <c r="J12" s="25">
        <f ca="1">IFERROR(OFFSET(INDEX(Data!$C$7:$C$1800,MATCH($A$3,Data!$C$7:$C$1800,0)),5,'Code list'!K$1)/1000+OFFSET(INDEX(Data!$C$7:$C$1800,MATCH($A$3,Data!$C$7:$C$1800,0)),7,'Code list'!K$1)/1000,":")</f>
        <v>8.7110559999999992</v>
      </c>
      <c r="K12" s="25">
        <f ca="1">IFERROR(OFFSET(INDEX(Data!$C$7:$C$1800,MATCH($A$3,Data!$C$7:$C$1800,0)),5,'Code list'!L$1)/1000+OFFSET(INDEX(Data!$C$7:$C$1800,MATCH($A$3,Data!$C$7:$C$1800,0)),7,'Code list'!L$1)/1000,":")</f>
        <v>8.1439519999999987</v>
      </c>
      <c r="L12" s="25">
        <f ca="1">IFERROR(OFFSET(INDEX(Data!$C$7:$C$1800,MATCH($A$3,Data!$C$7:$C$1800,0)),5,'Code list'!M$1)/1000+OFFSET(INDEX(Data!$C$7:$C$1800,MATCH($A$3,Data!$C$7:$C$1800,0)),7,'Code list'!M$1)/1000,":")</f>
        <v>7.3270230000000005</v>
      </c>
      <c r="M12" s="25">
        <f ca="1">IFERROR(OFFSET(INDEX(Data!$C$7:$C$1800,MATCH($A$3,Data!$C$7:$C$1800,0)),5,'Code list'!N$1)/1000+OFFSET(INDEX(Data!$C$7:$C$1800,MATCH($A$3,Data!$C$7:$C$1800,0)),7,'Code list'!N$1)/1000,":")</f>
        <v>7.8861129999999999</v>
      </c>
      <c r="N12" s="25">
        <f ca="1">IFERROR(OFFSET(INDEX(Data!$C$7:$C$1800,MATCH($A$3,Data!$C$7:$C$1800,0)),5,'Code list'!O$1)/1000+OFFSET(INDEX(Data!$C$7:$C$1800,MATCH($A$3,Data!$C$7:$C$1800,0)),7,'Code list'!O$1)/1000,":")</f>
        <v>8.0542349999999985</v>
      </c>
      <c r="O12" s="25">
        <f ca="1">IFERROR(OFFSET(INDEX(Data!$C$7:$C$1800,MATCH($A$3,Data!$C$7:$C$1800,0)),5,'Code list'!P$1)/1000+OFFSET(INDEX(Data!$C$7:$C$1800,MATCH($A$3,Data!$C$7:$C$1800,0)),7,'Code list'!P$1)/1000,":")</f>
        <v>9.3198699999999999</v>
      </c>
      <c r="P12" s="25">
        <f ca="1">IFERROR(OFFSET(INDEX(Data!$C$7:$C$1800,MATCH($A$3,Data!$C$7:$C$1800,0)),5,'Code list'!Q$1)/1000+OFFSET(INDEX(Data!$C$7:$C$1800,MATCH($A$3,Data!$C$7:$C$1800,0)),7,'Code list'!Q$1)/1000,":")</f>
        <v>7.9367850000000004</v>
      </c>
      <c r="Q12" s="25">
        <f ca="1">IFERROR(OFFSET(INDEX(Data!$C$7:$C$1800,MATCH($A$3,Data!$C$7:$C$1800,0)),5,'Code list'!R$1)/1000+OFFSET(INDEX(Data!$C$7:$C$1800,MATCH($A$3,Data!$C$7:$C$1800,0)),7,'Code list'!R$1)/1000,":")</f>
        <v>7.1268990000000008</v>
      </c>
      <c r="R12" s="25">
        <f ca="1">IFERROR(OFFSET(INDEX(Data!$C$7:$C$1800,MATCH($A$3,Data!$C$7:$C$1800,0)),5,'Code list'!S$1)/1000+OFFSET(INDEX(Data!$C$7:$C$1800,MATCH($A$3,Data!$C$7:$C$1800,0)),7,'Code list'!S$1)/1000,":")</f>
        <v>9.0856550000000009</v>
      </c>
      <c r="S12" s="25">
        <f ca="1">IFERROR(OFFSET(INDEX(Data!$C$7:$C$1800,MATCH($A$3,Data!$C$7:$C$1800,0)),5,'Code list'!T$1)/1000+OFFSET(INDEX(Data!$C$7:$C$1800,MATCH($A$3,Data!$C$7:$C$1800,0)),7,'Code list'!T$1)/1000,":")</f>
        <v>7.6777829999999998</v>
      </c>
      <c r="T12" s="25">
        <f ca="1">IFERROR(OFFSET(INDEX(Data!$C$7:$C$1800,MATCH($A$3,Data!$C$7:$C$1800,0)),5,'Code list'!U$1)/1000+OFFSET(INDEX(Data!$C$7:$C$1800,MATCH($A$3,Data!$C$7:$C$1800,0)),7,'Code list'!U$1)/1000,":")</f>
        <v>7.1403410000000003</v>
      </c>
      <c r="U12" s="25">
        <f ca="1">IFERROR(OFFSET(INDEX(Data!$C$7:$C$1800,MATCH($A$3,Data!$C$7:$C$1800,0)),5,'Code list'!V$1)/1000+OFFSET(INDEX(Data!$C$7:$C$1800,MATCH($A$3,Data!$C$7:$C$1800,0)),7,'Code list'!V$1)/1000,":")</f>
        <v>7.1705749999999995</v>
      </c>
      <c r="V12" s="25">
        <f ca="1">IFERROR(OFFSET(INDEX(Data!$C$7:$C$1800,MATCH($A$3,Data!$C$7:$C$1800,0)),5,'Code list'!W$1)/1000+OFFSET(INDEX(Data!$C$7:$C$1800,MATCH($A$3,Data!$C$7:$C$1800,0)),7,'Code list'!W$1)/1000,":")</f>
        <v>7.5961499999999997</v>
      </c>
      <c r="W12" s="25">
        <f ca="1">IFERROR(OFFSET(INDEX(Data!$C$7:$C$1800,MATCH($A$3,Data!$C$7:$C$1800,0)),5,'Code list'!X$1)/1000+OFFSET(INDEX(Data!$C$7:$C$1800,MATCH($A$3,Data!$C$7:$C$1800,0)),7,'Code list'!X$1)/1000,":")</f>
        <v>6.3261779999999996</v>
      </c>
      <c r="X12" s="25">
        <f ca="1">IFERROR(OFFSET(INDEX(Data!$C$7:$C$1800,MATCH($A$3,Data!$C$7:$C$1800,0)),5,'Code list'!Y$1)/1000+OFFSET(INDEX(Data!$C$7:$C$1800,MATCH($A$3,Data!$C$7:$C$1800,0)),7,'Code list'!Y$1)/1000,":")</f>
        <v>5.3750270000000002</v>
      </c>
      <c r="Y12" s="25">
        <f ca="1">IFERROR(OFFSET(INDEX(Data!$C$7:$C$1800,MATCH($A$3,Data!$C$7:$C$1800,0)),5,'Code list'!Z$1)/1000+OFFSET(INDEX(Data!$C$7:$C$1800,MATCH($A$3,Data!$C$7:$C$1800,0)),7,'Code list'!Z$1)/1000,":")</f>
        <v>5.9121170000000003</v>
      </c>
      <c r="Z12" s="25">
        <f ca="1">IFERROR(OFFSET(INDEX(Data!$C$7:$C$1800,MATCH($A$3,Data!$C$7:$C$1800,0)),5,'Code list'!AA$1)/1000+OFFSET(INDEX(Data!$C$7:$C$1800,MATCH($A$3,Data!$C$7:$C$1800,0)),7,'Code list'!AA$1)/1000,":")</f>
        <v>4.9020250000000001</v>
      </c>
      <c r="AA12" s="25">
        <f ca="1">IFERROR(OFFSET(INDEX(Data!$C$7:$C$1800,MATCH($A$3,Data!$C$7:$C$1800,0)),5,'Code list'!AB$1)/1000+OFFSET(INDEX(Data!$C$7:$C$1800,MATCH($A$3,Data!$C$7:$C$1800,0)),7,'Code list'!AB$1)/1000,":")</f>
        <v>4.0967349999999998</v>
      </c>
      <c r="AB12" s="25">
        <f ca="1">IFERROR(OFFSET(INDEX(Data!$C$7:$C$1800,MATCH($A$3,Data!$C$7:$C$1800,0)),5,'Code list'!AC$1)/1000+OFFSET(INDEX(Data!$C$7:$C$1800,MATCH($A$3,Data!$C$7:$C$1800,0)),7,'Code list'!AC$1)/1000,":")</f>
        <v>4.614395</v>
      </c>
      <c r="AC12" s="25">
        <f ca="1">IFERROR(OFFSET(INDEX(Data!$C$7:$C$1800,MATCH($A$3,Data!$C$7:$C$1800,0)),5,'Code list'!AD$1)/1000+OFFSET(INDEX(Data!$C$7:$C$1800,MATCH($A$3,Data!$C$7:$C$1800,0)),7,'Code list'!AD$1)/1000,":")</f>
        <v>4.3908510000000005</v>
      </c>
      <c r="AD12" s="25">
        <f ca="1">IFERROR(OFFSET(INDEX(Data!$C$7:$C$1800,MATCH($A$3,Data!$C$7:$C$1800,0)),5,'Code list'!AE$1)/1000+OFFSET(INDEX(Data!$C$7:$C$1800,MATCH($A$3,Data!$C$7:$C$1800,0)),7,'Code list'!AE$1)/1000,":")</f>
        <v>4.3485649999999998</v>
      </c>
      <c r="AE12" s="25">
        <f ca="1">IFERROR(OFFSET(INDEX(Data!$C$7:$C$1800,MATCH($A$3,Data!$C$7:$C$1800,0)),5,'Code list'!AF$1)/1000+OFFSET(INDEX(Data!$C$7:$C$1800,MATCH($A$3,Data!$C$7:$C$1800,0)),7,'Code list'!AF$1)/1000,":")</f>
        <v>3.7439209999999998</v>
      </c>
      <c r="AF12" s="25">
        <f ca="1">IFERROR(OFFSET(INDEX(Data!$C$7:$C$1800,MATCH($A$3,Data!$C$7:$C$1800,0)),5,'Code list'!AG$1)/1000+OFFSET(INDEX(Data!$C$7:$C$1800,MATCH($A$3,Data!$C$7:$C$1800,0)),7,'Code list'!AG$1)/1000,":")</f>
        <v>3.5197050000000001</v>
      </c>
      <c r="AG12" s="25">
        <f ca="1">IFERROR(OFFSET(INDEX(Data!$C$7:$C$1800,MATCH($A$3,Data!$C$7:$C$1800,0)),5,'Code list'!AH$1)/1000+OFFSET(INDEX(Data!$C$7:$C$1800,MATCH($A$3,Data!$C$7:$C$1800,0)),7,'Code list'!AH$1)/1000,":")</f>
        <v>4.3630370000000003</v>
      </c>
      <c r="AH12" s="25">
        <f ca="1">IFERROR(OFFSET(INDEX(Data!$C$7:$C$1800,MATCH($A$3,Data!$C$7:$C$1800,0)),5,'Code list'!AI$1)/1000+OFFSET(INDEX(Data!$C$7:$C$1800,MATCH($A$3,Data!$C$7:$C$1800,0)),7,'Code list'!AI$1)/1000,":")</f>
        <v>3.9397530000000001</v>
      </c>
      <c r="AI12" s="25">
        <f ca="1">IFERROR(OFFSET(INDEX(Data!$C$7:$C$1800,MATCH($A$3,Data!$C$7:$C$1800,0)),5,'Code list'!AJ$1)/1000+OFFSET(INDEX(Data!$C$7:$C$1800,MATCH($A$3,Data!$C$7:$C$1800,0)),7,'Code list'!AJ$1)/1000,":")</f>
        <v>3.4073999999999995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1.9998280000000002</v>
      </c>
      <c r="C13" s="25">
        <f ca="1">IFERROR(OFFSET(INDEX(Data!$C$7:$C$1800,MATCH($A$3,Data!$C$7:$C$1800,0)),21,'Code list'!D$1)/1000+OFFSET(INDEX(Data!$C$7:$C$1800,MATCH($A$3,Data!$C$7:$C$1800,0)),22,'Code list'!D$1)/1000,":")</f>
        <v>2.909716</v>
      </c>
      <c r="D13" s="25">
        <f ca="1">IFERROR(OFFSET(INDEX(Data!$C$7:$C$1800,MATCH($A$3,Data!$C$7:$C$1800,0)),21,'Code list'!E$1)/1000+OFFSET(INDEX(Data!$C$7:$C$1800,MATCH($A$3,Data!$C$7:$C$1800,0)),22,'Code list'!E$1)/1000,":")</f>
        <v>2.444626</v>
      </c>
      <c r="E13" s="25">
        <f ca="1">IFERROR(OFFSET(INDEX(Data!$C$7:$C$1800,MATCH($A$3,Data!$C$7:$C$1800,0)),21,'Code list'!F$1)/1000+OFFSET(INDEX(Data!$C$7:$C$1800,MATCH($A$3,Data!$C$7:$C$1800,0)),22,'Code list'!F$1)/1000,":")</f>
        <v>2.6808260000000002</v>
      </c>
      <c r="F13" s="25">
        <f ca="1">IFERROR(OFFSET(INDEX(Data!$C$7:$C$1800,MATCH($A$3,Data!$C$7:$C$1800,0)),21,'Code list'!G$1)/1000+OFFSET(INDEX(Data!$C$7:$C$1800,MATCH($A$3,Data!$C$7:$C$1800,0)),22,'Code list'!G$1)/1000,":")</f>
        <v>3.0341360000000002</v>
      </c>
      <c r="G13" s="25">
        <f ca="1">IFERROR(OFFSET(INDEX(Data!$C$7:$C$1800,MATCH($A$3,Data!$C$7:$C$1800,0)),21,'Code list'!H$1)/1000+OFFSET(INDEX(Data!$C$7:$C$1800,MATCH($A$3,Data!$C$7:$C$1800,0)),22,'Code list'!H$1)/1000,":")</f>
        <v>2.6935509999999998</v>
      </c>
      <c r="H13" s="25">
        <f ca="1">IFERROR(OFFSET(INDEX(Data!$C$7:$C$1800,MATCH($A$3,Data!$C$7:$C$1800,0)),21,'Code list'!I$1)/1000+OFFSET(INDEX(Data!$C$7:$C$1800,MATCH($A$3,Data!$C$7:$C$1800,0)),22,'Code list'!I$1)/1000,":")</f>
        <v>3.971711</v>
      </c>
      <c r="I13" s="25">
        <f ca="1">IFERROR(OFFSET(INDEX(Data!$C$7:$C$1800,MATCH($A$3,Data!$C$7:$C$1800,0)),21,'Code list'!J$1)/1000+OFFSET(INDEX(Data!$C$7:$C$1800,MATCH($A$3,Data!$C$7:$C$1800,0)),22,'Code list'!J$1)/1000,":")</f>
        <v>3.4103179999999997</v>
      </c>
      <c r="J13" s="25">
        <f ca="1">IFERROR(OFFSET(INDEX(Data!$C$7:$C$1800,MATCH($A$3,Data!$C$7:$C$1800,0)),21,'Code list'!K$1)/1000+OFFSET(INDEX(Data!$C$7:$C$1800,MATCH($A$3,Data!$C$7:$C$1800,0)),22,'Code list'!K$1)/1000,":")</f>
        <v>3.0656919999999999</v>
      </c>
      <c r="K13" s="25">
        <f ca="1">IFERROR(OFFSET(INDEX(Data!$C$7:$C$1800,MATCH($A$3,Data!$C$7:$C$1800,0)),21,'Code list'!L$1)/1000+OFFSET(INDEX(Data!$C$7:$C$1800,MATCH($A$3,Data!$C$7:$C$1800,0)),22,'Code list'!L$1)/1000,":")</f>
        <v>2.882803</v>
      </c>
      <c r="L13" s="25">
        <f ca="1">IFERROR(OFFSET(INDEX(Data!$C$7:$C$1800,MATCH($A$3,Data!$C$7:$C$1800,0)),21,'Code list'!M$1)/1000+OFFSET(INDEX(Data!$C$7:$C$1800,MATCH($A$3,Data!$C$7:$C$1800,0)),22,'Code list'!M$1)/1000,":")</f>
        <v>2.5171969999999999</v>
      </c>
      <c r="M13" s="25">
        <f ca="1">IFERROR(OFFSET(INDEX(Data!$C$7:$C$1800,MATCH($A$3,Data!$C$7:$C$1800,0)),21,'Code list'!N$1)/1000+OFFSET(INDEX(Data!$C$7:$C$1800,MATCH($A$3,Data!$C$7:$C$1800,0)),22,'Code list'!N$1)/1000,":")</f>
        <v>2.7402410000000001</v>
      </c>
      <c r="N13" s="25">
        <f ca="1">IFERROR(OFFSET(INDEX(Data!$C$7:$C$1800,MATCH($A$3,Data!$C$7:$C$1800,0)),21,'Code list'!O$1)/1000+OFFSET(INDEX(Data!$C$7:$C$1800,MATCH($A$3,Data!$C$7:$C$1800,0)),22,'Code list'!O$1)/1000,":")</f>
        <v>2.847893</v>
      </c>
      <c r="O13" s="25">
        <f ca="1">IFERROR(OFFSET(INDEX(Data!$C$7:$C$1800,MATCH($A$3,Data!$C$7:$C$1800,0)),21,'Code list'!P$1)/1000+OFFSET(INDEX(Data!$C$7:$C$1800,MATCH($A$3,Data!$C$7:$C$1800,0)),22,'Code list'!P$1)/1000,":")</f>
        <v>3.4779020000000003</v>
      </c>
      <c r="P13" s="25">
        <f ca="1">IFERROR(OFFSET(INDEX(Data!$C$7:$C$1800,MATCH($A$3,Data!$C$7:$C$1800,0)),21,'Code list'!Q$1)/1000+OFFSET(INDEX(Data!$C$7:$C$1800,MATCH($A$3,Data!$C$7:$C$1800,0)),22,'Code list'!Q$1)/1000,":")</f>
        <v>2.9024939999999999</v>
      </c>
      <c r="Q13" s="25">
        <f ca="1">IFERROR(OFFSET(INDEX(Data!$C$7:$C$1800,MATCH($A$3,Data!$C$7:$C$1800,0)),21,'Code list'!R$1)/1000+OFFSET(INDEX(Data!$C$7:$C$1800,MATCH($A$3,Data!$C$7:$C$1800,0)),22,'Code list'!R$1)/1000,":")</f>
        <v>2.5443680000000004</v>
      </c>
      <c r="R13" s="25">
        <f ca="1">IFERROR(OFFSET(INDEX(Data!$C$7:$C$1800,MATCH($A$3,Data!$C$7:$C$1800,0)),21,'Code list'!S$1)/1000+OFFSET(INDEX(Data!$C$7:$C$1800,MATCH($A$3,Data!$C$7:$C$1800,0)),22,'Code list'!S$1)/1000,":")</f>
        <v>3.3912299999999997</v>
      </c>
      <c r="S13" s="25">
        <f ca="1">IFERROR(OFFSET(INDEX(Data!$C$7:$C$1800,MATCH($A$3,Data!$C$7:$C$1800,0)),21,'Code list'!T$1)/1000+OFFSET(INDEX(Data!$C$7:$C$1800,MATCH($A$3,Data!$C$7:$C$1800,0)),22,'Code list'!T$1)/1000,":")</f>
        <v>2.7546009999999996</v>
      </c>
      <c r="T13" s="25">
        <f ca="1">IFERROR(OFFSET(INDEX(Data!$C$7:$C$1800,MATCH($A$3,Data!$C$7:$C$1800,0)),21,'Code list'!U$1)/1000+OFFSET(INDEX(Data!$C$7:$C$1800,MATCH($A$3,Data!$C$7:$C$1800,0)),22,'Code list'!U$1)/1000,":")</f>
        <v>2.5450560000000002</v>
      </c>
      <c r="U13" s="25">
        <f ca="1">IFERROR(OFFSET(INDEX(Data!$C$7:$C$1800,MATCH($A$3,Data!$C$7:$C$1800,0)),21,'Code list'!V$1)/1000+OFFSET(INDEX(Data!$C$7:$C$1800,MATCH($A$3,Data!$C$7:$C$1800,0)),22,'Code list'!V$1)/1000,":")</f>
        <v>2.5436809999999999</v>
      </c>
      <c r="V13" s="25">
        <f ca="1">IFERROR(OFFSET(INDEX(Data!$C$7:$C$1800,MATCH($A$3,Data!$C$7:$C$1800,0)),21,'Code list'!W$1)/1000+OFFSET(INDEX(Data!$C$7:$C$1800,MATCH($A$3,Data!$C$7:$C$1800,0)),22,'Code list'!W$1)/1000,":")</f>
        <v>2.659548</v>
      </c>
      <c r="W13" s="25">
        <f ca="1">IFERROR(OFFSET(INDEX(Data!$C$7:$C$1800,MATCH($A$3,Data!$C$7:$C$1800,0)),21,'Code list'!X$1)/1000+OFFSET(INDEX(Data!$C$7:$C$1800,MATCH($A$3,Data!$C$7:$C$1800,0)),22,'Code list'!X$1)/1000,":")</f>
        <v>2.1799079999999997</v>
      </c>
      <c r="X13" s="25">
        <f ca="1">IFERROR(OFFSET(INDEX(Data!$C$7:$C$1800,MATCH($A$3,Data!$C$7:$C$1800,0)),21,'Code list'!Y$1)/1000+OFFSET(INDEX(Data!$C$7:$C$1800,MATCH($A$3,Data!$C$7:$C$1800,0)),22,'Code list'!Y$1)/1000,":")</f>
        <v>1.740783</v>
      </c>
      <c r="Y13" s="25">
        <f ca="1">IFERROR(OFFSET(INDEX(Data!$C$7:$C$1800,MATCH($A$3,Data!$C$7:$C$1800,0)),21,'Code list'!Z$1)/1000+OFFSET(INDEX(Data!$C$7:$C$1800,MATCH($A$3,Data!$C$7:$C$1800,0)),22,'Code list'!Z$1)/1000,":")</f>
        <v>1.9806170000000001</v>
      </c>
      <c r="Z13" s="25">
        <f ca="1">IFERROR(OFFSET(INDEX(Data!$C$7:$C$1800,MATCH($A$3,Data!$C$7:$C$1800,0)),21,'Code list'!AA$1)/1000+OFFSET(INDEX(Data!$C$7:$C$1800,MATCH($A$3,Data!$C$7:$C$1800,0)),22,'Code list'!AA$1)/1000,":")</f>
        <v>1.5883699999999998</v>
      </c>
      <c r="AA13" s="25">
        <f ca="1">IFERROR(OFFSET(INDEX(Data!$C$7:$C$1800,MATCH($A$3,Data!$C$7:$C$1800,0)),21,'Code list'!AB$1)/1000+OFFSET(INDEX(Data!$C$7:$C$1800,MATCH($A$3,Data!$C$7:$C$1800,0)),22,'Code list'!AB$1)/1000,":")</f>
        <v>1.2185430000000002</v>
      </c>
      <c r="AB13" s="25">
        <f ca="1">IFERROR(OFFSET(INDEX(Data!$C$7:$C$1800,MATCH($A$3,Data!$C$7:$C$1800,0)),21,'Code list'!AC$1)/1000+OFFSET(INDEX(Data!$C$7:$C$1800,MATCH($A$3,Data!$C$7:$C$1800,0)),22,'Code list'!AC$1)/1000,":")</f>
        <v>1.4600770000000001</v>
      </c>
      <c r="AC13" s="25">
        <f ca="1">IFERROR(OFFSET(INDEX(Data!$C$7:$C$1800,MATCH($A$3,Data!$C$7:$C$1800,0)),21,'Code list'!AD$1)/1000+OFFSET(INDEX(Data!$C$7:$C$1800,MATCH($A$3,Data!$C$7:$C$1800,0)),22,'Code list'!AD$1)/1000,":")</f>
        <v>1.328409</v>
      </c>
      <c r="AD13" s="25">
        <f ca="1">IFERROR(OFFSET(INDEX(Data!$C$7:$C$1800,MATCH($A$3,Data!$C$7:$C$1800,0)),21,'Code list'!AE$1)/1000+OFFSET(INDEX(Data!$C$7:$C$1800,MATCH($A$3,Data!$C$7:$C$1800,0)),22,'Code list'!AE$1)/1000,":")</f>
        <v>1.331615</v>
      </c>
      <c r="AE13" s="25">
        <f ca="1">IFERROR(OFFSET(INDEX(Data!$C$7:$C$1800,MATCH($A$3,Data!$C$7:$C$1800,0)),21,'Code list'!AF$1)/1000+OFFSET(INDEX(Data!$C$7:$C$1800,MATCH($A$3,Data!$C$7:$C$1800,0)),22,'Code list'!AF$1)/1000,":")</f>
        <v>1.063258</v>
      </c>
      <c r="AF13" s="25">
        <f ca="1">IFERROR(OFFSET(INDEX(Data!$C$7:$C$1800,MATCH($A$3,Data!$C$7:$C$1800,0)),21,'Code list'!AG$1)/1000+OFFSET(INDEX(Data!$C$7:$C$1800,MATCH($A$3,Data!$C$7:$C$1800,0)),22,'Code list'!AG$1)/1000,":")</f>
        <v>0.96147300000000002</v>
      </c>
      <c r="AG13" s="25">
        <f ca="1">IFERROR(OFFSET(INDEX(Data!$C$7:$C$1800,MATCH($A$3,Data!$C$7:$C$1800,0)),21,'Code list'!AH$1)/1000+OFFSET(INDEX(Data!$C$7:$C$1800,MATCH($A$3,Data!$C$7:$C$1800,0)),22,'Code list'!AH$1)/1000,":")</f>
        <v>1.346239</v>
      </c>
      <c r="AH13" s="25">
        <f ca="1">IFERROR(OFFSET(INDEX(Data!$C$7:$C$1800,MATCH($A$3,Data!$C$7:$C$1800,0)),21,'Code list'!AI$1)/1000+OFFSET(INDEX(Data!$C$7:$C$1800,MATCH($A$3,Data!$C$7:$C$1800,0)),22,'Code list'!AI$1)/1000,":")</f>
        <v>1.1908639999999999</v>
      </c>
      <c r="AI13" s="25">
        <f ca="1">IFERROR(OFFSET(INDEX(Data!$C$7:$C$1800,MATCH($A$3,Data!$C$7:$C$1800,0)),21,'Code list'!AJ$1)/1000+OFFSET(INDEX(Data!$C$7:$C$1800,MATCH($A$3,Data!$C$7:$C$1800,0)),22,'Code list'!AJ$1)/1000,":")</f>
        <v>0.94153200000000004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1.2981749999999999</v>
      </c>
      <c r="C14" s="25">
        <f ca="1">IFERROR(OFFSET(INDEX(Data!$C$7:$C$1800,MATCH($A$3,Data!$C$7:$C$1800,0)),31,'Code list'!D$1)/1000+OFFSET(INDEX(Data!$C$7:$C$1800,MATCH($A$3,Data!$C$7:$C$1800,0)),32,'Code list'!D$1)/1000,":")</f>
        <v>1.535803</v>
      </c>
      <c r="D14" s="25">
        <f ca="1">IFERROR(OFFSET(INDEX(Data!$C$7:$C$1800,MATCH($A$3,Data!$C$7:$C$1800,0)),31,'Code list'!E$1)/1000+OFFSET(INDEX(Data!$C$7:$C$1800,MATCH($A$3,Data!$C$7:$C$1800,0)),32,'Code list'!E$1)/1000,":")</f>
        <v>1.5982850000000002</v>
      </c>
      <c r="E14" s="25">
        <f ca="1">IFERROR(OFFSET(INDEX(Data!$C$7:$C$1800,MATCH($A$3,Data!$C$7:$C$1800,0)),31,'Code list'!F$1)/1000+OFFSET(INDEX(Data!$C$7:$C$1800,MATCH($A$3,Data!$C$7:$C$1800,0)),32,'Code list'!F$1)/1000,":")</f>
        <v>1.842314</v>
      </c>
      <c r="F14" s="25">
        <f ca="1">IFERROR(OFFSET(INDEX(Data!$C$7:$C$1800,MATCH($A$3,Data!$C$7:$C$1800,0)),31,'Code list'!G$1)/1000+OFFSET(INDEX(Data!$C$7:$C$1800,MATCH($A$3,Data!$C$7:$C$1800,0)),32,'Code list'!G$1)/1000,":")</f>
        <v>1.9108860000000001</v>
      </c>
      <c r="G14" s="25">
        <f ca="1">IFERROR(OFFSET(INDEX(Data!$C$7:$C$1800,MATCH($A$3,Data!$C$7:$C$1800,0)),31,'Code list'!H$1)/1000+OFFSET(INDEX(Data!$C$7:$C$1800,MATCH($A$3,Data!$C$7:$C$1800,0)),32,'Code list'!H$1)/1000,":")</f>
        <v>2.0944630000000002</v>
      </c>
      <c r="H14" s="25">
        <f ca="1">IFERROR(OFFSET(INDEX(Data!$C$7:$C$1800,MATCH($A$3,Data!$C$7:$C$1800,0)),31,'Code list'!I$1)/1000+OFFSET(INDEX(Data!$C$7:$C$1800,MATCH($A$3,Data!$C$7:$C$1800,0)),32,'Code list'!I$1)/1000,":")</f>
        <v>2.4476689999999999</v>
      </c>
      <c r="I14" s="25">
        <f ca="1">IFERROR(OFFSET(INDEX(Data!$C$7:$C$1800,MATCH($A$3,Data!$C$7:$C$1800,0)),31,'Code list'!J$1)/1000+OFFSET(INDEX(Data!$C$7:$C$1800,MATCH($A$3,Data!$C$7:$C$1800,0)),32,'Code list'!J$1)/1000,":")</f>
        <v>2.3347899999999999</v>
      </c>
      <c r="J14" s="25">
        <f ca="1">IFERROR(OFFSET(INDEX(Data!$C$7:$C$1800,MATCH($A$3,Data!$C$7:$C$1800,0)),31,'Code list'!K$1)/1000+OFFSET(INDEX(Data!$C$7:$C$1800,MATCH($A$3,Data!$C$7:$C$1800,0)),32,'Code list'!K$1)/1000,":")</f>
        <v>2.42462</v>
      </c>
      <c r="K14" s="25">
        <f ca="1">IFERROR(OFFSET(INDEX(Data!$C$7:$C$1800,MATCH($A$3,Data!$C$7:$C$1800,0)),31,'Code list'!L$1)/1000+OFFSET(INDEX(Data!$C$7:$C$1800,MATCH($A$3,Data!$C$7:$C$1800,0)),32,'Code list'!L$1)/1000,":")</f>
        <v>2.383969</v>
      </c>
      <c r="L14" s="25">
        <f ca="1">IFERROR(OFFSET(INDEX(Data!$C$7:$C$1800,MATCH($A$3,Data!$C$7:$C$1800,0)),31,'Code list'!M$1)/1000+OFFSET(INDEX(Data!$C$7:$C$1800,MATCH($A$3,Data!$C$7:$C$1800,0)),32,'Code list'!M$1)/1000,":")</f>
        <v>2.3193849999999996</v>
      </c>
      <c r="M14" s="25">
        <f ca="1">IFERROR(OFFSET(INDEX(Data!$C$7:$C$1800,MATCH($A$3,Data!$C$7:$C$1800,0)),31,'Code list'!N$1)/1000+OFFSET(INDEX(Data!$C$7:$C$1800,MATCH($A$3,Data!$C$7:$C$1800,0)),32,'Code list'!N$1)/1000,":")</f>
        <v>2.5074040000000002</v>
      </c>
      <c r="N14" s="25">
        <f ca="1">IFERROR(OFFSET(INDEX(Data!$C$7:$C$1800,MATCH($A$3,Data!$C$7:$C$1800,0)),31,'Code list'!O$1)/1000+OFFSET(INDEX(Data!$C$7:$C$1800,MATCH($A$3,Data!$C$7:$C$1800,0)),32,'Code list'!O$1)/1000,":")</f>
        <v>2.5119899999999999</v>
      </c>
      <c r="O14" s="25">
        <f ca="1">IFERROR(OFFSET(INDEX(Data!$C$7:$C$1800,MATCH($A$3,Data!$C$7:$C$1800,0)),31,'Code list'!P$1)/1000+OFFSET(INDEX(Data!$C$7:$C$1800,MATCH($A$3,Data!$C$7:$C$1800,0)),32,'Code list'!P$1)/1000,":")</f>
        <v>2.5254610000000004</v>
      </c>
      <c r="P14" s="25">
        <f ca="1">IFERROR(OFFSET(INDEX(Data!$C$7:$C$1800,MATCH($A$3,Data!$C$7:$C$1800,0)),31,'Code list'!Q$1)/1000+OFFSET(INDEX(Data!$C$7:$C$1800,MATCH($A$3,Data!$C$7:$C$1800,0)),32,'Code list'!Q$1)/1000,":")</f>
        <v>2.5260819999999997</v>
      </c>
      <c r="Q14" s="25">
        <f ca="1">IFERROR(OFFSET(INDEX(Data!$C$7:$C$1800,MATCH($A$3,Data!$C$7:$C$1800,0)),31,'Code list'!R$1)/1000+OFFSET(INDEX(Data!$C$7:$C$1800,MATCH($A$3,Data!$C$7:$C$1800,0)),32,'Code list'!R$1)/1000,":")</f>
        <v>2.5281120000000001</v>
      </c>
      <c r="R14" s="25">
        <f ca="1">IFERROR(OFFSET(INDEX(Data!$C$7:$C$1800,MATCH($A$3,Data!$C$7:$C$1800,0)),31,'Code list'!S$1)/1000+OFFSET(INDEX(Data!$C$7:$C$1800,MATCH($A$3,Data!$C$7:$C$1800,0)),32,'Code list'!S$1)/1000,":")</f>
        <v>2.499952</v>
      </c>
      <c r="S14" s="25">
        <f ca="1">IFERROR(OFFSET(INDEX(Data!$C$7:$C$1800,MATCH($A$3,Data!$C$7:$C$1800,0)),31,'Code list'!T$1)/1000+OFFSET(INDEX(Data!$C$7:$C$1800,MATCH($A$3,Data!$C$7:$C$1800,0)),32,'Code list'!T$1)/1000,":")</f>
        <v>2.3386119999999999</v>
      </c>
      <c r="T14" s="25">
        <f ca="1">IFERROR(OFFSET(INDEX(Data!$C$7:$C$1800,MATCH($A$3,Data!$C$7:$C$1800,0)),31,'Code list'!U$1)/1000+OFFSET(INDEX(Data!$C$7:$C$1800,MATCH($A$3,Data!$C$7:$C$1800,0)),32,'Code list'!U$1)/1000,":")</f>
        <v>2.3785229999999999</v>
      </c>
      <c r="U14" s="25">
        <f ca="1">IFERROR(OFFSET(INDEX(Data!$C$7:$C$1800,MATCH($A$3,Data!$C$7:$C$1800,0)),31,'Code list'!V$1)/1000+OFFSET(INDEX(Data!$C$7:$C$1800,MATCH($A$3,Data!$C$7:$C$1800,0)),32,'Code list'!V$1)/1000,":")</f>
        <v>2.4021680000000001</v>
      </c>
      <c r="V14" s="25">
        <f ca="1">IFERROR(OFFSET(INDEX(Data!$C$7:$C$1800,MATCH($A$3,Data!$C$7:$C$1800,0)),31,'Code list'!W$1)/1000+OFFSET(INDEX(Data!$C$7:$C$1800,MATCH($A$3,Data!$C$7:$C$1800,0)),32,'Code list'!W$1)/1000,":")</f>
        <v>2.7716129999999999</v>
      </c>
      <c r="W14" s="25">
        <f ca="1">IFERROR(OFFSET(INDEX(Data!$C$7:$C$1800,MATCH($A$3,Data!$C$7:$C$1800,0)),31,'Code list'!X$1)/1000+OFFSET(INDEX(Data!$C$7:$C$1800,MATCH($A$3,Data!$C$7:$C$1800,0)),32,'Code list'!X$1)/1000,":")</f>
        <v>2.4169709999999998</v>
      </c>
      <c r="X14" s="25">
        <f ca="1">IFERROR(OFFSET(INDEX(Data!$C$7:$C$1800,MATCH($A$3,Data!$C$7:$C$1800,0)),31,'Code list'!Y$1)/1000+OFFSET(INDEX(Data!$C$7:$C$1800,MATCH($A$3,Data!$C$7:$C$1800,0)),32,'Code list'!Y$1)/1000,":")</f>
        <v>2.3617509999999999</v>
      </c>
      <c r="Y14" s="25">
        <f ca="1">IFERROR(OFFSET(INDEX(Data!$C$7:$C$1800,MATCH($A$3,Data!$C$7:$C$1800,0)),31,'Code list'!Z$1)/1000+OFFSET(INDEX(Data!$C$7:$C$1800,MATCH($A$3,Data!$C$7:$C$1800,0)),32,'Code list'!Z$1)/1000,":")</f>
        <v>2.3476760000000003</v>
      </c>
      <c r="Z14" s="25">
        <f ca="1">IFERROR(OFFSET(INDEX(Data!$C$7:$C$1800,MATCH($A$3,Data!$C$7:$C$1800,0)),31,'Code list'!AA$1)/1000+OFFSET(INDEX(Data!$C$7:$C$1800,MATCH($A$3,Data!$C$7:$C$1800,0)),32,'Code list'!AA$1)/1000,":")</f>
        <v>2.0006919999999999</v>
      </c>
      <c r="AA14" s="25">
        <f ca="1">IFERROR(OFFSET(INDEX(Data!$C$7:$C$1800,MATCH($A$3,Data!$C$7:$C$1800,0)),31,'Code list'!AB$1)/1000+OFFSET(INDEX(Data!$C$7:$C$1800,MATCH($A$3,Data!$C$7:$C$1800,0)),32,'Code list'!AB$1)/1000,":")</f>
        <v>2.0412979999999998</v>
      </c>
      <c r="AB14" s="25">
        <f ca="1">IFERROR(OFFSET(INDEX(Data!$C$7:$C$1800,MATCH($A$3,Data!$C$7:$C$1800,0)),31,'Code list'!AC$1)/1000+OFFSET(INDEX(Data!$C$7:$C$1800,MATCH($A$3,Data!$C$7:$C$1800,0)),32,'Code list'!AC$1)/1000,":")</f>
        <v>2.1331660000000001</v>
      </c>
      <c r="AC14" s="25">
        <f ca="1">IFERROR(OFFSET(INDEX(Data!$C$7:$C$1800,MATCH($A$3,Data!$C$7:$C$1800,0)),31,'Code list'!AD$1)/1000+OFFSET(INDEX(Data!$C$7:$C$1800,MATCH($A$3,Data!$C$7:$C$1800,0)),32,'Code list'!AD$1)/1000,":")</f>
        <v>2.2028300000000001</v>
      </c>
      <c r="AD14" s="25">
        <f ca="1">IFERROR(OFFSET(INDEX(Data!$C$7:$C$1800,MATCH($A$3,Data!$C$7:$C$1800,0)),31,'Code list'!AE$1)/1000+OFFSET(INDEX(Data!$C$7:$C$1800,MATCH($A$3,Data!$C$7:$C$1800,0)),32,'Code list'!AE$1)/1000,":")</f>
        <v>2.1329910000000001</v>
      </c>
      <c r="AE14" s="25">
        <f ca="1">IFERROR(OFFSET(INDEX(Data!$C$7:$C$1800,MATCH($A$3,Data!$C$7:$C$1800,0)),31,'Code list'!AF$1)/1000+OFFSET(INDEX(Data!$C$7:$C$1800,MATCH($A$3,Data!$C$7:$C$1800,0)),32,'Code list'!AF$1)/1000,":")</f>
        <v>2.1366640000000001</v>
      </c>
      <c r="AF14" s="25">
        <f ca="1">IFERROR(OFFSET(INDEX(Data!$C$7:$C$1800,MATCH($A$3,Data!$C$7:$C$1800,0)),31,'Code list'!AG$1)/1000+OFFSET(INDEX(Data!$C$7:$C$1800,MATCH($A$3,Data!$C$7:$C$1800,0)),32,'Code list'!AG$1)/1000,":")</f>
        <v>2.009795</v>
      </c>
      <c r="AG14" s="25">
        <f ca="1">IFERROR(OFFSET(INDEX(Data!$C$7:$C$1800,MATCH($A$3,Data!$C$7:$C$1800,0)),31,'Code list'!AH$1)/1000+OFFSET(INDEX(Data!$C$7:$C$1800,MATCH($A$3,Data!$C$7:$C$1800,0)),32,'Code list'!AH$1)/1000,":")</f>
        <v>2.219239</v>
      </c>
      <c r="AH14" s="25">
        <f ca="1">IFERROR(OFFSET(INDEX(Data!$C$7:$C$1800,MATCH($A$3,Data!$C$7:$C$1800,0)),31,'Code list'!AI$1)/1000+OFFSET(INDEX(Data!$C$7:$C$1800,MATCH($A$3,Data!$C$7:$C$1800,0)),32,'Code list'!AI$1)/1000,":")</f>
        <v>2.022926</v>
      </c>
      <c r="AI14" s="25">
        <f ca="1">IFERROR(OFFSET(INDEX(Data!$C$7:$C$1800,MATCH($A$3,Data!$C$7:$C$1800,0)),31,'Code list'!AJ$1)/1000+OFFSET(INDEX(Data!$C$7:$C$1800,MATCH($A$3,Data!$C$7:$C$1800,0)),32,'Code list'!AJ$1)/1000,":")</f>
        <v>1.9926519999999999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2.1799306352359289</v>
      </c>
      <c r="C15" s="25">
        <f t="shared" ref="C15:AH15" ca="1" si="5">IF(AND(C11=":",C12=":"),":",IFERROR(C12/(1+(C13/C14)),0))</f>
        <v>2.7211580161742641</v>
      </c>
      <c r="D15" s="25">
        <f t="shared" ca="1" si="5"/>
        <v>2.7065945305226853</v>
      </c>
      <c r="E15" s="25">
        <f t="shared" ca="1" si="5"/>
        <v>2.9929429852146963</v>
      </c>
      <c r="F15" s="25">
        <f t="shared" ca="1" si="5"/>
        <v>3.1379035283863246</v>
      </c>
      <c r="G15" s="25">
        <f t="shared" ca="1" si="5"/>
        <v>3.326470390181608</v>
      </c>
      <c r="H15" s="25">
        <f t="shared" ca="1" si="5"/>
        <v>4.1354761345257645</v>
      </c>
      <c r="I15" s="25">
        <f t="shared" ca="1" si="5"/>
        <v>3.853013825797531</v>
      </c>
      <c r="J15" s="25">
        <f t="shared" ca="1" si="5"/>
        <v>3.8469581689929462</v>
      </c>
      <c r="K15" s="25">
        <f t="shared" ca="1" si="5"/>
        <v>3.6863052179756401</v>
      </c>
      <c r="L15" s="25">
        <f t="shared" ca="1" si="5"/>
        <v>3.5136770638552184</v>
      </c>
      <c r="M15" s="25">
        <f t="shared" ca="1" si="5"/>
        <v>3.7681038409900065</v>
      </c>
      <c r="N15" s="25">
        <f t="shared" ca="1" si="5"/>
        <v>3.7747386981488207</v>
      </c>
      <c r="O15" s="25">
        <f t="shared" ca="1" si="5"/>
        <v>3.9206305216043074</v>
      </c>
      <c r="P15" s="25">
        <f t="shared" ca="1" si="5"/>
        <v>3.6932281552970796</v>
      </c>
      <c r="Q15" s="25">
        <f t="shared" ca="1" si="5"/>
        <v>3.5520295564867683</v>
      </c>
      <c r="R15" s="25">
        <f t="shared" ca="1" si="5"/>
        <v>3.8555422983978436</v>
      </c>
      <c r="S15" s="25">
        <f t="shared" ca="1" si="5"/>
        <v>3.5253494124820626</v>
      </c>
      <c r="T15" s="25">
        <f t="shared" ca="1" si="5"/>
        <v>3.4494146019273781</v>
      </c>
      <c r="U15" s="25">
        <f t="shared" ca="1" si="5"/>
        <v>3.4827035371682395</v>
      </c>
      <c r="V15" s="25">
        <f t="shared" ca="1" si="5"/>
        <v>3.8764433773828464</v>
      </c>
      <c r="W15" s="25">
        <f t="shared" ca="1" si="5"/>
        <v>3.3262108414944138</v>
      </c>
      <c r="X15" s="25">
        <f t="shared" ca="1" si="5"/>
        <v>3.0943010813017029</v>
      </c>
      <c r="Y15" s="25">
        <f t="shared" ca="1" si="5"/>
        <v>3.2067457517529432</v>
      </c>
      <c r="Z15" s="25">
        <f t="shared" ca="1" si="5"/>
        <v>2.7325920257994984</v>
      </c>
      <c r="AA15" s="25">
        <f t="shared" ca="1" si="5"/>
        <v>2.5653573171298842</v>
      </c>
      <c r="AB15" s="25">
        <f t="shared" ca="1" si="5"/>
        <v>2.7393834829901569</v>
      </c>
      <c r="AC15" s="25">
        <f t="shared" ca="1" si="5"/>
        <v>2.7390664603358768</v>
      </c>
      <c r="AD15" s="25">
        <f t="shared" ca="1" si="5"/>
        <v>2.677201969838706</v>
      </c>
      <c r="AE15" s="25">
        <f t="shared" ca="1" si="5"/>
        <v>2.4999050662934907</v>
      </c>
      <c r="AF15" s="25">
        <f t="shared" ca="1" si="5"/>
        <v>2.3807631995750635</v>
      </c>
      <c r="AG15" s="25">
        <f t="shared" ca="1" si="5"/>
        <v>2.7156588454179214</v>
      </c>
      <c r="AH15" s="25">
        <f t="shared" ca="1" si="5"/>
        <v>2.4798847395996626</v>
      </c>
      <c r="AI15" s="25">
        <f t="shared" ref="AI15" ca="1" si="6">IF(AND(AI11=":",AI12=":"),":",IFERROR(AI12/(1+(AI13/AI14)),0))</f>
        <v>2.3140206697330497</v>
      </c>
    </row>
    <row r="16" spans="1:35" ht="15" customHeight="1" x14ac:dyDescent="0.25">
      <c r="A16" s="10" t="s">
        <v>25</v>
      </c>
      <c r="B16" s="7">
        <f ca="1">IFERROR(B11+B12-B15,":")</f>
        <v>3.8979733647640713</v>
      </c>
      <c r="C16" s="7">
        <f t="shared" ref="C16:AH16" ca="1" si="7">IFERROR(C11+C12-C15,":")</f>
        <v>5.6617009838257353</v>
      </c>
      <c r="D16" s="7">
        <f t="shared" ca="1" si="7"/>
        <v>4.5458194694773146</v>
      </c>
      <c r="E16" s="7">
        <f t="shared" ca="1" si="7"/>
        <v>4.8384860147853033</v>
      </c>
      <c r="F16" s="7">
        <f t="shared" ca="1" si="7"/>
        <v>5.9358824716136738</v>
      </c>
      <c r="G16" s="7">
        <f t="shared" ca="1" si="7"/>
        <v>5.2494506098183908</v>
      </c>
      <c r="H16" s="7">
        <f t="shared" ca="1" si="7"/>
        <v>8.1216418654742348</v>
      </c>
      <c r="I16" s="7">
        <f t="shared" ca="1" si="7"/>
        <v>6.3547681742024711</v>
      </c>
      <c r="J16" s="7">
        <f t="shared" ca="1" si="7"/>
        <v>5.6381078310070532</v>
      </c>
      <c r="K16" s="7">
        <f t="shared" ca="1" si="7"/>
        <v>5.1870207820243586</v>
      </c>
      <c r="L16" s="7">
        <f t="shared" ca="1" si="7"/>
        <v>4.6891969361447829</v>
      </c>
      <c r="M16" s="7">
        <f t="shared" ca="1" si="7"/>
        <v>4.8074471590099943</v>
      </c>
      <c r="N16" s="7">
        <f t="shared" ca="1" si="7"/>
        <v>4.9686973018511784</v>
      </c>
      <c r="O16" s="7">
        <f t="shared" ca="1" si="7"/>
        <v>5.924843478395692</v>
      </c>
      <c r="P16" s="7">
        <f t="shared" ca="1" si="7"/>
        <v>4.8360738447029217</v>
      </c>
      <c r="Q16" s="7">
        <f t="shared" ca="1" si="7"/>
        <v>4.1503154435132323</v>
      </c>
      <c r="R16" s="7">
        <f t="shared" ca="1" si="7"/>
        <v>5.7678037016021584</v>
      </c>
      <c r="S16" s="7">
        <f t="shared" ca="1" si="7"/>
        <v>4.7958665875179367</v>
      </c>
      <c r="T16" s="7">
        <f t="shared" ca="1" si="7"/>
        <v>4.3108963980726225</v>
      </c>
      <c r="U16" s="7">
        <f t="shared" ca="1" si="7"/>
        <v>4.2902524628317602</v>
      </c>
      <c r="V16" s="7">
        <f t="shared" ca="1" si="7"/>
        <v>4.4212286226171535</v>
      </c>
      <c r="W16" s="7">
        <f t="shared" ca="1" si="7"/>
        <v>3.8651431585055858</v>
      </c>
      <c r="X16" s="7">
        <f t="shared" ca="1" si="7"/>
        <v>3.1933329186982977</v>
      </c>
      <c r="Y16" s="7">
        <f t="shared" ca="1" si="7"/>
        <v>3.7243742482470568</v>
      </c>
      <c r="Z16" s="7">
        <f t="shared" ca="1" si="7"/>
        <v>3.3529219742005014</v>
      </c>
      <c r="AA16" s="7">
        <f t="shared" ca="1" si="7"/>
        <v>2.8053886828701162</v>
      </c>
      <c r="AB16" s="7">
        <f t="shared" ca="1" si="7"/>
        <v>3.0442565170098432</v>
      </c>
      <c r="AC16" s="7">
        <f t="shared" ca="1" si="7"/>
        <v>2.9970245396641242</v>
      </c>
      <c r="AD16" s="7">
        <f t="shared" ca="1" si="7"/>
        <v>2.9551730301612937</v>
      </c>
      <c r="AE16" s="7">
        <f t="shared" ca="1" si="7"/>
        <v>2.7255629337065086</v>
      </c>
      <c r="AF16" s="7">
        <f t="shared" ca="1" si="7"/>
        <v>2.6587738004249366</v>
      </c>
      <c r="AG16" s="7">
        <f t="shared" ca="1" si="7"/>
        <v>3.1634971545820787</v>
      </c>
      <c r="AH16" s="7">
        <f t="shared" ca="1" si="7"/>
        <v>3.315717260400338</v>
      </c>
      <c r="AI16" s="7">
        <f t="shared" ref="AI16" ca="1" si="8">IFERROR(AI11+AI12-AI15,":")</f>
        <v>3.0820733302669501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Denmark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0.57313116097580574</v>
      </c>
      <c r="C20" s="15">
        <f t="shared" ref="C20:AH20" ca="1" si="10">IFERROR(C6/C16,":")</f>
        <v>0.5550105893929913</v>
      </c>
      <c r="D20" s="15">
        <f t="shared" ca="1" si="10"/>
        <v>0.5814115623698306</v>
      </c>
      <c r="E20" s="15">
        <f t="shared" ca="1" si="10"/>
        <v>0.60375042752492547</v>
      </c>
      <c r="F20" s="15">
        <f t="shared" ca="1" si="10"/>
        <v>0.58779465676507758</v>
      </c>
      <c r="G20" s="15">
        <f t="shared" ca="1" si="10"/>
        <v>0.60210929389225143</v>
      </c>
      <c r="H20" s="15">
        <f t="shared" ca="1" si="10"/>
        <v>0.56727667586349273</v>
      </c>
      <c r="I20" s="15">
        <f t="shared" ca="1" si="10"/>
        <v>0.59960802590225171</v>
      </c>
      <c r="J20" s="15">
        <f t="shared" ca="1" si="10"/>
        <v>0.62699794079117144</v>
      </c>
      <c r="K20" s="15">
        <f t="shared" ca="1" si="10"/>
        <v>0.64517150415077795</v>
      </c>
      <c r="L20" s="15">
        <f t="shared" ca="1" si="10"/>
        <v>0.66109400867873569</v>
      </c>
      <c r="M20" s="15">
        <f t="shared" ca="1" si="10"/>
        <v>0.674809289150474</v>
      </c>
      <c r="N20" s="15">
        <f t="shared" ca="1" si="10"/>
        <v>0.67987116034245787</v>
      </c>
      <c r="O20" s="15">
        <f t="shared" ca="1" si="10"/>
        <v>0.67027610340776955</v>
      </c>
      <c r="P20" s="15">
        <f t="shared" ca="1" si="10"/>
        <v>0.71883807229447938</v>
      </c>
      <c r="Q20" s="15">
        <f t="shared" ca="1" si="10"/>
        <v>0.75092966845956399</v>
      </c>
      <c r="R20" s="15">
        <f t="shared" ca="1" si="10"/>
        <v>0.67995379227462371</v>
      </c>
      <c r="S20" s="15">
        <f t="shared" ca="1" si="10"/>
        <v>0.70489179344531894</v>
      </c>
      <c r="T20" s="15">
        <f t="shared" ca="1" si="10"/>
        <v>0.73033743084330116</v>
      </c>
      <c r="U20" s="15">
        <f t="shared" ca="1" si="10"/>
        <v>0.72918202998597692</v>
      </c>
      <c r="V20" s="15">
        <f t="shared" ca="1" si="10"/>
        <v>0.7557942113434456</v>
      </c>
      <c r="W20" s="15">
        <f t="shared" ca="1" si="10"/>
        <v>0.78371198058578262</v>
      </c>
      <c r="X20" s="15">
        <f t="shared" ca="1" si="10"/>
        <v>0.82666639126247865</v>
      </c>
      <c r="Y20" s="15">
        <f t="shared" ca="1" si="10"/>
        <v>0.80210548158688544</v>
      </c>
      <c r="Z20" s="15">
        <f t="shared" ca="1" si="10"/>
        <v>0.82533772670324557</v>
      </c>
      <c r="AA20" s="15">
        <f t="shared" ca="1" si="10"/>
        <v>0.88702361109339722</v>
      </c>
      <c r="AB20" s="15">
        <f t="shared" ca="1" si="10"/>
        <v>0.86255214871944041</v>
      </c>
      <c r="AC20" s="15">
        <f t="shared" ca="1" si="10"/>
        <v>0.89003608902679909</v>
      </c>
      <c r="AD20" s="15">
        <f t="shared" ca="1" si="10"/>
        <v>0.88365891720982281</v>
      </c>
      <c r="AE20" s="15">
        <f t="shared" ca="1" si="10"/>
        <v>0.93118414864431631</v>
      </c>
      <c r="AF20" s="15">
        <f t="shared" ca="1" si="10"/>
        <v>0.92908242122936469</v>
      </c>
      <c r="AG20" s="15">
        <f t="shared" ca="1" si="10"/>
        <v>0.89832260347818405</v>
      </c>
      <c r="AH20" s="15">
        <f t="shared" ca="1" si="10"/>
        <v>0.91084696396439824</v>
      </c>
      <c r="AI20" s="15">
        <f t="shared" ref="AI20" ca="1" si="11">IFERROR(AI6/AI16,":")</f>
        <v>0.94109052225203738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2">
    <tabColor theme="7"/>
    <pageSetUpPr fitToPage="1"/>
  </sheetPr>
  <dimension ref="A1:AI20"/>
  <sheetViews>
    <sheetView zoomScaleNormal="100" workbookViewId="0">
      <pane xSplit="1" topLeftCell="B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Germany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47.292777000000001</v>
      </c>
      <c r="C4" s="20">
        <f ca="1">IFERROR(OFFSET(INDEX(Data!$C$7:$C$1800,MATCH($A$3,Data!$C$7:$C$1800,0)),20,'Code list'!D$1)/1000,":")</f>
        <v>46.400171999999998</v>
      </c>
      <c r="D4" s="20">
        <f ca="1">IFERROR(OFFSET(INDEX(Data!$C$7:$C$1800,MATCH($A$3,Data!$C$7:$C$1800,0)),20,'Code list'!E$1)/1000,":")</f>
        <v>46.214100999999999</v>
      </c>
      <c r="E4" s="20">
        <f ca="1">IFERROR(OFFSET(INDEX(Data!$C$7:$C$1800,MATCH($A$3,Data!$C$7:$C$1800,0)),20,'Code list'!F$1)/1000,":")</f>
        <v>45.251590999999998</v>
      </c>
      <c r="F4" s="20">
        <f ca="1">IFERROR(OFFSET(INDEX(Data!$C$7:$C$1800,MATCH($A$3,Data!$C$7:$C$1800,0)),20,'Code list'!G$1)/1000,":")</f>
        <v>45.499569999999999</v>
      </c>
      <c r="G4" s="20">
        <f ca="1">IFERROR(OFFSET(INDEX(Data!$C$7:$C$1800,MATCH($A$3,Data!$C$7:$C$1800,0)),20,'Code list'!H$1)/1000,":")</f>
        <v>46.198107999999998</v>
      </c>
      <c r="H4" s="20">
        <f ca="1">IFERROR(OFFSET(INDEX(Data!$C$7:$C$1800,MATCH($A$3,Data!$C$7:$C$1800,0)),20,'Code list'!I$1)/1000,":")</f>
        <v>47.753396000000002</v>
      </c>
      <c r="I4" s="20">
        <f ca="1">IFERROR(OFFSET(INDEX(Data!$C$7:$C$1800,MATCH($A$3,Data!$C$7:$C$1800,0)),20,'Code list'!J$1)/1000,":")</f>
        <v>47.425107000000004</v>
      </c>
      <c r="J4" s="20">
        <f ca="1">IFERROR(OFFSET(INDEX(Data!$C$7:$C$1800,MATCH($A$3,Data!$C$7:$C$1800,0)),20,'Code list'!K$1)/1000,":")</f>
        <v>47.841186999999998</v>
      </c>
      <c r="K4" s="20">
        <f ca="1">IFERROR(OFFSET(INDEX(Data!$C$7:$C$1800,MATCH($A$3,Data!$C$7:$C$1800,0)),20,'Code list'!L$1)/1000,":")</f>
        <v>47.833190000000002</v>
      </c>
      <c r="L4" s="20">
        <f ca="1">IFERROR(OFFSET(INDEX(Data!$C$7:$C$1800,MATCH($A$3,Data!$C$7:$C$1800,0)),20,'Code list'!M$1)/1000,":")</f>
        <v>49.573775000000005</v>
      </c>
      <c r="M4" s="20">
        <f ca="1">IFERROR(OFFSET(INDEX(Data!$C$7:$C$1800,MATCH($A$3,Data!$C$7:$C$1800,0)),20,'Code list'!N$1)/1000,":")</f>
        <v>50.421839999999996</v>
      </c>
      <c r="N4" s="20">
        <f ca="1">IFERROR(OFFSET(INDEX(Data!$C$7:$C$1800,MATCH($A$3,Data!$C$7:$C$1800,0)),20,'Code list'!O$1)/1000,":")</f>
        <v>50.446604000000001</v>
      </c>
      <c r="O4" s="20">
        <f ca="1">IFERROR(OFFSET(INDEX(Data!$C$7:$C$1800,MATCH($A$3,Data!$C$7:$C$1800,0)),20,'Code list'!P$1)/1000,":")</f>
        <v>52.386586000000001</v>
      </c>
      <c r="P4" s="20">
        <f ca="1">IFERROR(OFFSET(INDEX(Data!$C$7:$C$1800,MATCH($A$3,Data!$C$7:$C$1800,0)),20,'Code list'!Q$1)/1000,":")</f>
        <v>53.144368</v>
      </c>
      <c r="Q4" s="20">
        <f ca="1">IFERROR(OFFSET(INDEX(Data!$C$7:$C$1800,MATCH($A$3,Data!$C$7:$C$1800,0)),20,'Code list'!R$1)/1000,":")</f>
        <v>53.578160000000004</v>
      </c>
      <c r="R4" s="20">
        <f ca="1">IFERROR(OFFSET(INDEX(Data!$C$7:$C$1800,MATCH($A$3,Data!$C$7:$C$1800,0)),20,'Code list'!S$1)/1000,":")</f>
        <v>55.039896999999996</v>
      </c>
      <c r="S4" s="20">
        <f ca="1">IFERROR(OFFSET(INDEX(Data!$C$7:$C$1800,MATCH($A$3,Data!$C$7:$C$1800,0)),20,'Code list'!T$1)/1000,":")</f>
        <v>55.146346000000001</v>
      </c>
      <c r="T4" s="20">
        <f ca="1">IFERROR(OFFSET(INDEX(Data!$C$7:$C$1800,MATCH($A$3,Data!$C$7:$C$1800,0)),20,'Code list'!U$1)/1000,":")</f>
        <v>55.135082000000004</v>
      </c>
      <c r="U4" s="20">
        <f ca="1">IFERROR(OFFSET(INDEX(Data!$C$7:$C$1800,MATCH($A$3,Data!$C$7:$C$1800,0)),20,'Code list'!V$1)/1000,":")</f>
        <v>51.287188</v>
      </c>
      <c r="V4" s="20">
        <f ca="1">IFERROR(OFFSET(INDEX(Data!$C$7:$C$1800,MATCH($A$3,Data!$C$7:$C$1800,0)),20,'Code list'!W$1)/1000,":")</f>
        <v>54.438521000000001</v>
      </c>
      <c r="W4" s="20">
        <f ca="1">IFERROR(OFFSET(INDEX(Data!$C$7:$C$1800,MATCH($A$3,Data!$C$7:$C$1800,0)),20,'Code list'!X$1)/1000,":")</f>
        <v>52.719088999999997</v>
      </c>
      <c r="X4" s="20">
        <f ca="1">IFERROR(OFFSET(INDEX(Data!$C$7:$C$1800,MATCH($A$3,Data!$C$7:$C$1800,0)),20,'Code list'!Y$1)/1000,":")</f>
        <v>54.025193000000002</v>
      </c>
      <c r="Y4" s="20">
        <f ca="1">IFERROR(OFFSET(INDEX(Data!$C$7:$C$1800,MATCH($A$3,Data!$C$7:$C$1800,0)),20,'Code list'!Z$1)/1000,":")</f>
        <v>54.918400999999996</v>
      </c>
      <c r="Z4" s="20">
        <f ca="1">IFERROR(OFFSET(INDEX(Data!$C$7:$C$1800,MATCH($A$3,Data!$C$7:$C$1800,0)),20,'Code list'!AA$1)/1000,":")</f>
        <v>53.981599000000003</v>
      </c>
      <c r="AA4" s="20">
        <f ca="1">IFERROR(OFFSET(INDEX(Data!$C$7:$C$1800,MATCH($A$3,Data!$C$7:$C$1800,0)),20,'Code list'!AB$1)/1000,":")</f>
        <v>55.744453999999998</v>
      </c>
      <c r="AB4" s="20">
        <f ca="1">IFERROR(OFFSET(INDEX(Data!$C$7:$C$1800,MATCH($A$3,Data!$C$7:$C$1800,0)),20,'Code list'!AC$1)/1000,":")</f>
        <v>55.928547000000002</v>
      </c>
      <c r="AC4" s="20">
        <f ca="1">IFERROR(OFFSET(INDEX(Data!$C$7:$C$1800,MATCH($A$3,Data!$C$7:$C$1800,0)),20,'Code list'!AD$1)/1000,":")</f>
        <v>56.210059999999999</v>
      </c>
      <c r="AD4" s="20">
        <f ca="1">IFERROR(OFFSET(INDEX(Data!$C$7:$C$1800,MATCH($A$3,Data!$C$7:$C$1800,0)),20,'Code list'!AE$1)/1000,":")</f>
        <v>55.070335</v>
      </c>
      <c r="AE4" s="20">
        <f ca="1">IFERROR(OFFSET(INDEX(Data!$C$7:$C$1800,MATCH($A$3,Data!$C$7:$C$1800,0)),20,'Code list'!AF$1)/1000,":")</f>
        <v>52.185468999999998</v>
      </c>
      <c r="AF4" s="20">
        <f ca="1">IFERROR(OFFSET(INDEX(Data!$C$7:$C$1800,MATCH($A$3,Data!$C$7:$C$1800,0)),20,'Code list'!AG$1)/1000,":")</f>
        <v>49.480824999999996</v>
      </c>
      <c r="AG4" s="20">
        <f ca="1">IFERROR(OFFSET(INDEX(Data!$C$7:$C$1800,MATCH($A$3,Data!$C$7:$C$1800,0)),20,'Code list'!AH$1)/1000,":")</f>
        <v>50.971556</v>
      </c>
      <c r="AH4" s="20">
        <f ca="1">IFERROR(OFFSET(INDEX(Data!$C$7:$C$1800,MATCH($A$3,Data!$C$7:$C$1800,0)),20,'Code list'!AI$1)/1000,":")</f>
        <v>49.780569</v>
      </c>
      <c r="AI4" s="20">
        <f ca="1">IFERROR(OFFSET(INDEX(Data!$C$7:$C$1800,MATCH($A$3,Data!$C$7:$C$1800,0)),20,'Code list'!AJ$1)/1000,":")</f>
        <v>44.013863999999998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0.20335300000000001</v>
      </c>
      <c r="C5" s="22">
        <f ca="1">IFERROR(OFFSET(INDEX(Data!$C$7:$C$1800,MATCH($A$3,Data!$C$7:$C$1800,0)),23,'Code list'!D$1)/1000,":")</f>
        <v>0.32742899999999997</v>
      </c>
      <c r="D5" s="22">
        <f ca="1">IFERROR(OFFSET(INDEX(Data!$C$7:$C$1800,MATCH($A$3,Data!$C$7:$C$1800,0)),23,'Code list'!E$1)/1000,":")</f>
        <v>0.326569</v>
      </c>
      <c r="E5" s="22">
        <f ca="1">IFERROR(OFFSET(INDEX(Data!$C$7:$C$1800,MATCH($A$3,Data!$C$7:$C$1800,0)),23,'Code list'!F$1)/1000,":")</f>
        <v>0.325795</v>
      </c>
      <c r="F5" s="22">
        <f ca="1">IFERROR(OFFSET(INDEX(Data!$C$7:$C$1800,MATCH($A$3,Data!$C$7:$C$1800,0)),23,'Code list'!G$1)/1000,":")</f>
        <v>0.34006900000000001</v>
      </c>
      <c r="G5" s="22">
        <f ca="1">IFERROR(OFFSET(INDEX(Data!$C$7:$C$1800,MATCH($A$3,Data!$C$7:$C$1800,0)),23,'Code list'!H$1)/1000,":")</f>
        <v>0.384351</v>
      </c>
      <c r="H5" s="22">
        <f ca="1">IFERROR(OFFSET(INDEX(Data!$C$7:$C$1800,MATCH($A$3,Data!$C$7:$C$1800,0)),23,'Code list'!I$1)/1000,":")</f>
        <v>0.40249400000000002</v>
      </c>
      <c r="I5" s="22">
        <f ca="1">IFERROR(OFFSET(INDEX(Data!$C$7:$C$1800,MATCH($A$3,Data!$C$7:$C$1800,0)),23,'Code list'!J$1)/1000,":")</f>
        <v>0.304643</v>
      </c>
      <c r="J5" s="22">
        <f ca="1">IFERROR(OFFSET(INDEX(Data!$C$7:$C$1800,MATCH($A$3,Data!$C$7:$C$1800,0)),23,'Code list'!K$1)/1000,":")</f>
        <v>0.34548600000000002</v>
      </c>
      <c r="K5" s="22">
        <f ca="1">IFERROR(OFFSET(INDEX(Data!$C$7:$C$1800,MATCH($A$3,Data!$C$7:$C$1800,0)),23,'Code list'!L$1)/1000,":")</f>
        <v>0.32287199999999999</v>
      </c>
      <c r="L5" s="22">
        <f ca="1">IFERROR(OFFSET(INDEX(Data!$C$7:$C$1800,MATCH($A$3,Data!$C$7:$C$1800,0)),23,'Code list'!M$1)/1000,":")</f>
        <v>0.36371499999999996</v>
      </c>
      <c r="M5" s="22">
        <f ca="1">IFERROR(OFFSET(INDEX(Data!$C$7:$C$1800,MATCH($A$3,Data!$C$7:$C$1800,0)),23,'Code list'!N$1)/1000,":")</f>
        <v>0.38865</v>
      </c>
      <c r="N5" s="22">
        <f ca="1">IFERROR(OFFSET(INDEX(Data!$C$7:$C$1800,MATCH($A$3,Data!$C$7:$C$1800,0)),23,'Code list'!O$1)/1000,":")</f>
        <v>0.40756700000000001</v>
      </c>
      <c r="O5" s="22">
        <f ca="1">IFERROR(OFFSET(INDEX(Data!$C$7:$C$1800,MATCH($A$3,Data!$C$7:$C$1800,0)),23,'Code list'!P$1)/1000,":")</f>
        <v>0.39346499999999995</v>
      </c>
      <c r="P5" s="22">
        <f ca="1">IFERROR(OFFSET(INDEX(Data!$C$7:$C$1800,MATCH($A$3,Data!$C$7:$C$1800,0)),23,'Code list'!Q$1)/1000,":")</f>
        <v>0.49131599999999997</v>
      </c>
      <c r="Q5" s="22">
        <f ca="1">IFERROR(OFFSET(INDEX(Data!$C$7:$C$1800,MATCH($A$3,Data!$C$7:$C$1800,0)),23,'Code list'!R$1)/1000,":")</f>
        <v>0.58288899999999999</v>
      </c>
      <c r="R5" s="22">
        <f ca="1">IFERROR(OFFSET(INDEX(Data!$C$7:$C$1800,MATCH($A$3,Data!$C$7:$C$1800,0)),23,'Code list'!S$1)/1000,":")</f>
        <v>0.58125499999999997</v>
      </c>
      <c r="S5" s="22">
        <f ca="1">IFERROR(OFFSET(INDEX(Data!$C$7:$C$1800,MATCH($A$3,Data!$C$7:$C$1800,0)),23,'Code list'!T$1)/1000,":")</f>
        <v>0.59458299999999997</v>
      </c>
      <c r="T5" s="22">
        <f ca="1">IFERROR(OFFSET(INDEX(Data!$C$7:$C$1800,MATCH($A$3,Data!$C$7:$C$1800,0)),23,'Code list'!U$1)/1000,":")</f>
        <v>0.51814300000000002</v>
      </c>
      <c r="U5" s="22">
        <f ca="1">IFERROR(OFFSET(INDEX(Data!$C$7:$C$1800,MATCH($A$3,Data!$C$7:$C$1800,0)),23,'Code list'!V$1)/1000,":")</f>
        <v>0.48589900000000003</v>
      </c>
      <c r="V5" s="22">
        <f ca="1">IFERROR(OFFSET(INDEX(Data!$C$7:$C$1800,MATCH($A$3,Data!$C$7:$C$1800,0)),23,'Code list'!W$1)/1000,":")</f>
        <v>0.55030100000000004</v>
      </c>
      <c r="W5" s="22">
        <f ca="1">IFERROR(OFFSET(INDEX(Data!$C$7:$C$1800,MATCH($A$3,Data!$C$7:$C$1800,0)),23,'Code list'!X$1)/1000,":")</f>
        <v>0.50214999999999999</v>
      </c>
      <c r="X5" s="22">
        <f ca="1">IFERROR(OFFSET(INDEX(Data!$C$7:$C$1800,MATCH($A$3,Data!$C$7:$C$1800,0)),23,'Code list'!Y$1)/1000,":")</f>
        <v>0.52398999999999996</v>
      </c>
      <c r="Y5" s="22">
        <f ca="1">IFERROR(OFFSET(INDEX(Data!$C$7:$C$1800,MATCH($A$3,Data!$C$7:$C$1800,0)),23,'Code list'!Z$1)/1000,":")</f>
        <v>0.497334</v>
      </c>
      <c r="Z5" s="22">
        <f ca="1">IFERROR(OFFSET(INDEX(Data!$C$7:$C$1800,MATCH($A$3,Data!$C$7:$C$1800,0)),23,'Code list'!AA$1)/1000,":")</f>
        <v>0.50361100000000003</v>
      </c>
      <c r="AA5" s="22">
        <f ca="1">IFERROR(OFFSET(INDEX(Data!$C$7:$C$1800,MATCH($A$3,Data!$C$7:$C$1800,0)),23,'Code list'!AB$1)/1000,":")</f>
        <v>0.50911399999999996</v>
      </c>
      <c r="AB5" s="22">
        <f ca="1">IFERROR(OFFSET(INDEX(Data!$C$7:$C$1800,MATCH($A$3,Data!$C$7:$C$1800,0)),23,'Code list'!AC$1)/1000,":")</f>
        <v>0.48048200000000002</v>
      </c>
      <c r="AC5" s="22">
        <f ca="1">IFERROR(OFFSET(INDEX(Data!$C$7:$C$1800,MATCH($A$3,Data!$C$7:$C$1800,0)),23,'Code list'!AD$1)/1000,":")</f>
        <v>0.51633699999999993</v>
      </c>
      <c r="AD5" s="22">
        <f ca="1">IFERROR(OFFSET(INDEX(Data!$C$7:$C$1800,MATCH($A$3,Data!$C$7:$C$1800,0)),23,'Code list'!AE$1)/1000,":")</f>
        <v>0.53052500000000002</v>
      </c>
      <c r="AE5" s="22">
        <f ca="1">IFERROR(OFFSET(INDEX(Data!$C$7:$C$1800,MATCH($A$3,Data!$C$7:$C$1800,0)),23,'Code list'!AF$1)/1000,":")</f>
        <v>0.51074799999999998</v>
      </c>
      <c r="AF5" s="22">
        <f ca="1">IFERROR(OFFSET(INDEX(Data!$C$7:$C$1800,MATCH($A$3,Data!$C$7:$C$1800,0)),23,'Code list'!AG$1)/1000,":")</f>
        <v>0.56354300000000002</v>
      </c>
      <c r="AG5" s="22">
        <f ca="1">IFERROR(OFFSET(INDEX(Data!$C$7:$C$1800,MATCH($A$3,Data!$C$7:$C$1800,0)),23,'Code list'!AH$1)/1000,":")</f>
        <v>0.45700799999999997</v>
      </c>
      <c r="AH5" s="22">
        <f ca="1">IFERROR(OFFSET(INDEX(Data!$C$7:$C$1800,MATCH($A$3,Data!$C$7:$C$1800,0)),23,'Code list'!AI$1)/1000,":")</f>
        <v>0.51169399999999998</v>
      </c>
      <c r="AI5" s="22">
        <f ca="1">IFERROR(OFFSET(INDEX(Data!$C$7:$C$1800,MATCH($A$3,Data!$C$7:$C$1800,0)),23,'Code list'!AJ$1)/1000,":")</f>
        <v>0.46801399999999999</v>
      </c>
    </row>
    <row r="6" spans="1:35" ht="15" customHeight="1" x14ac:dyDescent="0.25">
      <c r="A6" s="4" t="s">
        <v>27</v>
      </c>
      <c r="B6" s="6">
        <f t="shared" ref="B6:AD6" ca="1" si="1">IFERROR(B4-B5,":")</f>
        <v>47.089424000000001</v>
      </c>
      <c r="C6" s="6">
        <f t="shared" ca="1" si="1"/>
        <v>46.072742999999996</v>
      </c>
      <c r="D6" s="6">
        <f t="shared" ca="1" si="1"/>
        <v>45.887532</v>
      </c>
      <c r="E6" s="6">
        <f t="shared" ca="1" si="1"/>
        <v>44.925795999999998</v>
      </c>
      <c r="F6" s="6">
        <f t="shared" ca="1" si="1"/>
        <v>45.159500999999999</v>
      </c>
      <c r="G6" s="6">
        <f t="shared" ca="1" si="1"/>
        <v>45.813756999999995</v>
      </c>
      <c r="H6" s="6">
        <f t="shared" ca="1" si="1"/>
        <v>47.350902000000005</v>
      </c>
      <c r="I6" s="6">
        <f t="shared" ca="1" si="1"/>
        <v>47.120464000000005</v>
      </c>
      <c r="J6" s="6">
        <f t="shared" ca="1" si="1"/>
        <v>47.495700999999997</v>
      </c>
      <c r="K6" s="6">
        <f t="shared" ca="1" si="1"/>
        <v>47.510318000000005</v>
      </c>
      <c r="L6" s="6">
        <f t="shared" ca="1" si="1"/>
        <v>49.210060000000006</v>
      </c>
      <c r="M6" s="6">
        <f t="shared" ca="1" si="1"/>
        <v>50.033189999999998</v>
      </c>
      <c r="N6" s="6">
        <f t="shared" ca="1" si="1"/>
        <v>50.039037</v>
      </c>
      <c r="O6" s="6">
        <f t="shared" ca="1" si="1"/>
        <v>51.993121000000002</v>
      </c>
      <c r="P6" s="6">
        <f t="shared" ca="1" si="1"/>
        <v>52.653052000000002</v>
      </c>
      <c r="Q6" s="6">
        <f t="shared" ca="1" si="1"/>
        <v>52.995271000000002</v>
      </c>
      <c r="R6" s="6">
        <f t="shared" ca="1" si="1"/>
        <v>54.458641999999998</v>
      </c>
      <c r="S6" s="6">
        <f t="shared" ca="1" si="1"/>
        <v>54.551763000000001</v>
      </c>
      <c r="T6" s="6">
        <f t="shared" ca="1" si="1"/>
        <v>54.616939000000002</v>
      </c>
      <c r="U6" s="6">
        <f t="shared" ca="1" si="1"/>
        <v>50.801288999999997</v>
      </c>
      <c r="V6" s="6">
        <f t="shared" ca="1" si="1"/>
        <v>53.888220000000004</v>
      </c>
      <c r="W6" s="6">
        <f t="shared" ca="1" si="1"/>
        <v>52.216938999999996</v>
      </c>
      <c r="X6" s="6">
        <f t="shared" ca="1" si="1"/>
        <v>53.501203000000004</v>
      </c>
      <c r="Y6" s="6">
        <f t="shared" ca="1" si="1"/>
        <v>54.421066999999994</v>
      </c>
      <c r="Z6" s="6">
        <f t="shared" ca="1" si="1"/>
        <v>53.477988000000003</v>
      </c>
      <c r="AA6" s="6">
        <f t="shared" ca="1" si="1"/>
        <v>55.235340000000001</v>
      </c>
      <c r="AB6" s="6">
        <f t="shared" ca="1" si="1"/>
        <v>55.448065</v>
      </c>
      <c r="AC6" s="6">
        <f t="shared" ca="1" si="1"/>
        <v>55.693722999999999</v>
      </c>
      <c r="AD6" s="6">
        <f t="shared" ca="1" si="1"/>
        <v>54.539810000000003</v>
      </c>
      <c r="AE6" s="6">
        <f ca="1">IFERROR(AE4-AE5,":")</f>
        <v>51.674720999999998</v>
      </c>
      <c r="AF6" s="6">
        <f t="shared" ref="AF6:AH6" ca="1" si="2">IFERROR(AF4-AF5,":")</f>
        <v>48.917281999999993</v>
      </c>
      <c r="AG6" s="6">
        <f t="shared" ca="1" si="2"/>
        <v>50.514547999999998</v>
      </c>
      <c r="AH6" s="6">
        <f t="shared" ca="1" si="2"/>
        <v>49.268875000000001</v>
      </c>
      <c r="AI6" s="6">
        <f t="shared" ref="AI6" ca="1" si="3">IFERROR(AI4-AI5,":")</f>
        <v>43.545850000000002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Germany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128.39814999999999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126.987886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125.33194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122.24294699999999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121.81811200000001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122.007859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125.05141699999999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124.563278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122.64460200000001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122.279719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122.965232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128.824038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127.735043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115.227268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115.59614000000001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115.32788600000001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118.96337000000001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117.105096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114.643258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104.738343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108.72843399999999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101.03428700000001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103.71337800000001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104.05164500000001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101.34093700000001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99.968198000000001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97.699642000000011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92.177295999999998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91.198699000000005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82.161414999999991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73.912237000000005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78.703045000000003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73.811282000000006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57.624324000000001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11.894105999999999</v>
      </c>
      <c r="C12" s="25">
        <f ca="1">IFERROR(OFFSET(INDEX(Data!$C$7:$C$1800,MATCH($A$3,Data!$C$7:$C$1800,0)),5,'Code list'!D$1)/1000+OFFSET(INDEX(Data!$C$7:$C$1800,MATCH($A$3,Data!$C$7:$C$1800,0)),7,'Code list'!D$1)/1000,":")</f>
        <v>11.001514999999999</v>
      </c>
      <c r="D12" s="25">
        <f ca="1">IFERROR(OFFSET(INDEX(Data!$C$7:$C$1800,MATCH($A$3,Data!$C$7:$C$1800,0)),5,'Code list'!E$1)/1000+OFFSET(INDEX(Data!$C$7:$C$1800,MATCH($A$3,Data!$C$7:$C$1800,0)),7,'Code list'!E$1)/1000,":")</f>
        <v>10.02308</v>
      </c>
      <c r="E12" s="25">
        <f ca="1">IFERROR(OFFSET(INDEX(Data!$C$7:$C$1800,MATCH($A$3,Data!$C$7:$C$1800,0)),5,'Code list'!F$1)/1000+OFFSET(INDEX(Data!$C$7:$C$1800,MATCH($A$3,Data!$C$7:$C$1800,0)),7,'Code list'!F$1)/1000,":")</f>
        <v>10.023969999999998</v>
      </c>
      <c r="F12" s="25">
        <f ca="1">IFERROR(OFFSET(INDEX(Data!$C$7:$C$1800,MATCH($A$3,Data!$C$7:$C$1800,0)),5,'Code list'!G$1)/1000+OFFSET(INDEX(Data!$C$7:$C$1800,MATCH($A$3,Data!$C$7:$C$1800,0)),7,'Code list'!G$1)/1000,":")</f>
        <v>10.086602000000001</v>
      </c>
      <c r="G12" s="25">
        <f ca="1">IFERROR(OFFSET(INDEX(Data!$C$7:$C$1800,MATCH($A$3,Data!$C$7:$C$1800,0)),5,'Code list'!H$1)/1000+OFFSET(INDEX(Data!$C$7:$C$1800,MATCH($A$3,Data!$C$7:$C$1800,0)),7,'Code list'!H$1)/1000,":")</f>
        <v>8.1740980000000008</v>
      </c>
      <c r="H12" s="25">
        <f ca="1">IFERROR(OFFSET(INDEX(Data!$C$7:$C$1800,MATCH($A$3,Data!$C$7:$C$1800,0)),5,'Code list'!I$1)/1000+OFFSET(INDEX(Data!$C$7:$C$1800,MATCH($A$3,Data!$C$7:$C$1800,0)),7,'Code list'!I$1)/1000,":")</f>
        <v>9.3562960000000004</v>
      </c>
      <c r="I12" s="25">
        <f ca="1">IFERROR(OFFSET(INDEX(Data!$C$7:$C$1800,MATCH($A$3,Data!$C$7:$C$1800,0)),5,'Code list'!J$1)/1000+OFFSET(INDEX(Data!$C$7:$C$1800,MATCH($A$3,Data!$C$7:$C$1800,0)),7,'Code list'!J$1)/1000,":")</f>
        <v>9.0178250000000002</v>
      </c>
      <c r="J12" s="25">
        <f ca="1">IFERROR(OFFSET(INDEX(Data!$C$7:$C$1800,MATCH($A$3,Data!$C$7:$C$1800,0)),5,'Code list'!K$1)/1000+OFFSET(INDEX(Data!$C$7:$C$1800,MATCH($A$3,Data!$C$7:$C$1800,0)),7,'Code list'!K$1)/1000,":")</f>
        <v>8.7960580000000004</v>
      </c>
      <c r="K12" s="25">
        <f ca="1">IFERROR(OFFSET(INDEX(Data!$C$7:$C$1800,MATCH($A$3,Data!$C$7:$C$1800,0)),5,'Code list'!L$1)/1000+OFFSET(INDEX(Data!$C$7:$C$1800,MATCH($A$3,Data!$C$7:$C$1800,0)),7,'Code list'!L$1)/1000,":")</f>
        <v>9.0026220000000006</v>
      </c>
      <c r="L12" s="25">
        <f ca="1">IFERROR(OFFSET(INDEX(Data!$C$7:$C$1800,MATCH($A$3,Data!$C$7:$C$1800,0)),5,'Code list'!M$1)/1000+OFFSET(INDEX(Data!$C$7:$C$1800,MATCH($A$3,Data!$C$7:$C$1800,0)),7,'Code list'!M$1)/1000,":")</f>
        <v>8.0445129999999985</v>
      </c>
      <c r="M12" s="25">
        <f ca="1">IFERROR(OFFSET(INDEX(Data!$C$7:$C$1800,MATCH($A$3,Data!$C$7:$C$1800,0)),5,'Code list'!N$1)/1000+OFFSET(INDEX(Data!$C$7:$C$1800,MATCH($A$3,Data!$C$7:$C$1800,0)),7,'Code list'!N$1)/1000,":")</f>
        <v>7.1056140000000001</v>
      </c>
      <c r="N12" s="25">
        <f ca="1">IFERROR(OFFSET(INDEX(Data!$C$7:$C$1800,MATCH($A$3,Data!$C$7:$C$1800,0)),5,'Code list'!O$1)/1000+OFFSET(INDEX(Data!$C$7:$C$1800,MATCH($A$3,Data!$C$7:$C$1800,0)),7,'Code list'!O$1)/1000,":")</f>
        <v>6.8011030000000003</v>
      </c>
      <c r="O12" s="25">
        <f ca="1">IFERROR(OFFSET(INDEX(Data!$C$7:$C$1800,MATCH($A$3,Data!$C$7:$C$1800,0)),5,'Code list'!P$1)/1000+OFFSET(INDEX(Data!$C$7:$C$1800,MATCH($A$3,Data!$C$7:$C$1800,0)),7,'Code list'!P$1)/1000,":")</f>
        <v>21.233364000000002</v>
      </c>
      <c r="P12" s="25">
        <f ca="1">IFERROR(OFFSET(INDEX(Data!$C$7:$C$1800,MATCH($A$3,Data!$C$7:$C$1800,0)),5,'Code list'!Q$1)/1000+OFFSET(INDEX(Data!$C$7:$C$1800,MATCH($A$3,Data!$C$7:$C$1800,0)),7,'Code list'!Q$1)/1000,":")</f>
        <v>22.062598999999999</v>
      </c>
      <c r="Q12" s="25">
        <f ca="1">IFERROR(OFFSET(INDEX(Data!$C$7:$C$1800,MATCH($A$3,Data!$C$7:$C$1800,0)),5,'Code list'!R$1)/1000+OFFSET(INDEX(Data!$C$7:$C$1800,MATCH($A$3,Data!$C$7:$C$1800,0)),7,'Code list'!R$1)/1000,":")</f>
        <v>22.181909000000001</v>
      </c>
      <c r="R12" s="25">
        <f ca="1">IFERROR(OFFSET(INDEX(Data!$C$7:$C$1800,MATCH($A$3,Data!$C$7:$C$1800,0)),5,'Code list'!S$1)/1000+OFFSET(INDEX(Data!$C$7:$C$1800,MATCH($A$3,Data!$C$7:$C$1800,0)),7,'Code list'!S$1)/1000,":")</f>
        <v>22.551445000000001</v>
      </c>
      <c r="S12" s="25">
        <f ca="1">IFERROR(OFFSET(INDEX(Data!$C$7:$C$1800,MATCH($A$3,Data!$C$7:$C$1800,0)),5,'Code list'!T$1)/1000+OFFSET(INDEX(Data!$C$7:$C$1800,MATCH($A$3,Data!$C$7:$C$1800,0)),7,'Code list'!T$1)/1000,":")</f>
        <v>22.283541</v>
      </c>
      <c r="T12" s="25">
        <f ca="1">IFERROR(OFFSET(INDEX(Data!$C$7:$C$1800,MATCH($A$3,Data!$C$7:$C$1800,0)),5,'Code list'!U$1)/1000+OFFSET(INDEX(Data!$C$7:$C$1800,MATCH($A$3,Data!$C$7:$C$1800,0)),7,'Code list'!U$1)/1000,":")</f>
        <v>23.424291</v>
      </c>
      <c r="U12" s="25">
        <f ca="1">IFERROR(OFFSET(INDEX(Data!$C$7:$C$1800,MATCH($A$3,Data!$C$7:$C$1800,0)),5,'Code list'!V$1)/1000+OFFSET(INDEX(Data!$C$7:$C$1800,MATCH($A$3,Data!$C$7:$C$1800,0)),7,'Code list'!V$1)/1000,":")</f>
        <v>23.65653</v>
      </c>
      <c r="V12" s="25">
        <f ca="1">IFERROR(OFFSET(INDEX(Data!$C$7:$C$1800,MATCH($A$3,Data!$C$7:$C$1800,0)),5,'Code list'!W$1)/1000+OFFSET(INDEX(Data!$C$7:$C$1800,MATCH($A$3,Data!$C$7:$C$1800,0)),7,'Code list'!W$1)/1000,":")</f>
        <v>25.24935</v>
      </c>
      <c r="W12" s="25">
        <f ca="1">IFERROR(OFFSET(INDEX(Data!$C$7:$C$1800,MATCH($A$3,Data!$C$7:$C$1800,0)),5,'Code list'!X$1)/1000+OFFSET(INDEX(Data!$C$7:$C$1800,MATCH($A$3,Data!$C$7:$C$1800,0)),7,'Code list'!X$1)/1000,":")</f>
        <v>24.369734000000001</v>
      </c>
      <c r="X12" s="25">
        <f ca="1">IFERROR(OFFSET(INDEX(Data!$C$7:$C$1800,MATCH($A$3,Data!$C$7:$C$1800,0)),5,'Code list'!Y$1)/1000+OFFSET(INDEX(Data!$C$7:$C$1800,MATCH($A$3,Data!$C$7:$C$1800,0)),7,'Code list'!Y$1)/1000,":")</f>
        <v>25.108516000000002</v>
      </c>
      <c r="Y12" s="25">
        <f ca="1">IFERROR(OFFSET(INDEX(Data!$C$7:$C$1800,MATCH($A$3,Data!$C$7:$C$1800,0)),5,'Code list'!Z$1)/1000+OFFSET(INDEX(Data!$C$7:$C$1800,MATCH($A$3,Data!$C$7:$C$1800,0)),7,'Code list'!Z$1)/1000,":")</f>
        <v>25.350078</v>
      </c>
      <c r="Z12" s="25">
        <f ca="1">IFERROR(OFFSET(INDEX(Data!$C$7:$C$1800,MATCH($A$3,Data!$C$7:$C$1800,0)),5,'Code list'!AA$1)/1000+OFFSET(INDEX(Data!$C$7:$C$1800,MATCH($A$3,Data!$C$7:$C$1800,0)),7,'Code list'!AA$1)/1000,":")</f>
        <v>24.600817000000003</v>
      </c>
      <c r="AA12" s="25">
        <f ca="1">IFERROR(OFFSET(INDEX(Data!$C$7:$C$1800,MATCH($A$3,Data!$C$7:$C$1800,0)),5,'Code list'!AB$1)/1000+OFFSET(INDEX(Data!$C$7:$C$1800,MATCH($A$3,Data!$C$7:$C$1800,0)),7,'Code list'!AB$1)/1000,":")</f>
        <v>25.656591000000002</v>
      </c>
      <c r="AB12" s="25">
        <f ca="1">IFERROR(OFFSET(INDEX(Data!$C$7:$C$1800,MATCH($A$3,Data!$C$7:$C$1800,0)),5,'Code list'!AC$1)/1000+OFFSET(INDEX(Data!$C$7:$C$1800,MATCH($A$3,Data!$C$7:$C$1800,0)),7,'Code list'!AC$1)/1000,":")</f>
        <v>27.525080000000003</v>
      </c>
      <c r="AC12" s="25">
        <f ca="1">IFERROR(OFFSET(INDEX(Data!$C$7:$C$1800,MATCH($A$3,Data!$C$7:$C$1800,0)),5,'Code list'!AD$1)/1000+OFFSET(INDEX(Data!$C$7:$C$1800,MATCH($A$3,Data!$C$7:$C$1800,0)),7,'Code list'!AD$1)/1000,":")</f>
        <v>28.730629</v>
      </c>
      <c r="AD12" s="25">
        <f ca="1">IFERROR(OFFSET(INDEX(Data!$C$7:$C$1800,MATCH($A$3,Data!$C$7:$C$1800,0)),5,'Code list'!AE$1)/1000+OFFSET(INDEX(Data!$C$7:$C$1800,MATCH($A$3,Data!$C$7:$C$1800,0)),7,'Code list'!AE$1)/1000,":")</f>
        <v>26.265070999999999</v>
      </c>
      <c r="AE12" s="25">
        <f ca="1">IFERROR(OFFSET(INDEX(Data!$C$7:$C$1800,MATCH($A$3,Data!$C$7:$C$1800,0)),5,'Code list'!AF$1)/1000+OFFSET(INDEX(Data!$C$7:$C$1800,MATCH($A$3,Data!$C$7:$C$1800,0)),7,'Code list'!AF$1)/1000,":")</f>
        <v>25.776049999999998</v>
      </c>
      <c r="AF12" s="25">
        <f ca="1">IFERROR(OFFSET(INDEX(Data!$C$7:$C$1800,MATCH($A$3,Data!$C$7:$C$1800,0)),5,'Code list'!AG$1)/1000+OFFSET(INDEX(Data!$C$7:$C$1800,MATCH($A$3,Data!$C$7:$C$1800,0)),7,'Code list'!AG$1)/1000,":")</f>
        <v>25.072447000000004</v>
      </c>
      <c r="AG12" s="25">
        <f ca="1">IFERROR(OFFSET(INDEX(Data!$C$7:$C$1800,MATCH($A$3,Data!$C$7:$C$1800,0)),5,'Code list'!AH$1)/1000+OFFSET(INDEX(Data!$C$7:$C$1800,MATCH($A$3,Data!$C$7:$C$1800,0)),7,'Code list'!AH$1)/1000,":")</f>
        <v>26.322687999999999</v>
      </c>
      <c r="AH12" s="25">
        <f ca="1">IFERROR(OFFSET(INDEX(Data!$C$7:$C$1800,MATCH($A$3,Data!$C$7:$C$1800,0)),5,'Code list'!AI$1)/1000+OFFSET(INDEX(Data!$C$7:$C$1800,MATCH($A$3,Data!$C$7:$C$1800,0)),7,'Code list'!AI$1)/1000,":")</f>
        <v>24.507123</v>
      </c>
      <c r="AI12" s="25">
        <f ca="1">IFERROR(OFFSET(INDEX(Data!$C$7:$C$1800,MATCH($A$3,Data!$C$7:$C$1800,0)),5,'Code list'!AJ$1)/1000+OFFSET(INDEX(Data!$C$7:$C$1800,MATCH($A$3,Data!$C$7:$C$1800,0)),7,'Code list'!AJ$1)/1000,":")</f>
        <v>23.982202999999998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0</v>
      </c>
      <c r="C13" s="25">
        <f ca="1">IFERROR(OFFSET(INDEX(Data!$C$7:$C$1800,MATCH($A$3,Data!$C$7:$C$1800,0)),21,'Code list'!D$1)/1000+OFFSET(INDEX(Data!$C$7:$C$1800,MATCH($A$3,Data!$C$7:$C$1800,0)),22,'Code list'!D$1)/1000,":")</f>
        <v>0</v>
      </c>
      <c r="D13" s="25">
        <f ca="1">IFERROR(OFFSET(INDEX(Data!$C$7:$C$1800,MATCH($A$3,Data!$C$7:$C$1800,0)),21,'Code list'!E$1)/1000+OFFSET(INDEX(Data!$C$7:$C$1800,MATCH($A$3,Data!$C$7:$C$1800,0)),22,'Code list'!E$1)/1000,":")</f>
        <v>0</v>
      </c>
      <c r="E13" s="25">
        <f ca="1">IFERROR(OFFSET(INDEX(Data!$C$7:$C$1800,MATCH($A$3,Data!$C$7:$C$1800,0)),21,'Code list'!F$1)/1000+OFFSET(INDEX(Data!$C$7:$C$1800,MATCH($A$3,Data!$C$7:$C$1800,0)),22,'Code list'!F$1)/1000,":")</f>
        <v>0</v>
      </c>
      <c r="F13" s="25">
        <f ca="1">IFERROR(OFFSET(INDEX(Data!$C$7:$C$1800,MATCH($A$3,Data!$C$7:$C$1800,0)),21,'Code list'!G$1)/1000+OFFSET(INDEX(Data!$C$7:$C$1800,MATCH($A$3,Data!$C$7:$C$1800,0)),22,'Code list'!G$1)/1000,":")</f>
        <v>0</v>
      </c>
      <c r="G13" s="25">
        <f ca="1">IFERROR(OFFSET(INDEX(Data!$C$7:$C$1800,MATCH($A$3,Data!$C$7:$C$1800,0)),21,'Code list'!H$1)/1000+OFFSET(INDEX(Data!$C$7:$C$1800,MATCH($A$3,Data!$C$7:$C$1800,0)),22,'Code list'!H$1)/1000,":")</f>
        <v>0</v>
      </c>
      <c r="H13" s="25">
        <f ca="1">IFERROR(OFFSET(INDEX(Data!$C$7:$C$1800,MATCH($A$3,Data!$C$7:$C$1800,0)),21,'Code list'!I$1)/1000+OFFSET(INDEX(Data!$C$7:$C$1800,MATCH($A$3,Data!$C$7:$C$1800,0)),22,'Code list'!I$1)/1000,":")</f>
        <v>0</v>
      </c>
      <c r="I13" s="25">
        <f ca="1">IFERROR(OFFSET(INDEX(Data!$C$7:$C$1800,MATCH($A$3,Data!$C$7:$C$1800,0)),21,'Code list'!J$1)/1000+OFFSET(INDEX(Data!$C$7:$C$1800,MATCH($A$3,Data!$C$7:$C$1800,0)),22,'Code list'!J$1)/1000,":")</f>
        <v>0</v>
      </c>
      <c r="J13" s="25">
        <f ca="1">IFERROR(OFFSET(INDEX(Data!$C$7:$C$1800,MATCH($A$3,Data!$C$7:$C$1800,0)),21,'Code list'!K$1)/1000+OFFSET(INDEX(Data!$C$7:$C$1800,MATCH($A$3,Data!$C$7:$C$1800,0)),22,'Code list'!K$1)/1000,":")</f>
        <v>0</v>
      </c>
      <c r="K13" s="25">
        <f ca="1">IFERROR(OFFSET(INDEX(Data!$C$7:$C$1800,MATCH($A$3,Data!$C$7:$C$1800,0)),21,'Code list'!L$1)/1000+OFFSET(INDEX(Data!$C$7:$C$1800,MATCH($A$3,Data!$C$7:$C$1800,0)),22,'Code list'!L$1)/1000,":")</f>
        <v>0</v>
      </c>
      <c r="L13" s="25">
        <f ca="1">IFERROR(OFFSET(INDEX(Data!$C$7:$C$1800,MATCH($A$3,Data!$C$7:$C$1800,0)),21,'Code list'!M$1)/1000+OFFSET(INDEX(Data!$C$7:$C$1800,MATCH($A$3,Data!$C$7:$C$1800,0)),22,'Code list'!M$1)/1000,":")</f>
        <v>0</v>
      </c>
      <c r="M13" s="25">
        <f ca="1">IFERROR(OFFSET(INDEX(Data!$C$7:$C$1800,MATCH($A$3,Data!$C$7:$C$1800,0)),21,'Code list'!N$1)/1000+OFFSET(INDEX(Data!$C$7:$C$1800,MATCH($A$3,Data!$C$7:$C$1800,0)),22,'Code list'!N$1)/1000,":")</f>
        <v>0</v>
      </c>
      <c r="N13" s="25">
        <f ca="1">IFERROR(OFFSET(INDEX(Data!$C$7:$C$1800,MATCH($A$3,Data!$C$7:$C$1800,0)),21,'Code list'!O$1)/1000+OFFSET(INDEX(Data!$C$7:$C$1800,MATCH($A$3,Data!$C$7:$C$1800,0)),22,'Code list'!O$1)/1000,":")</f>
        <v>0</v>
      </c>
      <c r="O13" s="25">
        <f ca="1">IFERROR(OFFSET(INDEX(Data!$C$7:$C$1800,MATCH($A$3,Data!$C$7:$C$1800,0)),21,'Code list'!P$1)/1000+OFFSET(INDEX(Data!$C$7:$C$1800,MATCH($A$3,Data!$C$7:$C$1800,0)),22,'Code list'!P$1)/1000,":")</f>
        <v>7.0787620000000002</v>
      </c>
      <c r="P13" s="25">
        <f ca="1">IFERROR(OFFSET(INDEX(Data!$C$7:$C$1800,MATCH($A$3,Data!$C$7:$C$1800,0)),21,'Code list'!Q$1)/1000+OFFSET(INDEX(Data!$C$7:$C$1800,MATCH($A$3,Data!$C$7:$C$1800,0)),22,'Code list'!Q$1)/1000,":")</f>
        <v>7.2674120000000002</v>
      </c>
      <c r="Q13" s="25">
        <f ca="1">IFERROR(OFFSET(INDEX(Data!$C$7:$C$1800,MATCH($A$3,Data!$C$7:$C$1800,0)),21,'Code list'!R$1)/1000+OFFSET(INDEX(Data!$C$7:$C$1800,MATCH($A$3,Data!$C$7:$C$1800,0)),22,'Code list'!R$1)/1000,":")</f>
        <v>7.5405839999999991</v>
      </c>
      <c r="R13" s="25">
        <f ca="1">IFERROR(OFFSET(INDEX(Data!$C$7:$C$1800,MATCH($A$3,Data!$C$7:$C$1800,0)),21,'Code list'!S$1)/1000+OFFSET(INDEX(Data!$C$7:$C$1800,MATCH($A$3,Data!$C$7:$C$1800,0)),22,'Code list'!S$1)/1000,":")</f>
        <v>7.9200340000000002</v>
      </c>
      <c r="S13" s="25">
        <f ca="1">IFERROR(OFFSET(INDEX(Data!$C$7:$C$1800,MATCH($A$3,Data!$C$7:$C$1800,0)),21,'Code list'!T$1)/1000+OFFSET(INDEX(Data!$C$7:$C$1800,MATCH($A$3,Data!$C$7:$C$1800,0)),22,'Code list'!T$1)/1000,":")</f>
        <v>8.0305239999999998</v>
      </c>
      <c r="T13" s="25">
        <f ca="1">IFERROR(OFFSET(INDEX(Data!$C$7:$C$1800,MATCH($A$3,Data!$C$7:$C$1800,0)),21,'Code list'!U$1)/1000+OFFSET(INDEX(Data!$C$7:$C$1800,MATCH($A$3,Data!$C$7:$C$1800,0)),22,'Code list'!U$1)/1000,":")</f>
        <v>8.3444540000000007</v>
      </c>
      <c r="U13" s="25">
        <f ca="1">IFERROR(OFFSET(INDEX(Data!$C$7:$C$1800,MATCH($A$3,Data!$C$7:$C$1800,0)),21,'Code list'!V$1)/1000+OFFSET(INDEX(Data!$C$7:$C$1800,MATCH($A$3,Data!$C$7:$C$1800,0)),22,'Code list'!V$1)/1000,":")</f>
        <v>8.4079960000000007</v>
      </c>
      <c r="V13" s="25">
        <f ca="1">IFERROR(OFFSET(INDEX(Data!$C$7:$C$1800,MATCH($A$3,Data!$C$7:$C$1800,0)),21,'Code list'!W$1)/1000+OFFSET(INDEX(Data!$C$7:$C$1800,MATCH($A$3,Data!$C$7:$C$1800,0)),22,'Code list'!W$1)/1000,":")</f>
        <v>9.1233880000000003</v>
      </c>
      <c r="W13" s="25">
        <f ca="1">IFERROR(OFFSET(INDEX(Data!$C$7:$C$1800,MATCH($A$3,Data!$C$7:$C$1800,0)),21,'Code list'!X$1)/1000+OFFSET(INDEX(Data!$C$7:$C$1800,MATCH($A$3,Data!$C$7:$C$1800,0)),22,'Code list'!X$1)/1000,":")</f>
        <v>8.9378329999999995</v>
      </c>
      <c r="X13" s="25">
        <f ca="1">IFERROR(OFFSET(INDEX(Data!$C$7:$C$1800,MATCH($A$3,Data!$C$7:$C$1800,0)),21,'Code list'!Y$1)/1000+OFFSET(INDEX(Data!$C$7:$C$1800,MATCH($A$3,Data!$C$7:$C$1800,0)),22,'Code list'!Y$1)/1000,":")</f>
        <v>9.2415300000000009</v>
      </c>
      <c r="Y13" s="25">
        <f ca="1">IFERROR(OFFSET(INDEX(Data!$C$7:$C$1800,MATCH($A$3,Data!$C$7:$C$1800,0)),21,'Code list'!Z$1)/1000+OFFSET(INDEX(Data!$C$7:$C$1800,MATCH($A$3,Data!$C$7:$C$1800,0)),22,'Code list'!Z$1)/1000,":")</f>
        <v>9.3909719999999997</v>
      </c>
      <c r="Z13" s="25">
        <f ca="1">IFERROR(OFFSET(INDEX(Data!$C$7:$C$1800,MATCH($A$3,Data!$C$7:$C$1800,0)),21,'Code list'!AA$1)/1000+OFFSET(INDEX(Data!$C$7:$C$1800,MATCH($A$3,Data!$C$7:$C$1800,0)),22,'Code list'!AA$1)/1000,":")</f>
        <v>9.3166809999999991</v>
      </c>
      <c r="AA13" s="25">
        <f ca="1">IFERROR(OFFSET(INDEX(Data!$C$7:$C$1800,MATCH($A$3,Data!$C$7:$C$1800,0)),21,'Code list'!AB$1)/1000+OFFSET(INDEX(Data!$C$7:$C$1800,MATCH($A$3,Data!$C$7:$C$1800,0)),22,'Code list'!AB$1)/1000,":")</f>
        <v>9.8684440000000002</v>
      </c>
      <c r="AB13" s="25">
        <f ca="1">IFERROR(OFFSET(INDEX(Data!$C$7:$C$1800,MATCH($A$3,Data!$C$7:$C$1800,0)),21,'Code list'!AC$1)/1000+OFFSET(INDEX(Data!$C$7:$C$1800,MATCH($A$3,Data!$C$7:$C$1800,0)),22,'Code list'!AC$1)/1000,":")</f>
        <v>10.703438999999999</v>
      </c>
      <c r="AC13" s="25">
        <f ca="1">IFERROR(OFFSET(INDEX(Data!$C$7:$C$1800,MATCH($A$3,Data!$C$7:$C$1800,0)),21,'Code list'!AD$1)/1000+OFFSET(INDEX(Data!$C$7:$C$1800,MATCH($A$3,Data!$C$7:$C$1800,0)),22,'Code list'!AD$1)/1000,":")</f>
        <v>11.376439999999999</v>
      </c>
      <c r="AD13" s="25">
        <f ca="1">IFERROR(OFFSET(INDEX(Data!$C$7:$C$1800,MATCH($A$3,Data!$C$7:$C$1800,0)),21,'Code list'!AE$1)/1000+OFFSET(INDEX(Data!$C$7:$C$1800,MATCH($A$3,Data!$C$7:$C$1800,0)),22,'Code list'!AE$1)/1000,":")</f>
        <v>10.479362999999999</v>
      </c>
      <c r="AE13" s="25">
        <f ca="1">IFERROR(OFFSET(INDEX(Data!$C$7:$C$1800,MATCH($A$3,Data!$C$7:$C$1800,0)),21,'Code list'!AF$1)/1000+OFFSET(INDEX(Data!$C$7:$C$1800,MATCH($A$3,Data!$C$7:$C$1800,0)),22,'Code list'!AF$1)/1000,":")</f>
        <v>10.260963</v>
      </c>
      <c r="AF13" s="25">
        <f ca="1">IFERROR(OFFSET(INDEX(Data!$C$7:$C$1800,MATCH($A$3,Data!$C$7:$C$1800,0)),21,'Code list'!AG$1)/1000+OFFSET(INDEX(Data!$C$7:$C$1800,MATCH($A$3,Data!$C$7:$C$1800,0)),22,'Code list'!AG$1)/1000,":")</f>
        <v>10.165089999999999</v>
      </c>
      <c r="AG13" s="25">
        <f ca="1">IFERROR(OFFSET(INDEX(Data!$C$7:$C$1800,MATCH($A$3,Data!$C$7:$C$1800,0)),21,'Code list'!AH$1)/1000+OFFSET(INDEX(Data!$C$7:$C$1800,MATCH($A$3,Data!$C$7:$C$1800,0)),22,'Code list'!AH$1)/1000,":")</f>
        <v>10.732329999999999</v>
      </c>
      <c r="AH13" s="25">
        <f ca="1">IFERROR(OFFSET(INDEX(Data!$C$7:$C$1800,MATCH($A$3,Data!$C$7:$C$1800,0)),21,'Code list'!AI$1)/1000+OFFSET(INDEX(Data!$C$7:$C$1800,MATCH($A$3,Data!$C$7:$C$1800,0)),22,'Code list'!AI$1)/1000,":")</f>
        <v>9.7110330000000005</v>
      </c>
      <c r="AI13" s="25">
        <f ca="1">IFERROR(OFFSET(INDEX(Data!$C$7:$C$1800,MATCH($A$3,Data!$C$7:$C$1800,0)),21,'Code list'!AJ$1)/1000+OFFSET(INDEX(Data!$C$7:$C$1800,MATCH($A$3,Data!$C$7:$C$1800,0)),22,'Code list'!AJ$1)/1000,":")</f>
        <v>9.3052740000000007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10.709444</v>
      </c>
      <c r="C14" s="25">
        <f ca="1">IFERROR(OFFSET(INDEX(Data!$C$7:$C$1800,MATCH($A$3,Data!$C$7:$C$1800,0)),31,'Code list'!D$1)/1000+OFFSET(INDEX(Data!$C$7:$C$1800,MATCH($A$3,Data!$C$7:$C$1800,0)),32,'Code list'!D$1)/1000,":")</f>
        <v>10.276845999999999</v>
      </c>
      <c r="D14" s="25">
        <f ca="1">IFERROR(OFFSET(INDEX(Data!$C$7:$C$1800,MATCH($A$3,Data!$C$7:$C$1800,0)),31,'Code list'!E$1)/1000+OFFSET(INDEX(Data!$C$7:$C$1800,MATCH($A$3,Data!$C$7:$C$1800,0)),32,'Code list'!E$1)/1000,":")</f>
        <v>9.6692219999999995</v>
      </c>
      <c r="E14" s="25">
        <f ca="1">IFERROR(OFFSET(INDEX(Data!$C$7:$C$1800,MATCH($A$3,Data!$C$7:$C$1800,0)),31,'Code list'!F$1)/1000+OFFSET(INDEX(Data!$C$7:$C$1800,MATCH($A$3,Data!$C$7:$C$1800,0)),32,'Code list'!F$1)/1000,":")</f>
        <v>9.7000100000000007</v>
      </c>
      <c r="F14" s="25">
        <f ca="1">IFERROR(OFFSET(INDEX(Data!$C$7:$C$1800,MATCH($A$3,Data!$C$7:$C$1800,0)),31,'Code list'!G$1)/1000+OFFSET(INDEX(Data!$C$7:$C$1800,MATCH($A$3,Data!$C$7:$C$1800,0)),32,'Code list'!G$1)/1000,":")</f>
        <v>9.4128930000000004</v>
      </c>
      <c r="G14" s="25">
        <f ca="1">IFERROR(OFFSET(INDEX(Data!$C$7:$C$1800,MATCH($A$3,Data!$C$7:$C$1800,0)),31,'Code list'!H$1)/1000+OFFSET(INDEX(Data!$C$7:$C$1800,MATCH($A$3,Data!$C$7:$C$1800,0)),32,'Code list'!H$1)/1000,":")</f>
        <v>8.0401499999999988</v>
      </c>
      <c r="H14" s="25">
        <f ca="1">IFERROR(OFFSET(INDEX(Data!$C$7:$C$1800,MATCH($A$3,Data!$C$7:$C$1800,0)),31,'Code list'!I$1)/1000+OFFSET(INDEX(Data!$C$7:$C$1800,MATCH($A$3,Data!$C$7:$C$1800,0)),32,'Code list'!I$1)/1000,":")</f>
        <v>8.677700999999999</v>
      </c>
      <c r="I14" s="25">
        <f ca="1">IFERROR(OFFSET(INDEX(Data!$C$7:$C$1800,MATCH($A$3,Data!$C$7:$C$1800,0)),31,'Code list'!J$1)/1000+OFFSET(INDEX(Data!$C$7:$C$1800,MATCH($A$3,Data!$C$7:$C$1800,0)),32,'Code list'!J$1)/1000,":")</f>
        <v>8.0383829999999996</v>
      </c>
      <c r="J14" s="25">
        <f ca="1">IFERROR(OFFSET(INDEX(Data!$C$7:$C$1800,MATCH($A$3,Data!$C$7:$C$1800,0)),31,'Code list'!K$1)/1000+OFFSET(INDEX(Data!$C$7:$C$1800,MATCH($A$3,Data!$C$7:$C$1800,0)),32,'Code list'!K$1)/1000,":")</f>
        <v>8.14283</v>
      </c>
      <c r="K14" s="25">
        <f ca="1">IFERROR(OFFSET(INDEX(Data!$C$7:$C$1800,MATCH($A$3,Data!$C$7:$C$1800,0)),31,'Code list'!L$1)/1000+OFFSET(INDEX(Data!$C$7:$C$1800,MATCH($A$3,Data!$C$7:$C$1800,0)),32,'Code list'!L$1)/1000,":")</f>
        <v>8.0000239999999998</v>
      </c>
      <c r="L14" s="25">
        <f ca="1">IFERROR(OFFSET(INDEX(Data!$C$7:$C$1800,MATCH($A$3,Data!$C$7:$C$1800,0)),31,'Code list'!M$1)/1000+OFFSET(INDEX(Data!$C$7:$C$1800,MATCH($A$3,Data!$C$7:$C$1800,0)),32,'Code list'!M$1)/1000,":")</f>
        <v>6.4803190000000006</v>
      </c>
      <c r="M14" s="25">
        <f ca="1">IFERROR(OFFSET(INDEX(Data!$C$7:$C$1800,MATCH($A$3,Data!$C$7:$C$1800,0)),31,'Code list'!N$1)/1000+OFFSET(INDEX(Data!$C$7:$C$1800,MATCH($A$3,Data!$C$7:$C$1800,0)),32,'Code list'!N$1)/1000,":")</f>
        <v>6.5985959999999997</v>
      </c>
      <c r="N14" s="25">
        <f ca="1">IFERROR(OFFSET(INDEX(Data!$C$7:$C$1800,MATCH($A$3,Data!$C$7:$C$1800,0)),31,'Code list'!O$1)/1000+OFFSET(INDEX(Data!$C$7:$C$1800,MATCH($A$3,Data!$C$7:$C$1800,0)),32,'Code list'!O$1)/1000,":")</f>
        <v>6.483352</v>
      </c>
      <c r="O14" s="25">
        <f ca="1">IFERROR(OFFSET(INDEX(Data!$C$7:$C$1800,MATCH($A$3,Data!$C$7:$C$1800,0)),31,'Code list'!P$1)/1000+OFFSET(INDEX(Data!$C$7:$C$1800,MATCH($A$3,Data!$C$7:$C$1800,0)),32,'Code list'!P$1)/1000,":")</f>
        <v>8.0132320000000004</v>
      </c>
      <c r="P14" s="25">
        <f ca="1">IFERROR(OFFSET(INDEX(Data!$C$7:$C$1800,MATCH($A$3,Data!$C$7:$C$1800,0)),31,'Code list'!Q$1)/1000+OFFSET(INDEX(Data!$C$7:$C$1800,MATCH($A$3,Data!$C$7:$C$1800,0)),32,'Code list'!Q$1)/1000,":")</f>
        <v>8.5377139999999994</v>
      </c>
      <c r="Q14" s="25">
        <f ca="1">IFERROR(OFFSET(INDEX(Data!$C$7:$C$1800,MATCH($A$3,Data!$C$7:$C$1800,0)),31,'Code list'!R$1)/1000+OFFSET(INDEX(Data!$C$7:$C$1800,MATCH($A$3,Data!$C$7:$C$1800,0)),32,'Code list'!R$1)/1000,":")</f>
        <v>8.563581000000001</v>
      </c>
      <c r="R14" s="25">
        <f ca="1">IFERROR(OFFSET(INDEX(Data!$C$7:$C$1800,MATCH($A$3,Data!$C$7:$C$1800,0)),31,'Code list'!S$1)/1000+OFFSET(INDEX(Data!$C$7:$C$1800,MATCH($A$3,Data!$C$7:$C$1800,0)),32,'Code list'!S$1)/1000,":")</f>
        <v>8.6574709999999993</v>
      </c>
      <c r="S14" s="25">
        <f ca="1">IFERROR(OFFSET(INDEX(Data!$C$7:$C$1800,MATCH($A$3,Data!$C$7:$C$1800,0)),31,'Code list'!T$1)/1000+OFFSET(INDEX(Data!$C$7:$C$1800,MATCH($A$3,Data!$C$7:$C$1800,0)),32,'Code list'!T$1)/1000,":")</f>
        <v>8.2537260000000003</v>
      </c>
      <c r="T14" s="25">
        <f ca="1">IFERROR(OFFSET(INDEX(Data!$C$7:$C$1800,MATCH($A$3,Data!$C$7:$C$1800,0)),31,'Code list'!U$1)/1000+OFFSET(INDEX(Data!$C$7:$C$1800,MATCH($A$3,Data!$C$7:$C$1800,0)),32,'Code list'!U$1)/1000,":")</f>
        <v>8.4459970000000002</v>
      </c>
      <c r="U14" s="25">
        <f ca="1">IFERROR(OFFSET(INDEX(Data!$C$7:$C$1800,MATCH($A$3,Data!$C$7:$C$1800,0)),31,'Code list'!V$1)/1000+OFFSET(INDEX(Data!$C$7:$C$1800,MATCH($A$3,Data!$C$7:$C$1800,0)),32,'Code list'!V$1)/1000,":")</f>
        <v>8.1769370000000006</v>
      </c>
      <c r="V14" s="25">
        <f ca="1">IFERROR(OFFSET(INDEX(Data!$C$7:$C$1800,MATCH($A$3,Data!$C$7:$C$1800,0)),31,'Code list'!W$1)/1000+OFFSET(INDEX(Data!$C$7:$C$1800,MATCH($A$3,Data!$C$7:$C$1800,0)),32,'Code list'!W$1)/1000,":")</f>
        <v>8.6196140000000003</v>
      </c>
      <c r="W14" s="25">
        <f ca="1">IFERROR(OFFSET(INDEX(Data!$C$7:$C$1800,MATCH($A$3,Data!$C$7:$C$1800,0)),31,'Code list'!X$1)/1000+OFFSET(INDEX(Data!$C$7:$C$1800,MATCH($A$3,Data!$C$7:$C$1800,0)),32,'Code list'!X$1)/1000,":")</f>
        <v>7.9488630000000002</v>
      </c>
      <c r="X14" s="25">
        <f ca="1">IFERROR(OFFSET(INDEX(Data!$C$7:$C$1800,MATCH($A$3,Data!$C$7:$C$1800,0)),31,'Code list'!Y$1)/1000+OFFSET(INDEX(Data!$C$7:$C$1800,MATCH($A$3,Data!$C$7:$C$1800,0)),32,'Code list'!Y$1)/1000,":")</f>
        <v>8.1912920000000007</v>
      </c>
      <c r="Y14" s="25">
        <f ca="1">IFERROR(OFFSET(INDEX(Data!$C$7:$C$1800,MATCH($A$3,Data!$C$7:$C$1800,0)),31,'Code list'!Z$1)/1000+OFFSET(INDEX(Data!$C$7:$C$1800,MATCH($A$3,Data!$C$7:$C$1800,0)),32,'Code list'!Z$1)/1000,":")</f>
        <v>8.2940430000000003</v>
      </c>
      <c r="Z14" s="25">
        <f ca="1">IFERROR(OFFSET(INDEX(Data!$C$7:$C$1800,MATCH($A$3,Data!$C$7:$C$1800,0)),31,'Code list'!AA$1)/1000+OFFSET(INDEX(Data!$C$7:$C$1800,MATCH($A$3,Data!$C$7:$C$1800,0)),32,'Code list'!AA$1)/1000,":")</f>
        <v>7.5401740000000004</v>
      </c>
      <c r="AA14" s="25">
        <f ca="1">IFERROR(OFFSET(INDEX(Data!$C$7:$C$1800,MATCH($A$3,Data!$C$7:$C$1800,0)),31,'Code list'!AB$1)/1000+OFFSET(INDEX(Data!$C$7:$C$1800,MATCH($A$3,Data!$C$7:$C$1800,0)),32,'Code list'!AB$1)/1000,":")</f>
        <v>7.7705649999999995</v>
      </c>
      <c r="AB14" s="25">
        <f ca="1">IFERROR(OFFSET(INDEX(Data!$C$7:$C$1800,MATCH($A$3,Data!$C$7:$C$1800,0)),31,'Code list'!AC$1)/1000+OFFSET(INDEX(Data!$C$7:$C$1800,MATCH($A$3,Data!$C$7:$C$1800,0)),32,'Code list'!AC$1)/1000,":")</f>
        <v>8.0666139999999995</v>
      </c>
      <c r="AC14" s="25">
        <f ca="1">IFERROR(OFFSET(INDEX(Data!$C$7:$C$1800,MATCH($A$3,Data!$C$7:$C$1800,0)),31,'Code list'!AD$1)/1000+OFFSET(INDEX(Data!$C$7:$C$1800,MATCH($A$3,Data!$C$7:$C$1800,0)),32,'Code list'!AD$1)/1000,":")</f>
        <v>8.0634370000000004</v>
      </c>
      <c r="AD14" s="25">
        <f ca="1">IFERROR(OFFSET(INDEX(Data!$C$7:$C$1800,MATCH($A$3,Data!$C$7:$C$1800,0)),31,'Code list'!AE$1)/1000+OFFSET(INDEX(Data!$C$7:$C$1800,MATCH($A$3,Data!$C$7:$C$1800,0)),32,'Code list'!AE$1)/1000,":")</f>
        <v>8.3809830000000005</v>
      </c>
      <c r="AE14" s="25">
        <f ca="1">IFERROR(OFFSET(INDEX(Data!$C$7:$C$1800,MATCH($A$3,Data!$C$7:$C$1800,0)),31,'Code list'!AF$1)/1000+OFFSET(INDEX(Data!$C$7:$C$1800,MATCH($A$3,Data!$C$7:$C$1800,0)),32,'Code list'!AF$1)/1000,":")</f>
        <v>8.2580969999999994</v>
      </c>
      <c r="AF14" s="25">
        <f ca="1">IFERROR(OFFSET(INDEX(Data!$C$7:$C$1800,MATCH($A$3,Data!$C$7:$C$1800,0)),31,'Code list'!AG$1)/1000+OFFSET(INDEX(Data!$C$7:$C$1800,MATCH($A$3,Data!$C$7:$C$1800,0)),32,'Code list'!AG$1)/1000,":")</f>
        <v>7.609248</v>
      </c>
      <c r="AG14" s="25">
        <f ca="1">IFERROR(OFFSET(INDEX(Data!$C$7:$C$1800,MATCH($A$3,Data!$C$7:$C$1800,0)),31,'Code list'!AH$1)/1000+OFFSET(INDEX(Data!$C$7:$C$1800,MATCH($A$3,Data!$C$7:$C$1800,0)),32,'Code list'!AH$1)/1000,":")</f>
        <v>8.2743859999999998</v>
      </c>
      <c r="AH14" s="25">
        <f ca="1">IFERROR(OFFSET(INDEX(Data!$C$7:$C$1800,MATCH($A$3,Data!$C$7:$C$1800,0)),31,'Code list'!AI$1)/1000+OFFSET(INDEX(Data!$C$7:$C$1800,MATCH($A$3,Data!$C$7:$C$1800,0)),32,'Code list'!AI$1)/1000,":")</f>
        <v>7.536988</v>
      </c>
      <c r="AI14" s="25">
        <f ca="1">IFERROR(OFFSET(INDEX(Data!$C$7:$C$1800,MATCH($A$3,Data!$C$7:$C$1800,0)),31,'Code list'!AJ$1)/1000+OFFSET(INDEX(Data!$C$7:$C$1800,MATCH($A$3,Data!$C$7:$C$1800,0)),32,'Code list'!AJ$1)/1000,":")</f>
        <v>7.1178599999999994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11.894105999999999</v>
      </c>
      <c r="C15" s="25">
        <f t="shared" ref="C15:AH15" ca="1" si="5">IF(AND(C11=":",C12=":"),":",IFERROR(C12/(1+(C13/C14)),0))</f>
        <v>11.001514999999999</v>
      </c>
      <c r="D15" s="25">
        <f t="shared" ca="1" si="5"/>
        <v>10.02308</v>
      </c>
      <c r="E15" s="25">
        <f t="shared" ca="1" si="5"/>
        <v>10.023969999999998</v>
      </c>
      <c r="F15" s="25">
        <f t="shared" ca="1" si="5"/>
        <v>10.086602000000001</v>
      </c>
      <c r="G15" s="25">
        <f t="shared" ca="1" si="5"/>
        <v>8.1740980000000008</v>
      </c>
      <c r="H15" s="25">
        <f t="shared" ca="1" si="5"/>
        <v>9.3562960000000004</v>
      </c>
      <c r="I15" s="25">
        <f t="shared" ca="1" si="5"/>
        <v>9.0178250000000002</v>
      </c>
      <c r="J15" s="25">
        <f t="shared" ca="1" si="5"/>
        <v>8.7960580000000004</v>
      </c>
      <c r="K15" s="25">
        <f t="shared" ca="1" si="5"/>
        <v>9.0026220000000006</v>
      </c>
      <c r="L15" s="25">
        <f t="shared" ca="1" si="5"/>
        <v>8.0445129999999985</v>
      </c>
      <c r="M15" s="25">
        <f t="shared" ca="1" si="5"/>
        <v>7.1056140000000001</v>
      </c>
      <c r="N15" s="25">
        <f t="shared" ca="1" si="5"/>
        <v>6.8011030000000003</v>
      </c>
      <c r="O15" s="25">
        <f t="shared" ca="1" si="5"/>
        <v>11.274048470496874</v>
      </c>
      <c r="P15" s="25">
        <f t="shared" ca="1" si="5"/>
        <v>11.9179157672445</v>
      </c>
      <c r="Q15" s="25">
        <f t="shared" ca="1" si="5"/>
        <v>11.795493554377334</v>
      </c>
      <c r="R15" s="25">
        <f t="shared" ca="1" si="5"/>
        <v>11.777313962239493</v>
      </c>
      <c r="S15" s="25">
        <f t="shared" ca="1" si="5"/>
        <v>11.294486496078481</v>
      </c>
      <c r="T15" s="25">
        <f t="shared" ca="1" si="5"/>
        <v>11.782976616478438</v>
      </c>
      <c r="U15" s="25">
        <f t="shared" ca="1" si="5"/>
        <v>11.663475242776681</v>
      </c>
      <c r="V15" s="25">
        <f t="shared" ca="1" si="5"/>
        <v>12.26622477700786</v>
      </c>
      <c r="W15" s="25">
        <f t="shared" ca="1" si="5"/>
        <v>11.471259796021792</v>
      </c>
      <c r="X15" s="25">
        <f t="shared" ca="1" si="5"/>
        <v>11.79792842734653</v>
      </c>
      <c r="Y15" s="25">
        <f t="shared" ca="1" si="5"/>
        <v>11.888858278342088</v>
      </c>
      <c r="Z15" s="25">
        <f t="shared" ca="1" si="5"/>
        <v>11.004095409384375</v>
      </c>
      <c r="AA15" s="25">
        <f t="shared" ca="1" si="5"/>
        <v>11.302574200393854</v>
      </c>
      <c r="AB15" s="25">
        <f t="shared" ca="1" si="5"/>
        <v>11.829172548373734</v>
      </c>
      <c r="AC15" s="25">
        <f t="shared" ca="1" si="5"/>
        <v>11.917133884739755</v>
      </c>
      <c r="AD15" s="25">
        <f t="shared" ca="1" si="5"/>
        <v>11.671424985776666</v>
      </c>
      <c r="AE15" s="25">
        <f t="shared" ca="1" si="5"/>
        <v>11.494164454181259</v>
      </c>
      <c r="AF15" s="25">
        <f t="shared" ca="1" si="5"/>
        <v>10.73359059503966</v>
      </c>
      <c r="AG15" s="25">
        <f t="shared" ca="1" si="5"/>
        <v>11.459322119064019</v>
      </c>
      <c r="AH15" s="25">
        <f t="shared" ca="1" si="5"/>
        <v>10.709048415787759</v>
      </c>
      <c r="AI15" s="25">
        <f t="shared" ref="AI15" ca="1" si="6">IF(AND(AI11=":",AI12=":"),":",IFERROR(AI12/(1+(AI13/AI14)),0))</f>
        <v>10.393994437698675</v>
      </c>
    </row>
    <row r="16" spans="1:35" ht="15" customHeight="1" x14ac:dyDescent="0.25">
      <c r="A16" s="10" t="s">
        <v>25</v>
      </c>
      <c r="B16" s="7">
        <f ca="1">IFERROR(B11+B12-B15,":")</f>
        <v>128.39814999999999</v>
      </c>
      <c r="C16" s="7">
        <f t="shared" ref="C16:AH16" ca="1" si="7">IFERROR(C11+C12-C15,":")</f>
        <v>126.98788600000002</v>
      </c>
      <c r="D16" s="7">
        <f t="shared" ca="1" si="7"/>
        <v>125.33194</v>
      </c>
      <c r="E16" s="7">
        <f t="shared" ca="1" si="7"/>
        <v>122.24294699999999</v>
      </c>
      <c r="F16" s="7">
        <f t="shared" ca="1" si="7"/>
        <v>121.81811200000001</v>
      </c>
      <c r="G16" s="7">
        <f t="shared" ca="1" si="7"/>
        <v>122.00785900000001</v>
      </c>
      <c r="H16" s="7">
        <f t="shared" ca="1" si="7"/>
        <v>125.051417</v>
      </c>
      <c r="I16" s="7">
        <f t="shared" ca="1" si="7"/>
        <v>124.56327799999998</v>
      </c>
      <c r="J16" s="7">
        <f t="shared" ca="1" si="7"/>
        <v>122.64460200000001</v>
      </c>
      <c r="K16" s="7">
        <f t="shared" ca="1" si="7"/>
        <v>122.279719</v>
      </c>
      <c r="L16" s="7">
        <f t="shared" ca="1" si="7"/>
        <v>122.96523200000001</v>
      </c>
      <c r="M16" s="7">
        <f t="shared" ca="1" si="7"/>
        <v>128.824038</v>
      </c>
      <c r="N16" s="7">
        <f t="shared" ca="1" si="7"/>
        <v>127.735043</v>
      </c>
      <c r="O16" s="7">
        <f t="shared" ca="1" si="7"/>
        <v>125.18658352950312</v>
      </c>
      <c r="P16" s="7">
        <f t="shared" ca="1" si="7"/>
        <v>125.7408232327555</v>
      </c>
      <c r="Q16" s="7">
        <f t="shared" ca="1" si="7"/>
        <v>125.71430144562267</v>
      </c>
      <c r="R16" s="7">
        <f t="shared" ca="1" si="7"/>
        <v>129.7375010377605</v>
      </c>
      <c r="S16" s="7">
        <f t="shared" ca="1" si="7"/>
        <v>128.09415050392153</v>
      </c>
      <c r="T16" s="7">
        <f t="shared" ca="1" si="7"/>
        <v>126.28457238352158</v>
      </c>
      <c r="U16" s="7">
        <f t="shared" ca="1" si="7"/>
        <v>116.73139775722331</v>
      </c>
      <c r="V16" s="7">
        <f t="shared" ca="1" si="7"/>
        <v>121.71155922299212</v>
      </c>
      <c r="W16" s="7">
        <f t="shared" ca="1" si="7"/>
        <v>113.9327612039782</v>
      </c>
      <c r="X16" s="7">
        <f t="shared" ca="1" si="7"/>
        <v>117.02396557265348</v>
      </c>
      <c r="Y16" s="7">
        <f t="shared" ca="1" si="7"/>
        <v>117.51286472165792</v>
      </c>
      <c r="Z16" s="7">
        <f t="shared" ca="1" si="7"/>
        <v>114.93765859061564</v>
      </c>
      <c r="AA16" s="7">
        <f t="shared" ca="1" si="7"/>
        <v>114.32221479960616</v>
      </c>
      <c r="AB16" s="7">
        <f t="shared" ca="1" si="7"/>
        <v>113.39554945162628</v>
      </c>
      <c r="AC16" s="7">
        <f t="shared" ca="1" si="7"/>
        <v>108.99079111526025</v>
      </c>
      <c r="AD16" s="7">
        <f t="shared" ca="1" si="7"/>
        <v>105.79234501422334</v>
      </c>
      <c r="AE16" s="7">
        <f t="shared" ca="1" si="7"/>
        <v>96.44330054581873</v>
      </c>
      <c r="AF16" s="7">
        <f t="shared" ca="1" si="7"/>
        <v>88.251093404960358</v>
      </c>
      <c r="AG16" s="7">
        <f t="shared" ca="1" si="7"/>
        <v>93.56641088093599</v>
      </c>
      <c r="AH16" s="7">
        <f t="shared" ca="1" si="7"/>
        <v>87.60935658421225</v>
      </c>
      <c r="AI16" s="7">
        <f t="shared" ref="AI16" ca="1" si="8">IFERROR(AI11+AI12-AI15,":")</f>
        <v>71.21253256230132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Germany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0.36674534640880735</v>
      </c>
      <c r="C20" s="15">
        <f t="shared" ref="C20:AH20" ca="1" si="10">IFERROR(C6/C16,":")</f>
        <v>0.36281211107018496</v>
      </c>
      <c r="D20" s="15">
        <f t="shared" ca="1" si="10"/>
        <v>0.36612799578463401</v>
      </c>
      <c r="E20" s="15">
        <f t="shared" ca="1" si="10"/>
        <v>0.36751237680812787</v>
      </c>
      <c r="F20" s="15">
        <f t="shared" ca="1" si="10"/>
        <v>0.37071253410987026</v>
      </c>
      <c r="G20" s="15">
        <f t="shared" ca="1" si="10"/>
        <v>0.37549840949180158</v>
      </c>
      <c r="H20" s="15">
        <f t="shared" ca="1" si="10"/>
        <v>0.37865146302180652</v>
      </c>
      <c r="I20" s="15">
        <f t="shared" ca="1" si="10"/>
        <v>0.37828535629898896</v>
      </c>
      <c r="J20" s="15">
        <f t="shared" ca="1" si="10"/>
        <v>0.38726287358329881</v>
      </c>
      <c r="K20" s="15">
        <f t="shared" ca="1" si="10"/>
        <v>0.38853800440938213</v>
      </c>
      <c r="L20" s="15">
        <f t="shared" ca="1" si="10"/>
        <v>0.40019491037922006</v>
      </c>
      <c r="M20" s="15">
        <f t="shared" ca="1" si="10"/>
        <v>0.38838395983209278</v>
      </c>
      <c r="N20" s="15">
        <f t="shared" ca="1" si="10"/>
        <v>0.39174087098401023</v>
      </c>
      <c r="O20" s="15">
        <f t="shared" ca="1" si="10"/>
        <v>0.41532502552676992</v>
      </c>
      <c r="P20" s="15">
        <f t="shared" ca="1" si="10"/>
        <v>0.4187427014258952</v>
      </c>
      <c r="Q20" s="15">
        <f t="shared" ca="1" si="10"/>
        <v>0.42155323929412236</v>
      </c>
      <c r="R20" s="15">
        <f t="shared" ca="1" si="10"/>
        <v>0.41976022017064785</v>
      </c>
      <c r="S20" s="15">
        <f t="shared" ca="1" si="10"/>
        <v>0.42587239764964857</v>
      </c>
      <c r="T20" s="15">
        <f t="shared" ca="1" si="10"/>
        <v>0.43249098420455018</v>
      </c>
      <c r="U20" s="15">
        <f t="shared" ca="1" si="10"/>
        <v>0.43519815556099112</v>
      </c>
      <c r="V20" s="15">
        <f t="shared" ca="1" si="10"/>
        <v>0.44275350956000376</v>
      </c>
      <c r="W20" s="15">
        <f t="shared" ca="1" si="10"/>
        <v>0.45831364436532879</v>
      </c>
      <c r="X20" s="15">
        <f t="shared" ca="1" si="10"/>
        <v>0.45718159300270994</v>
      </c>
      <c r="Y20" s="15">
        <f t="shared" ca="1" si="10"/>
        <v>0.46310731279423956</v>
      </c>
      <c r="Z20" s="15">
        <f t="shared" ca="1" si="10"/>
        <v>0.4652782095594763</v>
      </c>
      <c r="AA20" s="15">
        <f t="shared" ca="1" si="10"/>
        <v>0.48315491522641746</v>
      </c>
      <c r="AB20" s="15">
        <f t="shared" ca="1" si="10"/>
        <v>0.48897919952011648</v>
      </c>
      <c r="AC20" s="15">
        <f t="shared" ca="1" si="10"/>
        <v>0.51099475864068744</v>
      </c>
      <c r="AD20" s="15">
        <f t="shared" ca="1" si="10"/>
        <v>0.5155364501341505</v>
      </c>
      <c r="AE20" s="15">
        <f t="shared" ca="1" si="10"/>
        <v>0.53580415339943843</v>
      </c>
      <c r="AF20" s="15">
        <f t="shared" ca="1" si="10"/>
        <v>0.55429661109729078</v>
      </c>
      <c r="AG20" s="15">
        <f t="shared" ca="1" si="10"/>
        <v>0.53987908186710465</v>
      </c>
      <c r="AH20" s="15">
        <f t="shared" ca="1" si="10"/>
        <v>0.56237001298647316</v>
      </c>
      <c r="AI20" s="15">
        <f t="shared" ref="AI20" ca="1" si="11">IFERROR(AI6/AI16,":")</f>
        <v>0.61149138267064551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3">
    <tabColor theme="7"/>
    <pageSetUpPr fitToPage="1"/>
  </sheetPr>
  <dimension ref="A1:AI20"/>
  <sheetViews>
    <sheetView zoomScaleNormal="100" workbookViewId="0">
      <pane xSplit="1" topLeftCell="V1" activePane="topRight" state="frozen"/>
      <selection activeCell="AI20" sqref="AI20"/>
      <selection pane="topRight" activeCell="AI20" sqref="AI20"/>
    </sheetView>
  </sheetViews>
  <sheetFormatPr defaultColWidth="9.1796875" defaultRowHeight="15" customHeight="1" x14ac:dyDescent="0.25"/>
  <cols>
    <col min="1" max="1" width="50" style="1" customWidth="1"/>
    <col min="2" max="2" width="6.1796875" style="1" bestFit="1" customWidth="1"/>
    <col min="3" max="3" width="7" style="1" bestFit="1" customWidth="1"/>
    <col min="4" max="22" width="6.1796875" style="1" bestFit="1" customWidth="1"/>
    <col min="23" max="28" width="6.1796875" style="1" customWidth="1"/>
    <col min="29" max="29" width="6.54296875" style="1" customWidth="1"/>
    <col min="30" max="31" width="7.1796875" style="1" customWidth="1"/>
    <col min="32" max="32" width="7.54296875" style="1" customWidth="1"/>
    <col min="33" max="35" width="8.81640625" style="1" customWidth="1"/>
    <col min="36" max="16384" width="9.1796875" style="1"/>
  </cols>
  <sheetData>
    <row r="1" spans="1:35" ht="15" customHeight="1" x14ac:dyDescent="0.25">
      <c r="A1" s="18" t="s">
        <v>23</v>
      </c>
    </row>
    <row r="2" spans="1:35" ht="15" customHeight="1" x14ac:dyDescent="0.25">
      <c r="A2" s="1" t="s">
        <v>30</v>
      </c>
    </row>
    <row r="3" spans="1:35" s="27" customFormat="1" ht="15" customHeight="1" x14ac:dyDescent="0.25">
      <c r="A3" s="9" t="str">
        <f ca="1">VLOOKUP(MID(CELL("filename",$A$1),FIND("]",CELL("filename",$A$1))+1,256),'Code list'!$A$2:$B$44,2,FALSE)</f>
        <v>Estonia</v>
      </c>
      <c r="B3" s="8">
        <v>1990</v>
      </c>
      <c r="C3" s="8">
        <f>B3+1</f>
        <v>1991</v>
      </c>
      <c r="D3" s="8">
        <f t="shared" ref="D3:AH3" si="0">C3+1</f>
        <v>1992</v>
      </c>
      <c r="E3" s="8">
        <f t="shared" si="0"/>
        <v>1993</v>
      </c>
      <c r="F3" s="8">
        <f t="shared" si="0"/>
        <v>1994</v>
      </c>
      <c r="G3" s="8">
        <f t="shared" si="0"/>
        <v>1995</v>
      </c>
      <c r="H3" s="8">
        <f t="shared" si="0"/>
        <v>1996</v>
      </c>
      <c r="I3" s="8">
        <f t="shared" si="0"/>
        <v>1997</v>
      </c>
      <c r="J3" s="8">
        <f t="shared" si="0"/>
        <v>1998</v>
      </c>
      <c r="K3" s="8">
        <f t="shared" si="0"/>
        <v>1999</v>
      </c>
      <c r="L3" s="8">
        <f t="shared" si="0"/>
        <v>2000</v>
      </c>
      <c r="M3" s="8">
        <f t="shared" si="0"/>
        <v>2001</v>
      </c>
      <c r="N3" s="8">
        <f t="shared" si="0"/>
        <v>2002</v>
      </c>
      <c r="O3" s="8">
        <f t="shared" si="0"/>
        <v>2003</v>
      </c>
      <c r="P3" s="8">
        <f t="shared" si="0"/>
        <v>2004</v>
      </c>
      <c r="Q3" s="8">
        <f>P3+1</f>
        <v>2005</v>
      </c>
      <c r="R3" s="8">
        <f t="shared" si="0"/>
        <v>2006</v>
      </c>
      <c r="S3" s="8">
        <f t="shared" si="0"/>
        <v>2007</v>
      </c>
      <c r="T3" s="8">
        <f t="shared" si="0"/>
        <v>2008</v>
      </c>
      <c r="U3" s="8">
        <f t="shared" si="0"/>
        <v>2009</v>
      </c>
      <c r="V3" s="8">
        <f t="shared" si="0"/>
        <v>2010</v>
      </c>
      <c r="W3" s="8">
        <f t="shared" si="0"/>
        <v>2011</v>
      </c>
      <c r="X3" s="8">
        <f t="shared" si="0"/>
        <v>2012</v>
      </c>
      <c r="Y3" s="8">
        <f t="shared" si="0"/>
        <v>2013</v>
      </c>
      <c r="Z3" s="8">
        <f t="shared" si="0"/>
        <v>2014</v>
      </c>
      <c r="AA3" s="8">
        <f t="shared" si="0"/>
        <v>2015</v>
      </c>
      <c r="AB3" s="8">
        <f t="shared" si="0"/>
        <v>2016</v>
      </c>
      <c r="AC3" s="8">
        <f t="shared" si="0"/>
        <v>2017</v>
      </c>
      <c r="AD3" s="8">
        <f t="shared" si="0"/>
        <v>2018</v>
      </c>
      <c r="AE3" s="8">
        <f t="shared" si="0"/>
        <v>2019</v>
      </c>
      <c r="AF3" s="8">
        <f t="shared" si="0"/>
        <v>2020</v>
      </c>
      <c r="AG3" s="8">
        <f t="shared" si="0"/>
        <v>2021</v>
      </c>
      <c r="AH3" s="8">
        <f t="shared" si="0"/>
        <v>2022</v>
      </c>
      <c r="AI3" s="8">
        <f>AH3+1</f>
        <v>2023</v>
      </c>
    </row>
    <row r="4" spans="1:35" ht="15" customHeight="1" x14ac:dyDescent="0.25">
      <c r="A4" s="19" t="s">
        <v>26</v>
      </c>
      <c r="B4" s="20">
        <f ca="1">IFERROR(OFFSET(INDEX(Data!$C$7:$C$1800,MATCH($A$3,Data!$C$7:$C$1800,0)),20,'Code list'!C$1)/1000,":")</f>
        <v>1.4773000000000001</v>
      </c>
      <c r="C4" s="20">
        <f ca="1">IFERROR(OFFSET(INDEX(Data!$C$7:$C$1800,MATCH($A$3,Data!$C$7:$C$1800,0)),20,'Code list'!D$1)/1000,":")</f>
        <v>1.2576959999999999</v>
      </c>
      <c r="D4" s="20">
        <f ca="1">IFERROR(OFFSET(INDEX(Data!$C$7:$C$1800,MATCH($A$3,Data!$C$7:$C$1800,0)),20,'Code list'!E$1)/1000,":")</f>
        <v>1.0172829999999999</v>
      </c>
      <c r="E4" s="20">
        <f ca="1">IFERROR(OFFSET(INDEX(Data!$C$7:$C$1800,MATCH($A$3,Data!$C$7:$C$1800,0)),20,'Code list'!F$1)/1000,":")</f>
        <v>0.78392100000000009</v>
      </c>
      <c r="F4" s="20">
        <f ca="1">IFERROR(OFFSET(INDEX(Data!$C$7:$C$1800,MATCH($A$3,Data!$C$7:$C$1800,0)),20,'Code list'!G$1)/1000,":")</f>
        <v>0.78692999999999991</v>
      </c>
      <c r="G4" s="20">
        <f ca="1">IFERROR(OFFSET(INDEX(Data!$C$7:$C$1800,MATCH($A$3,Data!$C$7:$C$1800,0)),20,'Code list'!H$1)/1000,":")</f>
        <v>0.74746299999999999</v>
      </c>
      <c r="H4" s="20">
        <f ca="1">IFERROR(OFFSET(INDEX(Data!$C$7:$C$1800,MATCH($A$3,Data!$C$7:$C$1800,0)),20,'Code list'!I$1)/1000,":")</f>
        <v>0.782717</v>
      </c>
      <c r="I4" s="20">
        <f ca="1">IFERROR(OFFSET(INDEX(Data!$C$7:$C$1800,MATCH($A$3,Data!$C$7:$C$1800,0)),20,'Code list'!J$1)/1000,":")</f>
        <v>0.792605</v>
      </c>
      <c r="J4" s="20">
        <f ca="1">IFERROR(OFFSET(INDEX(Data!$C$7:$C$1800,MATCH($A$3,Data!$C$7:$C$1800,0)),20,'Code list'!K$1)/1000,":")</f>
        <v>0.73577000000000004</v>
      </c>
      <c r="K4" s="20">
        <f ca="1">IFERROR(OFFSET(INDEX(Data!$C$7:$C$1800,MATCH($A$3,Data!$C$7:$C$1800,0)),20,'Code list'!L$1)/1000,":")</f>
        <v>0.71177999999999997</v>
      </c>
      <c r="L4" s="20">
        <f ca="1">IFERROR(OFFSET(INDEX(Data!$C$7:$C$1800,MATCH($A$3,Data!$C$7:$C$1800,0)),20,'Code list'!M$1)/1000,":")</f>
        <v>0.73200799999999999</v>
      </c>
      <c r="M4" s="20">
        <f ca="1">IFERROR(OFFSET(INDEX(Data!$C$7:$C$1800,MATCH($A$3,Data!$C$7:$C$1800,0)),20,'Code list'!N$1)/1000,":")</f>
        <v>0.72940700000000003</v>
      </c>
      <c r="N4" s="20">
        <f ca="1">IFERROR(OFFSET(INDEX(Data!$C$7:$C$1800,MATCH($A$3,Data!$C$7:$C$1800,0)),20,'Code list'!O$1)/1000,":")</f>
        <v>0.73319000000000001</v>
      </c>
      <c r="O4" s="20">
        <f ca="1">IFERROR(OFFSET(INDEX(Data!$C$7:$C$1800,MATCH($A$3,Data!$C$7:$C$1800,0)),20,'Code list'!P$1)/1000,":")</f>
        <v>0.8735170000000001</v>
      </c>
      <c r="P4" s="20">
        <f ca="1">IFERROR(OFFSET(INDEX(Data!$C$7:$C$1800,MATCH($A$3,Data!$C$7:$C$1800,0)),20,'Code list'!Q$1)/1000,":")</f>
        <v>0.88598500000000002</v>
      </c>
      <c r="Q4" s="20">
        <f ca="1">IFERROR(OFFSET(INDEX(Data!$C$7:$C$1800,MATCH($A$3,Data!$C$7:$C$1800,0)),20,'Code list'!R$1)/1000,":")</f>
        <v>0.87750099999999998</v>
      </c>
      <c r="R4" s="20">
        <f ca="1">IFERROR(OFFSET(INDEX(Data!$C$7:$C$1800,MATCH($A$3,Data!$C$7:$C$1800,0)),20,'Code list'!S$1)/1000,":")</f>
        <v>0.83678399999999997</v>
      </c>
      <c r="S4" s="20">
        <f ca="1">IFERROR(OFFSET(INDEX(Data!$C$7:$C$1800,MATCH($A$3,Data!$C$7:$C$1800,0)),20,'Code list'!T$1)/1000,":")</f>
        <v>1.0481990000000001</v>
      </c>
      <c r="T4" s="20">
        <f ca="1">IFERROR(OFFSET(INDEX(Data!$C$7:$C$1800,MATCH($A$3,Data!$C$7:$C$1800,0)),20,'Code list'!U$1)/1000,":")</f>
        <v>0.90988800000000003</v>
      </c>
      <c r="U4" s="20">
        <f ca="1">IFERROR(OFFSET(INDEX(Data!$C$7:$C$1800,MATCH($A$3,Data!$C$7:$C$1800,0)),20,'Code list'!V$1)/1000,":")</f>
        <v>0.75479999999999992</v>
      </c>
      <c r="V4" s="20">
        <f ca="1">IFERROR(OFFSET(INDEX(Data!$C$7:$C$1800,MATCH($A$3,Data!$C$7:$C$1800,0)),20,'Code list'!W$1)/1000,":")</f>
        <v>1.1146929999999999</v>
      </c>
      <c r="W4" s="20">
        <f ca="1">IFERROR(OFFSET(INDEX(Data!$C$7:$C$1800,MATCH($A$3,Data!$C$7:$C$1800,0)),20,'Code list'!X$1)/1000,":")</f>
        <v>1.10866</v>
      </c>
      <c r="X4" s="20">
        <f ca="1">IFERROR(OFFSET(INDEX(Data!$C$7:$C$1800,MATCH($A$3,Data!$C$7:$C$1800,0)),20,'Code list'!Y$1)/1000,":")</f>
        <v>1.028932</v>
      </c>
      <c r="Y4" s="20">
        <f ca="1">IFERROR(OFFSET(INDEX(Data!$C$7:$C$1800,MATCH($A$3,Data!$C$7:$C$1800,0)),20,'Code list'!Z$1)/1000,":")</f>
        <v>1.141408</v>
      </c>
      <c r="Z4" s="20">
        <f ca="1">IFERROR(OFFSET(INDEX(Data!$C$7:$C$1800,MATCH($A$3,Data!$C$7:$C$1800,0)),20,'Code list'!AA$1)/1000,":")</f>
        <v>1.070139</v>
      </c>
      <c r="AA4" s="20">
        <f ca="1">IFERROR(OFFSET(INDEX(Data!$C$7:$C$1800,MATCH($A$3,Data!$C$7:$C$1800,0)),20,'Code list'!AB$1)/1000,":")</f>
        <v>0.87260799999999994</v>
      </c>
      <c r="AB4" s="20">
        <f ca="1">IFERROR(OFFSET(INDEX(Data!$C$7:$C$1800,MATCH($A$3,Data!$C$7:$C$1800,0)),20,'Code list'!AC$1)/1000,":")</f>
        <v>1.0464249999999999</v>
      </c>
      <c r="AC4" s="20">
        <f ca="1">IFERROR(OFFSET(INDEX(Data!$C$7:$C$1800,MATCH($A$3,Data!$C$7:$C$1800,0)),20,'Code list'!AD$1)/1000,":")</f>
        <v>1.131596</v>
      </c>
      <c r="AD4" s="20">
        <f ca="1">IFERROR(OFFSET(INDEX(Data!$C$7:$C$1800,MATCH($A$3,Data!$C$7:$C$1800,0)),20,'Code list'!AE$1)/1000,":")</f>
        <v>1.0631269999999999</v>
      </c>
      <c r="AE4" s="20">
        <f ca="1">IFERROR(OFFSET(INDEX(Data!$C$7:$C$1800,MATCH($A$3,Data!$C$7:$C$1800,0)),20,'Code list'!AF$1)/1000,":")</f>
        <v>0.6547949999999999</v>
      </c>
      <c r="AF4" s="20">
        <f ca="1">IFERROR(OFFSET(INDEX(Data!$C$7:$C$1800,MATCH($A$3,Data!$C$7:$C$1800,0)),20,'Code list'!AG$1)/1000,":")</f>
        <v>0.52265300000000003</v>
      </c>
      <c r="AG4" s="20">
        <f ca="1">IFERROR(OFFSET(INDEX(Data!$C$7:$C$1800,MATCH($A$3,Data!$C$7:$C$1800,0)),20,'Code list'!AH$1)/1000,":")</f>
        <v>0.61947200000000002</v>
      </c>
      <c r="AH4" s="20">
        <f ca="1">IFERROR(OFFSET(INDEX(Data!$C$7:$C$1800,MATCH($A$3,Data!$C$7:$C$1800,0)),20,'Code list'!AI$1)/1000,":")</f>
        <v>0.76843100000000009</v>
      </c>
      <c r="AI4" s="20">
        <f ca="1">IFERROR(OFFSET(INDEX(Data!$C$7:$C$1800,MATCH($A$3,Data!$C$7:$C$1800,0)),20,'Code list'!AJ$1)/1000,":")</f>
        <v>0.49398500000000001</v>
      </c>
    </row>
    <row r="5" spans="1:35" ht="15" customHeight="1" x14ac:dyDescent="0.25">
      <c r="A5" s="21" t="s">
        <v>22</v>
      </c>
      <c r="B5" s="22">
        <f ca="1">IFERROR(OFFSET(INDEX(Data!$C$7:$C$1800,MATCH($A$3,Data!$C$7:$C$1800,0)),23,'Code list'!C$1)/1000,":")</f>
        <v>0</v>
      </c>
      <c r="C5" s="22">
        <f ca="1">IFERROR(OFFSET(INDEX(Data!$C$7:$C$1800,MATCH($A$3,Data!$C$7:$C$1800,0)),23,'Code list'!D$1)/1000,":")</f>
        <v>0</v>
      </c>
      <c r="D5" s="22">
        <f ca="1">IFERROR(OFFSET(INDEX(Data!$C$7:$C$1800,MATCH($A$3,Data!$C$7:$C$1800,0)),23,'Code list'!E$1)/1000,":")</f>
        <v>0</v>
      </c>
      <c r="E5" s="22">
        <f ca="1">IFERROR(OFFSET(INDEX(Data!$C$7:$C$1800,MATCH($A$3,Data!$C$7:$C$1800,0)),23,'Code list'!F$1)/1000,":")</f>
        <v>0</v>
      </c>
      <c r="F5" s="22">
        <f ca="1">IFERROR(OFFSET(INDEX(Data!$C$7:$C$1800,MATCH($A$3,Data!$C$7:$C$1800,0)),23,'Code list'!G$1)/1000,":")</f>
        <v>0</v>
      </c>
      <c r="G5" s="22">
        <f ca="1">IFERROR(OFFSET(INDEX(Data!$C$7:$C$1800,MATCH($A$3,Data!$C$7:$C$1800,0)),23,'Code list'!H$1)/1000,":")</f>
        <v>0</v>
      </c>
      <c r="H5" s="22">
        <f ca="1">IFERROR(OFFSET(INDEX(Data!$C$7:$C$1800,MATCH($A$3,Data!$C$7:$C$1800,0)),23,'Code list'!I$1)/1000,":")</f>
        <v>0</v>
      </c>
      <c r="I5" s="22">
        <f ca="1">IFERROR(OFFSET(INDEX(Data!$C$7:$C$1800,MATCH($A$3,Data!$C$7:$C$1800,0)),23,'Code list'!J$1)/1000,":")</f>
        <v>0</v>
      </c>
      <c r="J5" s="22">
        <f ca="1">IFERROR(OFFSET(INDEX(Data!$C$7:$C$1800,MATCH($A$3,Data!$C$7:$C$1800,0)),23,'Code list'!K$1)/1000,":")</f>
        <v>0</v>
      </c>
      <c r="K5" s="22">
        <f ca="1">IFERROR(OFFSET(INDEX(Data!$C$7:$C$1800,MATCH($A$3,Data!$C$7:$C$1800,0)),23,'Code list'!L$1)/1000,":")</f>
        <v>0</v>
      </c>
      <c r="L5" s="22">
        <f ca="1">IFERROR(OFFSET(INDEX(Data!$C$7:$C$1800,MATCH($A$3,Data!$C$7:$C$1800,0)),23,'Code list'!M$1)/1000,":")</f>
        <v>0</v>
      </c>
      <c r="M5" s="22">
        <f ca="1">IFERROR(OFFSET(INDEX(Data!$C$7:$C$1800,MATCH($A$3,Data!$C$7:$C$1800,0)),23,'Code list'!N$1)/1000,":")</f>
        <v>0</v>
      </c>
      <c r="N5" s="22">
        <f ca="1">IFERROR(OFFSET(INDEX(Data!$C$7:$C$1800,MATCH($A$3,Data!$C$7:$C$1800,0)),23,'Code list'!O$1)/1000,":")</f>
        <v>0</v>
      </c>
      <c r="O5" s="22">
        <f ca="1">IFERROR(OFFSET(INDEX(Data!$C$7:$C$1800,MATCH($A$3,Data!$C$7:$C$1800,0)),23,'Code list'!P$1)/1000,":")</f>
        <v>0</v>
      </c>
      <c r="P5" s="22">
        <f ca="1">IFERROR(OFFSET(INDEX(Data!$C$7:$C$1800,MATCH($A$3,Data!$C$7:$C$1800,0)),23,'Code list'!Q$1)/1000,":")</f>
        <v>0</v>
      </c>
      <c r="Q5" s="22">
        <f ca="1">IFERROR(OFFSET(INDEX(Data!$C$7:$C$1800,MATCH($A$3,Data!$C$7:$C$1800,0)),23,'Code list'!R$1)/1000,":")</f>
        <v>0</v>
      </c>
      <c r="R5" s="22">
        <f ca="1">IFERROR(OFFSET(INDEX(Data!$C$7:$C$1800,MATCH($A$3,Data!$C$7:$C$1800,0)),23,'Code list'!S$1)/1000,":")</f>
        <v>0</v>
      </c>
      <c r="S5" s="22">
        <f ca="1">IFERROR(OFFSET(INDEX(Data!$C$7:$C$1800,MATCH($A$3,Data!$C$7:$C$1800,0)),23,'Code list'!T$1)/1000,":")</f>
        <v>0</v>
      </c>
      <c r="T5" s="22">
        <f ca="1">IFERROR(OFFSET(INDEX(Data!$C$7:$C$1800,MATCH($A$3,Data!$C$7:$C$1800,0)),23,'Code list'!U$1)/1000,":")</f>
        <v>0</v>
      </c>
      <c r="U5" s="22">
        <f ca="1">IFERROR(OFFSET(INDEX(Data!$C$7:$C$1800,MATCH($A$3,Data!$C$7:$C$1800,0)),23,'Code list'!V$1)/1000,":")</f>
        <v>0</v>
      </c>
      <c r="V5" s="22">
        <f ca="1">IFERROR(OFFSET(INDEX(Data!$C$7:$C$1800,MATCH($A$3,Data!$C$7:$C$1800,0)),23,'Code list'!W$1)/1000,":")</f>
        <v>0</v>
      </c>
      <c r="W5" s="22">
        <f ca="1">IFERROR(OFFSET(INDEX(Data!$C$7:$C$1800,MATCH($A$3,Data!$C$7:$C$1800,0)),23,'Code list'!X$1)/1000,":")</f>
        <v>0</v>
      </c>
      <c r="X5" s="22">
        <f ca="1">IFERROR(OFFSET(INDEX(Data!$C$7:$C$1800,MATCH($A$3,Data!$C$7:$C$1800,0)),23,'Code list'!Y$1)/1000,":")</f>
        <v>0</v>
      </c>
      <c r="Y5" s="22">
        <f ca="1">IFERROR(OFFSET(INDEX(Data!$C$7:$C$1800,MATCH($A$3,Data!$C$7:$C$1800,0)),23,'Code list'!Z$1)/1000,":")</f>
        <v>0</v>
      </c>
      <c r="Z5" s="22">
        <f ca="1">IFERROR(OFFSET(INDEX(Data!$C$7:$C$1800,MATCH($A$3,Data!$C$7:$C$1800,0)),23,'Code list'!AA$1)/1000,":")</f>
        <v>0</v>
      </c>
      <c r="AA5" s="22">
        <f ca="1">IFERROR(OFFSET(INDEX(Data!$C$7:$C$1800,MATCH($A$3,Data!$C$7:$C$1800,0)),23,'Code list'!AB$1)/1000,":")</f>
        <v>0</v>
      </c>
      <c r="AB5" s="22">
        <f ca="1">IFERROR(OFFSET(INDEX(Data!$C$7:$C$1800,MATCH($A$3,Data!$C$7:$C$1800,0)),23,'Code list'!AC$1)/1000,":")</f>
        <v>0</v>
      </c>
      <c r="AC5" s="22">
        <f ca="1">IFERROR(OFFSET(INDEX(Data!$C$7:$C$1800,MATCH($A$3,Data!$C$7:$C$1800,0)),23,'Code list'!AD$1)/1000,":")</f>
        <v>0</v>
      </c>
      <c r="AD5" s="22">
        <f ca="1">IFERROR(OFFSET(INDEX(Data!$C$7:$C$1800,MATCH($A$3,Data!$C$7:$C$1800,0)),23,'Code list'!AE$1)/1000,":")</f>
        <v>0</v>
      </c>
      <c r="AE5" s="22">
        <f ca="1">IFERROR(OFFSET(INDEX(Data!$C$7:$C$1800,MATCH($A$3,Data!$C$7:$C$1800,0)),23,'Code list'!AF$1)/1000,":")</f>
        <v>0</v>
      </c>
      <c r="AF5" s="22">
        <f ca="1">IFERROR(OFFSET(INDEX(Data!$C$7:$C$1800,MATCH($A$3,Data!$C$7:$C$1800,0)),23,'Code list'!AG$1)/1000,":")</f>
        <v>0</v>
      </c>
      <c r="AG5" s="22">
        <f ca="1">IFERROR(OFFSET(INDEX(Data!$C$7:$C$1800,MATCH($A$3,Data!$C$7:$C$1800,0)),23,'Code list'!AH$1)/1000,":")</f>
        <v>0</v>
      </c>
      <c r="AH5" s="22">
        <f ca="1">IFERROR(OFFSET(INDEX(Data!$C$7:$C$1800,MATCH($A$3,Data!$C$7:$C$1800,0)),23,'Code list'!AI$1)/1000,":")</f>
        <v>0</v>
      </c>
      <c r="AI5" s="22">
        <f ca="1">IFERROR(OFFSET(INDEX(Data!$C$7:$C$1800,MATCH($A$3,Data!$C$7:$C$1800,0)),23,'Code list'!AJ$1)/1000,":")</f>
        <v>0</v>
      </c>
    </row>
    <row r="6" spans="1:35" ht="15" customHeight="1" x14ac:dyDescent="0.25">
      <c r="A6" s="4" t="s">
        <v>27</v>
      </c>
      <c r="B6" s="6">
        <f t="shared" ref="B6:AD6" ca="1" si="1">IFERROR(B4-B5,":")</f>
        <v>1.4773000000000001</v>
      </c>
      <c r="C6" s="6">
        <f t="shared" ca="1" si="1"/>
        <v>1.2576959999999999</v>
      </c>
      <c r="D6" s="6">
        <f t="shared" ca="1" si="1"/>
        <v>1.0172829999999999</v>
      </c>
      <c r="E6" s="6">
        <f t="shared" ca="1" si="1"/>
        <v>0.78392100000000009</v>
      </c>
      <c r="F6" s="6">
        <f t="shared" ca="1" si="1"/>
        <v>0.78692999999999991</v>
      </c>
      <c r="G6" s="6">
        <f t="shared" ca="1" si="1"/>
        <v>0.74746299999999999</v>
      </c>
      <c r="H6" s="6">
        <f t="shared" ca="1" si="1"/>
        <v>0.782717</v>
      </c>
      <c r="I6" s="6">
        <f t="shared" ca="1" si="1"/>
        <v>0.792605</v>
      </c>
      <c r="J6" s="6">
        <f t="shared" ca="1" si="1"/>
        <v>0.73577000000000004</v>
      </c>
      <c r="K6" s="6">
        <f t="shared" ca="1" si="1"/>
        <v>0.71177999999999997</v>
      </c>
      <c r="L6" s="6">
        <f t="shared" ca="1" si="1"/>
        <v>0.73200799999999999</v>
      </c>
      <c r="M6" s="6">
        <f t="shared" ca="1" si="1"/>
        <v>0.72940700000000003</v>
      </c>
      <c r="N6" s="6">
        <f t="shared" ca="1" si="1"/>
        <v>0.73319000000000001</v>
      </c>
      <c r="O6" s="6">
        <f t="shared" ca="1" si="1"/>
        <v>0.8735170000000001</v>
      </c>
      <c r="P6" s="6">
        <f t="shared" ca="1" si="1"/>
        <v>0.88598500000000002</v>
      </c>
      <c r="Q6" s="6">
        <f t="shared" ca="1" si="1"/>
        <v>0.87750099999999998</v>
      </c>
      <c r="R6" s="6">
        <f t="shared" ca="1" si="1"/>
        <v>0.83678399999999997</v>
      </c>
      <c r="S6" s="6">
        <f t="shared" ca="1" si="1"/>
        <v>1.0481990000000001</v>
      </c>
      <c r="T6" s="6">
        <f t="shared" ca="1" si="1"/>
        <v>0.90988800000000003</v>
      </c>
      <c r="U6" s="6">
        <f t="shared" ca="1" si="1"/>
        <v>0.75479999999999992</v>
      </c>
      <c r="V6" s="6">
        <f t="shared" ca="1" si="1"/>
        <v>1.1146929999999999</v>
      </c>
      <c r="W6" s="6">
        <f t="shared" ca="1" si="1"/>
        <v>1.10866</v>
      </c>
      <c r="X6" s="6">
        <f t="shared" ca="1" si="1"/>
        <v>1.028932</v>
      </c>
      <c r="Y6" s="6">
        <f t="shared" ca="1" si="1"/>
        <v>1.141408</v>
      </c>
      <c r="Z6" s="6">
        <f t="shared" ca="1" si="1"/>
        <v>1.070139</v>
      </c>
      <c r="AA6" s="6">
        <f t="shared" ca="1" si="1"/>
        <v>0.87260799999999994</v>
      </c>
      <c r="AB6" s="6">
        <f t="shared" ca="1" si="1"/>
        <v>1.0464249999999999</v>
      </c>
      <c r="AC6" s="6">
        <f t="shared" ca="1" si="1"/>
        <v>1.131596</v>
      </c>
      <c r="AD6" s="6">
        <f t="shared" ca="1" si="1"/>
        <v>1.0631269999999999</v>
      </c>
      <c r="AE6" s="6">
        <f ca="1">IFERROR(AE4-AE5,":")</f>
        <v>0.6547949999999999</v>
      </c>
      <c r="AF6" s="6">
        <f t="shared" ref="AF6:AH6" ca="1" si="2">IFERROR(AF4-AF5,":")</f>
        <v>0.52265300000000003</v>
      </c>
      <c r="AG6" s="6">
        <f t="shared" ca="1" si="2"/>
        <v>0.61947200000000002</v>
      </c>
      <c r="AH6" s="6">
        <f t="shared" ca="1" si="2"/>
        <v>0.76843100000000009</v>
      </c>
      <c r="AI6" s="6">
        <f t="shared" ref="AI6" ca="1" si="3">IFERROR(AI4-AI5,":")</f>
        <v>0.49398500000000001</v>
      </c>
    </row>
    <row r="8" spans="1:35" ht="15" customHeight="1" x14ac:dyDescent="0.25">
      <c r="A8" s="18" t="s">
        <v>24</v>
      </c>
    </row>
    <row r="9" spans="1:35" ht="15" customHeight="1" x14ac:dyDescent="0.25">
      <c r="A9" s="1" t="s">
        <v>30</v>
      </c>
    </row>
    <row r="10" spans="1:35" s="27" customFormat="1" ht="15" customHeight="1" x14ac:dyDescent="0.25">
      <c r="A10" s="9" t="str">
        <f ca="1">VLOOKUP(MID(CELL("filename",$A$1),FIND("]",CELL("filename",$A$1))+1,256),'Code list'!$A$2:$B$44,2,FALSE)</f>
        <v>Estonia</v>
      </c>
      <c r="B10" s="8">
        <v>1990</v>
      </c>
      <c r="C10" s="8">
        <f>B10+1</f>
        <v>1991</v>
      </c>
      <c r="D10" s="8">
        <f t="shared" ref="D10:AI10" si="4">C10+1</f>
        <v>1992</v>
      </c>
      <c r="E10" s="8">
        <f t="shared" si="4"/>
        <v>1993</v>
      </c>
      <c r="F10" s="8">
        <f t="shared" si="4"/>
        <v>1994</v>
      </c>
      <c r="G10" s="8">
        <f t="shared" si="4"/>
        <v>1995</v>
      </c>
      <c r="H10" s="8">
        <f t="shared" si="4"/>
        <v>1996</v>
      </c>
      <c r="I10" s="8">
        <f t="shared" si="4"/>
        <v>1997</v>
      </c>
      <c r="J10" s="8">
        <f t="shared" si="4"/>
        <v>1998</v>
      </c>
      <c r="K10" s="8">
        <f t="shared" si="4"/>
        <v>1999</v>
      </c>
      <c r="L10" s="8">
        <f t="shared" si="4"/>
        <v>2000</v>
      </c>
      <c r="M10" s="8">
        <f t="shared" si="4"/>
        <v>2001</v>
      </c>
      <c r="N10" s="8">
        <f t="shared" si="4"/>
        <v>2002</v>
      </c>
      <c r="O10" s="8">
        <f t="shared" si="4"/>
        <v>2003</v>
      </c>
      <c r="P10" s="8">
        <f t="shared" si="4"/>
        <v>2004</v>
      </c>
      <c r="Q10" s="8">
        <f t="shared" si="4"/>
        <v>2005</v>
      </c>
      <c r="R10" s="8">
        <f t="shared" si="4"/>
        <v>2006</v>
      </c>
      <c r="S10" s="8">
        <f t="shared" si="4"/>
        <v>2007</v>
      </c>
      <c r="T10" s="8">
        <f t="shared" si="4"/>
        <v>2008</v>
      </c>
      <c r="U10" s="8">
        <f t="shared" si="4"/>
        <v>2009</v>
      </c>
      <c r="V10" s="8">
        <f t="shared" si="4"/>
        <v>2010</v>
      </c>
      <c r="W10" s="8">
        <f t="shared" si="4"/>
        <v>2011</v>
      </c>
      <c r="X10" s="8">
        <f t="shared" si="4"/>
        <v>2012</v>
      </c>
      <c r="Y10" s="8">
        <f t="shared" si="4"/>
        <v>2013</v>
      </c>
      <c r="Z10" s="8">
        <f t="shared" si="4"/>
        <v>2014</v>
      </c>
      <c r="AA10" s="8">
        <f t="shared" si="4"/>
        <v>2015</v>
      </c>
      <c r="AB10" s="8">
        <f t="shared" si="4"/>
        <v>2016</v>
      </c>
      <c r="AC10" s="8">
        <f t="shared" si="4"/>
        <v>2017</v>
      </c>
      <c r="AD10" s="8">
        <f t="shared" si="4"/>
        <v>2018</v>
      </c>
      <c r="AE10" s="8">
        <f t="shared" si="4"/>
        <v>2019</v>
      </c>
      <c r="AF10" s="8">
        <f t="shared" si="4"/>
        <v>2020</v>
      </c>
      <c r="AG10" s="8">
        <f t="shared" si="4"/>
        <v>2021</v>
      </c>
      <c r="AH10" s="8">
        <f t="shared" si="4"/>
        <v>2022</v>
      </c>
      <c r="AI10" s="8">
        <f t="shared" si="4"/>
        <v>2023</v>
      </c>
    </row>
    <row r="11" spans="1:35" ht="15" customHeight="1" x14ac:dyDescent="0.25">
      <c r="A11" s="23" t="s">
        <v>102</v>
      </c>
      <c r="B11" s="25">
        <f ca="1">IFERROR(OFFSET(INDEX(Data!$C$7:$C$1800,MATCH($A$3,Data!$C$7:$C$1800,0)),4,'Code list'!C$1)/1000+OFFSET(INDEX(Data!$C$7:$C$1800,MATCH($A$3,Data!$C$7:$C$1800,0)),6,'Code list'!C$1)/1000+OFFSET(INDEX(Data!$C$7:$C$1800,MATCH($A$3,Data!$C$7:$C$1800,0)),8,'Code list'!C$1)/1000+OFFSET(INDEX(Data!$C$7:$C$1800,MATCH($A$3,Data!$C$7:$C$1800,0)),9,'Code list'!C$1)/1000,":")</f>
        <v>0</v>
      </c>
      <c r="C11" s="25">
        <f ca="1">IFERROR(OFFSET(INDEX(Data!$C$7:$C$1800,MATCH($A$3,Data!$C$7:$C$1800,0)),4,'Code list'!D$1)/1000+OFFSET(INDEX(Data!$C$7:$C$1800,MATCH($A$3,Data!$C$7:$C$1800,0)),6,'Code list'!D$1)/1000+OFFSET(INDEX(Data!$C$7:$C$1800,MATCH($A$3,Data!$C$7:$C$1800,0)),8,'Code list'!D$1)/1000+OFFSET(INDEX(Data!$C$7:$C$1800,MATCH($A$3,Data!$C$7:$C$1800,0)),9,'Code list'!D$1)/1000,":")</f>
        <v>0</v>
      </c>
      <c r="D11" s="25">
        <f ca="1">IFERROR(OFFSET(INDEX(Data!$C$7:$C$1800,MATCH($A$3,Data!$C$7:$C$1800,0)),4,'Code list'!E$1)/1000+OFFSET(INDEX(Data!$C$7:$C$1800,MATCH($A$3,Data!$C$7:$C$1800,0)),6,'Code list'!E$1)/1000+OFFSET(INDEX(Data!$C$7:$C$1800,MATCH($A$3,Data!$C$7:$C$1800,0)),8,'Code list'!E$1)/1000+OFFSET(INDEX(Data!$C$7:$C$1800,MATCH($A$3,Data!$C$7:$C$1800,0)),9,'Code list'!E$1)/1000,":")</f>
        <v>8.599999999999999E-5</v>
      </c>
      <c r="E11" s="25">
        <f ca="1">IFERROR(OFFSET(INDEX(Data!$C$7:$C$1800,MATCH($A$3,Data!$C$7:$C$1800,0)),4,'Code list'!F$1)/1000+OFFSET(INDEX(Data!$C$7:$C$1800,MATCH($A$3,Data!$C$7:$C$1800,0)),6,'Code list'!F$1)/1000+OFFSET(INDEX(Data!$C$7:$C$1800,MATCH($A$3,Data!$C$7:$C$1800,0)),8,'Code list'!F$1)/1000+OFFSET(INDEX(Data!$C$7:$C$1800,MATCH($A$3,Data!$C$7:$C$1800,0)),9,'Code list'!F$1)/1000,":")</f>
        <v>8.599999999999999E-5</v>
      </c>
      <c r="F11" s="25">
        <f ca="1">IFERROR(OFFSET(INDEX(Data!$C$7:$C$1800,MATCH($A$3,Data!$C$7:$C$1800,0)),4,'Code list'!G$1)/1000+OFFSET(INDEX(Data!$C$7:$C$1800,MATCH($A$3,Data!$C$7:$C$1800,0)),6,'Code list'!G$1)/1000+OFFSET(INDEX(Data!$C$7:$C$1800,MATCH($A$3,Data!$C$7:$C$1800,0)),8,'Code list'!G$1)/1000+OFFSET(INDEX(Data!$C$7:$C$1800,MATCH($A$3,Data!$C$7:$C$1800,0)),9,'Code list'!G$1)/1000,":")</f>
        <v>2.5799999999999998E-4</v>
      </c>
      <c r="G11" s="25">
        <f ca="1">IFERROR(OFFSET(INDEX(Data!$C$7:$C$1800,MATCH($A$3,Data!$C$7:$C$1800,0)),4,'Code list'!H$1)/1000+OFFSET(INDEX(Data!$C$7:$C$1800,MATCH($A$3,Data!$C$7:$C$1800,0)),6,'Code list'!H$1)/1000+OFFSET(INDEX(Data!$C$7:$C$1800,MATCH($A$3,Data!$C$7:$C$1800,0)),8,'Code list'!H$1)/1000+OFFSET(INDEX(Data!$C$7:$C$1800,MATCH($A$3,Data!$C$7:$C$1800,0)),9,'Code list'!H$1)/1000,":")</f>
        <v>1.7199999999999998E-4</v>
      </c>
      <c r="H11" s="25">
        <f ca="1">IFERROR(OFFSET(INDEX(Data!$C$7:$C$1800,MATCH($A$3,Data!$C$7:$C$1800,0)),4,'Code list'!I$1)/1000+OFFSET(INDEX(Data!$C$7:$C$1800,MATCH($A$3,Data!$C$7:$C$1800,0)),6,'Code list'!I$1)/1000+OFFSET(INDEX(Data!$C$7:$C$1800,MATCH($A$3,Data!$C$7:$C$1800,0)),8,'Code list'!I$1)/1000+OFFSET(INDEX(Data!$C$7:$C$1800,MATCH($A$3,Data!$C$7:$C$1800,0)),9,'Code list'!I$1)/1000,":")</f>
        <v>1.7199999999999998E-4</v>
      </c>
      <c r="I11" s="25">
        <f ca="1">IFERROR(OFFSET(INDEX(Data!$C$7:$C$1800,MATCH($A$3,Data!$C$7:$C$1800,0)),4,'Code list'!J$1)/1000+OFFSET(INDEX(Data!$C$7:$C$1800,MATCH($A$3,Data!$C$7:$C$1800,0)),6,'Code list'!J$1)/1000+OFFSET(INDEX(Data!$C$7:$C$1800,MATCH($A$3,Data!$C$7:$C$1800,0)),8,'Code list'!J$1)/1000+OFFSET(INDEX(Data!$C$7:$C$1800,MATCH($A$3,Data!$C$7:$C$1800,0)),9,'Code list'!J$1)/1000,":")</f>
        <v>2.1644239999999999</v>
      </c>
      <c r="J11" s="25">
        <f ca="1">IFERROR(OFFSET(INDEX(Data!$C$7:$C$1800,MATCH($A$3,Data!$C$7:$C$1800,0)),4,'Code list'!K$1)/1000+OFFSET(INDEX(Data!$C$7:$C$1800,MATCH($A$3,Data!$C$7:$C$1800,0)),6,'Code list'!K$1)/1000+OFFSET(INDEX(Data!$C$7:$C$1800,MATCH($A$3,Data!$C$7:$C$1800,0)),8,'Code list'!K$1)/1000+OFFSET(INDEX(Data!$C$7:$C$1800,MATCH($A$3,Data!$C$7:$C$1800,0)),9,'Code list'!K$1)/1000,":")</f>
        <v>1.983428</v>
      </c>
      <c r="K11" s="25">
        <f ca="1">IFERROR(OFFSET(INDEX(Data!$C$7:$C$1800,MATCH($A$3,Data!$C$7:$C$1800,0)),4,'Code list'!L$1)/1000+OFFSET(INDEX(Data!$C$7:$C$1800,MATCH($A$3,Data!$C$7:$C$1800,0)),6,'Code list'!L$1)/1000+OFFSET(INDEX(Data!$C$7:$C$1800,MATCH($A$3,Data!$C$7:$C$1800,0)),8,'Code list'!L$1)/1000+OFFSET(INDEX(Data!$C$7:$C$1800,MATCH($A$3,Data!$C$7:$C$1800,0)),9,'Code list'!L$1)/1000,":")</f>
        <v>1.9465460000000001</v>
      </c>
      <c r="L11" s="25">
        <f ca="1">IFERROR(OFFSET(INDEX(Data!$C$7:$C$1800,MATCH($A$3,Data!$C$7:$C$1800,0)),4,'Code list'!M$1)/1000+OFFSET(INDEX(Data!$C$7:$C$1800,MATCH($A$3,Data!$C$7:$C$1800,0)),6,'Code list'!M$1)/1000+OFFSET(INDEX(Data!$C$7:$C$1800,MATCH($A$3,Data!$C$7:$C$1800,0)),8,'Code list'!M$1)/1000+OFFSET(INDEX(Data!$C$7:$C$1800,MATCH($A$3,Data!$C$7:$C$1800,0)),9,'Code list'!M$1)/1000,":")</f>
        <v>1.897554</v>
      </c>
      <c r="M11" s="25">
        <f ca="1">IFERROR(OFFSET(INDEX(Data!$C$7:$C$1800,MATCH($A$3,Data!$C$7:$C$1800,0)),4,'Code list'!N$1)/1000+OFFSET(INDEX(Data!$C$7:$C$1800,MATCH($A$3,Data!$C$7:$C$1800,0)),6,'Code list'!N$1)/1000+OFFSET(INDEX(Data!$C$7:$C$1800,MATCH($A$3,Data!$C$7:$C$1800,0)),8,'Code list'!N$1)/1000+OFFSET(INDEX(Data!$C$7:$C$1800,MATCH($A$3,Data!$C$7:$C$1800,0)),9,'Code list'!N$1)/1000,":")</f>
        <v>1.8255440000000003</v>
      </c>
      <c r="N11" s="25">
        <f ca="1">IFERROR(OFFSET(INDEX(Data!$C$7:$C$1800,MATCH($A$3,Data!$C$7:$C$1800,0)),4,'Code list'!O$1)/1000+OFFSET(INDEX(Data!$C$7:$C$1800,MATCH($A$3,Data!$C$7:$C$1800,0)),6,'Code list'!O$1)/1000+OFFSET(INDEX(Data!$C$7:$C$1800,MATCH($A$3,Data!$C$7:$C$1800,0)),8,'Code list'!O$1)/1000+OFFSET(INDEX(Data!$C$7:$C$1800,MATCH($A$3,Data!$C$7:$C$1800,0)),9,'Code list'!O$1)/1000,":")</f>
        <v>1.7972470000000003</v>
      </c>
      <c r="O11" s="25">
        <f ca="1">IFERROR(OFFSET(INDEX(Data!$C$7:$C$1800,MATCH($A$3,Data!$C$7:$C$1800,0)),4,'Code list'!P$1)/1000+OFFSET(INDEX(Data!$C$7:$C$1800,MATCH($A$3,Data!$C$7:$C$1800,0)),6,'Code list'!P$1)/1000+OFFSET(INDEX(Data!$C$7:$C$1800,MATCH($A$3,Data!$C$7:$C$1800,0)),8,'Code list'!P$1)/1000+OFFSET(INDEX(Data!$C$7:$C$1800,MATCH($A$3,Data!$C$7:$C$1800,0)),9,'Code list'!P$1)/1000,":")</f>
        <v>2.2333960000000004</v>
      </c>
      <c r="P11" s="25">
        <f ca="1">IFERROR(OFFSET(INDEX(Data!$C$7:$C$1800,MATCH($A$3,Data!$C$7:$C$1800,0)),4,'Code list'!Q$1)/1000+OFFSET(INDEX(Data!$C$7:$C$1800,MATCH($A$3,Data!$C$7:$C$1800,0)),6,'Code list'!Q$1)/1000+OFFSET(INDEX(Data!$C$7:$C$1800,MATCH($A$3,Data!$C$7:$C$1800,0)),8,'Code list'!Q$1)/1000+OFFSET(INDEX(Data!$C$7:$C$1800,MATCH($A$3,Data!$C$7:$C$1800,0)),9,'Code list'!Q$1)/1000,":")</f>
        <v>2.1157579999999996</v>
      </c>
      <c r="Q11" s="25">
        <f ca="1">IFERROR(OFFSET(INDEX(Data!$C$7:$C$1800,MATCH($A$3,Data!$C$7:$C$1800,0)),4,'Code list'!R$1)/1000+OFFSET(INDEX(Data!$C$7:$C$1800,MATCH($A$3,Data!$C$7:$C$1800,0)),6,'Code list'!R$1)/1000+OFFSET(INDEX(Data!$C$7:$C$1800,MATCH($A$3,Data!$C$7:$C$1800,0)),8,'Code list'!R$1)/1000+OFFSET(INDEX(Data!$C$7:$C$1800,MATCH($A$3,Data!$C$7:$C$1800,0)),9,'Code list'!R$1)/1000,":")</f>
        <v>2.2202910000000005</v>
      </c>
      <c r="R11" s="25">
        <f ca="1">IFERROR(OFFSET(INDEX(Data!$C$7:$C$1800,MATCH($A$3,Data!$C$7:$C$1800,0)),4,'Code list'!S$1)/1000+OFFSET(INDEX(Data!$C$7:$C$1800,MATCH($A$3,Data!$C$7:$C$1800,0)),6,'Code list'!S$1)/1000+OFFSET(INDEX(Data!$C$7:$C$1800,MATCH($A$3,Data!$C$7:$C$1800,0)),8,'Code list'!S$1)/1000+OFFSET(INDEX(Data!$C$7:$C$1800,MATCH($A$3,Data!$C$7:$C$1800,0)),9,'Code list'!S$1)/1000,":")</f>
        <v>2.074141</v>
      </c>
      <c r="S11" s="25">
        <f ca="1">IFERROR(OFFSET(INDEX(Data!$C$7:$C$1800,MATCH($A$3,Data!$C$7:$C$1800,0)),4,'Code list'!T$1)/1000+OFFSET(INDEX(Data!$C$7:$C$1800,MATCH($A$3,Data!$C$7:$C$1800,0)),6,'Code list'!T$1)/1000+OFFSET(INDEX(Data!$C$7:$C$1800,MATCH($A$3,Data!$C$7:$C$1800,0)),8,'Code list'!T$1)/1000+OFFSET(INDEX(Data!$C$7:$C$1800,MATCH($A$3,Data!$C$7:$C$1800,0)),9,'Code list'!T$1)/1000,":")</f>
        <v>2.6184590000000001</v>
      </c>
      <c r="T11" s="25">
        <f ca="1">IFERROR(OFFSET(INDEX(Data!$C$7:$C$1800,MATCH($A$3,Data!$C$7:$C$1800,0)),4,'Code list'!U$1)/1000+OFFSET(INDEX(Data!$C$7:$C$1800,MATCH($A$3,Data!$C$7:$C$1800,0)),6,'Code list'!U$1)/1000+OFFSET(INDEX(Data!$C$7:$C$1800,MATCH($A$3,Data!$C$7:$C$1800,0)),8,'Code list'!U$1)/1000+OFFSET(INDEX(Data!$C$7:$C$1800,MATCH($A$3,Data!$C$7:$C$1800,0)),9,'Code list'!U$1)/1000,":")</f>
        <v>2.3431189999999997</v>
      </c>
      <c r="U11" s="25">
        <f ca="1">IFERROR(OFFSET(INDEX(Data!$C$7:$C$1800,MATCH($A$3,Data!$C$7:$C$1800,0)),4,'Code list'!V$1)/1000+OFFSET(INDEX(Data!$C$7:$C$1800,MATCH($A$3,Data!$C$7:$C$1800,0)),6,'Code list'!V$1)/1000+OFFSET(INDEX(Data!$C$7:$C$1800,MATCH($A$3,Data!$C$7:$C$1800,0)),8,'Code list'!V$1)/1000+OFFSET(INDEX(Data!$C$7:$C$1800,MATCH($A$3,Data!$C$7:$C$1800,0)),9,'Code list'!V$1)/1000,":")</f>
        <v>1.945441</v>
      </c>
      <c r="V11" s="25">
        <f ca="1">IFERROR(OFFSET(INDEX(Data!$C$7:$C$1800,MATCH($A$3,Data!$C$7:$C$1800,0)),4,'Code list'!W$1)/1000+OFFSET(INDEX(Data!$C$7:$C$1800,MATCH($A$3,Data!$C$7:$C$1800,0)),6,'Code list'!W$1)/1000+OFFSET(INDEX(Data!$C$7:$C$1800,MATCH($A$3,Data!$C$7:$C$1800,0)),8,'Code list'!W$1)/1000+OFFSET(INDEX(Data!$C$7:$C$1800,MATCH($A$3,Data!$C$7:$C$1800,0)),9,'Code list'!W$1)/1000,":")</f>
        <v>2.8584399999999999</v>
      </c>
      <c r="W11" s="25">
        <f ca="1">IFERROR(OFFSET(INDEX(Data!$C$7:$C$1800,MATCH($A$3,Data!$C$7:$C$1800,0)),4,'Code list'!X$1)/1000+OFFSET(INDEX(Data!$C$7:$C$1800,MATCH($A$3,Data!$C$7:$C$1800,0)),6,'Code list'!X$1)/1000+OFFSET(INDEX(Data!$C$7:$C$1800,MATCH($A$3,Data!$C$7:$C$1800,0)),8,'Code list'!X$1)/1000+OFFSET(INDEX(Data!$C$7:$C$1800,MATCH($A$3,Data!$C$7:$C$1800,0)),9,'Code list'!X$1)/1000,":")</f>
        <v>2.9022939999999995</v>
      </c>
      <c r="X11" s="25">
        <f ca="1">IFERROR(OFFSET(INDEX(Data!$C$7:$C$1800,MATCH($A$3,Data!$C$7:$C$1800,0)),4,'Code list'!Y$1)/1000+OFFSET(INDEX(Data!$C$7:$C$1800,MATCH($A$3,Data!$C$7:$C$1800,0)),6,'Code list'!Y$1)/1000+OFFSET(INDEX(Data!$C$7:$C$1800,MATCH($A$3,Data!$C$7:$C$1800,0)),8,'Code list'!Y$1)/1000+OFFSET(INDEX(Data!$C$7:$C$1800,MATCH($A$3,Data!$C$7:$C$1800,0)),9,'Code list'!Y$1)/1000,":")</f>
        <v>2.5764400000000003</v>
      </c>
      <c r="Y11" s="25">
        <f ca="1">IFERROR(OFFSET(INDEX(Data!$C$7:$C$1800,MATCH($A$3,Data!$C$7:$C$1800,0)),4,'Code list'!Z$1)/1000+OFFSET(INDEX(Data!$C$7:$C$1800,MATCH($A$3,Data!$C$7:$C$1800,0)),6,'Code list'!Z$1)/1000+OFFSET(INDEX(Data!$C$7:$C$1800,MATCH($A$3,Data!$C$7:$C$1800,0)),8,'Code list'!Z$1)/1000+OFFSET(INDEX(Data!$C$7:$C$1800,MATCH($A$3,Data!$C$7:$C$1800,0)),9,'Code list'!Z$1)/1000,":")</f>
        <v>2.9047659999999995</v>
      </c>
      <c r="Z11" s="25">
        <f ca="1">IFERROR(OFFSET(INDEX(Data!$C$7:$C$1800,MATCH($A$3,Data!$C$7:$C$1800,0)),4,'Code list'!AA$1)/1000+OFFSET(INDEX(Data!$C$7:$C$1800,MATCH($A$3,Data!$C$7:$C$1800,0)),6,'Code list'!AA$1)/1000+OFFSET(INDEX(Data!$C$7:$C$1800,MATCH($A$3,Data!$C$7:$C$1800,0)),8,'Code list'!AA$1)/1000+OFFSET(INDEX(Data!$C$7:$C$1800,MATCH($A$3,Data!$C$7:$C$1800,0)),9,'Code list'!AA$1)/1000,":")</f>
        <v>2.7294700000000001</v>
      </c>
      <c r="AA11" s="25">
        <f ca="1">IFERROR(OFFSET(INDEX(Data!$C$7:$C$1800,MATCH($A$3,Data!$C$7:$C$1800,0)),4,'Code list'!AB$1)/1000+OFFSET(INDEX(Data!$C$7:$C$1800,MATCH($A$3,Data!$C$7:$C$1800,0)),6,'Code list'!AB$1)/1000+OFFSET(INDEX(Data!$C$7:$C$1800,MATCH($A$3,Data!$C$7:$C$1800,0)),8,'Code list'!AB$1)/1000+OFFSET(INDEX(Data!$C$7:$C$1800,MATCH($A$3,Data!$C$7:$C$1800,0)),9,'Code list'!AB$1)/1000,":")</f>
        <v>2.197152</v>
      </c>
      <c r="AB11" s="25">
        <f ca="1">IFERROR(OFFSET(INDEX(Data!$C$7:$C$1800,MATCH($A$3,Data!$C$7:$C$1800,0)),4,'Code list'!AC$1)/1000+OFFSET(INDEX(Data!$C$7:$C$1800,MATCH($A$3,Data!$C$7:$C$1800,0)),6,'Code list'!AC$1)/1000+OFFSET(INDEX(Data!$C$7:$C$1800,MATCH($A$3,Data!$C$7:$C$1800,0)),8,'Code list'!AC$1)/1000+OFFSET(INDEX(Data!$C$7:$C$1800,MATCH($A$3,Data!$C$7:$C$1800,0)),9,'Code list'!AC$1)/1000,":")</f>
        <v>2.518748</v>
      </c>
      <c r="AC11" s="25">
        <f ca="1">IFERROR(OFFSET(INDEX(Data!$C$7:$C$1800,MATCH($A$3,Data!$C$7:$C$1800,0)),4,'Code list'!AD$1)/1000+OFFSET(INDEX(Data!$C$7:$C$1800,MATCH($A$3,Data!$C$7:$C$1800,0)),6,'Code list'!AD$1)/1000+OFFSET(INDEX(Data!$C$7:$C$1800,MATCH($A$3,Data!$C$7:$C$1800,0)),8,'Code list'!AD$1)/1000+OFFSET(INDEX(Data!$C$7:$C$1800,MATCH($A$3,Data!$C$7:$C$1800,0)),9,'Code list'!AD$1)/1000,":")</f>
        <v>2.7360829999999998</v>
      </c>
      <c r="AD11" s="25">
        <f ca="1">IFERROR(OFFSET(INDEX(Data!$C$7:$C$1800,MATCH($A$3,Data!$C$7:$C$1800,0)),4,'Code list'!AE$1)/1000+OFFSET(INDEX(Data!$C$7:$C$1800,MATCH($A$3,Data!$C$7:$C$1800,0)),6,'Code list'!AE$1)/1000+OFFSET(INDEX(Data!$C$7:$C$1800,MATCH($A$3,Data!$C$7:$C$1800,0)),8,'Code list'!AE$1)/1000+OFFSET(INDEX(Data!$C$7:$C$1800,MATCH($A$3,Data!$C$7:$C$1800,0)),9,'Code list'!AE$1)/1000,":")</f>
        <v>2.49248</v>
      </c>
      <c r="AE11" s="25">
        <f ca="1">IFERROR(OFFSET(INDEX(Data!$C$7:$C$1800,MATCH($A$3,Data!$C$7:$C$1800,0)),4,'Code list'!AF$1)/1000+OFFSET(INDEX(Data!$C$7:$C$1800,MATCH($A$3,Data!$C$7:$C$1800,0)),6,'Code list'!AF$1)/1000+OFFSET(INDEX(Data!$C$7:$C$1800,MATCH($A$3,Data!$C$7:$C$1800,0)),8,'Code list'!AF$1)/1000+OFFSET(INDEX(Data!$C$7:$C$1800,MATCH($A$3,Data!$C$7:$C$1800,0)),9,'Code list'!AF$1)/1000,":")</f>
        <v>1.3097400000000001</v>
      </c>
      <c r="AF11" s="25">
        <f ca="1">IFERROR(OFFSET(INDEX(Data!$C$7:$C$1800,MATCH($A$3,Data!$C$7:$C$1800,0)),4,'Code list'!AG$1)/1000+OFFSET(INDEX(Data!$C$7:$C$1800,MATCH($A$3,Data!$C$7:$C$1800,0)),6,'Code list'!AG$1)/1000+OFFSET(INDEX(Data!$C$7:$C$1800,MATCH($A$3,Data!$C$7:$C$1800,0)),8,'Code list'!AG$1)/1000+OFFSET(INDEX(Data!$C$7:$C$1800,MATCH($A$3,Data!$C$7:$C$1800,0)),9,'Code list'!AG$1)/1000,":")</f>
        <v>0.91722200000000009</v>
      </c>
      <c r="AG11" s="25">
        <f ca="1">IFERROR(OFFSET(INDEX(Data!$C$7:$C$1800,MATCH($A$3,Data!$C$7:$C$1800,0)),4,'Code list'!AH$1)/1000+OFFSET(INDEX(Data!$C$7:$C$1800,MATCH($A$3,Data!$C$7:$C$1800,0)),6,'Code list'!AH$1)/1000+OFFSET(INDEX(Data!$C$7:$C$1800,MATCH($A$3,Data!$C$7:$C$1800,0)),8,'Code list'!AH$1)/1000+OFFSET(INDEX(Data!$C$7:$C$1800,MATCH($A$3,Data!$C$7:$C$1800,0)),9,'Code list'!AH$1)/1000,":")</f>
        <v>1.233042</v>
      </c>
      <c r="AH11" s="25">
        <f ca="1">IFERROR(OFFSET(INDEX(Data!$C$7:$C$1800,MATCH($A$3,Data!$C$7:$C$1800,0)),4,'Code list'!AI$1)/1000+OFFSET(INDEX(Data!$C$7:$C$1800,MATCH($A$3,Data!$C$7:$C$1800,0)),6,'Code list'!AI$1)/1000+OFFSET(INDEX(Data!$C$7:$C$1800,MATCH($A$3,Data!$C$7:$C$1800,0)),8,'Code list'!AI$1)/1000+OFFSET(INDEX(Data!$C$7:$C$1800,MATCH($A$3,Data!$C$7:$C$1800,0)),9,'Code list'!AI$1)/1000,":")</f>
        <v>1.5978210000000002</v>
      </c>
      <c r="AI11" s="25">
        <f ca="1">IFERROR(OFFSET(INDEX(Data!$C$7:$C$1800,MATCH($A$3,Data!$C$7:$C$1800,0)),4,'Code list'!AJ$1)/1000+OFFSET(INDEX(Data!$C$7:$C$1800,MATCH($A$3,Data!$C$7:$C$1800,0)),6,'Code list'!AJ$1)/1000+OFFSET(INDEX(Data!$C$7:$C$1800,MATCH($A$3,Data!$C$7:$C$1800,0)),8,'Code list'!AJ$1)/1000+OFFSET(INDEX(Data!$C$7:$C$1800,MATCH($A$3,Data!$C$7:$C$1800,0)),9,'Code list'!AJ$1)/1000,":")</f>
        <v>0.97372999999999987</v>
      </c>
    </row>
    <row r="12" spans="1:35" ht="15" customHeight="1" x14ac:dyDescent="0.25">
      <c r="A12" s="24" t="s">
        <v>101</v>
      </c>
      <c r="B12" s="25">
        <f ca="1">IFERROR(OFFSET(INDEX(Data!$C$7:$C$1800,MATCH($A$3,Data!$C$7:$C$1800,0)),5,'Code list'!C$1)/1000+OFFSET(INDEX(Data!$C$7:$C$1800,MATCH($A$3,Data!$C$7:$C$1800,0)),7,'Code list'!C$1)/1000,":")</f>
        <v>5.4899200000000006</v>
      </c>
      <c r="C12" s="25">
        <f ca="1">IFERROR(OFFSET(INDEX(Data!$C$7:$C$1800,MATCH($A$3,Data!$C$7:$C$1800,0)),5,'Code list'!D$1)/1000+OFFSET(INDEX(Data!$C$7:$C$1800,MATCH($A$3,Data!$C$7:$C$1800,0)),7,'Code list'!D$1)/1000,":")</f>
        <v>5.0148380000000001</v>
      </c>
      <c r="D12" s="25">
        <f ca="1">IFERROR(OFFSET(INDEX(Data!$C$7:$C$1800,MATCH($A$3,Data!$C$7:$C$1800,0)),5,'Code list'!E$1)/1000+OFFSET(INDEX(Data!$C$7:$C$1800,MATCH($A$3,Data!$C$7:$C$1800,0)),7,'Code list'!E$1)/1000,":")</f>
        <v>3.889033</v>
      </c>
      <c r="E12" s="25">
        <f ca="1">IFERROR(OFFSET(INDEX(Data!$C$7:$C$1800,MATCH($A$3,Data!$C$7:$C$1800,0)),5,'Code list'!F$1)/1000+OFFSET(INDEX(Data!$C$7:$C$1800,MATCH($A$3,Data!$C$7:$C$1800,0)),7,'Code list'!F$1)/1000,":")</f>
        <v>2.9797090000000002</v>
      </c>
      <c r="F12" s="25">
        <f ca="1">IFERROR(OFFSET(INDEX(Data!$C$7:$C$1800,MATCH($A$3,Data!$C$7:$C$1800,0)),5,'Code list'!G$1)/1000+OFFSET(INDEX(Data!$C$7:$C$1800,MATCH($A$3,Data!$C$7:$C$1800,0)),7,'Code list'!G$1)/1000,":")</f>
        <v>3.109559</v>
      </c>
      <c r="G12" s="25">
        <f ca="1">IFERROR(OFFSET(INDEX(Data!$C$7:$C$1800,MATCH($A$3,Data!$C$7:$C$1800,0)),5,'Code list'!H$1)/1000+OFFSET(INDEX(Data!$C$7:$C$1800,MATCH($A$3,Data!$C$7:$C$1800,0)),7,'Code list'!H$1)/1000,":")</f>
        <v>2.8081209999999999</v>
      </c>
      <c r="H12" s="25">
        <f ca="1">IFERROR(OFFSET(INDEX(Data!$C$7:$C$1800,MATCH($A$3,Data!$C$7:$C$1800,0)),5,'Code list'!I$1)/1000+OFFSET(INDEX(Data!$C$7:$C$1800,MATCH($A$3,Data!$C$7:$C$1800,0)),7,'Code list'!I$1)/1000,":")</f>
        <v>2.8933900000000001</v>
      </c>
      <c r="I12" s="25">
        <f ca="1">IFERROR(OFFSET(INDEX(Data!$C$7:$C$1800,MATCH($A$3,Data!$C$7:$C$1800,0)),5,'Code list'!J$1)/1000+OFFSET(INDEX(Data!$C$7:$C$1800,MATCH($A$3,Data!$C$7:$C$1800,0)),7,'Code list'!J$1)/1000,":")</f>
        <v>0.64810400000000001</v>
      </c>
      <c r="J12" s="25">
        <f ca="1">IFERROR(OFFSET(INDEX(Data!$C$7:$C$1800,MATCH($A$3,Data!$C$7:$C$1800,0)),5,'Code list'!K$1)/1000+OFFSET(INDEX(Data!$C$7:$C$1800,MATCH($A$3,Data!$C$7:$C$1800,0)),7,'Code list'!K$1)/1000,":")</f>
        <v>0.56881100000000007</v>
      </c>
      <c r="K12" s="25">
        <f ca="1">IFERROR(OFFSET(INDEX(Data!$C$7:$C$1800,MATCH($A$3,Data!$C$7:$C$1800,0)),5,'Code list'!L$1)/1000+OFFSET(INDEX(Data!$C$7:$C$1800,MATCH($A$3,Data!$C$7:$C$1800,0)),7,'Code list'!L$1)/1000,":")</f>
        <v>0.52315100000000003</v>
      </c>
      <c r="L12" s="25">
        <f ca="1">IFERROR(OFFSET(INDEX(Data!$C$7:$C$1800,MATCH($A$3,Data!$C$7:$C$1800,0)),5,'Code list'!M$1)/1000+OFFSET(INDEX(Data!$C$7:$C$1800,MATCH($A$3,Data!$C$7:$C$1800,0)),7,'Code list'!M$1)/1000,":")</f>
        <v>0.55048900000000001</v>
      </c>
      <c r="M12" s="25">
        <f ca="1">IFERROR(OFFSET(INDEX(Data!$C$7:$C$1800,MATCH($A$3,Data!$C$7:$C$1800,0)),5,'Code list'!N$1)/1000+OFFSET(INDEX(Data!$C$7:$C$1800,MATCH($A$3,Data!$C$7:$C$1800,0)),7,'Code list'!N$1)/1000,":")</f>
        <v>0.55258799999999997</v>
      </c>
      <c r="N12" s="25">
        <f ca="1">IFERROR(OFFSET(INDEX(Data!$C$7:$C$1800,MATCH($A$3,Data!$C$7:$C$1800,0)),5,'Code list'!O$1)/1000+OFFSET(INDEX(Data!$C$7:$C$1800,MATCH($A$3,Data!$C$7:$C$1800,0)),7,'Code list'!O$1)/1000,":")</f>
        <v>0.50268299999999999</v>
      </c>
      <c r="O12" s="25">
        <f ca="1">IFERROR(OFFSET(INDEX(Data!$C$7:$C$1800,MATCH($A$3,Data!$C$7:$C$1800,0)),5,'Code list'!P$1)/1000+OFFSET(INDEX(Data!$C$7:$C$1800,MATCH($A$3,Data!$C$7:$C$1800,0)),7,'Code list'!P$1)/1000,":")</f>
        <v>0.42438800000000004</v>
      </c>
      <c r="P12" s="25">
        <f ca="1">IFERROR(OFFSET(INDEX(Data!$C$7:$C$1800,MATCH($A$3,Data!$C$7:$C$1800,0)),5,'Code list'!Q$1)/1000+OFFSET(INDEX(Data!$C$7:$C$1800,MATCH($A$3,Data!$C$7:$C$1800,0)),7,'Code list'!Q$1)/1000,":")</f>
        <v>0.60401899999999997</v>
      </c>
      <c r="Q12" s="25">
        <f ca="1">IFERROR(OFFSET(INDEX(Data!$C$7:$C$1800,MATCH($A$3,Data!$C$7:$C$1800,0)),5,'Code list'!R$1)/1000+OFFSET(INDEX(Data!$C$7:$C$1800,MATCH($A$3,Data!$C$7:$C$1800,0)),7,'Code list'!R$1)/1000,":")</f>
        <v>0.47050400000000003</v>
      </c>
      <c r="R12" s="25">
        <f ca="1">IFERROR(OFFSET(INDEX(Data!$C$7:$C$1800,MATCH($A$3,Data!$C$7:$C$1800,0)),5,'Code list'!S$1)/1000+OFFSET(INDEX(Data!$C$7:$C$1800,MATCH($A$3,Data!$C$7:$C$1800,0)),7,'Code list'!S$1)/1000,":")</f>
        <v>0.44189499999999998</v>
      </c>
      <c r="S12" s="25">
        <f ca="1">IFERROR(OFFSET(INDEX(Data!$C$7:$C$1800,MATCH($A$3,Data!$C$7:$C$1800,0)),5,'Code list'!T$1)/1000+OFFSET(INDEX(Data!$C$7:$C$1800,MATCH($A$3,Data!$C$7:$C$1800,0)),7,'Code list'!T$1)/1000,":")</f>
        <v>0.541292</v>
      </c>
      <c r="T12" s="25">
        <f ca="1">IFERROR(OFFSET(INDEX(Data!$C$7:$C$1800,MATCH($A$3,Data!$C$7:$C$1800,0)),5,'Code list'!U$1)/1000+OFFSET(INDEX(Data!$C$7:$C$1800,MATCH($A$3,Data!$C$7:$C$1800,0)),7,'Code list'!U$1)/1000,":")</f>
        <v>0.37175399999999997</v>
      </c>
      <c r="U12" s="25">
        <f ca="1">IFERROR(OFFSET(INDEX(Data!$C$7:$C$1800,MATCH($A$3,Data!$C$7:$C$1800,0)),5,'Code list'!V$1)/1000+OFFSET(INDEX(Data!$C$7:$C$1800,MATCH($A$3,Data!$C$7:$C$1800,0)),7,'Code list'!V$1)/1000,":")</f>
        <v>0.37130200000000002</v>
      </c>
      <c r="V12" s="25">
        <f ca="1">IFERROR(OFFSET(INDEX(Data!$C$7:$C$1800,MATCH($A$3,Data!$C$7:$C$1800,0)),5,'Code list'!W$1)/1000+OFFSET(INDEX(Data!$C$7:$C$1800,MATCH($A$3,Data!$C$7:$C$1800,0)),7,'Code list'!W$1)/1000,":")</f>
        <v>0.473603</v>
      </c>
      <c r="W12" s="25">
        <f ca="1">IFERROR(OFFSET(INDEX(Data!$C$7:$C$1800,MATCH($A$3,Data!$C$7:$C$1800,0)),5,'Code list'!X$1)/1000+OFFSET(INDEX(Data!$C$7:$C$1800,MATCH($A$3,Data!$C$7:$C$1800,0)),7,'Code list'!X$1)/1000,":")</f>
        <v>0.400038</v>
      </c>
      <c r="X12" s="25">
        <f ca="1">IFERROR(OFFSET(INDEX(Data!$C$7:$C$1800,MATCH($A$3,Data!$C$7:$C$1800,0)),5,'Code list'!Y$1)/1000+OFFSET(INDEX(Data!$C$7:$C$1800,MATCH($A$3,Data!$C$7:$C$1800,0)),7,'Code list'!Y$1)/1000,":")</f>
        <v>0.424211</v>
      </c>
      <c r="Y12" s="25">
        <f ca="1">IFERROR(OFFSET(INDEX(Data!$C$7:$C$1800,MATCH($A$3,Data!$C$7:$C$1800,0)),5,'Code list'!Z$1)/1000+OFFSET(INDEX(Data!$C$7:$C$1800,MATCH($A$3,Data!$C$7:$C$1800,0)),7,'Code list'!Z$1)/1000,":")</f>
        <v>0.48423700000000003</v>
      </c>
      <c r="Z12" s="25">
        <f ca="1">IFERROR(OFFSET(INDEX(Data!$C$7:$C$1800,MATCH($A$3,Data!$C$7:$C$1800,0)),5,'Code list'!AA$1)/1000+OFFSET(INDEX(Data!$C$7:$C$1800,MATCH($A$3,Data!$C$7:$C$1800,0)),7,'Code list'!AA$1)/1000,":")</f>
        <v>0.45568199999999998</v>
      </c>
      <c r="AA12" s="25">
        <f ca="1">IFERROR(OFFSET(INDEX(Data!$C$7:$C$1800,MATCH($A$3,Data!$C$7:$C$1800,0)),5,'Code list'!AB$1)/1000+OFFSET(INDEX(Data!$C$7:$C$1800,MATCH($A$3,Data!$C$7:$C$1800,0)),7,'Code list'!AB$1)/1000,":")</f>
        <v>0.50363000000000002</v>
      </c>
      <c r="AB12" s="25">
        <f ca="1">IFERROR(OFFSET(INDEX(Data!$C$7:$C$1800,MATCH($A$3,Data!$C$7:$C$1800,0)),5,'Code list'!AC$1)/1000+OFFSET(INDEX(Data!$C$7:$C$1800,MATCH($A$3,Data!$C$7:$C$1800,0)),7,'Code list'!AC$1)/1000,":")</f>
        <v>0.52474600000000005</v>
      </c>
      <c r="AC12" s="25">
        <f ca="1">IFERROR(OFFSET(INDEX(Data!$C$7:$C$1800,MATCH($A$3,Data!$C$7:$C$1800,0)),5,'Code list'!AD$1)/1000+OFFSET(INDEX(Data!$C$7:$C$1800,MATCH($A$3,Data!$C$7:$C$1800,0)),7,'Code list'!AD$1)/1000,":")</f>
        <v>0.53178000000000003</v>
      </c>
      <c r="AD12" s="25">
        <f ca="1">IFERROR(OFFSET(INDEX(Data!$C$7:$C$1800,MATCH($A$3,Data!$C$7:$C$1800,0)),5,'Code list'!AE$1)/1000+OFFSET(INDEX(Data!$C$7:$C$1800,MATCH($A$3,Data!$C$7:$C$1800,0)),7,'Code list'!AE$1)/1000,":")</f>
        <v>0.66360299999999994</v>
      </c>
      <c r="AE12" s="25">
        <f ca="1">IFERROR(OFFSET(INDEX(Data!$C$7:$C$1800,MATCH($A$3,Data!$C$7:$C$1800,0)),5,'Code list'!AF$1)/1000+OFFSET(INDEX(Data!$C$7:$C$1800,MATCH($A$3,Data!$C$7:$C$1800,0)),7,'Code list'!AF$1)/1000,":")</f>
        <v>0.67753299999999994</v>
      </c>
      <c r="AF12" s="25">
        <f ca="1">IFERROR(OFFSET(INDEX(Data!$C$7:$C$1800,MATCH($A$3,Data!$C$7:$C$1800,0)),5,'Code list'!AG$1)/1000+OFFSET(INDEX(Data!$C$7:$C$1800,MATCH($A$3,Data!$C$7:$C$1800,0)),7,'Code list'!AG$1)/1000,":")</f>
        <v>0.66212100000000007</v>
      </c>
      <c r="AG12" s="25">
        <f ca="1">IFERROR(OFFSET(INDEX(Data!$C$7:$C$1800,MATCH($A$3,Data!$C$7:$C$1800,0)),5,'Code list'!AH$1)/1000+OFFSET(INDEX(Data!$C$7:$C$1800,MATCH($A$3,Data!$C$7:$C$1800,0)),7,'Code list'!AH$1)/1000,":")</f>
        <v>0.64362100000000011</v>
      </c>
      <c r="AH12" s="25">
        <f ca="1">IFERROR(OFFSET(INDEX(Data!$C$7:$C$1800,MATCH($A$3,Data!$C$7:$C$1800,0)),5,'Code list'!AI$1)/1000+OFFSET(INDEX(Data!$C$7:$C$1800,MATCH($A$3,Data!$C$7:$C$1800,0)),7,'Code list'!AI$1)/1000,":")</f>
        <v>0.61754299999999995</v>
      </c>
      <c r="AI12" s="25">
        <f ca="1">IFERROR(OFFSET(INDEX(Data!$C$7:$C$1800,MATCH($A$3,Data!$C$7:$C$1800,0)),5,'Code list'!AJ$1)/1000+OFFSET(INDEX(Data!$C$7:$C$1800,MATCH($A$3,Data!$C$7:$C$1800,0)),7,'Code list'!AJ$1)/1000,":")</f>
        <v>0.58418600000000009</v>
      </c>
    </row>
    <row r="13" spans="1:35" ht="15" customHeight="1" x14ac:dyDescent="0.25">
      <c r="A13" s="24" t="s">
        <v>99</v>
      </c>
      <c r="B13" s="25">
        <f ca="1">IFERROR(OFFSET(INDEX(Data!$C$7:$C$1800,MATCH($A$3,Data!$C$7:$C$1800,0)),21,'Code list'!C$1)/1000+OFFSET(INDEX(Data!$C$7:$C$1800,MATCH($A$3,Data!$C$7:$C$1800,0)),22,'Code list'!C$1)/1000,":")</f>
        <v>1.4773000000000001</v>
      </c>
      <c r="C13" s="25">
        <f ca="1">IFERROR(OFFSET(INDEX(Data!$C$7:$C$1800,MATCH($A$3,Data!$C$7:$C$1800,0)),21,'Code list'!D$1)/1000+OFFSET(INDEX(Data!$C$7:$C$1800,MATCH($A$3,Data!$C$7:$C$1800,0)),22,'Code list'!D$1)/1000,":")</f>
        <v>1.2576960000000001</v>
      </c>
      <c r="D13" s="25">
        <f ca="1">IFERROR(OFFSET(INDEX(Data!$C$7:$C$1800,MATCH($A$3,Data!$C$7:$C$1800,0)),21,'Code list'!E$1)/1000+OFFSET(INDEX(Data!$C$7:$C$1800,MATCH($A$3,Data!$C$7:$C$1800,0)),22,'Code list'!E$1)/1000,":")</f>
        <v>1.0171969999999999</v>
      </c>
      <c r="E13" s="25">
        <f ca="1">IFERROR(OFFSET(INDEX(Data!$C$7:$C$1800,MATCH($A$3,Data!$C$7:$C$1800,0)),21,'Code list'!F$1)/1000+OFFSET(INDEX(Data!$C$7:$C$1800,MATCH($A$3,Data!$C$7:$C$1800,0)),22,'Code list'!F$1)/1000,":")</f>
        <v>0.78383500000000006</v>
      </c>
      <c r="F13" s="25">
        <f ca="1">IFERROR(OFFSET(INDEX(Data!$C$7:$C$1800,MATCH($A$3,Data!$C$7:$C$1800,0)),21,'Code list'!G$1)/1000+OFFSET(INDEX(Data!$C$7:$C$1800,MATCH($A$3,Data!$C$7:$C$1800,0)),22,'Code list'!G$1)/1000,":")</f>
        <v>0.78667200000000004</v>
      </c>
      <c r="G13" s="25">
        <f ca="1">IFERROR(OFFSET(INDEX(Data!$C$7:$C$1800,MATCH($A$3,Data!$C$7:$C$1800,0)),21,'Code list'!H$1)/1000+OFFSET(INDEX(Data!$C$7:$C$1800,MATCH($A$3,Data!$C$7:$C$1800,0)),22,'Code list'!H$1)/1000,":")</f>
        <v>0.74720599999999993</v>
      </c>
      <c r="H13" s="25">
        <f ca="1">IFERROR(OFFSET(INDEX(Data!$C$7:$C$1800,MATCH($A$3,Data!$C$7:$C$1800,0)),21,'Code list'!I$1)/1000+OFFSET(INDEX(Data!$C$7:$C$1800,MATCH($A$3,Data!$C$7:$C$1800,0)),22,'Code list'!I$1)/1000,":")</f>
        <v>0.78245900000000002</v>
      </c>
      <c r="I13" s="25">
        <f ca="1">IFERROR(OFFSET(INDEX(Data!$C$7:$C$1800,MATCH($A$3,Data!$C$7:$C$1800,0)),21,'Code list'!J$1)/1000+OFFSET(INDEX(Data!$C$7:$C$1800,MATCH($A$3,Data!$C$7:$C$1800,0)),22,'Code list'!J$1)/1000,":")</f>
        <v>9.0713000000000002E-2</v>
      </c>
      <c r="J13" s="25">
        <f ca="1">IFERROR(OFFSET(INDEX(Data!$C$7:$C$1800,MATCH($A$3,Data!$C$7:$C$1800,0)),21,'Code list'!K$1)/1000+OFFSET(INDEX(Data!$C$7:$C$1800,MATCH($A$3,Data!$C$7:$C$1800,0)),22,'Code list'!K$1)/1000,":")</f>
        <v>9.8021999999999998E-2</v>
      </c>
      <c r="K13" s="25">
        <f ca="1">IFERROR(OFFSET(INDEX(Data!$C$7:$C$1800,MATCH($A$3,Data!$C$7:$C$1800,0)),21,'Code list'!L$1)/1000+OFFSET(INDEX(Data!$C$7:$C$1800,MATCH($A$3,Data!$C$7:$C$1800,0)),22,'Code list'!L$1)/1000,":")</f>
        <v>8.9080000000000006E-2</v>
      </c>
      <c r="L13" s="25">
        <f ca="1">IFERROR(OFFSET(INDEX(Data!$C$7:$C$1800,MATCH($A$3,Data!$C$7:$C$1800,0)),21,'Code list'!M$1)/1000+OFFSET(INDEX(Data!$C$7:$C$1800,MATCH($A$3,Data!$C$7:$C$1800,0)),22,'Code list'!M$1)/1000,":")</f>
        <v>0.10352499999999999</v>
      </c>
      <c r="M13" s="25">
        <f ca="1">IFERROR(OFFSET(INDEX(Data!$C$7:$C$1800,MATCH($A$3,Data!$C$7:$C$1800,0)),21,'Code list'!N$1)/1000+OFFSET(INDEX(Data!$C$7:$C$1800,MATCH($A$3,Data!$C$7:$C$1800,0)),22,'Code list'!N$1)/1000,":")</f>
        <v>0.10189200000000001</v>
      </c>
      <c r="N13" s="25">
        <f ca="1">IFERROR(OFFSET(INDEX(Data!$C$7:$C$1800,MATCH($A$3,Data!$C$7:$C$1800,0)),21,'Code list'!O$1)/1000+OFFSET(INDEX(Data!$C$7:$C$1800,MATCH($A$3,Data!$C$7:$C$1800,0)),22,'Code list'!O$1)/1000,":")</f>
        <v>9.165899999999999E-2</v>
      </c>
      <c r="O13" s="25">
        <f ca="1">IFERROR(OFFSET(INDEX(Data!$C$7:$C$1800,MATCH($A$3,Data!$C$7:$C$1800,0)),21,'Code list'!P$1)/1000+OFFSET(INDEX(Data!$C$7:$C$1800,MATCH($A$3,Data!$C$7:$C$1800,0)),22,'Code list'!P$1)/1000,":")</f>
        <v>9.6990999999999994E-2</v>
      </c>
      <c r="P13" s="25">
        <f ca="1">IFERROR(OFFSET(INDEX(Data!$C$7:$C$1800,MATCH($A$3,Data!$C$7:$C$1800,0)),21,'Code list'!Q$1)/1000+OFFSET(INDEX(Data!$C$7:$C$1800,MATCH($A$3,Data!$C$7:$C$1800,0)),22,'Code list'!Q$1)/1000,":")</f>
        <v>8.7789999999999993E-2</v>
      </c>
      <c r="Q13" s="25">
        <f ca="1">IFERROR(OFFSET(INDEX(Data!$C$7:$C$1800,MATCH($A$3,Data!$C$7:$C$1800,0)),21,'Code list'!R$1)/1000+OFFSET(INDEX(Data!$C$7:$C$1800,MATCH($A$3,Data!$C$7:$C$1800,0)),22,'Code list'!R$1)/1000,":")</f>
        <v>8.9338000000000001E-2</v>
      </c>
      <c r="R13" s="25">
        <f ca="1">IFERROR(OFFSET(INDEX(Data!$C$7:$C$1800,MATCH($A$3,Data!$C$7:$C$1800,0)),21,'Code list'!S$1)/1000+OFFSET(INDEX(Data!$C$7:$C$1800,MATCH($A$3,Data!$C$7:$C$1800,0)),22,'Code list'!S$1)/1000,":")</f>
        <v>8.9681999999999998E-2</v>
      </c>
      <c r="S13" s="25">
        <f ca="1">IFERROR(OFFSET(INDEX(Data!$C$7:$C$1800,MATCH($A$3,Data!$C$7:$C$1800,0)),21,'Code list'!T$1)/1000+OFFSET(INDEX(Data!$C$7:$C$1800,MATCH($A$3,Data!$C$7:$C$1800,0)),22,'Code list'!T$1)/1000,":")</f>
        <v>7.5958999999999999E-2</v>
      </c>
      <c r="T13" s="25">
        <f ca="1">IFERROR(OFFSET(INDEX(Data!$C$7:$C$1800,MATCH($A$3,Data!$C$7:$C$1800,0)),21,'Code list'!U$1)/1000+OFFSET(INDEX(Data!$C$7:$C$1800,MATCH($A$3,Data!$C$7:$C$1800,0)),22,'Code list'!U$1)/1000,":")</f>
        <v>7.8706999999999999E-2</v>
      </c>
      <c r="U13" s="25">
        <f ca="1">IFERROR(OFFSET(INDEX(Data!$C$7:$C$1800,MATCH($A$3,Data!$C$7:$C$1800,0)),21,'Code list'!V$1)/1000+OFFSET(INDEX(Data!$C$7:$C$1800,MATCH($A$3,Data!$C$7:$C$1800,0)),22,'Code list'!V$1)/1000,":")</f>
        <v>6.9325999999999999E-2</v>
      </c>
      <c r="V13" s="25">
        <f ca="1">IFERROR(OFFSET(INDEX(Data!$C$7:$C$1800,MATCH($A$3,Data!$C$7:$C$1800,0)),21,'Code list'!W$1)/1000+OFFSET(INDEX(Data!$C$7:$C$1800,MATCH($A$3,Data!$C$7:$C$1800,0)),22,'Code list'!W$1)/1000,":")</f>
        <v>0.11482100000000001</v>
      </c>
      <c r="W13" s="25">
        <f ca="1">IFERROR(OFFSET(INDEX(Data!$C$7:$C$1800,MATCH($A$3,Data!$C$7:$C$1800,0)),21,'Code list'!X$1)/1000+OFFSET(INDEX(Data!$C$7:$C$1800,MATCH($A$3,Data!$C$7:$C$1800,0)),22,'Code list'!X$1)/1000,":")</f>
        <v>9.7453999999999999E-2</v>
      </c>
      <c r="X13" s="25">
        <f ca="1">IFERROR(OFFSET(INDEX(Data!$C$7:$C$1800,MATCH($A$3,Data!$C$7:$C$1800,0)),21,'Code list'!Y$1)/1000+OFFSET(INDEX(Data!$C$7:$C$1800,MATCH($A$3,Data!$C$7:$C$1800,0)),22,'Code list'!Y$1)/1000,":")</f>
        <v>0.100315</v>
      </c>
      <c r="Y13" s="25">
        <f ca="1">IFERROR(OFFSET(INDEX(Data!$C$7:$C$1800,MATCH($A$3,Data!$C$7:$C$1800,0)),21,'Code list'!Z$1)/1000+OFFSET(INDEX(Data!$C$7:$C$1800,MATCH($A$3,Data!$C$7:$C$1800,0)),22,'Code list'!Z$1)/1000,":")</f>
        <v>0.10791099999999999</v>
      </c>
      <c r="Z13" s="25">
        <f ca="1">IFERROR(OFFSET(INDEX(Data!$C$7:$C$1800,MATCH($A$3,Data!$C$7:$C$1800,0)),21,'Code list'!AA$1)/1000+OFFSET(INDEX(Data!$C$7:$C$1800,MATCH($A$3,Data!$C$7:$C$1800,0)),22,'Code list'!AA$1)/1000,":")</f>
        <v>0.10662000000000001</v>
      </c>
      <c r="AA13" s="25">
        <f ca="1">IFERROR(OFFSET(INDEX(Data!$C$7:$C$1800,MATCH($A$3,Data!$C$7:$C$1800,0)),21,'Code list'!AB$1)/1000+OFFSET(INDEX(Data!$C$7:$C$1800,MATCH($A$3,Data!$C$7:$C$1800,0)),22,'Code list'!AB$1)/1000,":")</f>
        <v>0.10696100000000001</v>
      </c>
      <c r="AB13" s="25">
        <f ca="1">IFERROR(OFFSET(INDEX(Data!$C$7:$C$1800,MATCH($A$3,Data!$C$7:$C$1800,0)),21,'Code list'!AC$1)/1000+OFFSET(INDEX(Data!$C$7:$C$1800,MATCH($A$3,Data!$C$7:$C$1800,0)),22,'Code list'!AC$1)/1000,":")</f>
        <v>0.10895200000000001</v>
      </c>
      <c r="AC13" s="25">
        <f ca="1">IFERROR(OFFSET(INDEX(Data!$C$7:$C$1800,MATCH($A$3,Data!$C$7:$C$1800,0)),21,'Code list'!AD$1)/1000+OFFSET(INDEX(Data!$C$7:$C$1800,MATCH($A$3,Data!$C$7:$C$1800,0)),22,'Code list'!AD$1)/1000,":")</f>
        <v>0.12773399999999999</v>
      </c>
      <c r="AD13" s="25">
        <f ca="1">IFERROR(OFFSET(INDEX(Data!$C$7:$C$1800,MATCH($A$3,Data!$C$7:$C$1800,0)),21,'Code list'!AE$1)/1000+OFFSET(INDEX(Data!$C$7:$C$1800,MATCH($A$3,Data!$C$7:$C$1800,0)),22,'Code list'!AE$1)/1000,":")</f>
        <v>0.129381</v>
      </c>
      <c r="AE13" s="25">
        <f ca="1">IFERROR(OFFSET(INDEX(Data!$C$7:$C$1800,MATCH($A$3,Data!$C$7:$C$1800,0)),21,'Code list'!AF$1)/1000+OFFSET(INDEX(Data!$C$7:$C$1800,MATCH($A$3,Data!$C$7:$C$1800,0)),22,'Code list'!AF$1)/1000,":")</f>
        <v>0.12618699999999999</v>
      </c>
      <c r="AF13" s="25">
        <f ca="1">IFERROR(OFFSET(INDEX(Data!$C$7:$C$1800,MATCH($A$3,Data!$C$7:$C$1800,0)),21,'Code list'!AG$1)/1000+OFFSET(INDEX(Data!$C$7:$C$1800,MATCH($A$3,Data!$C$7:$C$1800,0)),22,'Code list'!AG$1)/1000,":")</f>
        <v>0.14763400000000002</v>
      </c>
      <c r="AG13" s="25">
        <f ca="1">IFERROR(OFFSET(INDEX(Data!$C$7:$C$1800,MATCH($A$3,Data!$C$7:$C$1800,0)),21,'Code list'!AH$1)/1000+OFFSET(INDEX(Data!$C$7:$C$1800,MATCH($A$3,Data!$C$7:$C$1800,0)),22,'Code list'!AH$1)/1000,":")</f>
        <v>0.125496</v>
      </c>
      <c r="AH13" s="25">
        <f ca="1">IFERROR(OFFSET(INDEX(Data!$C$7:$C$1800,MATCH($A$3,Data!$C$7:$C$1800,0)),21,'Code list'!AI$1)/1000+OFFSET(INDEX(Data!$C$7:$C$1800,MATCH($A$3,Data!$C$7:$C$1800,0)),22,'Code list'!AI$1)/1000,":")</f>
        <v>0.118174</v>
      </c>
      <c r="AI13" s="25">
        <f ca="1">IFERROR(OFFSET(INDEX(Data!$C$7:$C$1800,MATCH($A$3,Data!$C$7:$C$1800,0)),21,'Code list'!AJ$1)/1000+OFFSET(INDEX(Data!$C$7:$C$1800,MATCH($A$3,Data!$C$7:$C$1800,0)),22,'Code list'!AJ$1)/1000,":")</f>
        <v>9.7070000000000004E-2</v>
      </c>
    </row>
    <row r="14" spans="1:35" ht="15" customHeight="1" x14ac:dyDescent="0.25">
      <c r="A14" s="24" t="s">
        <v>100</v>
      </c>
      <c r="B14" s="25">
        <f ca="1">IFERROR(OFFSET(INDEX(Data!$C$7:$C$1800,MATCH($A$3,Data!$C$7:$C$1800,0)),31,'Code list'!C$1)/1000+OFFSET(INDEX(Data!$C$7:$C$1800,MATCH($A$3,Data!$C$7:$C$1800,0)),32,'Code list'!C$1)/1000,":")</f>
        <v>1.178776</v>
      </c>
      <c r="C14" s="25">
        <f ca="1">IFERROR(OFFSET(INDEX(Data!$C$7:$C$1800,MATCH($A$3,Data!$C$7:$C$1800,0)),31,'Code list'!D$1)/1000+OFFSET(INDEX(Data!$C$7:$C$1800,MATCH($A$3,Data!$C$7:$C$1800,0)),32,'Code list'!D$1)/1000,":")</f>
        <v>1.307204</v>
      </c>
      <c r="D14" s="25">
        <f ca="1">IFERROR(OFFSET(INDEX(Data!$C$7:$C$1800,MATCH($A$3,Data!$C$7:$C$1800,0)),31,'Code list'!E$1)/1000+OFFSET(INDEX(Data!$C$7:$C$1800,MATCH($A$3,Data!$C$7:$C$1800,0)),32,'Code list'!E$1)/1000,":")</f>
        <v>1.0276350000000001</v>
      </c>
      <c r="E14" s="25">
        <f ca="1">IFERROR(OFFSET(INDEX(Data!$C$7:$C$1800,MATCH($A$3,Data!$C$7:$C$1800,0)),31,'Code list'!F$1)/1000+OFFSET(INDEX(Data!$C$7:$C$1800,MATCH($A$3,Data!$C$7:$C$1800,0)),32,'Code list'!F$1)/1000,":")</f>
        <v>0.79170200000000013</v>
      </c>
      <c r="F14" s="25">
        <f ca="1">IFERROR(OFFSET(INDEX(Data!$C$7:$C$1800,MATCH($A$3,Data!$C$7:$C$1800,0)),31,'Code list'!G$1)/1000+OFFSET(INDEX(Data!$C$7:$C$1800,MATCH($A$3,Data!$C$7:$C$1800,0)),32,'Code list'!G$1)/1000,":")</f>
        <v>0.50129000000000001</v>
      </c>
      <c r="G14" s="25">
        <f ca="1">IFERROR(OFFSET(INDEX(Data!$C$7:$C$1800,MATCH($A$3,Data!$C$7:$C$1800,0)),31,'Code list'!H$1)/1000+OFFSET(INDEX(Data!$C$7:$C$1800,MATCH($A$3,Data!$C$7:$C$1800,0)),32,'Code list'!H$1)/1000,":")</f>
        <v>0.29530899999999999</v>
      </c>
      <c r="H14" s="25">
        <f ca="1">IFERROR(OFFSET(INDEX(Data!$C$7:$C$1800,MATCH($A$3,Data!$C$7:$C$1800,0)),31,'Code list'!I$1)/1000+OFFSET(INDEX(Data!$C$7:$C$1800,MATCH($A$3,Data!$C$7:$C$1800,0)),32,'Code list'!I$1)/1000,":")</f>
        <v>0.30340600000000001</v>
      </c>
      <c r="I14" s="25">
        <f ca="1">IFERROR(OFFSET(INDEX(Data!$C$7:$C$1800,MATCH($A$3,Data!$C$7:$C$1800,0)),31,'Code list'!J$1)/1000+OFFSET(INDEX(Data!$C$7:$C$1800,MATCH($A$3,Data!$C$7:$C$1800,0)),32,'Code list'!J$1)/1000,":")</f>
        <v>0.289744</v>
      </c>
      <c r="J14" s="25">
        <f ca="1">IFERROR(OFFSET(INDEX(Data!$C$7:$C$1800,MATCH($A$3,Data!$C$7:$C$1800,0)),31,'Code list'!K$1)/1000+OFFSET(INDEX(Data!$C$7:$C$1800,MATCH($A$3,Data!$C$7:$C$1800,0)),32,'Code list'!K$1)/1000,":")</f>
        <v>0.23230099999999998</v>
      </c>
      <c r="K14" s="25">
        <f ca="1">IFERROR(OFFSET(INDEX(Data!$C$7:$C$1800,MATCH($A$3,Data!$C$7:$C$1800,0)),31,'Code list'!L$1)/1000+OFFSET(INDEX(Data!$C$7:$C$1800,MATCH($A$3,Data!$C$7:$C$1800,0)),32,'Code list'!L$1)/1000,":")</f>
        <v>0.23270700000000002</v>
      </c>
      <c r="L14" s="25">
        <f ca="1">IFERROR(OFFSET(INDEX(Data!$C$7:$C$1800,MATCH($A$3,Data!$C$7:$C$1800,0)),31,'Code list'!M$1)/1000+OFFSET(INDEX(Data!$C$7:$C$1800,MATCH($A$3,Data!$C$7:$C$1800,0)),32,'Code list'!M$1)/1000,":")</f>
        <v>0.26454500000000003</v>
      </c>
      <c r="M14" s="25">
        <f ca="1">IFERROR(OFFSET(INDEX(Data!$C$7:$C$1800,MATCH($A$3,Data!$C$7:$C$1800,0)),31,'Code list'!N$1)/1000+OFFSET(INDEX(Data!$C$7:$C$1800,MATCH($A$3,Data!$C$7:$C$1800,0)),32,'Code list'!N$1)/1000,":")</f>
        <v>0.27121000000000001</v>
      </c>
      <c r="N14" s="25">
        <f ca="1">IFERROR(OFFSET(INDEX(Data!$C$7:$C$1800,MATCH($A$3,Data!$C$7:$C$1800,0)),31,'Code list'!O$1)/1000+OFFSET(INDEX(Data!$C$7:$C$1800,MATCH($A$3,Data!$C$7:$C$1800,0)),32,'Code list'!O$1)/1000,":")</f>
        <v>0.247277</v>
      </c>
      <c r="O14" s="25">
        <f ca="1">IFERROR(OFFSET(INDEX(Data!$C$7:$C$1800,MATCH($A$3,Data!$C$7:$C$1800,0)),31,'Code list'!P$1)/1000+OFFSET(INDEX(Data!$C$7:$C$1800,MATCH($A$3,Data!$C$7:$C$1800,0)),32,'Code list'!P$1)/1000,":")</f>
        <v>0.24460199999999999</v>
      </c>
      <c r="P14" s="25">
        <f ca="1">IFERROR(OFFSET(INDEX(Data!$C$7:$C$1800,MATCH($A$3,Data!$C$7:$C$1800,0)),31,'Code list'!Q$1)/1000+OFFSET(INDEX(Data!$C$7:$C$1800,MATCH($A$3,Data!$C$7:$C$1800,0)),32,'Code list'!Q$1)/1000,":")</f>
        <v>0.23512</v>
      </c>
      <c r="Q14" s="25">
        <f ca="1">IFERROR(OFFSET(INDEX(Data!$C$7:$C$1800,MATCH($A$3,Data!$C$7:$C$1800,0)),31,'Code list'!R$1)/1000+OFFSET(INDEX(Data!$C$7:$C$1800,MATCH($A$3,Data!$C$7:$C$1800,0)),32,'Code list'!R$1)/1000,":")</f>
        <v>0.22742899999999999</v>
      </c>
      <c r="R14" s="25">
        <f ca="1">IFERROR(OFFSET(INDEX(Data!$C$7:$C$1800,MATCH($A$3,Data!$C$7:$C$1800,0)),31,'Code list'!S$1)/1000+OFFSET(INDEX(Data!$C$7:$C$1800,MATCH($A$3,Data!$C$7:$C$1800,0)),32,'Code list'!S$1)/1000,":")</f>
        <v>0.22157700000000002</v>
      </c>
      <c r="S14" s="25">
        <f ca="1">IFERROR(OFFSET(INDEX(Data!$C$7:$C$1800,MATCH($A$3,Data!$C$7:$C$1800,0)),31,'Code list'!T$1)/1000+OFFSET(INDEX(Data!$C$7:$C$1800,MATCH($A$3,Data!$C$7:$C$1800,0)),32,'Code list'!T$1)/1000,":")</f>
        <v>0.188497</v>
      </c>
      <c r="T14" s="25">
        <f ca="1">IFERROR(OFFSET(INDEX(Data!$C$7:$C$1800,MATCH($A$3,Data!$C$7:$C$1800,0)),31,'Code list'!U$1)/1000+OFFSET(INDEX(Data!$C$7:$C$1800,MATCH($A$3,Data!$C$7:$C$1800,0)),32,'Code list'!U$1)/1000,":")</f>
        <v>0.17708000000000002</v>
      </c>
      <c r="U14" s="25">
        <f ca="1">IFERROR(OFFSET(INDEX(Data!$C$7:$C$1800,MATCH($A$3,Data!$C$7:$C$1800,0)),31,'Code list'!V$1)/1000+OFFSET(INDEX(Data!$C$7:$C$1800,MATCH($A$3,Data!$C$7:$C$1800,0)),32,'Code list'!V$1)/1000,":")</f>
        <v>0.23426</v>
      </c>
      <c r="V14" s="25">
        <f ca="1">IFERROR(OFFSET(INDEX(Data!$C$7:$C$1800,MATCH($A$3,Data!$C$7:$C$1800,0)),31,'Code list'!W$1)/1000+OFFSET(INDEX(Data!$C$7:$C$1800,MATCH($A$3,Data!$C$7:$C$1800,0)),32,'Code list'!W$1)/1000,":")</f>
        <v>0.25231700000000001</v>
      </c>
      <c r="W14" s="25">
        <f ca="1">IFERROR(OFFSET(INDEX(Data!$C$7:$C$1800,MATCH($A$3,Data!$C$7:$C$1800,0)),31,'Code list'!X$1)/1000+OFFSET(INDEX(Data!$C$7:$C$1800,MATCH($A$3,Data!$C$7:$C$1800,0)),32,'Code list'!X$1)/1000,":")</f>
        <v>0.21718200000000001</v>
      </c>
      <c r="X14" s="25">
        <f ca="1">IFERROR(OFFSET(INDEX(Data!$C$7:$C$1800,MATCH($A$3,Data!$C$7:$C$1800,0)),31,'Code list'!Y$1)/1000+OFFSET(INDEX(Data!$C$7:$C$1800,MATCH($A$3,Data!$C$7:$C$1800,0)),32,'Code list'!Y$1)/1000,":")</f>
        <v>0.233209</v>
      </c>
      <c r="Y14" s="25">
        <f ca="1">IFERROR(OFFSET(INDEX(Data!$C$7:$C$1800,MATCH($A$3,Data!$C$7:$C$1800,0)),31,'Code list'!Z$1)/1000+OFFSET(INDEX(Data!$C$7:$C$1800,MATCH($A$3,Data!$C$7:$C$1800,0)),32,'Code list'!Z$1)/1000,":")</f>
        <v>0.25852599999999998</v>
      </c>
      <c r="Z14" s="25">
        <f ca="1">IFERROR(OFFSET(INDEX(Data!$C$7:$C$1800,MATCH($A$3,Data!$C$7:$C$1800,0)),31,'Code list'!AA$1)/1000+OFFSET(INDEX(Data!$C$7:$C$1800,MATCH($A$3,Data!$C$7:$C$1800,0)),32,'Code list'!AA$1)/1000,":")</f>
        <v>0.27247500000000002</v>
      </c>
      <c r="AA14" s="25">
        <f ca="1">IFERROR(OFFSET(INDEX(Data!$C$7:$C$1800,MATCH($A$3,Data!$C$7:$C$1800,0)),31,'Code list'!AB$1)/1000+OFFSET(INDEX(Data!$C$7:$C$1800,MATCH($A$3,Data!$C$7:$C$1800,0)),32,'Code list'!AB$1)/1000,":")</f>
        <v>0.26820100000000002</v>
      </c>
      <c r="AB14" s="25">
        <f ca="1">IFERROR(OFFSET(INDEX(Data!$C$7:$C$1800,MATCH($A$3,Data!$C$7:$C$1800,0)),31,'Code list'!AC$1)/1000+OFFSET(INDEX(Data!$C$7:$C$1800,MATCH($A$3,Data!$C$7:$C$1800,0)),32,'Code list'!AC$1)/1000,":")</f>
        <v>0.28523700000000002</v>
      </c>
      <c r="AC14" s="25">
        <f ca="1">IFERROR(OFFSET(INDEX(Data!$C$7:$C$1800,MATCH($A$3,Data!$C$7:$C$1800,0)),31,'Code list'!AD$1)/1000+OFFSET(INDEX(Data!$C$7:$C$1800,MATCH($A$3,Data!$C$7:$C$1800,0)),32,'Code list'!AD$1)/1000,":")</f>
        <v>0.26223399999999997</v>
      </c>
      <c r="AD14" s="25">
        <f ca="1">IFERROR(OFFSET(INDEX(Data!$C$7:$C$1800,MATCH($A$3,Data!$C$7:$C$1800,0)),31,'Code list'!AE$1)/1000+OFFSET(INDEX(Data!$C$7:$C$1800,MATCH($A$3,Data!$C$7:$C$1800,0)),32,'Code list'!AE$1)/1000,":")</f>
        <v>0.32555100000000003</v>
      </c>
      <c r="AE14" s="25">
        <f ca="1">IFERROR(OFFSET(INDEX(Data!$C$7:$C$1800,MATCH($A$3,Data!$C$7:$C$1800,0)),31,'Code list'!AF$1)/1000+OFFSET(INDEX(Data!$C$7:$C$1800,MATCH($A$3,Data!$C$7:$C$1800,0)),32,'Code list'!AF$1)/1000,":")</f>
        <v>0.3201</v>
      </c>
      <c r="AF14" s="25">
        <f ca="1">IFERROR(OFFSET(INDEX(Data!$C$7:$C$1800,MATCH($A$3,Data!$C$7:$C$1800,0)),31,'Code list'!AG$1)/1000+OFFSET(INDEX(Data!$C$7:$C$1800,MATCH($A$3,Data!$C$7:$C$1800,0)),32,'Code list'!AG$1)/1000,":")</f>
        <v>0.30837999999999999</v>
      </c>
      <c r="AG14" s="25">
        <f ca="1">IFERROR(OFFSET(INDEX(Data!$C$7:$C$1800,MATCH($A$3,Data!$C$7:$C$1800,0)),31,'Code list'!AH$1)/1000+OFFSET(INDEX(Data!$C$7:$C$1800,MATCH($A$3,Data!$C$7:$C$1800,0)),32,'Code list'!AH$1)/1000,":")</f>
        <v>0.34797099999999997</v>
      </c>
      <c r="AH14" s="25">
        <f ca="1">IFERROR(OFFSET(INDEX(Data!$C$7:$C$1800,MATCH($A$3,Data!$C$7:$C$1800,0)),31,'Code list'!AI$1)/1000+OFFSET(INDEX(Data!$C$7:$C$1800,MATCH($A$3,Data!$C$7:$C$1800,0)),32,'Code list'!AI$1)/1000,":")</f>
        <v>0.33538000000000001</v>
      </c>
      <c r="AI14" s="25">
        <f ca="1">IFERROR(OFFSET(INDEX(Data!$C$7:$C$1800,MATCH($A$3,Data!$C$7:$C$1800,0)),31,'Code list'!AJ$1)/1000+OFFSET(INDEX(Data!$C$7:$C$1800,MATCH($A$3,Data!$C$7:$C$1800,0)),32,'Code list'!AJ$1)/1000,":")</f>
        <v>0.32752500000000001</v>
      </c>
    </row>
    <row r="15" spans="1:35" ht="15" customHeight="1" x14ac:dyDescent="0.25">
      <c r="A15" s="26" t="s">
        <v>28</v>
      </c>
      <c r="B15" s="25">
        <f ca="1">IF(AND(B11=":",B12=":"),":",IFERROR(B12/(1+(B13/B14)),0))</f>
        <v>2.4364460722961243</v>
      </c>
      <c r="C15" s="25">
        <f t="shared" ref="C15:AH15" ca="1" si="5">IF(AND(C11=":",C12=":"),":",IFERROR(C12/(1+(C13/C14)),0))</f>
        <v>2.5558174950103316</v>
      </c>
      <c r="D15" s="25">
        <f t="shared" ca="1" si="5"/>
        <v>1.954442431923503</v>
      </c>
      <c r="E15" s="25">
        <f t="shared" ca="1" si="5"/>
        <v>1.4972936685828389</v>
      </c>
      <c r="F15" s="25">
        <f t="shared" ca="1" si="5"/>
        <v>1.2102770354327224</v>
      </c>
      <c r="G15" s="25">
        <f t="shared" ca="1" si="5"/>
        <v>0.79544505775840157</v>
      </c>
      <c r="H15" s="25">
        <f t="shared" ca="1" si="5"/>
        <v>0.80845398492446119</v>
      </c>
      <c r="I15" s="25">
        <f t="shared" ca="1" si="5"/>
        <v>0.49357547732332435</v>
      </c>
      <c r="J15" s="25">
        <f t="shared" ca="1" si="5"/>
        <v>0.40001866085921961</v>
      </c>
      <c r="K15" s="25">
        <f t="shared" ca="1" si="5"/>
        <v>0.3783275886129645</v>
      </c>
      <c r="L15" s="25">
        <f t="shared" ca="1" si="5"/>
        <v>0.39565602332436767</v>
      </c>
      <c r="M15" s="25">
        <f t="shared" ca="1" si="5"/>
        <v>0.40167941067054047</v>
      </c>
      <c r="N15" s="25">
        <f t="shared" ca="1" si="5"/>
        <v>0.36674163910295748</v>
      </c>
      <c r="O15" s="25">
        <f t="shared" ca="1" si="5"/>
        <v>0.30388840982104437</v>
      </c>
      <c r="P15" s="25">
        <f t="shared" ca="1" si="5"/>
        <v>0.4398034971973615</v>
      </c>
      <c r="Q15" s="25">
        <f t="shared" ca="1" si="5"/>
        <v>0.33780745537256091</v>
      </c>
      <c r="R15" s="25">
        <f t="shared" ca="1" si="5"/>
        <v>0.31457329238672616</v>
      </c>
      <c r="S15" s="25">
        <f t="shared" ca="1" si="5"/>
        <v>0.38581812522309944</v>
      </c>
      <c r="T15" s="25">
        <f t="shared" ca="1" si="5"/>
        <v>0.25736334653442122</v>
      </c>
      <c r="U15" s="25">
        <f t="shared" ca="1" si="5"/>
        <v>0.28651257475641168</v>
      </c>
      <c r="V15" s="25">
        <f t="shared" ca="1" si="5"/>
        <v>0.32548547998572747</v>
      </c>
      <c r="W15" s="25">
        <f t="shared" ca="1" si="5"/>
        <v>0.27613195221144438</v>
      </c>
      <c r="X15" s="25">
        <f t="shared" ca="1" si="5"/>
        <v>0.2966198027698157</v>
      </c>
      <c r="Y15" s="25">
        <f t="shared" ca="1" si="5"/>
        <v>0.34163540980304935</v>
      </c>
      <c r="Z15" s="25">
        <f t="shared" ca="1" si="5"/>
        <v>0.32752200094963008</v>
      </c>
      <c r="AA15" s="25">
        <f t="shared" ca="1" si="5"/>
        <v>0.36004198087759426</v>
      </c>
      <c r="AB15" s="25">
        <f t="shared" ca="1" si="5"/>
        <v>0.37970865448300184</v>
      </c>
      <c r="AC15" s="25">
        <f t="shared" ca="1" si="5"/>
        <v>0.35759548609116648</v>
      </c>
      <c r="AD15" s="25">
        <f t="shared" ca="1" si="5"/>
        <v>0.47487672938593023</v>
      </c>
      <c r="AE15" s="25">
        <f t="shared" ca="1" si="5"/>
        <v>0.48596152991236574</v>
      </c>
      <c r="AF15" s="25">
        <f t="shared" ca="1" si="5"/>
        <v>0.44776009942677203</v>
      </c>
      <c r="AG15" s="25">
        <f t="shared" ca="1" si="5"/>
        <v>0.4730243987247264</v>
      </c>
      <c r="AH15" s="25">
        <f t="shared" ca="1" si="5"/>
        <v>0.45664148335148624</v>
      </c>
      <c r="AI15" s="25">
        <f t="shared" ref="AI15" ca="1" si="6">IF(AND(AI11=":",AI12=":"),":",IFERROR(AI12/(1+(AI13/AI14)),0))</f>
        <v>0.45063064720498369</v>
      </c>
    </row>
    <row r="16" spans="1:35" ht="15" customHeight="1" x14ac:dyDescent="0.25">
      <c r="A16" s="10" t="s">
        <v>25</v>
      </c>
      <c r="B16" s="7">
        <f ca="1">IFERROR(B11+B12-B15,":")</f>
        <v>3.0534739277038763</v>
      </c>
      <c r="C16" s="7">
        <f t="shared" ref="C16:AH16" ca="1" si="7">IFERROR(C11+C12-C15,":")</f>
        <v>2.4590205049896685</v>
      </c>
      <c r="D16" s="7">
        <f t="shared" ca="1" si="7"/>
        <v>1.934676568076497</v>
      </c>
      <c r="E16" s="7">
        <f t="shared" ca="1" si="7"/>
        <v>1.4825013314171613</v>
      </c>
      <c r="F16" s="7">
        <f t="shared" ca="1" si="7"/>
        <v>1.8995399645672777</v>
      </c>
      <c r="G16" s="7">
        <f t="shared" ca="1" si="7"/>
        <v>2.0128479422415984</v>
      </c>
      <c r="H16" s="7">
        <f t="shared" ca="1" si="7"/>
        <v>2.085108015075539</v>
      </c>
      <c r="I16" s="7">
        <f t="shared" ca="1" si="7"/>
        <v>2.3189525226766756</v>
      </c>
      <c r="J16" s="7">
        <f t="shared" ca="1" si="7"/>
        <v>2.1522203391407806</v>
      </c>
      <c r="K16" s="7">
        <f t="shared" ca="1" si="7"/>
        <v>2.0913694113870354</v>
      </c>
      <c r="L16" s="7">
        <f t="shared" ca="1" si="7"/>
        <v>2.0523869766756326</v>
      </c>
      <c r="M16" s="7">
        <f t="shared" ca="1" si="7"/>
        <v>1.97645258932946</v>
      </c>
      <c r="N16" s="7">
        <f t="shared" ca="1" si="7"/>
        <v>1.9331883608970428</v>
      </c>
      <c r="O16" s="7">
        <f t="shared" ca="1" si="7"/>
        <v>2.353895590178956</v>
      </c>
      <c r="P16" s="7">
        <f t="shared" ca="1" si="7"/>
        <v>2.2799735028026382</v>
      </c>
      <c r="Q16" s="7">
        <f t="shared" ca="1" si="7"/>
        <v>2.3529875446274398</v>
      </c>
      <c r="R16" s="7">
        <f t="shared" ca="1" si="7"/>
        <v>2.201462707613274</v>
      </c>
      <c r="S16" s="7">
        <f t="shared" ca="1" si="7"/>
        <v>2.7739328747769005</v>
      </c>
      <c r="T16" s="7">
        <f t="shared" ca="1" si="7"/>
        <v>2.4575096534655785</v>
      </c>
      <c r="U16" s="7">
        <f t="shared" ca="1" si="7"/>
        <v>2.0302304252435883</v>
      </c>
      <c r="V16" s="7">
        <f t="shared" ca="1" si="7"/>
        <v>3.006557520014272</v>
      </c>
      <c r="W16" s="7">
        <f t="shared" ca="1" si="7"/>
        <v>3.0262000477885551</v>
      </c>
      <c r="X16" s="7">
        <f t="shared" ca="1" si="7"/>
        <v>2.7040311972301847</v>
      </c>
      <c r="Y16" s="7">
        <f t="shared" ca="1" si="7"/>
        <v>3.0473675901969504</v>
      </c>
      <c r="Z16" s="7">
        <f t="shared" ca="1" si="7"/>
        <v>2.8576299990503697</v>
      </c>
      <c r="AA16" s="7">
        <f t="shared" ca="1" si="7"/>
        <v>2.3407400191224061</v>
      </c>
      <c r="AB16" s="7">
        <f t="shared" ca="1" si="7"/>
        <v>2.663785345516998</v>
      </c>
      <c r="AC16" s="7">
        <f t="shared" ca="1" si="7"/>
        <v>2.9102675139088334</v>
      </c>
      <c r="AD16" s="7">
        <f t="shared" ca="1" si="7"/>
        <v>2.6812062706140694</v>
      </c>
      <c r="AE16" s="7">
        <f t="shared" ca="1" si="7"/>
        <v>1.5013114700876344</v>
      </c>
      <c r="AF16" s="7">
        <f t="shared" ca="1" si="7"/>
        <v>1.1315829005732281</v>
      </c>
      <c r="AG16" s="7">
        <f t="shared" ca="1" si="7"/>
        <v>1.4036386012752737</v>
      </c>
      <c r="AH16" s="7">
        <f t="shared" ca="1" si="7"/>
        <v>1.7587225166485139</v>
      </c>
      <c r="AI16" s="7">
        <f t="shared" ref="AI16" ca="1" si="8">IFERROR(AI11+AI12-AI15,":")</f>
        <v>1.1072853527950164</v>
      </c>
    </row>
    <row r="17" spans="1:35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5" customHeight="1" x14ac:dyDescent="0.25">
      <c r="A18" s="18" t="s">
        <v>133</v>
      </c>
    </row>
    <row r="19" spans="1:35" s="27" customFormat="1" ht="15" customHeight="1" x14ac:dyDescent="0.25">
      <c r="A19" s="9" t="str">
        <f ca="1">VLOOKUP(MID(CELL("filename",$A$1),FIND("]",CELL("filename",$A$1))+1,256),'Code list'!$A$2:$B$44,2,FALSE)</f>
        <v>Estonia</v>
      </c>
      <c r="B19" s="5">
        <v>1990</v>
      </c>
      <c r="C19" s="5">
        <f>B19+1</f>
        <v>1991</v>
      </c>
      <c r="D19" s="5">
        <f t="shared" ref="D19:AI19" si="9">C19+1</f>
        <v>1992</v>
      </c>
      <c r="E19" s="5">
        <f t="shared" si="9"/>
        <v>1993</v>
      </c>
      <c r="F19" s="5">
        <f t="shared" si="9"/>
        <v>1994</v>
      </c>
      <c r="G19" s="5">
        <f t="shared" si="9"/>
        <v>1995</v>
      </c>
      <c r="H19" s="5">
        <f t="shared" si="9"/>
        <v>1996</v>
      </c>
      <c r="I19" s="5">
        <f t="shared" si="9"/>
        <v>1997</v>
      </c>
      <c r="J19" s="5">
        <f t="shared" si="9"/>
        <v>1998</v>
      </c>
      <c r="K19" s="5">
        <f t="shared" si="9"/>
        <v>1999</v>
      </c>
      <c r="L19" s="5">
        <f t="shared" si="9"/>
        <v>2000</v>
      </c>
      <c r="M19" s="5">
        <f t="shared" si="9"/>
        <v>2001</v>
      </c>
      <c r="N19" s="5">
        <f t="shared" si="9"/>
        <v>2002</v>
      </c>
      <c r="O19" s="5">
        <f t="shared" si="9"/>
        <v>2003</v>
      </c>
      <c r="P19" s="5">
        <f t="shared" si="9"/>
        <v>2004</v>
      </c>
      <c r="Q19" s="5">
        <f t="shared" si="9"/>
        <v>2005</v>
      </c>
      <c r="R19" s="5">
        <f t="shared" si="9"/>
        <v>2006</v>
      </c>
      <c r="S19" s="5">
        <f t="shared" si="9"/>
        <v>2007</v>
      </c>
      <c r="T19" s="5">
        <f t="shared" si="9"/>
        <v>2008</v>
      </c>
      <c r="U19" s="5">
        <f t="shared" si="9"/>
        <v>2009</v>
      </c>
      <c r="V19" s="5">
        <f t="shared" si="9"/>
        <v>2010</v>
      </c>
      <c r="W19" s="5">
        <f t="shared" si="9"/>
        <v>2011</v>
      </c>
      <c r="X19" s="5">
        <f t="shared" si="9"/>
        <v>2012</v>
      </c>
      <c r="Y19" s="5">
        <f t="shared" si="9"/>
        <v>2013</v>
      </c>
      <c r="Z19" s="5">
        <f t="shared" si="9"/>
        <v>2014</v>
      </c>
      <c r="AA19" s="5">
        <f t="shared" si="9"/>
        <v>2015</v>
      </c>
      <c r="AB19" s="5">
        <f t="shared" si="9"/>
        <v>2016</v>
      </c>
      <c r="AC19" s="5">
        <f t="shared" si="9"/>
        <v>2017</v>
      </c>
      <c r="AD19" s="5">
        <f t="shared" si="9"/>
        <v>2018</v>
      </c>
      <c r="AE19" s="5">
        <f t="shared" si="9"/>
        <v>2019</v>
      </c>
      <c r="AF19" s="5">
        <f t="shared" si="9"/>
        <v>2020</v>
      </c>
      <c r="AG19" s="5">
        <f t="shared" si="9"/>
        <v>2021</v>
      </c>
      <c r="AH19" s="5">
        <f t="shared" si="9"/>
        <v>2022</v>
      </c>
      <c r="AI19" s="5">
        <f t="shared" si="9"/>
        <v>2023</v>
      </c>
    </row>
    <row r="20" spans="1:35" ht="15" customHeight="1" x14ac:dyDescent="0.25">
      <c r="A20" s="11" t="s">
        <v>29</v>
      </c>
      <c r="B20" s="15">
        <f ca="1">IFERROR(B6/B16,":")</f>
        <v>0.48380960013989271</v>
      </c>
      <c r="C20" s="15">
        <f t="shared" ref="C20:AH20" ca="1" si="10">IFERROR(C6/C16,":")</f>
        <v>0.51146218482032713</v>
      </c>
      <c r="D20" s="15">
        <f t="shared" ca="1" si="10"/>
        <v>0.52581553774200496</v>
      </c>
      <c r="E20" s="15">
        <f t="shared" ca="1" si="10"/>
        <v>0.52878266169962207</v>
      </c>
      <c r="F20" s="15">
        <f t="shared" ca="1" si="10"/>
        <v>0.41427398984957153</v>
      </c>
      <c r="G20" s="15">
        <f t="shared" ca="1" si="10"/>
        <v>0.3713459841221744</v>
      </c>
      <c r="H20" s="15">
        <f t="shared" ca="1" si="10"/>
        <v>0.37538438984497591</v>
      </c>
      <c r="I20" s="15">
        <f t="shared" ca="1" si="10"/>
        <v>0.3417944059868579</v>
      </c>
      <c r="J20" s="15">
        <f t="shared" ca="1" si="10"/>
        <v>0.34186555466422996</v>
      </c>
      <c r="K20" s="15">
        <f t="shared" ca="1" si="10"/>
        <v>0.34034159442349982</v>
      </c>
      <c r="L20" s="15">
        <f t="shared" ca="1" si="10"/>
        <v>0.35666178372739177</v>
      </c>
      <c r="M20" s="15">
        <f t="shared" ca="1" si="10"/>
        <v>0.36904856910706968</v>
      </c>
      <c r="N20" s="15">
        <f t="shared" ca="1" si="10"/>
        <v>0.37926464633781642</v>
      </c>
      <c r="O20" s="15">
        <f t="shared" ca="1" si="10"/>
        <v>0.37109419960873907</v>
      </c>
      <c r="P20" s="15">
        <f t="shared" ca="1" si="10"/>
        <v>0.38859442836107982</v>
      </c>
      <c r="Q20" s="15">
        <f t="shared" ca="1" si="10"/>
        <v>0.37293057585603967</v>
      </c>
      <c r="R20" s="15">
        <f t="shared" ca="1" si="10"/>
        <v>0.38010364522922274</v>
      </c>
      <c r="S20" s="15">
        <f t="shared" ca="1" si="10"/>
        <v>0.37787468093809001</v>
      </c>
      <c r="T20" s="15">
        <f t="shared" ca="1" si="10"/>
        <v>0.37024798609310711</v>
      </c>
      <c r="U20" s="15">
        <f t="shared" ca="1" si="10"/>
        <v>0.3717804593089174</v>
      </c>
      <c r="V20" s="15">
        <f t="shared" ca="1" si="10"/>
        <v>0.37075392457308071</v>
      </c>
      <c r="W20" s="15">
        <f t="shared" ca="1" si="10"/>
        <v>0.36635383731824711</v>
      </c>
      <c r="X20" s="15">
        <f t="shared" ca="1" si="10"/>
        <v>0.38051779914890183</v>
      </c>
      <c r="Y20" s="15">
        <f t="shared" ca="1" si="10"/>
        <v>0.37455540436663604</v>
      </c>
      <c r="Z20" s="15">
        <f t="shared" ca="1" si="10"/>
        <v>0.37448480046598825</v>
      </c>
      <c r="AA20" s="15">
        <f t="shared" ca="1" si="10"/>
        <v>0.37279150733158289</v>
      </c>
      <c r="AB20" s="15">
        <f t="shared" ca="1" si="10"/>
        <v>0.39283383015867807</v>
      </c>
      <c r="AC20" s="15">
        <f t="shared" ca="1" si="10"/>
        <v>0.38882886009339146</v>
      </c>
      <c r="AD20" s="15">
        <f t="shared" ca="1" si="10"/>
        <v>0.39651070924748916</v>
      </c>
      <c r="AE20" s="15">
        <f t="shared" ca="1" si="10"/>
        <v>0.43614866937756647</v>
      </c>
      <c r="AF20" s="15">
        <f t="shared" ca="1" si="10"/>
        <v>0.46187778176502908</v>
      </c>
      <c r="AG20" s="15">
        <f t="shared" ca="1" si="10"/>
        <v>0.4413329751954525</v>
      </c>
      <c r="AH20" s="15">
        <f t="shared" ca="1" si="10"/>
        <v>0.43692566207905859</v>
      </c>
      <c r="AI20" s="15">
        <f t="shared" ref="AI20" ca="1" si="11">IFERROR(AI6/AI16,":")</f>
        <v>0.44612258145841094</v>
      </c>
    </row>
  </sheetData>
  <pageMargins left="0.39370078740157483" right="0.39370078740157483" top="0.39370078740157483" bottom="0.39370078740157483" header="0.39370078740157483" footer="0.3937007874015748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39</vt:i4>
      </vt:variant>
    </vt:vector>
  </HeadingPairs>
  <TitlesOfParts>
    <vt:vector size="83" baseType="lpstr">
      <vt:lpstr>COVER</vt:lpstr>
      <vt:lpstr>EU27_2020</vt:lpstr>
      <vt:lpstr>EU28</vt:lpstr>
      <vt:lpstr>BE</vt:lpstr>
      <vt:lpstr>BG</vt:lpstr>
      <vt:lpstr>CZ</vt:lpstr>
      <vt:lpstr>DK</vt:lpstr>
      <vt:lpstr>DE</vt:lpstr>
      <vt:lpstr>EE</vt:lpstr>
      <vt:lpstr>IE</vt:lpstr>
      <vt:lpstr>EL</vt:lpstr>
      <vt:lpstr>ES</vt:lpstr>
      <vt:lpstr>FR</vt:lpstr>
      <vt:lpstr>HR</vt:lpstr>
      <vt:lpstr>IT</vt:lpstr>
      <vt:lpstr>CY</vt:lpstr>
      <vt:lpstr>LV</vt:lpstr>
      <vt:lpstr>LT</vt:lpstr>
      <vt:lpstr>LU</vt:lpstr>
      <vt:lpstr>HU</vt:lpstr>
      <vt:lpstr>MT</vt:lpstr>
      <vt:lpstr>NL</vt:lpstr>
      <vt:lpstr>AT</vt:lpstr>
      <vt:lpstr>PL</vt:lpstr>
      <vt:lpstr>PT</vt:lpstr>
      <vt:lpstr>RO</vt:lpstr>
      <vt:lpstr>SI</vt:lpstr>
      <vt:lpstr>SK</vt:lpstr>
      <vt:lpstr>FI</vt:lpstr>
      <vt:lpstr>SE</vt:lpstr>
      <vt:lpstr>IS</vt:lpstr>
      <vt:lpstr>NO</vt:lpstr>
      <vt:lpstr>ME</vt:lpstr>
      <vt:lpstr>MK</vt:lpstr>
      <vt:lpstr>AL</vt:lpstr>
      <vt:lpstr>RS</vt:lpstr>
      <vt:lpstr>TR</vt:lpstr>
      <vt:lpstr>BA</vt:lpstr>
      <vt:lpstr>XK</vt:lpstr>
      <vt:lpstr>UA</vt:lpstr>
      <vt:lpstr>GE</vt:lpstr>
      <vt:lpstr>UK</vt:lpstr>
      <vt:lpstr>Data</vt:lpstr>
      <vt:lpstr>Code list</vt:lpstr>
      <vt:lpstr>AL!Print_Area</vt:lpstr>
      <vt:lpstr>AT!Print_Area</vt:lpstr>
      <vt:lpstr>BE!Print_Area</vt:lpstr>
      <vt:lpstr>BG!Print_Area</vt:lpstr>
      <vt:lpstr>COVER!Print_Area</vt:lpstr>
      <vt:lpstr>CY!Print_Area</vt:lpstr>
      <vt:lpstr>CZ!Print_Area</vt:lpstr>
      <vt:lpstr>DE!Print_Area</vt:lpstr>
      <vt:lpstr>DK!Print_Area</vt:lpstr>
      <vt:lpstr>EE!Print_Area</vt:lpstr>
      <vt:lpstr>EL!Print_Area</vt:lpstr>
      <vt:lpstr>ES!Print_Area</vt:lpstr>
      <vt:lpstr>'EU28'!Print_Area</vt:lpstr>
      <vt:lpstr>FI!Print_Area</vt:lpstr>
      <vt:lpstr>FR!Print_Area</vt:lpstr>
      <vt:lpstr>HR!Print_Area</vt:lpstr>
      <vt:lpstr>HU!Print_Area</vt:lpstr>
      <vt:lpstr>IE!Print_Area</vt:lpstr>
      <vt:lpstr>IS!Print_Area</vt:lpstr>
      <vt:lpstr>IT!Print_Area</vt:lpstr>
      <vt:lpstr>LT!Print_Area</vt:lpstr>
      <vt:lpstr>LU!Print_Area</vt:lpstr>
      <vt:lpstr>LV!Print_Area</vt:lpstr>
      <vt:lpstr>ME!Print_Area</vt:lpstr>
      <vt:lpstr>MK!Print_Area</vt:lpstr>
      <vt:lpstr>MT!Print_Area</vt:lpstr>
      <vt:lpstr>NL!Print_Area</vt:lpstr>
      <vt:lpstr>NO!Print_Area</vt:lpstr>
      <vt:lpstr>PL!Print_Area</vt:lpstr>
      <vt:lpstr>PT!Print_Area</vt:lpstr>
      <vt:lpstr>RO!Print_Area</vt:lpstr>
      <vt:lpstr>RS!Print_Area</vt:lpstr>
      <vt:lpstr>SE!Print_Area</vt:lpstr>
      <vt:lpstr>SI!Print_Area</vt:lpstr>
      <vt:lpstr>SK!Print_Area</vt:lpstr>
      <vt:lpstr>TR!Print_Area</vt:lpstr>
      <vt:lpstr>UA!Print_Area</vt:lpstr>
      <vt:lpstr>UK!Print_Area</vt:lpstr>
      <vt:lpstr>XK!Print_Area</vt:lpstr>
    </vt:vector>
  </TitlesOfParts>
  <Manager>Gita.BERGERE@ec.europa.eu</Manager>
  <Company>European Commission - Eurostat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ETA</dc:title>
  <dc:subject>efficiency of electricity generation</dc:subject>
  <dc:creator>Marek.STURC@ec.europa.eu;Fernando.DIAZ-ALONSO@ec.europa.eu</dc:creator>
  <cp:lastModifiedBy>DIAZ ALONSO Fernando (ESTAT)</cp:lastModifiedBy>
  <cp:lastPrinted>2013-02-01T09:49:14Z</cp:lastPrinted>
  <dcterms:created xsi:type="dcterms:W3CDTF">2012-03-27T13:37:08Z</dcterms:created>
  <dcterms:modified xsi:type="dcterms:W3CDTF">2025-03-31T14:27:14Z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2023-07-27T08:34:51Z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71752406-9ad6-4424-a44a-732e1b3c3d84</vt:lpwstr>
  </property>
  <property fmtid="{D5CDD505-2E9C-101B-9397-08002B2CF9AE}" pid="8" name="MSIP_Label_6bd9ddd1-4d20-43f6-abfa-fc3c07406f94_ContentBits">
    <vt:lpwstr>0</vt:lpwstr>
  </property>
</Properties>
</file>