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T1.cec.eu.int\HOMES\022\lazarst\Desktop\Prices questionnaires_update\"/>
    </mc:Choice>
  </mc:AlternateContent>
  <workbookProtection workbookAlgorithmName="SHA-512" workbookHashValue="3XpZWrEd6I4BL3Z6YAycp51cZakggtjlwIVQ5ry2ON1ECfq6paKeiXItQiiDm2TBAVMXk+t0ICRDilFcLENzvg==" workbookSaltValue="qe7dDUXr12ltxZNZeuhTgA==" workbookSpinCount="100000" lockStructure="1"/>
  <bookViews>
    <workbookView xWindow="-20" yWindow="12770" windowWidth="16200" windowHeight="12800"/>
  </bookViews>
  <sheets>
    <sheet name="VAL_DATA" sheetId="1" r:id="rId1"/>
    <sheet name="VAL_LISTS" sheetId="2" state="hidden" r:id="rId2"/>
    <sheet name="Parameters" sheetId="3" state="hidden" r:id="rId3"/>
    <sheet name="ELE_PRICES_NHH" sheetId="4" state="hidden" r:id="rId4"/>
  </sheets>
  <definedNames>
    <definedName name="_xlnm.Print_Area" localSheetId="2">Parameters!$A$1:$G$13</definedName>
    <definedName name="_xlnm.Print_Area" localSheetId="0">VAL_DATA!$A$1:$AD$50</definedName>
    <definedName name="_xlnm.Print_Area" localSheetId="1">VAL_LISTS!$A$1:$H$43</definedName>
  </definedNames>
  <calcPr calcId="162913"/>
</workbook>
</file>

<file path=xl/calcChain.xml><?xml version="1.0" encoding="utf-8"?>
<calcChain xmlns="http://schemas.openxmlformats.org/spreadsheetml/2006/main">
  <c r="AN19" i="4" l="1"/>
  <c r="AN20" i="4"/>
  <c r="AN21" i="4"/>
  <c r="AN22" i="4"/>
  <c r="AN23" i="4"/>
  <c r="AN24" i="4"/>
  <c r="AN25" i="4"/>
  <c r="AN18" i="4"/>
  <c r="AO19" i="4"/>
  <c r="AO20" i="4"/>
  <c r="AO21" i="4"/>
  <c r="AO22" i="4"/>
  <c r="AO23" i="4"/>
  <c r="AO24" i="4"/>
  <c r="AO25" i="4"/>
  <c r="AO18" i="4"/>
  <c r="AH19" i="4"/>
  <c r="AH20" i="4"/>
  <c r="AH21" i="4"/>
  <c r="AH22" i="4"/>
  <c r="AH23" i="4"/>
  <c r="AH24" i="4"/>
  <c r="AH25" i="4"/>
  <c r="AH18" i="4"/>
  <c r="AI19" i="4"/>
  <c r="AI20" i="4"/>
  <c r="AI21" i="4"/>
  <c r="AI22" i="4"/>
  <c r="AI23" i="4"/>
  <c r="AI24" i="4"/>
  <c r="AI25" i="4"/>
  <c r="AI18" i="4"/>
  <c r="AB19" i="4"/>
  <c r="AB20" i="4"/>
  <c r="AB21" i="4"/>
  <c r="AB22" i="4"/>
  <c r="AB23" i="4"/>
  <c r="AB24" i="4"/>
  <c r="AB25" i="4"/>
  <c r="AB18" i="4"/>
  <c r="AC19" i="4"/>
  <c r="AC20" i="4"/>
  <c r="AC21" i="4"/>
  <c r="AC22" i="4"/>
  <c r="AC23" i="4"/>
  <c r="AC24" i="4"/>
  <c r="AC25" i="4"/>
  <c r="AC18" i="4"/>
  <c r="V19" i="4"/>
  <c r="V20" i="4"/>
  <c r="V21" i="4"/>
  <c r="V22" i="4"/>
  <c r="V23" i="4"/>
  <c r="V24" i="4"/>
  <c r="V25" i="4"/>
  <c r="V18" i="4"/>
  <c r="W19" i="4"/>
  <c r="W20" i="4"/>
  <c r="W21" i="4"/>
  <c r="W22" i="4"/>
  <c r="W23" i="4"/>
  <c r="W24" i="4"/>
  <c r="W25" i="4"/>
  <c r="W18" i="4"/>
  <c r="P19" i="4"/>
  <c r="P20" i="4"/>
  <c r="P21" i="4"/>
  <c r="P22" i="4"/>
  <c r="P23" i="4"/>
  <c r="P24" i="4"/>
  <c r="P25" i="4"/>
  <c r="P18" i="4"/>
  <c r="Q19" i="4"/>
  <c r="Q20" i="4"/>
  <c r="Q21" i="4"/>
  <c r="Q22" i="4"/>
  <c r="Q23" i="4"/>
  <c r="Q24" i="4"/>
  <c r="Q25" i="4"/>
  <c r="Q18" i="4"/>
  <c r="AP25" i="4" l="1"/>
  <c r="AP24" i="4"/>
  <c r="AP23" i="4"/>
  <c r="AP22" i="4"/>
  <c r="AP21" i="4"/>
  <c r="AP20" i="4"/>
  <c r="AP19" i="4"/>
  <c r="AP18" i="4"/>
  <c r="AJ25" i="4"/>
  <c r="AJ24" i="4"/>
  <c r="AJ23" i="4"/>
  <c r="AJ22" i="4"/>
  <c r="AJ21" i="4"/>
  <c r="AJ20" i="4"/>
  <c r="AJ19" i="4"/>
  <c r="AJ18" i="4"/>
  <c r="AD25" i="4"/>
  <c r="AD24" i="4"/>
  <c r="AD23" i="4"/>
  <c r="AD22" i="4"/>
  <c r="AD21" i="4"/>
  <c r="AD20" i="4"/>
  <c r="AD19" i="4"/>
  <c r="AD18" i="4"/>
  <c r="X25" i="4"/>
  <c r="X24" i="4"/>
  <c r="X23" i="4"/>
  <c r="X22" i="4"/>
  <c r="X21" i="4"/>
  <c r="X20" i="4"/>
  <c r="X19" i="4"/>
  <c r="X18" i="4"/>
  <c r="R25" i="4"/>
  <c r="R24" i="4"/>
  <c r="R23" i="4"/>
  <c r="R22" i="4"/>
  <c r="R21" i="4"/>
  <c r="R20" i="4"/>
  <c r="R19" i="4"/>
  <c r="R18" i="4"/>
  <c r="AF31" i="1"/>
  <c r="AB31" i="1"/>
  <c r="X31" i="1"/>
  <c r="T31" i="1"/>
  <c r="P31" i="1"/>
  <c r="D37" i="1" l="1"/>
  <c r="H50" i="1"/>
  <c r="AD31" i="1"/>
  <c r="Z31" i="1"/>
  <c r="V31" i="1"/>
  <c r="R31" i="1"/>
  <c r="N31" i="1"/>
  <c r="L31" i="1"/>
  <c r="J31" i="1"/>
  <c r="H31" i="1"/>
  <c r="B5" i="4" l="1"/>
  <c r="I24" i="4" l="1"/>
  <c r="F24" i="4"/>
  <c r="C24" i="4"/>
  <c r="I23" i="4"/>
  <c r="F23" i="4"/>
  <c r="C23" i="4"/>
  <c r="I22" i="4"/>
  <c r="F22" i="4"/>
  <c r="C22" i="4"/>
  <c r="I21" i="4"/>
  <c r="F21" i="4"/>
  <c r="C21" i="4"/>
  <c r="I20" i="4"/>
  <c r="F20" i="4"/>
  <c r="C20" i="4"/>
  <c r="I19" i="4"/>
  <c r="F19" i="4"/>
  <c r="C19" i="4"/>
  <c r="I18" i="4"/>
  <c r="F18" i="4"/>
  <c r="C18" i="4"/>
  <c r="BK25" i="4" l="1"/>
  <c r="BH25" i="4"/>
  <c r="BB24" i="4"/>
  <c r="AY24" i="4"/>
  <c r="AV24" i="4"/>
  <c r="AM24" i="4"/>
  <c r="AG24" i="4"/>
  <c r="AA24" i="4"/>
  <c r="U24" i="4"/>
  <c r="O24" i="4"/>
  <c r="L24" i="4"/>
  <c r="BB23" i="4"/>
  <c r="AY23" i="4"/>
  <c r="AV23" i="4"/>
  <c r="AM23" i="4"/>
  <c r="AG23" i="4"/>
  <c r="AA23" i="4"/>
  <c r="U23" i="4"/>
  <c r="O23" i="4"/>
  <c r="L23" i="4"/>
  <c r="BB22" i="4"/>
  <c r="AY22" i="4"/>
  <c r="AV22" i="4"/>
  <c r="AM22" i="4"/>
  <c r="AG22" i="4"/>
  <c r="AA22" i="4"/>
  <c r="U22" i="4"/>
  <c r="O22" i="4"/>
  <c r="L22" i="4"/>
  <c r="BB21" i="4"/>
  <c r="AY21" i="4"/>
  <c r="AV21" i="4"/>
  <c r="AS21" i="4"/>
  <c r="AM21" i="4"/>
  <c r="AG21" i="4"/>
  <c r="AA21" i="4"/>
  <c r="U21" i="4"/>
  <c r="O21" i="4"/>
  <c r="L21" i="4"/>
  <c r="BB20" i="4"/>
  <c r="AY20" i="4"/>
  <c r="AV20" i="4"/>
  <c r="AM20" i="4"/>
  <c r="AG20" i="4"/>
  <c r="AA20" i="4"/>
  <c r="U20" i="4"/>
  <c r="O20" i="4"/>
  <c r="L20" i="4"/>
  <c r="BB19" i="4"/>
  <c r="AY19" i="4"/>
  <c r="AV19" i="4"/>
  <c r="AS19" i="4"/>
  <c r="AM19" i="4"/>
  <c r="AG19" i="4"/>
  <c r="AA19" i="4"/>
  <c r="U19" i="4"/>
  <c r="O19" i="4"/>
  <c r="L19" i="4"/>
  <c r="BB18" i="4"/>
  <c r="AY18" i="4"/>
  <c r="AV18" i="4"/>
  <c r="AM18" i="4"/>
  <c r="AG18" i="4"/>
  <c r="AA18" i="4"/>
  <c r="U18" i="4"/>
  <c r="O18" i="4"/>
  <c r="L18" i="4"/>
  <c r="BB25" i="4" l="1"/>
  <c r="AM25" i="4" l="1"/>
  <c r="L25" i="4"/>
  <c r="AY25" i="4"/>
  <c r="AV25" i="4"/>
  <c r="AH26" i="1"/>
  <c r="AS20" i="4" s="1"/>
  <c r="AH30" i="1"/>
  <c r="AS24" i="4" s="1"/>
  <c r="AH29" i="1"/>
  <c r="AS23" i="4" s="1"/>
  <c r="AH28" i="1"/>
  <c r="AS22" i="4" s="1"/>
  <c r="AH27" i="1"/>
  <c r="AH25" i="1"/>
  <c r="AH24" i="1"/>
  <c r="AS18" i="4" s="1"/>
  <c r="BM25" i="4" l="1"/>
  <c r="BL25" i="4"/>
  <c r="BJ25" i="4"/>
  <c r="BI25" i="4"/>
  <c r="BD25" i="4"/>
  <c r="BC25" i="4"/>
  <c r="BD18" i="4"/>
  <c r="BC18" i="4"/>
  <c r="BA18" i="4"/>
  <c r="AZ18" i="4"/>
  <c r="AX18" i="4"/>
  <c r="AW18" i="4"/>
  <c r="AU18" i="4"/>
  <c r="AT18" i="4"/>
  <c r="AR18" i="4"/>
  <c r="AQ18" i="4"/>
  <c r="AL18" i="4"/>
  <c r="AK18" i="4"/>
  <c r="AF18" i="4"/>
  <c r="AE18" i="4"/>
  <c r="Z18" i="4"/>
  <c r="Y18" i="4"/>
  <c r="T18" i="4"/>
  <c r="S18" i="4"/>
  <c r="N18" i="4"/>
  <c r="M18" i="4"/>
  <c r="K18" i="4"/>
  <c r="J18" i="4"/>
  <c r="H18" i="4"/>
  <c r="G18" i="4"/>
  <c r="E18" i="4"/>
  <c r="D18" i="4"/>
  <c r="M25" i="4" l="1"/>
  <c r="N25" i="4"/>
  <c r="S25" i="4"/>
  <c r="T25" i="4"/>
  <c r="Y25" i="4"/>
  <c r="Z25" i="4"/>
  <c r="AE25" i="4"/>
  <c r="AF25" i="4"/>
  <c r="AK25" i="4"/>
  <c r="AL25" i="4"/>
  <c r="AQ25" i="4"/>
  <c r="AR25" i="4"/>
  <c r="AT25" i="4"/>
  <c r="AU25" i="4"/>
  <c r="AW25" i="4"/>
  <c r="AX25" i="4"/>
  <c r="AZ25" i="4"/>
  <c r="BA25" i="4"/>
  <c r="BA24" i="4" l="1"/>
  <c r="AZ24" i="4"/>
  <c r="AX24" i="4"/>
  <c r="AW24" i="4"/>
  <c r="AU24" i="4"/>
  <c r="AT24" i="4"/>
  <c r="AR24" i="4"/>
  <c r="AQ24" i="4"/>
  <c r="AL24" i="4"/>
  <c r="AK24" i="4"/>
  <c r="AF24" i="4"/>
  <c r="AE24" i="4"/>
  <c r="Z24" i="4"/>
  <c r="Y24" i="4"/>
  <c r="T24" i="4"/>
  <c r="S24" i="4"/>
  <c r="N24" i="4"/>
  <c r="M24" i="4"/>
  <c r="J24" i="4"/>
  <c r="G24" i="4"/>
  <c r="K24" i="4"/>
  <c r="H24" i="4"/>
  <c r="E24" i="4"/>
  <c r="D24" i="4"/>
  <c r="BD23" i="4" l="1"/>
  <c r="BC23" i="4"/>
  <c r="BA23" i="4"/>
  <c r="AZ23" i="4"/>
  <c r="AX23" i="4"/>
  <c r="AW23" i="4"/>
  <c r="AU23" i="4"/>
  <c r="AT23" i="4"/>
  <c r="AR23" i="4"/>
  <c r="AQ23" i="4"/>
  <c r="AL23" i="4"/>
  <c r="AK23" i="4"/>
  <c r="AF23" i="4"/>
  <c r="AE23" i="4"/>
  <c r="Z23" i="4"/>
  <c r="Y23" i="4"/>
  <c r="T23" i="4"/>
  <c r="S23" i="4"/>
  <c r="N23" i="4"/>
  <c r="M23" i="4"/>
  <c r="K23" i="4"/>
  <c r="J23" i="4"/>
  <c r="H23" i="4"/>
  <c r="G23" i="4"/>
  <c r="E23" i="4"/>
  <c r="D23" i="4"/>
  <c r="BD22" i="4"/>
  <c r="BC22" i="4"/>
  <c r="BA22" i="4"/>
  <c r="AZ22" i="4"/>
  <c r="AX22" i="4"/>
  <c r="AW22" i="4"/>
  <c r="AU22" i="4"/>
  <c r="AT22" i="4"/>
  <c r="AR22" i="4"/>
  <c r="AQ22" i="4"/>
  <c r="AL22" i="4"/>
  <c r="AK22" i="4"/>
  <c r="AF22" i="4"/>
  <c r="AE22" i="4"/>
  <c r="Z22" i="4"/>
  <c r="Y22" i="4"/>
  <c r="T22" i="4"/>
  <c r="S22" i="4"/>
  <c r="N22" i="4"/>
  <c r="M22" i="4"/>
  <c r="K22" i="4"/>
  <c r="J22" i="4"/>
  <c r="H22" i="4"/>
  <c r="G22" i="4"/>
  <c r="E22" i="4"/>
  <c r="D22" i="4"/>
  <c r="AG25" i="4" l="1"/>
  <c r="AA25" i="4"/>
  <c r="U25" i="4"/>
  <c r="O25" i="4"/>
  <c r="AH31" i="1" l="1"/>
  <c r="AS25" i="4" s="1"/>
  <c r="B2" i="4"/>
  <c r="BD24" i="4" l="1"/>
  <c r="BC24" i="4"/>
  <c r="BD21" i="4"/>
  <c r="BC21" i="4"/>
  <c r="BD20" i="4"/>
  <c r="BC20" i="4"/>
  <c r="BD19" i="4"/>
  <c r="BC19" i="4"/>
  <c r="BA21" i="4"/>
  <c r="BA20" i="4"/>
  <c r="BA19" i="4"/>
  <c r="AZ21" i="4"/>
  <c r="AZ20" i="4"/>
  <c r="AZ19" i="4"/>
  <c r="AX21" i="4"/>
  <c r="AW21" i="4"/>
  <c r="AX20" i="4"/>
  <c r="AW20" i="4"/>
  <c r="AX19" i="4"/>
  <c r="AW19" i="4"/>
  <c r="AU21" i="4"/>
  <c r="AT21" i="4"/>
  <c r="AU20" i="4"/>
  <c r="AT20" i="4"/>
  <c r="AU19" i="4"/>
  <c r="AT19" i="4"/>
  <c r="AR21" i="4"/>
  <c r="AQ21" i="4"/>
  <c r="AR20" i="4"/>
  <c r="AQ20" i="4"/>
  <c r="AR19" i="4"/>
  <c r="AQ19" i="4"/>
  <c r="AL21" i="4"/>
  <c r="AK21" i="4"/>
  <c r="AL20" i="4"/>
  <c r="AK20" i="4"/>
  <c r="AL19" i="4"/>
  <c r="AK19" i="4"/>
  <c r="AF21" i="4"/>
  <c r="AE21" i="4"/>
  <c r="AF20" i="4"/>
  <c r="AE20" i="4"/>
  <c r="AF19" i="4"/>
  <c r="AE19" i="4"/>
  <c r="Z21" i="4"/>
  <c r="Y21" i="4"/>
  <c r="Z20" i="4"/>
  <c r="Y20" i="4"/>
  <c r="Z19" i="4"/>
  <c r="Y19" i="4"/>
  <c r="T21" i="4"/>
  <c r="S21" i="4"/>
  <c r="T20" i="4"/>
  <c r="S20" i="4"/>
  <c r="T19" i="4"/>
  <c r="S19" i="4"/>
  <c r="N21" i="4"/>
  <c r="M21" i="4"/>
  <c r="N20" i="4"/>
  <c r="M20" i="4"/>
  <c r="N19" i="4"/>
  <c r="M19" i="4"/>
  <c r="K21" i="4"/>
  <c r="K20" i="4"/>
  <c r="K19" i="4"/>
  <c r="J21" i="4"/>
  <c r="J20" i="4"/>
  <c r="J19" i="4"/>
  <c r="H21" i="4"/>
  <c r="H20" i="4"/>
  <c r="H19" i="4"/>
  <c r="G21" i="4"/>
  <c r="G20" i="4"/>
  <c r="G19" i="4"/>
  <c r="E21" i="4"/>
  <c r="E20" i="4"/>
  <c r="E19" i="4"/>
  <c r="D21" i="4"/>
  <c r="D20" i="4"/>
  <c r="D19" i="4"/>
</calcChain>
</file>

<file path=xl/comments1.xml><?xml version="1.0" encoding="utf-8"?>
<comments xmlns="http://schemas.openxmlformats.org/spreadsheetml/2006/main">
  <authors>
    <author>DELAUNOY Olivier (ESTAT)</author>
  </authors>
  <commentList>
    <comment ref="B31" authorId="0" shapeId="0">
      <text>
        <r>
          <rPr>
            <sz val="9"/>
            <color indexed="81"/>
            <rFont val="Tahoma"/>
            <family val="2"/>
          </rPr>
          <t>In 2019, the methodology for calculating the single prices has changed: 
- 2019 and after, it is calculated on bands IA to IG. 
- before 2019, it is calculated on bands IA to IF.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 xml:space="preserve">In 2019, the methodology for calculating the single prices has changed: 
- 2019 and after, it is including companies consuming more than 150 000 MWh. 
- before 2019, it is </t>
        </r>
        <r>
          <rPr>
            <b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including companies consuming more than 150 000 MWh.</t>
        </r>
      </text>
    </comment>
  </commentList>
</comments>
</file>

<file path=xl/sharedStrings.xml><?xml version="1.0" encoding="utf-8"?>
<sst xmlns="http://schemas.openxmlformats.org/spreadsheetml/2006/main" count="499" uniqueCount="254">
  <si>
    <t>Country</t>
  </si>
  <si>
    <t>Organisation</t>
  </si>
  <si>
    <t>Year</t>
  </si>
  <si>
    <t>Contact Person</t>
  </si>
  <si>
    <t>Semester</t>
  </si>
  <si>
    <t>E-mail address</t>
  </si>
  <si>
    <t>Confidential</t>
  </si>
  <si>
    <t>All taxes
excluded</t>
  </si>
  <si>
    <t>Flag</t>
  </si>
  <si>
    <t>All taxes +VAT  included</t>
  </si>
  <si>
    <t>Minimum</t>
  </si>
  <si>
    <t>Maximum</t>
  </si>
  <si>
    <t>Level 1</t>
  </si>
  <si>
    <t>Level 2</t>
  </si>
  <si>
    <t>Level 3</t>
  </si>
  <si>
    <t>DE</t>
  </si>
  <si>
    <t>Energy
and
supply</t>
  </si>
  <si>
    <t>Network
costs</t>
  </si>
  <si>
    <t>Taxes, fees, levies and charges</t>
  </si>
  <si>
    <t>Value Added Tax</t>
  </si>
  <si>
    <t>Promotion of renewable taxes</t>
  </si>
  <si>
    <t>Capacity 
 taxes</t>
  </si>
  <si>
    <t>Environmental
 taxes</t>
  </si>
  <si>
    <t>Nuclear
taxes</t>
  </si>
  <si>
    <t>All other taxes, fees, levies and charges</t>
  </si>
  <si>
    <t>Total</t>
  </si>
  <si>
    <t>Network cost (100%)</t>
  </si>
  <si>
    <t>Transmission costs (%)</t>
  </si>
  <si>
    <t>Distribution costs (%)</t>
  </si>
  <si>
    <t>Consumption volumes
(%)</t>
  </si>
  <si>
    <t>Total (100%)</t>
  </si>
  <si>
    <t>Data to be reported every semester</t>
  </si>
  <si>
    <t>YEAR</t>
  </si>
  <si>
    <t>SEMESTER</t>
  </si>
  <si>
    <t>COUNTRY</t>
  </si>
  <si>
    <t>CODE</t>
  </si>
  <si>
    <t>CONFIDENTIALITY</t>
  </si>
  <si>
    <t>FLAG</t>
  </si>
  <si>
    <t>Albania</t>
  </si>
  <si>
    <t>AL</t>
  </si>
  <si>
    <t>Non-confidential</t>
  </si>
  <si>
    <t>Observation</t>
  </si>
  <si>
    <t>Austria</t>
  </si>
  <si>
    <t>AT</t>
  </si>
  <si>
    <t>C</t>
  </si>
  <si>
    <t>Confidential data</t>
  </si>
  <si>
    <t>O</t>
  </si>
  <si>
    <t>Missing value</t>
  </si>
  <si>
    <t>Belgium</t>
  </si>
  <si>
    <t>BE</t>
  </si>
  <si>
    <t>N</t>
  </si>
  <si>
    <t>Not significant</t>
  </si>
  <si>
    <t>Bosnia and Herzegovina</t>
  </si>
  <si>
    <t>BA</t>
  </si>
  <si>
    <t>E</t>
  </si>
  <si>
    <t>Estimated value</t>
  </si>
  <si>
    <t>Bulgaria</t>
  </si>
  <si>
    <t>BG</t>
  </si>
  <si>
    <t>U</t>
  </si>
  <si>
    <t>Low reliability</t>
  </si>
  <si>
    <t>Croatia</t>
  </si>
  <si>
    <t>HR</t>
  </si>
  <si>
    <t>D</t>
  </si>
  <si>
    <t>Definition differ</t>
  </si>
  <si>
    <t>Cyprus</t>
  </si>
  <si>
    <t>CY</t>
  </si>
  <si>
    <t>CZ</t>
  </si>
  <si>
    <t>Denmark</t>
  </si>
  <si>
    <t>DK</t>
  </si>
  <si>
    <t>Estonia</t>
  </si>
  <si>
    <t>EE</t>
  </si>
  <si>
    <t>Finland</t>
  </si>
  <si>
    <t>FI</t>
  </si>
  <si>
    <t>MK</t>
  </si>
  <si>
    <t>France</t>
  </si>
  <si>
    <t>FR</t>
  </si>
  <si>
    <t>Germany</t>
  </si>
  <si>
    <t>Greece</t>
  </si>
  <si>
    <t>Hungary</t>
  </si>
  <si>
    <t>HU</t>
  </si>
  <si>
    <t>Iceland</t>
  </si>
  <si>
    <t>IS</t>
  </si>
  <si>
    <t>Ireland</t>
  </si>
  <si>
    <t>IE</t>
  </si>
  <si>
    <t>Italy</t>
  </si>
  <si>
    <t>IT</t>
  </si>
  <si>
    <t>Kosovo</t>
  </si>
  <si>
    <t>XK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</si>
  <si>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</si>
  <si>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</si>
  <si>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</si>
  <si>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</si>
  <si>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</si>
  <si>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</si>
  <si>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</si>
  <si>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</si>
  <si>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</si>
  <si>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</si>
  <si>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Moldova</t>
  </si>
  <si>
    <t>MD</t>
  </si>
  <si>
    <t>Montenegro</t>
  </si>
  <si>
    <t>ME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</si>
  <si>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</si>
  <si>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</si>
  <si>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</si>
  <si>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</si>
  <si>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</si>
  <si>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</si>
  <si>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</si>
  <si>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</si>
  <si>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</si>
  <si>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</si>
  <si>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</si>
  <si>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</si>
  <si>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Slovak Republic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</si>
  <si>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</si>
  <si>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</si>
  <si>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</si>
  <si>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</si>
  <si>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</si>
  <si>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</si>
  <si>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</si>
  <si>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</si>
  <si>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</si>
  <si>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</si>
  <si>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</si>
  <si>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Ukraine</t>
  </si>
  <si>
    <t>UA</t>
  </si>
  <si>
    <t>United Kingdom</t>
  </si>
  <si>
    <t>Element</t>
  </si>
  <si>
    <t>Type</t>
  </si>
  <si>
    <t>PosType</t>
  </si>
  <si>
    <t>Position</t>
  </si>
  <si>
    <t>DataStart</t>
  </si>
  <si>
    <t>C18</t>
  </si>
  <si>
    <t>FREQ</t>
  </si>
  <si>
    <t>DIM</t>
  </si>
  <si>
    <t>FIX</t>
  </si>
  <si>
    <t>S</t>
  </si>
  <si>
    <t>REF_AREA</t>
  </si>
  <si>
    <t>CELL</t>
  </si>
  <si>
    <t>B5</t>
  </si>
  <si>
    <t>ENERGY_PRODUCT</t>
  </si>
  <si>
    <t>B1</t>
  </si>
  <si>
    <t>MEASURE_VALUE_TYPE</t>
  </si>
  <si>
    <t>ROW</t>
  </si>
  <si>
    <t>10</t>
  </si>
  <si>
    <t>PRICE_COMPONENT</t>
  </si>
  <si>
    <t>CONSUMER_BAND</t>
  </si>
  <si>
    <t>COLUMN</t>
  </si>
  <si>
    <t>1</t>
  </si>
  <si>
    <t>TIME_PERIOD</t>
  </si>
  <si>
    <t>B2</t>
  </si>
  <si>
    <t>UNIT</t>
  </si>
  <si>
    <t>ATT</t>
  </si>
  <si>
    <t>CURRENCY</t>
  </si>
  <si>
    <t>OBS_STATUS</t>
  </si>
  <si>
    <t>MIXED</t>
  </si>
  <si>
    <t>OBS_LEVEL</t>
  </si>
  <si>
    <t>B3</t>
  </si>
  <si>
    <t>CONF_STATUS</t>
  </si>
  <si>
    <t>B4</t>
  </si>
  <si>
    <t>QUEST_SOURCE</t>
  </si>
  <si>
    <t>B6</t>
  </si>
  <si>
    <t>E7000</t>
  </si>
  <si>
    <t>OBS_STATUS (default)</t>
  </si>
  <si>
    <t>A</t>
  </si>
  <si>
    <t>CONF_STATUS (default)</t>
  </si>
  <si>
    <t>F</t>
  </si>
  <si>
    <t>AVGPRICE</t>
  </si>
  <si>
    <t>CONSSHARE</t>
  </si>
  <si>
    <t>X_TAX</t>
  </si>
  <si>
    <t>X_VAT</t>
  </si>
  <si>
    <t>I_TAX</t>
  </si>
  <si>
    <t>VAT</t>
  </si>
  <si>
    <t>PROMOTION</t>
  </si>
  <si>
    <t>SECURITY</t>
  </si>
  <si>
    <t>ENVIRONMENT</t>
  </si>
  <si>
    <t>NUCLEAR</t>
  </si>
  <si>
    <t>_O</t>
  </si>
  <si>
    <t>ENER_SUPPLY</t>
  </si>
  <si>
    <t>NETWORK</t>
  </si>
  <si>
    <t>TAXES</t>
  </si>
  <si>
    <t>_Z</t>
  </si>
  <si>
    <t>TRANSMISSION</t>
  </si>
  <si>
    <t>DISTRIBUTION</t>
  </si>
  <si>
    <t>KWH</t>
  </si>
  <si>
    <t>Prices in national currency / kWh</t>
  </si>
  <si>
    <t>All taxes excluded*</t>
  </si>
  <si>
    <t>VAT excluded</t>
  </si>
  <si>
    <t>Taxes, fees, levies and charges in national currency / kWh</t>
  </si>
  <si>
    <t>Energy and supply</t>
  </si>
  <si>
    <t>Network cost</t>
  </si>
  <si>
    <t>Network price</t>
  </si>
  <si>
    <t>(LEVEL 1)</t>
  </si>
  <si>
    <t>OBS</t>
  </si>
  <si>
    <t>CONF</t>
  </si>
  <si>
    <t>(LEVEL 2)</t>
  </si>
  <si>
    <t>(LEVEL 3)</t>
  </si>
  <si>
    <t>Environmental taxes</t>
  </si>
  <si>
    <t>Nuclear taxes</t>
  </si>
  <si>
    <t>All other taxes, fees, 
levies and charges</t>
  </si>
  <si>
    <t>All taxes + VAT included</t>
  </si>
  <si>
    <t>Total taxes, fees, levies and charges</t>
  </si>
  <si>
    <t>Network cost (%)</t>
  </si>
  <si>
    <t xml:space="preserve">REF_AREA </t>
  </si>
  <si>
    <t>GR</t>
  </si>
  <si>
    <t>GB</t>
  </si>
  <si>
    <t>XDC</t>
  </si>
  <si>
    <t>Electricity prices for non-household customers</t>
  </si>
  <si>
    <t>Non-household electricity consumption band</t>
  </si>
  <si>
    <t>VAT + other recoverable
excluded</t>
  </si>
  <si>
    <t>IA</t>
  </si>
  <si>
    <t>IB</t>
  </si>
  <si>
    <t>IC</t>
  </si>
  <si>
    <t>ID</t>
  </si>
  <si>
    <t>IF</t>
  </si>
  <si>
    <t>IG</t>
  </si>
  <si>
    <t>&lt; 20</t>
  </si>
  <si>
    <t>≥ 20</t>
  </si>
  <si>
    <t>≥ 500</t>
  </si>
  <si>
    <t>≥ 2 000</t>
  </si>
  <si>
    <t>≥ 20 000</t>
  </si>
  <si>
    <t>≥ 150 000</t>
  </si>
  <si>
    <t>Non-household electricity consumption bands</t>
  </si>
  <si>
    <t>IA-IG</t>
  </si>
  <si>
    <t>PRELI_S</t>
  </si>
  <si>
    <t>Non-household end-user</t>
  </si>
  <si>
    <t>Annual electricity consumption
in MWh</t>
  </si>
  <si>
    <t>Georgia</t>
  </si>
  <si>
    <t>GE</t>
  </si>
  <si>
    <t xml:space="preserve">Flag identificators: </t>
  </si>
  <si>
    <t>Table 2: Components and sub-components in national currency per kWh (averages for the whole calendar year)</t>
  </si>
  <si>
    <t>Table 3: Network cost in percentage (averages for the whole calendar year)</t>
  </si>
  <si>
    <t>Table 4: Consumption volumes in percentage (related to the whole calendar year)</t>
  </si>
  <si>
    <t>Consumption Volumes</t>
  </si>
  <si>
    <t>M</t>
  </si>
  <si>
    <t>Data cannot exist</t>
  </si>
  <si>
    <r>
      <t>Data to be reported once per year (together with the data of 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semester)</t>
    </r>
  </si>
  <si>
    <t>IATIG</t>
  </si>
  <si>
    <t>Error / Warning in the value or Incompatibility between values and flags</t>
  </si>
  <si>
    <t>Table 1: Prices in national currency per kWh (half-yearly averages)</t>
  </si>
  <si>
    <t>IA - IG</t>
  </si>
  <si>
    <t>&lt; 150 000</t>
  </si>
  <si>
    <t>≥ 70 000</t>
  </si>
  <si>
    <t>&lt; 70 000</t>
  </si>
  <si>
    <t>&lt; 20 000</t>
  </si>
  <si>
    <t>&lt; 2 000</t>
  </si>
  <si>
    <t>&lt; 500</t>
  </si>
  <si>
    <t>North Macedonia</t>
  </si>
  <si>
    <t>of which subsidies and allowances</t>
  </si>
  <si>
    <t>AVGALL</t>
  </si>
  <si>
    <t>Czechia</t>
  </si>
  <si>
    <t>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</si>
</sst>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000"/>
    <numFmt numFmtId="166" formatCode="0.0000"/>
    <numFmt numFmtId="167" formatCode="#,##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u/>
      <sz val="9"/>
      <color theme="10"/>
      <name val="Arial"/>
      <family val="2"/>
    </font>
    <font>
      <vertAlign val="superscript"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FC5EA"/>
        <bgColor indexed="64"/>
      </patternFill>
    </fill>
    <fill>
      <patternFill patternType="solid">
        <fgColor rgb="FFCEE1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9">
    <xf numFmtId="0" fontId="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6" borderId="0" applyNumberFormat="0" applyFont="0" applyBorder="0" applyAlignment="0"/>
    <xf numFmtId="0" fontId="2" fillId="7" borderId="0" applyNumberFormat="0" applyFont="0" applyBorder="0" applyAlignment="0"/>
    <xf numFmtId="0" fontId="6" fillId="0" borderId="0"/>
    <xf numFmtId="0" fontId="5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218">
    <xf numFmtId="0" fontId="0" fillId="0" borderId="0" xfId="0"/>
    <xf numFmtId="0" fontId="3" fillId="2" borderId="21" xfId="77" applyFont="1" applyFill="1" applyBorder="1" applyAlignment="1" applyProtection="1">
      <alignment horizontal="center" vertical="center" wrapText="1"/>
    </xf>
    <xf numFmtId="0" fontId="3" fillId="2" borderId="7" xfId="77" applyFont="1" applyFill="1" applyBorder="1" applyAlignment="1" applyProtection="1">
      <alignment horizontal="center" vertical="center" wrapText="1"/>
    </xf>
    <xf numFmtId="0" fontId="3" fillId="2" borderId="14" xfId="77" applyFont="1" applyFill="1" applyBorder="1" applyAlignment="1" applyProtection="1">
      <alignment horizontal="center" vertical="center" wrapText="1"/>
    </xf>
    <xf numFmtId="0" fontId="3" fillId="2" borderId="21" xfId="77" applyFont="1" applyFill="1" applyBorder="1" applyAlignment="1" applyProtection="1">
      <alignment horizontal="center" vertical="center" wrapText="1"/>
    </xf>
    <xf numFmtId="0" fontId="3" fillId="2" borderId="7" xfId="77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4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2" borderId="3" xfId="1" applyFont="1" applyFill="1" applyBorder="1" applyAlignment="1" applyProtection="1">
      <alignment horizontal="center" vertical="center"/>
    </xf>
    <xf numFmtId="1" fontId="3" fillId="8" borderId="22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left" vertical="center"/>
    </xf>
    <xf numFmtId="3" fontId="3" fillId="8" borderId="15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right" vertical="center"/>
    </xf>
    <xf numFmtId="0" fontId="14" fillId="2" borderId="30" xfId="1" applyFont="1" applyFill="1" applyBorder="1" applyAlignment="1" applyProtection="1">
      <alignment horizontal="center" vertical="center"/>
    </xf>
    <xf numFmtId="49" fontId="3" fillId="8" borderId="25" xfId="1" applyNumberFormat="1" applyFont="1" applyFill="1" applyBorder="1" applyAlignment="1" applyProtection="1">
      <alignment horizontal="center" vertical="center"/>
      <protection locked="0"/>
    </xf>
    <xf numFmtId="165" fontId="3" fillId="8" borderId="25" xfId="1" applyNumberFormat="1" applyFont="1" applyFill="1" applyBorder="1" applyAlignment="1" applyProtection="1">
      <alignment horizontal="center" vertical="center"/>
      <protection locked="0"/>
    </xf>
    <xf numFmtId="49" fontId="3" fillId="8" borderId="22" xfId="1" applyNumberFormat="1" applyFont="1" applyFill="1" applyBorder="1" applyAlignment="1" applyProtection="1">
      <alignment horizontal="center" vertical="center"/>
      <protection locked="0"/>
    </xf>
    <xf numFmtId="49" fontId="3" fillId="8" borderId="27" xfId="1" applyNumberFormat="1" applyFont="1" applyFill="1" applyBorder="1" applyAlignment="1" applyProtection="1">
      <alignment horizontal="center" vertical="center"/>
      <protection locked="0"/>
    </xf>
    <xf numFmtId="165" fontId="3" fillId="8" borderId="27" xfId="1" applyNumberFormat="1" applyFont="1" applyFill="1" applyBorder="1" applyAlignment="1" applyProtection="1">
      <alignment horizontal="center" vertical="center"/>
      <protection locked="0"/>
    </xf>
    <xf numFmtId="49" fontId="3" fillId="8" borderId="8" xfId="1" applyNumberFormat="1" applyFont="1" applyFill="1" applyBorder="1" applyAlignment="1" applyProtection="1">
      <alignment horizontal="center" vertical="center"/>
      <protection locked="0"/>
    </xf>
    <xf numFmtId="49" fontId="3" fillId="8" borderId="30" xfId="1" applyNumberFormat="1" applyFont="1" applyFill="1" applyBorder="1" applyAlignment="1" applyProtection="1">
      <alignment horizontal="center" vertical="center"/>
      <protection locked="0"/>
    </xf>
    <xf numFmtId="165" fontId="3" fillId="8" borderId="30" xfId="1" applyNumberFormat="1" applyFont="1" applyFill="1" applyBorder="1" applyAlignment="1" applyProtection="1">
      <alignment horizontal="center" vertical="center"/>
      <protection locked="0"/>
    </xf>
    <xf numFmtId="49" fontId="3" fillId="8" borderId="29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49" fontId="3" fillId="9" borderId="25" xfId="1" applyNumberFormat="1" applyFont="1" applyFill="1" applyBorder="1" applyAlignment="1" applyProtection="1">
      <alignment horizontal="center" vertical="center"/>
      <protection locked="0"/>
    </xf>
    <xf numFmtId="165" fontId="3" fillId="9" borderId="25" xfId="1" applyNumberFormat="1" applyFont="1" applyFill="1" applyBorder="1" applyAlignment="1" applyProtection="1">
      <alignment horizontal="center" vertical="center"/>
      <protection locked="0"/>
    </xf>
    <xf numFmtId="49" fontId="3" fillId="9" borderId="22" xfId="1" applyNumberFormat="1" applyFont="1" applyFill="1" applyBorder="1" applyAlignment="1" applyProtection="1">
      <alignment horizontal="center" vertical="center"/>
      <protection locked="0"/>
    </xf>
    <xf numFmtId="49" fontId="3" fillId="9" borderId="27" xfId="1" applyNumberFormat="1" applyFont="1" applyFill="1" applyBorder="1" applyAlignment="1" applyProtection="1">
      <alignment horizontal="center" vertical="center"/>
      <protection locked="0"/>
    </xf>
    <xf numFmtId="165" fontId="3" fillId="9" borderId="27" xfId="1" applyNumberFormat="1" applyFont="1" applyFill="1" applyBorder="1" applyAlignment="1" applyProtection="1">
      <alignment horizontal="center" vertical="center"/>
      <protection locked="0"/>
    </xf>
    <xf numFmtId="49" fontId="3" fillId="9" borderId="8" xfId="1" applyNumberFormat="1" applyFont="1" applyFill="1" applyBorder="1" applyAlignment="1" applyProtection="1">
      <alignment horizontal="center" vertical="center"/>
      <protection locked="0"/>
    </xf>
    <xf numFmtId="49" fontId="3" fillId="9" borderId="30" xfId="1" applyNumberFormat="1" applyFont="1" applyFill="1" applyBorder="1" applyAlignment="1" applyProtection="1">
      <alignment horizontal="center" vertical="center"/>
      <protection locked="0"/>
    </xf>
    <xf numFmtId="49" fontId="3" fillId="9" borderId="29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</xf>
    <xf numFmtId="0" fontId="3" fillId="2" borderId="31" xfId="77" applyFont="1" applyFill="1" applyBorder="1" applyAlignment="1" applyProtection="1">
      <alignment horizontal="center" vertical="center" wrapText="1"/>
    </xf>
    <xf numFmtId="49" fontId="3" fillId="9" borderId="32" xfId="1" applyNumberFormat="1" applyFont="1" applyFill="1" applyBorder="1" applyAlignment="1" applyProtection="1">
      <alignment horizontal="center" vertical="center"/>
      <protection locked="0"/>
    </xf>
    <xf numFmtId="49" fontId="3" fillId="9" borderId="33" xfId="1" applyNumberFormat="1" applyFont="1" applyFill="1" applyBorder="1" applyAlignment="1" applyProtection="1">
      <alignment horizontal="center" vertical="center"/>
      <protection locked="0"/>
    </xf>
    <xf numFmtId="4" fontId="3" fillId="2" borderId="0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2" fontId="3" fillId="2" borderId="32" xfId="1" applyNumberFormat="1" applyFont="1" applyFill="1" applyBorder="1" applyAlignment="1" applyProtection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26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left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14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left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left" vertical="center"/>
    </xf>
    <xf numFmtId="0" fontId="12" fillId="2" borderId="29" xfId="1" applyFont="1" applyFill="1" applyBorder="1" applyAlignment="1">
      <alignment horizontal="center" vertical="center"/>
    </xf>
    <xf numFmtId="0" fontId="3" fillId="2" borderId="21" xfId="3" applyFont="1" applyFill="1" applyBorder="1"/>
    <xf numFmtId="0" fontId="3" fillId="2" borderId="25" xfId="3" applyFont="1" applyFill="1" applyBorder="1"/>
    <xf numFmtId="49" fontId="3" fillId="2" borderId="25" xfId="3" applyNumberFormat="1" applyFont="1" applyFill="1" applyBorder="1"/>
    <xf numFmtId="0" fontId="3" fillId="2" borderId="22" xfId="3" applyFont="1" applyFill="1" applyBorder="1"/>
    <xf numFmtId="0" fontId="3" fillId="2" borderId="7" xfId="4" applyFont="1" applyFill="1" applyBorder="1"/>
    <xf numFmtId="0" fontId="3" fillId="2" borderId="27" xfId="3" applyFont="1" applyFill="1" applyBorder="1"/>
    <xf numFmtId="0" fontId="3" fillId="2" borderId="27" xfId="3" applyNumberFormat="1" applyFont="1" applyFill="1" applyBorder="1" applyAlignment="1">
      <alignment horizontal="left"/>
    </xf>
    <xf numFmtId="49" fontId="3" fillId="2" borderId="8" xfId="3" applyNumberFormat="1" applyFont="1" applyFill="1" applyBorder="1"/>
    <xf numFmtId="0" fontId="3" fillId="2" borderId="8" xfId="3" applyFont="1" applyFill="1" applyBorder="1"/>
    <xf numFmtId="0" fontId="3" fillId="2" borderId="14" xfId="4" applyFont="1" applyFill="1" applyBorder="1"/>
    <xf numFmtId="0" fontId="3" fillId="2" borderId="30" xfId="3" applyFont="1" applyFill="1" applyBorder="1"/>
    <xf numFmtId="0" fontId="3" fillId="2" borderId="30" xfId="3" applyNumberFormat="1" applyFont="1" applyFill="1" applyBorder="1" applyAlignment="1">
      <alignment horizontal="left"/>
    </xf>
    <xf numFmtId="0" fontId="3" fillId="2" borderId="29" xfId="3" applyFont="1" applyFill="1" applyBorder="1"/>
    <xf numFmtId="0" fontId="3" fillId="0" borderId="0" xfId="4" applyFont="1" applyBorder="1" applyAlignment="1" applyProtection="1">
      <alignment horizontal="left" vertical="top"/>
    </xf>
    <xf numFmtId="0" fontId="3" fillId="0" borderId="0" xfId="4" applyFont="1" applyProtection="1"/>
    <xf numFmtId="0" fontId="3" fillId="0" borderId="0" xfId="4" applyFont="1" applyBorder="1" applyProtection="1"/>
    <xf numFmtId="0" fontId="3" fillId="0" borderId="0" xfId="4" applyFont="1" applyFill="1" applyBorder="1" applyAlignment="1" applyProtection="1">
      <alignment horizontal="left" vertical="top"/>
    </xf>
    <xf numFmtId="0" fontId="12" fillId="0" borderId="0" xfId="3" applyFont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left" vertical="top"/>
    </xf>
    <xf numFmtId="0" fontId="3" fillId="0" borderId="0" xfId="4" applyFont="1" applyFill="1" applyBorder="1" applyAlignment="1" applyProtection="1"/>
    <xf numFmtId="0" fontId="3" fillId="0" borderId="0" xfId="4" applyFont="1" applyFill="1" applyBorder="1" applyProtection="1"/>
    <xf numFmtId="0" fontId="3" fillId="0" borderId="0" xfId="4" applyFont="1" applyFill="1" applyProtection="1"/>
    <xf numFmtId="0" fontId="3" fillId="0" borderId="34" xfId="4" applyFont="1" applyBorder="1" applyProtection="1"/>
    <xf numFmtId="0" fontId="3" fillId="0" borderId="27" xfId="4" applyFont="1" applyBorder="1" applyAlignment="1" applyProtection="1">
      <alignment horizontal="center" vertical="center" wrapText="1"/>
    </xf>
    <xf numFmtId="0" fontId="3" fillId="4" borderId="27" xfId="4" applyFont="1" applyFill="1" applyBorder="1" applyAlignment="1" applyProtection="1">
      <alignment horizontal="center"/>
    </xf>
    <xf numFmtId="166" fontId="3" fillId="3" borderId="27" xfId="4" applyNumberFormat="1" applyFont="1" applyFill="1" applyBorder="1" applyProtection="1"/>
    <xf numFmtId="2" fontId="3" fillId="3" borderId="27" xfId="4" applyNumberFormat="1" applyFont="1" applyFill="1" applyBorder="1" applyProtection="1"/>
    <xf numFmtId="0" fontId="3" fillId="5" borderId="27" xfId="4" applyFont="1" applyFill="1" applyBorder="1" applyProtection="1"/>
    <xf numFmtId="0" fontId="12" fillId="0" borderId="0" xfId="0" applyFont="1"/>
    <xf numFmtId="0" fontId="12" fillId="10" borderId="0" xfId="0" applyFont="1" applyFill="1" applyAlignment="1" applyProtection="1">
      <alignment vertical="center"/>
    </xf>
    <xf numFmtId="167" fontId="3" fillId="9" borderId="32" xfId="1" applyNumberFormat="1" applyFont="1" applyFill="1" applyBorder="1" applyAlignment="1" applyProtection="1">
      <alignment horizontal="center" vertical="center"/>
      <protection locked="0"/>
    </xf>
    <xf numFmtId="167" fontId="3" fillId="9" borderId="25" xfId="1" applyNumberFormat="1" applyFont="1" applyFill="1" applyBorder="1" applyAlignment="1" applyProtection="1">
      <alignment horizontal="center" vertical="center"/>
      <protection locked="0"/>
    </xf>
    <xf numFmtId="167" fontId="3" fillId="9" borderId="27" xfId="1" applyNumberFormat="1" applyFont="1" applyFill="1" applyBorder="1" applyAlignment="1" applyProtection="1">
      <alignment horizontal="center" vertical="center"/>
      <protection locked="0"/>
    </xf>
    <xf numFmtId="167" fontId="3" fillId="9" borderId="30" xfId="1" applyNumberFormat="1" applyFont="1" applyFill="1" applyBorder="1" applyAlignment="1" applyProtection="1">
      <alignment horizontal="center" vertical="center"/>
      <protection locked="0"/>
    </xf>
    <xf numFmtId="0" fontId="3" fillId="9" borderId="0" xfId="1" applyFont="1" applyFill="1" applyAlignment="1" applyProtection="1">
      <alignment horizontal="center" vertical="center"/>
    </xf>
    <xf numFmtId="0" fontId="3" fillId="2" borderId="7" xfId="77" applyFont="1" applyFill="1" applyBorder="1" applyAlignment="1" applyProtection="1">
      <alignment horizontal="center" vertical="center" wrapText="1"/>
    </xf>
    <xf numFmtId="0" fontId="14" fillId="0" borderId="27" xfId="4" applyFont="1" applyBorder="1" applyAlignment="1" applyProtection="1">
      <alignment horizontal="center" vertical="center" wrapText="1"/>
    </xf>
    <xf numFmtId="49" fontId="14" fillId="0" borderId="27" xfId="4" applyNumberFormat="1" applyFont="1" applyBorder="1" applyAlignment="1" applyProtection="1">
      <alignment horizontal="center" vertical="center" wrapText="1"/>
    </xf>
    <xf numFmtId="0" fontId="3" fillId="0" borderId="8" xfId="4" applyFont="1" applyBorder="1" applyAlignment="1" applyProtection="1">
      <alignment horizontal="center" vertical="center" wrapText="1"/>
    </xf>
    <xf numFmtId="0" fontId="3" fillId="5" borderId="8" xfId="4" applyFont="1" applyFill="1" applyBorder="1" applyProtection="1"/>
    <xf numFmtId="0" fontId="3" fillId="0" borderId="14" xfId="4" applyFont="1" applyFill="1" applyBorder="1" applyAlignment="1" applyProtection="1">
      <alignment horizontal="center" vertical="center"/>
    </xf>
    <xf numFmtId="0" fontId="3" fillId="5" borderId="30" xfId="4" applyFont="1" applyFill="1" applyBorder="1" applyProtection="1"/>
    <xf numFmtId="2" fontId="3" fillId="3" borderId="30" xfId="4" applyNumberFormat="1" applyFont="1" applyFill="1" applyBorder="1" applyProtection="1"/>
    <xf numFmtId="0" fontId="3" fillId="4" borderId="30" xfId="4" applyFont="1" applyFill="1" applyBorder="1" applyAlignment="1" applyProtection="1">
      <alignment horizontal="center"/>
    </xf>
    <xf numFmtId="0" fontId="3" fillId="4" borderId="29" xfId="4" applyFont="1" applyFill="1" applyBorder="1" applyAlignment="1" applyProtection="1">
      <alignment horizontal="center"/>
    </xf>
    <xf numFmtId="0" fontId="3" fillId="0" borderId="39" xfId="4" applyFont="1" applyBorder="1" applyAlignment="1" applyProtection="1">
      <alignment horizontal="center" vertical="center" wrapText="1"/>
    </xf>
    <xf numFmtId="0" fontId="3" fillId="0" borderId="40" xfId="4" applyFont="1" applyBorder="1" applyProtection="1"/>
    <xf numFmtId="0" fontId="3" fillId="0" borderId="41" xfId="4" applyFont="1" applyBorder="1" applyProtection="1"/>
    <xf numFmtId="0" fontId="3" fillId="0" borderId="1" xfId="4" applyFont="1" applyBorder="1" applyProtection="1"/>
    <xf numFmtId="0" fontId="12" fillId="0" borderId="0" xfId="0" applyFont="1" applyBorder="1"/>
    <xf numFmtId="0" fontId="3" fillId="11" borderId="0" xfId="1" applyFont="1" applyFill="1" applyAlignment="1" applyProtection="1">
      <alignment horizontal="center" vertical="center"/>
    </xf>
    <xf numFmtId="0" fontId="3" fillId="0" borderId="27" xfId="4" applyFont="1" applyBorder="1" applyAlignment="1" applyProtection="1">
      <alignment horizontal="center" vertical="center" wrapText="1"/>
    </xf>
    <xf numFmtId="0" fontId="3" fillId="2" borderId="23" xfId="77" applyFont="1" applyFill="1" applyBorder="1" applyAlignment="1" applyProtection="1">
      <alignment horizontal="center" vertical="center" wrapText="1"/>
    </xf>
    <xf numFmtId="166" fontId="3" fillId="3" borderId="30" xfId="4" applyNumberFormat="1" applyFont="1" applyFill="1" applyBorder="1" applyProtection="1"/>
    <xf numFmtId="49" fontId="3" fillId="9" borderId="42" xfId="1" applyNumberFormat="1" applyFont="1" applyFill="1" applyBorder="1" applyAlignment="1" applyProtection="1">
      <alignment horizontal="center" vertical="center"/>
      <protection locked="0"/>
    </xf>
    <xf numFmtId="49" fontId="3" fillId="9" borderId="35" xfId="1" applyNumberFormat="1" applyFont="1" applyFill="1" applyBorder="1" applyAlignment="1" applyProtection="1">
      <alignment horizontal="center" vertical="center"/>
      <protection locked="0"/>
    </xf>
    <xf numFmtId="165" fontId="3" fillId="9" borderId="35" xfId="1" applyNumberFormat="1" applyFont="1" applyFill="1" applyBorder="1" applyAlignment="1" applyProtection="1">
      <alignment horizontal="center" vertical="center"/>
      <protection locked="0"/>
    </xf>
    <xf numFmtId="49" fontId="3" fillId="9" borderId="36" xfId="1" applyNumberFormat="1" applyFont="1" applyFill="1" applyBorder="1" applyAlignment="1" applyProtection="1">
      <alignment horizontal="center" vertical="center"/>
      <protection locked="0"/>
    </xf>
    <xf numFmtId="49" fontId="3" fillId="9" borderId="43" xfId="1" applyNumberFormat="1" applyFont="1" applyFill="1" applyBorder="1" applyAlignment="1" applyProtection="1">
      <alignment horizontal="center" vertical="center"/>
      <protection locked="0"/>
    </xf>
    <xf numFmtId="165" fontId="3" fillId="2" borderId="42" xfId="1" applyNumberFormat="1" applyFont="1" applyFill="1" applyBorder="1" applyAlignment="1" applyProtection="1">
      <alignment horizontal="center" vertical="center"/>
    </xf>
    <xf numFmtId="0" fontId="3" fillId="0" borderId="27" xfId="4" applyFont="1" applyBorder="1" applyAlignment="1" applyProtection="1">
      <alignment horizontal="center" vertical="center" wrapText="1"/>
    </xf>
    <xf numFmtId="0" fontId="3" fillId="0" borderId="27" xfId="4" applyFont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textRotation="90"/>
    </xf>
    <xf numFmtId="0" fontId="3" fillId="2" borderId="27" xfId="1" applyFont="1" applyFill="1" applyBorder="1" applyAlignment="1" applyProtection="1">
      <alignment horizontal="center" vertical="center" textRotation="90"/>
    </xf>
    <xf numFmtId="0" fontId="3" fillId="2" borderId="30" xfId="1" applyFont="1" applyFill="1" applyBorder="1" applyAlignment="1" applyProtection="1">
      <alignment horizontal="center" vertical="center" textRotation="90"/>
    </xf>
    <xf numFmtId="0" fontId="12" fillId="2" borderId="30" xfId="1" applyFont="1" applyFill="1" applyBorder="1" applyAlignment="1" applyProtection="1">
      <alignment horizontal="center" vertical="center" wrapText="1"/>
    </xf>
    <xf numFmtId="0" fontId="3" fillId="2" borderId="21" xfId="77" applyFont="1" applyFill="1" applyBorder="1" applyAlignment="1" applyProtection="1">
      <alignment horizontal="center" vertical="center" wrapText="1"/>
    </xf>
    <xf numFmtId="0" fontId="3" fillId="2" borderId="7" xfId="77" applyFont="1" applyFill="1" applyBorder="1" applyAlignment="1" applyProtection="1">
      <alignment horizontal="center" vertical="center" wrapText="1"/>
    </xf>
    <xf numFmtId="0" fontId="3" fillId="2" borderId="14" xfId="77" applyFont="1" applyFill="1" applyBorder="1" applyAlignment="1" applyProtection="1">
      <alignment horizontal="center" vertical="center" wrapText="1"/>
    </xf>
    <xf numFmtId="0" fontId="3" fillId="2" borderId="27" xfId="77" applyFont="1" applyFill="1" applyBorder="1" applyAlignment="1" applyProtection="1">
      <alignment horizontal="center" vertical="center" wrapText="1"/>
    </xf>
    <xf numFmtId="0" fontId="3" fillId="2" borderId="30" xfId="77" applyFont="1" applyFill="1" applyBorder="1" applyAlignment="1" applyProtection="1">
      <alignment horizontal="center" vertical="center" wrapText="1"/>
    </xf>
    <xf numFmtId="3" fontId="3" fillId="2" borderId="27" xfId="77" applyNumberFormat="1" applyFont="1" applyFill="1" applyBorder="1" applyAlignment="1" applyProtection="1">
      <alignment horizontal="center" vertical="center" wrapText="1"/>
    </xf>
    <xf numFmtId="0" fontId="3" fillId="2" borderId="25" xfId="77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35" xfId="1" applyFont="1" applyFill="1" applyBorder="1" applyAlignment="1" applyProtection="1">
      <alignment horizontal="center" vertical="center" textRotation="90"/>
    </xf>
    <xf numFmtId="0" fontId="3" fillId="2" borderId="8" xfId="1" applyFont="1" applyFill="1" applyBorder="1" applyAlignment="1" applyProtection="1">
      <alignment horizontal="center" vertical="center" textRotation="90"/>
    </xf>
    <xf numFmtId="0" fontId="3" fillId="2" borderId="36" xfId="1" applyFont="1" applyFill="1" applyBorder="1" applyAlignment="1" applyProtection="1">
      <alignment horizontal="center" vertical="center" textRotation="90"/>
    </xf>
    <xf numFmtId="0" fontId="14" fillId="8" borderId="11" xfId="1" applyFont="1" applyFill="1" applyBorder="1" applyAlignment="1" applyProtection="1">
      <alignment horizontal="center" vertical="center"/>
      <protection locked="0"/>
    </xf>
    <xf numFmtId="0" fontId="14" fillId="8" borderId="12" xfId="1" applyFont="1" applyFill="1" applyBorder="1" applyAlignment="1" applyProtection="1">
      <alignment horizontal="center" vertical="center"/>
      <protection locked="0"/>
    </xf>
    <xf numFmtId="0" fontId="14" fillId="8" borderId="13" xfId="1" applyFont="1" applyFill="1" applyBorder="1" applyAlignment="1" applyProtection="1">
      <alignment horizontal="center" vertical="center"/>
      <protection locked="0"/>
    </xf>
    <xf numFmtId="0" fontId="16" fillId="8" borderId="18" xfId="78" applyFont="1" applyFill="1" applyBorder="1" applyAlignment="1" applyProtection="1">
      <alignment horizontal="center" vertical="center"/>
      <protection locked="0"/>
    </xf>
    <xf numFmtId="0" fontId="14" fillId="8" borderId="19" xfId="1" applyFont="1" applyFill="1" applyBorder="1" applyAlignment="1" applyProtection="1">
      <alignment horizontal="center" vertical="center"/>
      <protection locked="0"/>
    </xf>
    <xf numFmtId="0" fontId="14" fillId="8" borderId="20" xfId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</xf>
    <xf numFmtId="0" fontId="14" fillId="2" borderId="17" xfId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center" vertical="center"/>
    </xf>
    <xf numFmtId="0" fontId="14" fillId="2" borderId="30" xfId="1" applyFont="1" applyFill="1" applyBorder="1" applyAlignment="1" applyProtection="1">
      <alignment horizontal="center" vertical="center"/>
    </xf>
    <xf numFmtId="0" fontId="3" fillId="2" borderId="23" xfId="77" applyFont="1" applyFill="1" applyBorder="1" applyAlignment="1" applyProtection="1">
      <alignment horizontal="center" vertical="center" wrapText="1"/>
    </xf>
    <xf numFmtId="0" fontId="3" fillId="2" borderId="44" xfId="1" applyFont="1" applyFill="1" applyBorder="1" applyAlignment="1" applyProtection="1">
      <alignment horizontal="center" vertical="center" wrapText="1"/>
    </xf>
    <xf numFmtId="0" fontId="12" fillId="2" borderId="35" xfId="77" applyFont="1" applyFill="1" applyBorder="1" applyAlignment="1" applyProtection="1">
      <alignment horizontal="center" vertical="center" wrapText="1"/>
    </xf>
    <xf numFmtId="0" fontId="13" fillId="2" borderId="0" xfId="1" applyFont="1" applyFill="1" applyAlignment="1" applyProtection="1">
      <alignment horizontal="center" vertical="center"/>
    </xf>
    <xf numFmtId="0" fontId="13" fillId="2" borderId="34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 textRotation="90"/>
    </xf>
    <xf numFmtId="0" fontId="3" fillId="2" borderId="29" xfId="1" applyFont="1" applyFill="1" applyBorder="1" applyAlignment="1" applyProtection="1">
      <alignment horizontal="center" vertical="center" textRotation="90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center" vertical="center"/>
    </xf>
    <xf numFmtId="0" fontId="14" fillId="8" borderId="4" xfId="1" applyFont="1" applyFill="1" applyBorder="1" applyAlignment="1" applyProtection="1">
      <alignment horizontal="center" vertical="center"/>
      <protection locked="0"/>
    </xf>
    <xf numFmtId="0" fontId="14" fillId="8" borderId="5" xfId="1" applyFont="1" applyFill="1" applyBorder="1" applyAlignment="1" applyProtection="1">
      <alignment horizontal="center" vertical="center"/>
      <protection locked="0"/>
    </xf>
    <xf numFmtId="0" fontId="14" fillId="8" borderId="6" xfId="1" applyFont="1" applyFill="1" applyBorder="1" applyAlignment="1" applyProtection="1">
      <alignment horizontal="center" vertical="center"/>
      <protection locked="0"/>
    </xf>
    <xf numFmtId="0" fontId="13" fillId="2" borderId="32" xfId="1" applyFont="1" applyFill="1" applyBorder="1" applyAlignment="1" applyProtection="1">
      <alignment horizontal="center" vertical="center"/>
    </xf>
    <xf numFmtId="4" fontId="3" fillId="2" borderId="32" xfId="1" applyNumberFormat="1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3" fillId="2" borderId="32" xfId="77" applyFont="1" applyFill="1" applyBorder="1" applyAlignment="1" applyProtection="1">
      <alignment horizontal="center" vertical="center" wrapText="1"/>
    </xf>
    <xf numFmtId="0" fontId="3" fillId="2" borderId="35" xfId="77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3" fillId="0" borderId="37" xfId="4" applyFont="1" applyBorder="1" applyAlignment="1" applyProtection="1">
      <alignment horizontal="center" vertical="center"/>
    </xf>
    <xf numFmtId="0" fontId="3" fillId="0" borderId="38" xfId="4" applyFont="1" applyBorder="1" applyAlignment="1" applyProtection="1">
      <alignment horizontal="center" vertical="center"/>
    </xf>
    <xf numFmtId="0" fontId="3" fillId="0" borderId="21" xfId="4" applyFont="1" applyBorder="1" applyAlignment="1" applyProtection="1">
      <alignment horizontal="center" vertical="center" wrapText="1"/>
    </xf>
    <xf numFmtId="0" fontId="3" fillId="0" borderId="7" xfId="4" applyFont="1" applyBorder="1" applyAlignment="1" applyProtection="1">
      <alignment horizontal="center" vertical="center" wrapText="1"/>
    </xf>
    <xf numFmtId="0" fontId="14" fillId="0" borderId="25" xfId="4" applyFont="1" applyBorder="1" applyAlignment="1" applyProtection="1">
      <alignment horizontal="center" vertical="center" wrapText="1"/>
    </xf>
    <xf numFmtId="0" fontId="14" fillId="0" borderId="4" xfId="4" applyFont="1" applyBorder="1" applyAlignment="1" applyProtection="1">
      <alignment horizontal="center" vertical="center" wrapText="1"/>
    </xf>
    <xf numFmtId="0" fontId="14" fillId="0" borderId="3" xfId="4" applyFont="1" applyBorder="1" applyAlignment="1" applyProtection="1">
      <alignment horizontal="center" vertical="center" wrapText="1"/>
    </xf>
    <xf numFmtId="0" fontId="3" fillId="0" borderId="27" xfId="4" applyFont="1" applyBorder="1" applyAlignment="1" applyProtection="1">
      <alignment horizontal="center" vertical="center"/>
    </xf>
    <xf numFmtId="0" fontId="3" fillId="0" borderId="27" xfId="4" applyFont="1" applyBorder="1" applyAlignment="1" applyProtection="1">
      <alignment horizontal="center" vertical="center" wrapText="1"/>
    </xf>
    <xf numFmtId="0" fontId="14" fillId="0" borderId="39" xfId="4" applyFont="1" applyBorder="1" applyAlignment="1" applyProtection="1">
      <alignment horizontal="center" vertical="center" wrapText="1"/>
    </xf>
    <xf numFmtId="0" fontId="3" fillId="0" borderId="11" xfId="4" applyFont="1" applyBorder="1" applyAlignment="1" applyProtection="1">
      <alignment horizontal="center" vertical="center"/>
    </xf>
    <xf numFmtId="0" fontId="3" fillId="2" borderId="4" xfId="77" applyFont="1" applyFill="1" applyBorder="1" applyAlignment="1" applyProtection="1">
      <alignment horizontal="center" vertical="center" wrapText="1"/>
    </xf>
    <xf numFmtId="0" fontId="3" fillId="2" borderId="11" xfId="77" applyFont="1" applyFill="1" applyBorder="1" applyAlignment="1" applyProtection="1">
      <alignment horizontal="center" vertical="center" wrapText="1"/>
    </xf>
    <xf numFmtId="0" fontId="12" fillId="2" borderId="45" xfId="77" applyFont="1" applyFill="1" applyBorder="1" applyAlignment="1" applyProtection="1">
      <alignment horizontal="center" vertical="center" wrapText="1"/>
    </xf>
    <xf numFmtId="0" fontId="3" fillId="2" borderId="45" xfId="77" applyFont="1" applyFill="1" applyBorder="1" applyAlignment="1" applyProtection="1">
      <alignment horizontal="center" vertical="center" wrapText="1"/>
    </xf>
    <xf numFmtId="0" fontId="3" fillId="2" borderId="43" xfId="77" applyFont="1" applyFill="1" applyBorder="1" applyAlignment="1" applyProtection="1">
      <alignment horizontal="center" vertical="center" wrapText="1"/>
    </xf>
    <xf numFmtId="0" fontId="3" fillId="2" borderId="46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165" fontId="3" fillId="9" borderId="21" xfId="1" applyNumberFormat="1" applyFont="1" applyFill="1" applyBorder="1" applyAlignment="1" applyProtection="1">
      <alignment horizontal="center" vertical="center"/>
      <protection locked="0"/>
    </xf>
    <xf numFmtId="165" fontId="3" fillId="9" borderId="7" xfId="1" applyNumberFormat="1" applyFont="1" applyFill="1" applyBorder="1" applyAlignment="1" applyProtection="1">
      <alignment horizontal="center" vertical="center"/>
      <protection locked="0"/>
    </xf>
    <xf numFmtId="165" fontId="3" fillId="9" borderId="23" xfId="1" applyNumberFormat="1" applyFont="1" applyFill="1" applyBorder="1" applyAlignment="1" applyProtection="1">
      <alignment horizontal="center" vertical="center"/>
      <protection locked="0"/>
    </xf>
    <xf numFmtId="165" fontId="3" fillId="2" borderId="31" xfId="1" applyNumberFormat="1" applyFont="1" applyFill="1" applyBorder="1" applyAlignment="1" applyProtection="1">
      <alignment horizontal="center" vertical="center"/>
    </xf>
    <xf numFmtId="0" fontId="3" fillId="2" borderId="47" xfId="1" applyFont="1" applyFill="1" applyBorder="1" applyAlignment="1" applyProtection="1">
      <alignment horizontal="center" vertical="center" wrapText="1"/>
    </xf>
    <xf numFmtId="0" fontId="3" fillId="2" borderId="48" xfId="1" applyFont="1" applyFill="1" applyBorder="1" applyAlignment="1" applyProtection="1">
      <alignment horizontal="center" vertical="center" textRotation="90"/>
    </xf>
    <xf numFmtId="0" fontId="3" fillId="2" borderId="49" xfId="1" applyFont="1" applyFill="1" applyBorder="1" applyAlignment="1" applyProtection="1">
      <alignment horizontal="center" vertical="center" wrapText="1"/>
    </xf>
    <xf numFmtId="0" fontId="12" fillId="2" borderId="50" xfId="1" applyFont="1" applyFill="1" applyBorder="1" applyAlignment="1" applyProtection="1">
      <alignment horizontal="center" vertical="center"/>
    </xf>
    <xf numFmtId="0" fontId="12" fillId="2" borderId="51" xfId="1" applyFont="1" applyFill="1" applyBorder="1" applyAlignment="1" applyProtection="1">
      <alignment horizontal="center" vertical="center"/>
    </xf>
    <xf numFmtId="0" fontId="12" fillId="2" borderId="52" xfId="1" applyFont="1" applyFill="1" applyBorder="1" applyAlignment="1" applyProtection="1">
      <alignment horizontal="center" vertical="center"/>
    </xf>
    <xf numFmtId="0" fontId="3" fillId="2" borderId="53" xfId="1" applyFont="1" applyFill="1" applyBorder="1" applyAlignment="1" applyProtection="1">
      <alignment horizontal="center" vertical="center" wrapText="1"/>
    </xf>
    <xf numFmtId="165" fontId="3" fillId="2" borderId="3" xfId="1" applyNumberFormat="1" applyFont="1" applyFill="1" applyBorder="1" applyAlignment="1" applyProtection="1">
      <alignment horizontal="center" vertical="center"/>
    </xf>
    <xf numFmtId="165" fontId="3" fillId="2" borderId="10" xfId="1" applyNumberFormat="1" applyFont="1" applyFill="1" applyBorder="1" applyAlignment="1" applyProtection="1">
      <alignment horizontal="center" vertical="center"/>
    </xf>
    <xf numFmtId="165" fontId="3" fillId="2" borderId="46" xfId="1" applyNumberFormat="1" applyFont="1" applyFill="1" applyBorder="1" applyAlignment="1" applyProtection="1">
      <alignment horizontal="center" vertical="center"/>
    </xf>
  </cellXfs>
  <cellStyles count="79">
    <cellStyle name="Comma 2" xfId="76"/>
    <cellStyle name="Cover" xfId="5"/>
    <cellStyle name="Hyperlink" xfId="78" builtinId="8"/>
    <cellStyle name="Hyperlink 2" xfId="11"/>
    <cellStyle name="Menu" xfId="6"/>
    <cellStyle name="Normal" xfId="0" builtinId="0"/>
    <cellStyle name="Normal 10" xfId="13"/>
    <cellStyle name="Normal 10 2" xfId="14"/>
    <cellStyle name="Normal 10 2 2" xfId="15"/>
    <cellStyle name="Normal 10 2 2 2" xfId="16"/>
    <cellStyle name="Normal 10 2 3" xfId="17"/>
    <cellStyle name="Normal 10 3" xfId="18"/>
    <cellStyle name="Normal 10 3 2" xfId="19"/>
    <cellStyle name="Normal 10 4" xfId="20"/>
    <cellStyle name="Normal 11" xfId="21"/>
    <cellStyle name="Normal 11 2" xfId="22"/>
    <cellStyle name="Normal 12" xfId="23"/>
    <cellStyle name="Normal 12 2" xfId="7"/>
    <cellStyle name="Normal 13" xfId="24"/>
    <cellStyle name="Normal 14" xfId="71"/>
    <cellStyle name="Normal 15" xfId="72"/>
    <cellStyle name="Normal 16" xfId="73"/>
    <cellStyle name="Normal 17" xfId="3"/>
    <cellStyle name="Normal 17 2" xfId="74"/>
    <cellStyle name="Normal 18" xfId="12"/>
    <cellStyle name="Normal 19" xfId="77"/>
    <cellStyle name="Normal 2" xfId="2"/>
    <cellStyle name="Normal 2 2" xfId="4"/>
    <cellStyle name="Normal 2 2 2" xfId="26"/>
    <cellStyle name="Normal 2 3" xfId="63"/>
    <cellStyle name="Normal 2 4" xfId="75"/>
    <cellStyle name="Normal 2 5" xfId="25"/>
    <cellStyle name="Normal 2 6" xfId="8"/>
    <cellStyle name="Normal 2_STO" xfId="27"/>
    <cellStyle name="Normal 3" xfId="1"/>
    <cellStyle name="Normal 3 2" xfId="29"/>
    <cellStyle name="Normal 3 2 2" xfId="30"/>
    <cellStyle name="Normal 3 3" xfId="31"/>
    <cellStyle name="Normal 3 3 2" xfId="65"/>
    <cellStyle name="Normal 3 4" xfId="64"/>
    <cellStyle name="Normal 3 5" xfId="28"/>
    <cellStyle name="Normal 4" xfId="32"/>
    <cellStyle name="Normal 4 2" xfId="33"/>
    <cellStyle name="Normal 4 2 2" xfId="67"/>
    <cellStyle name="Normal 4 3" xfId="34"/>
    <cellStyle name="Normal 4 3 2" xfId="68"/>
    <cellStyle name="Normal 4 4" xfId="66"/>
    <cellStyle name="Normal 5" xfId="35"/>
    <cellStyle name="Normal 5 2" xfId="69"/>
    <cellStyle name="Normal 6" xfId="36"/>
    <cellStyle name="Normal 6 2" xfId="37"/>
    <cellStyle name="Normal 7" xfId="38"/>
    <cellStyle name="Normal 7 2" xfId="39"/>
    <cellStyle name="Normal 7 2 2" xfId="40"/>
    <cellStyle name="Normal 7 2 2 2" xfId="41"/>
    <cellStyle name="Normal 7 2 3" xfId="42"/>
    <cellStyle name="Normal 7 3" xfId="43"/>
    <cellStyle name="Normal 7 3 2" xfId="44"/>
    <cellStyle name="Normal 7 4" xfId="45"/>
    <cellStyle name="Normal 7 5" xfId="70"/>
    <cellStyle name="Normal 8" xfId="46"/>
    <cellStyle name="Normal 8 2" xfId="47"/>
    <cellStyle name="Normal 8 2 2" xfId="48"/>
    <cellStyle name="Normal 8 2 2 2" xfId="49"/>
    <cellStyle name="Normal 8 2 3" xfId="50"/>
    <cellStyle name="Normal 8 3" xfId="51"/>
    <cellStyle name="Normal 8 3 2" xfId="52"/>
    <cellStyle name="Normal 8 4" xfId="53"/>
    <cellStyle name="Normal 9" xfId="54"/>
    <cellStyle name="Normal 9 2" xfId="55"/>
    <cellStyle name="Normal 9 2 2" xfId="56"/>
    <cellStyle name="Normal 9 2 2 2" xfId="57"/>
    <cellStyle name="Normal 9 2 3" xfId="58"/>
    <cellStyle name="Normal 9 3" xfId="59"/>
    <cellStyle name="Normal 9 3 2" xfId="60"/>
    <cellStyle name="Normal 9 4" xfId="61"/>
    <cellStyle name="Style 1" xfId="62"/>
    <cellStyle name="TableStyleLight1 5" xfId="10"/>
    <cellStyle name="Κανονικό 2" xfId="9"/>
  </cellStyles>
  <dxfs count="2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5050"/>
      <color rgb="FFCEE1F4"/>
      <color rgb="FF9FC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319176</xdr:colOff>
      <xdr:row>0</xdr:row>
      <xdr:rowOff>0</xdr:rowOff>
    </xdr:from>
    <xdr:to>
      <xdr:col>5</xdr:col>
      <xdr:colOff>201064</xdr:colOff>
      <xdr:row>3</xdr:row>
      <xdr:rowOff>200436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176" y="0"/>
          <a:ext cx="2606038" cy="82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51"/>
  <sheetViews>
    <sheetView tabSelected="1" zoomScaleNormal="100" workbookViewId="0">
      <selection activeCell="H15" sqref="H15"/>
    </sheetView>
  </sheetViews>
  <sheetFormatPr defaultColWidth="9.1796875" defaultRowHeight="11.5" x14ac:dyDescent="0.35"/>
  <cols>
    <col min="1" max="1" width="4.26953125" style="7" customWidth="1"/>
    <col min="2" max="2" width="13.7265625" style="7" customWidth="1"/>
    <col min="3" max="3" width="4.26953125" style="7" customWidth="1"/>
    <col min="4" max="4" width="13.7265625" style="7" customWidth="1"/>
    <col min="5" max="5" width="4.26953125" style="7" customWidth="1"/>
    <col min="6" max="6" width="13.7265625" style="7" customWidth="1"/>
    <col min="7" max="7" width="4.26953125" style="7" customWidth="1"/>
    <col min="8" max="8" width="13.7265625" style="7" customWidth="1"/>
    <col min="9" max="9" width="4.26953125" style="7" customWidth="1"/>
    <col min="10" max="10" width="13.7265625" style="7" customWidth="1"/>
    <col min="11" max="11" width="4.26953125" style="7" customWidth="1"/>
    <col min="12" max="12" width="13.7265625" style="7" customWidth="1"/>
    <col min="13" max="13" width="4.26953125" style="7" customWidth="1"/>
    <col min="14" max="14" width="13.7265625" style="7" customWidth="1"/>
    <col min="15" max="15" width="4.26953125" style="7" customWidth="1"/>
    <col min="16" max="16" width="13.7265625" style="7" customWidth="1"/>
    <col min="17" max="17" width="4.26953125" style="7" customWidth="1"/>
    <col min="18" max="18" width="13.7265625" style="7" customWidth="1"/>
    <col min="19" max="19" width="4.26953125" style="7" customWidth="1"/>
    <col min="20" max="20" width="13.81640625" style="7" customWidth="1"/>
    <col min="21" max="21" width="4.26953125" style="7" customWidth="1"/>
    <col min="22" max="22" width="13.7265625" style="7" customWidth="1"/>
    <col min="23" max="23" width="4.26953125" style="7" customWidth="1"/>
    <col min="24" max="24" width="13.7265625" style="7" customWidth="1"/>
    <col min="25" max="25" width="4.26953125" style="7" customWidth="1"/>
    <col min="26" max="26" width="13.7265625" style="7" customWidth="1"/>
    <col min="27" max="27" width="4.26953125" style="7" customWidth="1"/>
    <col min="28" max="28" width="13.7265625" style="7" customWidth="1"/>
    <col min="29" max="29" width="4.26953125" style="7" customWidth="1"/>
    <col min="30" max="30" width="13.7265625" style="7" customWidth="1"/>
    <col min="31" max="31" width="4.26953125" style="7" customWidth="1"/>
    <col min="32" max="32" width="13.7265625" style="7" customWidth="1"/>
    <col min="33" max="33" width="4.26953125" style="7" customWidth="1"/>
    <col min="34" max="34" width="13.7265625" style="7" customWidth="1"/>
    <col min="35" max="35" width="4.26953125" style="7" customWidth="1"/>
    <col min="36" max="16384" width="9.1796875" style="7"/>
  </cols>
  <sheetData>
    <row r="1" spans="1:27" ht="17.149999999999999" customHeight="1" x14ac:dyDescent="0.35">
      <c r="A1" s="6" t="s">
        <v>253</v>
      </c>
      <c r="B1" s="6"/>
      <c r="C1" s="6"/>
      <c r="D1" s="6"/>
      <c r="E1" s="6"/>
      <c r="F1" s="6"/>
      <c r="G1" s="168" t="s">
        <v>209</v>
      </c>
      <c r="H1" s="168"/>
      <c r="I1" s="168"/>
      <c r="J1" s="168"/>
      <c r="K1" s="168"/>
      <c r="L1" s="168"/>
      <c r="M1" s="168"/>
      <c r="N1" s="168"/>
    </row>
    <row r="2" spans="1:27" ht="17.149999999999999" customHeight="1" thickBot="1" x14ac:dyDescent="0.4">
      <c r="A2" s="6"/>
      <c r="B2" s="6"/>
      <c r="C2" s="6"/>
      <c r="D2" s="6"/>
      <c r="E2" s="6"/>
      <c r="F2" s="6"/>
      <c r="G2" s="169"/>
      <c r="H2" s="169"/>
      <c r="I2" s="169"/>
      <c r="J2" s="169"/>
      <c r="K2" s="169"/>
      <c r="L2" s="169"/>
      <c r="M2" s="169"/>
      <c r="N2" s="169"/>
    </row>
    <row r="3" spans="1:27" ht="17.149999999999999" customHeight="1" x14ac:dyDescent="0.35">
      <c r="A3" s="6"/>
      <c r="B3" s="8"/>
      <c r="C3" s="8"/>
      <c r="D3" s="9"/>
      <c r="E3" s="6"/>
      <c r="F3" s="6"/>
      <c r="G3" s="172" t="s">
        <v>0</v>
      </c>
      <c r="H3" s="173"/>
      <c r="I3" s="174"/>
      <c r="J3" s="175"/>
      <c r="K3" s="175"/>
      <c r="L3" s="175"/>
      <c r="M3" s="175"/>
      <c r="N3" s="176"/>
    </row>
    <row r="4" spans="1:27" ht="17.149999999999999" customHeight="1" thickBot="1" x14ac:dyDescent="0.4">
      <c r="A4" s="9"/>
      <c r="B4" s="9"/>
      <c r="C4" s="9"/>
      <c r="D4" s="9"/>
      <c r="E4" s="9"/>
      <c r="F4" s="9"/>
      <c r="G4" s="161" t="s">
        <v>1</v>
      </c>
      <c r="H4" s="162"/>
      <c r="I4" s="153"/>
      <c r="J4" s="154"/>
      <c r="K4" s="154"/>
      <c r="L4" s="154"/>
      <c r="M4" s="154"/>
      <c r="N4" s="155"/>
    </row>
    <row r="5" spans="1:27" ht="17.149999999999999" customHeight="1" x14ac:dyDescent="0.35">
      <c r="A5" s="10"/>
      <c r="B5" s="11" t="s">
        <v>2</v>
      </c>
      <c r="C5" s="12"/>
      <c r="D5" s="13"/>
      <c r="E5" s="10"/>
      <c r="F5" s="10"/>
      <c r="G5" s="161" t="s">
        <v>3</v>
      </c>
      <c r="H5" s="162"/>
      <c r="I5" s="153"/>
      <c r="J5" s="154"/>
      <c r="K5" s="154"/>
      <c r="L5" s="154"/>
      <c r="M5" s="154"/>
      <c r="N5" s="155"/>
      <c r="Q5" s="14"/>
    </row>
    <row r="6" spans="1:27" ht="17.149999999999999" customHeight="1" thickBot="1" x14ac:dyDescent="0.4">
      <c r="A6" s="6"/>
      <c r="B6" s="159" t="s">
        <v>4</v>
      </c>
      <c r="C6" s="160"/>
      <c r="D6" s="15"/>
      <c r="E6" s="16"/>
      <c r="F6" s="10"/>
      <c r="G6" s="163" t="s">
        <v>5</v>
      </c>
      <c r="H6" s="164"/>
      <c r="I6" s="156"/>
      <c r="J6" s="157"/>
      <c r="K6" s="157"/>
      <c r="L6" s="157"/>
      <c r="M6" s="157"/>
      <c r="N6" s="158"/>
      <c r="P6" s="121"/>
      <c r="Q6" s="14" t="s">
        <v>31</v>
      </c>
    </row>
    <row r="7" spans="1:27" ht="17.149999999999999" customHeight="1" x14ac:dyDescent="0.35">
      <c r="A7" s="6"/>
      <c r="B7" s="6"/>
      <c r="C7" s="6"/>
      <c r="D7" s="9"/>
      <c r="E7" s="10"/>
      <c r="F7" s="10"/>
      <c r="G7" s="6"/>
      <c r="H7" s="6"/>
      <c r="I7" s="6"/>
      <c r="J7" s="6"/>
      <c r="K7" s="6"/>
      <c r="L7" s="6"/>
      <c r="M7" s="6"/>
      <c r="N7" s="6"/>
      <c r="P7" s="105"/>
      <c r="Q7" s="14" t="s">
        <v>238</v>
      </c>
      <c r="R7" s="14"/>
      <c r="S7" s="6"/>
      <c r="T7" s="6"/>
      <c r="U7" s="6"/>
    </row>
    <row r="8" spans="1:27" ht="17.149999999999999" customHeight="1" thickBot="1" x14ac:dyDescent="0.4">
      <c r="A8" s="6"/>
      <c r="B8" s="17" t="s">
        <v>241</v>
      </c>
      <c r="C8" s="8"/>
      <c r="D8" s="6"/>
      <c r="E8" s="9"/>
      <c r="F8" s="9"/>
      <c r="G8" s="9"/>
      <c r="H8" s="9"/>
      <c r="I8" s="6"/>
      <c r="J8" s="9"/>
      <c r="K8" s="6"/>
      <c r="L8" s="6"/>
      <c r="M8" s="6"/>
      <c r="N8" s="6"/>
      <c r="P8" s="100"/>
      <c r="Q8" s="14" t="s">
        <v>240</v>
      </c>
      <c r="R8" s="14"/>
      <c r="S8" s="6"/>
      <c r="T8" s="6"/>
      <c r="U8" s="6"/>
      <c r="V8" s="6"/>
    </row>
    <row r="9" spans="1:27" ht="25.5" customHeight="1" x14ac:dyDescent="0.35">
      <c r="A9" s="6"/>
      <c r="B9" s="133" t="s">
        <v>210</v>
      </c>
      <c r="C9" s="136" t="s">
        <v>6</v>
      </c>
      <c r="D9" s="147" t="s">
        <v>228</v>
      </c>
      <c r="E9" s="147"/>
      <c r="F9" s="147"/>
      <c r="G9" s="147"/>
      <c r="H9" s="147" t="s">
        <v>7</v>
      </c>
      <c r="I9" s="136" t="s">
        <v>8</v>
      </c>
      <c r="J9" s="146" t="s">
        <v>211</v>
      </c>
      <c r="K9" s="136" t="s">
        <v>8</v>
      </c>
      <c r="L9" s="147" t="s">
        <v>9</v>
      </c>
      <c r="M9" s="170" t="s">
        <v>8</v>
      </c>
      <c r="N9" s="6"/>
      <c r="V9" s="6"/>
      <c r="W9" s="6"/>
      <c r="X9" s="6"/>
      <c r="Y9" s="6"/>
      <c r="Z9" s="6"/>
      <c r="AA9" s="6"/>
    </row>
    <row r="10" spans="1:27" ht="17.149999999999999" customHeight="1" x14ac:dyDescent="0.35">
      <c r="A10" s="6"/>
      <c r="B10" s="134"/>
      <c r="C10" s="137"/>
      <c r="D10" s="148"/>
      <c r="E10" s="148"/>
      <c r="F10" s="148"/>
      <c r="G10" s="148"/>
      <c r="H10" s="148"/>
      <c r="I10" s="137"/>
      <c r="J10" s="143"/>
      <c r="K10" s="137"/>
      <c r="L10" s="148"/>
      <c r="M10" s="151"/>
      <c r="N10" s="6"/>
      <c r="R10" s="18" t="s">
        <v>231</v>
      </c>
      <c r="S10" s="7" t="s">
        <v>46</v>
      </c>
      <c r="T10" s="7" t="s">
        <v>47</v>
      </c>
      <c r="W10" s="6"/>
      <c r="X10" s="6"/>
      <c r="Y10" s="6"/>
      <c r="Z10" s="6"/>
      <c r="AA10" s="6"/>
    </row>
    <row r="11" spans="1:27" ht="17.149999999999999" customHeight="1" thickBot="1" x14ac:dyDescent="0.4">
      <c r="A11" s="6"/>
      <c r="B11" s="135"/>
      <c r="C11" s="138"/>
      <c r="D11" s="139" t="s">
        <v>10</v>
      </c>
      <c r="E11" s="139"/>
      <c r="F11" s="139" t="s">
        <v>11</v>
      </c>
      <c r="G11" s="139"/>
      <c r="H11" s="19" t="s">
        <v>12</v>
      </c>
      <c r="I11" s="138"/>
      <c r="J11" s="19" t="s">
        <v>13</v>
      </c>
      <c r="K11" s="138"/>
      <c r="L11" s="19" t="s">
        <v>14</v>
      </c>
      <c r="M11" s="171"/>
      <c r="N11" s="6"/>
      <c r="S11" s="7" t="s">
        <v>236</v>
      </c>
      <c r="T11" s="7" t="s">
        <v>237</v>
      </c>
    </row>
    <row r="12" spans="1:27" ht="17.149999999999999" customHeight="1" x14ac:dyDescent="0.35">
      <c r="A12" s="6"/>
      <c r="B12" s="1" t="s">
        <v>212</v>
      </c>
      <c r="C12" s="20"/>
      <c r="D12" s="146" t="s">
        <v>218</v>
      </c>
      <c r="E12" s="146"/>
      <c r="F12" s="146"/>
      <c r="G12" s="146"/>
      <c r="H12" s="21"/>
      <c r="I12" s="20"/>
      <c r="J12" s="21"/>
      <c r="K12" s="20"/>
      <c r="L12" s="21"/>
      <c r="M12" s="22"/>
      <c r="N12" s="6"/>
      <c r="S12" s="7" t="s">
        <v>50</v>
      </c>
      <c r="T12" s="7" t="s">
        <v>51</v>
      </c>
    </row>
    <row r="13" spans="1:27" ht="17.149999999999999" customHeight="1" x14ac:dyDescent="0.35">
      <c r="A13" s="6"/>
      <c r="B13" s="2" t="s">
        <v>213</v>
      </c>
      <c r="C13" s="23"/>
      <c r="D13" s="143" t="s">
        <v>219</v>
      </c>
      <c r="E13" s="143"/>
      <c r="F13" s="143" t="s">
        <v>248</v>
      </c>
      <c r="G13" s="143"/>
      <c r="H13" s="24"/>
      <c r="I13" s="23"/>
      <c r="J13" s="24"/>
      <c r="K13" s="23"/>
      <c r="L13" s="24"/>
      <c r="M13" s="25"/>
      <c r="N13" s="6"/>
      <c r="S13" s="7" t="s">
        <v>54</v>
      </c>
      <c r="T13" s="7" t="s">
        <v>55</v>
      </c>
    </row>
    <row r="14" spans="1:27" ht="17.149999999999999" customHeight="1" x14ac:dyDescent="0.35">
      <c r="A14" s="6"/>
      <c r="B14" s="2" t="s">
        <v>214</v>
      </c>
      <c r="C14" s="23"/>
      <c r="D14" s="143" t="s">
        <v>220</v>
      </c>
      <c r="E14" s="143"/>
      <c r="F14" s="145" t="s">
        <v>247</v>
      </c>
      <c r="G14" s="143"/>
      <c r="H14" s="24"/>
      <c r="I14" s="23"/>
      <c r="J14" s="24"/>
      <c r="K14" s="23"/>
      <c r="L14" s="24"/>
      <c r="M14" s="25"/>
      <c r="N14" s="6"/>
      <c r="S14" s="7" t="s">
        <v>58</v>
      </c>
      <c r="T14" s="7" t="s">
        <v>59</v>
      </c>
    </row>
    <row r="15" spans="1:27" ht="17.149999999999999" customHeight="1" x14ac:dyDescent="0.35">
      <c r="A15" s="6"/>
      <c r="B15" s="2" t="s">
        <v>215</v>
      </c>
      <c r="C15" s="23"/>
      <c r="D15" s="145" t="s">
        <v>221</v>
      </c>
      <c r="E15" s="143"/>
      <c r="F15" s="143" t="s">
        <v>246</v>
      </c>
      <c r="G15" s="143"/>
      <c r="H15" s="24"/>
      <c r="I15" s="23"/>
      <c r="J15" s="24"/>
      <c r="K15" s="23"/>
      <c r="L15" s="24"/>
      <c r="M15" s="25"/>
      <c r="N15" s="6"/>
      <c r="S15" s="7" t="s">
        <v>62</v>
      </c>
      <c r="T15" s="7" t="s">
        <v>63</v>
      </c>
    </row>
    <row r="16" spans="1:27" ht="17.149999999999999" customHeight="1" x14ac:dyDescent="0.35">
      <c r="A16" s="6"/>
      <c r="B16" s="2" t="s">
        <v>83</v>
      </c>
      <c r="C16" s="23"/>
      <c r="D16" s="143" t="s">
        <v>222</v>
      </c>
      <c r="E16" s="143"/>
      <c r="F16" s="143" t="s">
        <v>245</v>
      </c>
      <c r="G16" s="143"/>
      <c r="H16" s="24"/>
      <c r="I16" s="23"/>
      <c r="J16" s="24"/>
      <c r="K16" s="23"/>
      <c r="L16" s="24"/>
      <c r="M16" s="25"/>
      <c r="N16" s="6"/>
    </row>
    <row r="17" spans="1:35" ht="17.149999999999999" customHeight="1" x14ac:dyDescent="0.35">
      <c r="A17" s="6"/>
      <c r="B17" s="2" t="s">
        <v>216</v>
      </c>
      <c r="C17" s="23"/>
      <c r="D17" s="143" t="s">
        <v>244</v>
      </c>
      <c r="E17" s="143"/>
      <c r="F17" s="143" t="s">
        <v>243</v>
      </c>
      <c r="G17" s="143"/>
      <c r="H17" s="24"/>
      <c r="I17" s="23"/>
      <c r="J17" s="24"/>
      <c r="K17" s="23"/>
      <c r="L17" s="24"/>
      <c r="M17" s="25"/>
      <c r="N17" s="6"/>
    </row>
    <row r="18" spans="1:35" ht="17.149999999999999" customHeight="1" thickBot="1" x14ac:dyDescent="0.4">
      <c r="A18" s="6"/>
      <c r="B18" s="3" t="s">
        <v>217</v>
      </c>
      <c r="C18" s="26"/>
      <c r="D18" s="144" t="s">
        <v>223</v>
      </c>
      <c r="E18" s="144"/>
      <c r="F18" s="144"/>
      <c r="G18" s="144"/>
      <c r="H18" s="27"/>
      <c r="I18" s="26"/>
      <c r="J18" s="27"/>
      <c r="K18" s="26"/>
      <c r="L18" s="27"/>
      <c r="M18" s="28"/>
      <c r="N18" s="6"/>
    </row>
    <row r="19" spans="1:35" ht="17.149999999999999" customHeight="1" x14ac:dyDescent="0.35"/>
    <row r="20" spans="1:35" ht="17.149999999999999" customHeight="1" thickBot="1" x14ac:dyDescent="0.4">
      <c r="A20" s="6"/>
      <c r="B20" s="17" t="s">
        <v>232</v>
      </c>
      <c r="C20" s="8"/>
      <c r="D20" s="6"/>
      <c r="E20" s="9"/>
      <c r="F20" s="9"/>
      <c r="G20" s="9"/>
      <c r="H20" s="6"/>
      <c r="I20" s="6"/>
      <c r="J20" s="6"/>
      <c r="K20" s="6"/>
      <c r="L20" s="6"/>
      <c r="M20" s="6"/>
      <c r="N20" s="2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5" ht="25.5" customHeight="1" thickBot="1" x14ac:dyDescent="0.4">
      <c r="A21" s="6"/>
      <c r="B21" s="140" t="s">
        <v>210</v>
      </c>
      <c r="C21" s="136" t="s">
        <v>6</v>
      </c>
      <c r="D21" s="146" t="s">
        <v>228</v>
      </c>
      <c r="E21" s="146"/>
      <c r="F21" s="146"/>
      <c r="G21" s="197"/>
      <c r="H21" s="133" t="s">
        <v>16</v>
      </c>
      <c r="I21" s="170" t="s">
        <v>8</v>
      </c>
      <c r="J21" s="133" t="s">
        <v>17</v>
      </c>
      <c r="K21" s="170" t="s">
        <v>8</v>
      </c>
      <c r="L21" s="211" t="s">
        <v>18</v>
      </c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3"/>
    </row>
    <row r="22" spans="1:35" ht="17.149999999999999" customHeight="1" x14ac:dyDescent="0.35">
      <c r="A22" s="30"/>
      <c r="B22" s="141"/>
      <c r="C22" s="137"/>
      <c r="D22" s="143"/>
      <c r="E22" s="143"/>
      <c r="F22" s="143"/>
      <c r="G22" s="198"/>
      <c r="H22" s="134"/>
      <c r="I22" s="151"/>
      <c r="J22" s="134"/>
      <c r="K22" s="151"/>
      <c r="L22" s="208" t="s">
        <v>19</v>
      </c>
      <c r="M22" s="209" t="s">
        <v>8</v>
      </c>
      <c r="N22" s="133" t="s">
        <v>20</v>
      </c>
      <c r="O22" s="136" t="s">
        <v>8</v>
      </c>
      <c r="P22" s="214" t="s">
        <v>250</v>
      </c>
      <c r="Q22" s="170" t="s">
        <v>8</v>
      </c>
      <c r="R22" s="133" t="s">
        <v>21</v>
      </c>
      <c r="S22" s="136" t="s">
        <v>8</v>
      </c>
      <c r="T22" s="214" t="s">
        <v>250</v>
      </c>
      <c r="U22" s="170" t="s">
        <v>8</v>
      </c>
      <c r="V22" s="133" t="s">
        <v>22</v>
      </c>
      <c r="W22" s="136" t="s">
        <v>8</v>
      </c>
      <c r="X22" s="214" t="s">
        <v>250</v>
      </c>
      <c r="Y22" s="170" t="s">
        <v>8</v>
      </c>
      <c r="Z22" s="133" t="s">
        <v>23</v>
      </c>
      <c r="AA22" s="136" t="s">
        <v>8</v>
      </c>
      <c r="AB22" s="214" t="s">
        <v>250</v>
      </c>
      <c r="AC22" s="170" t="s">
        <v>8</v>
      </c>
      <c r="AD22" s="133" t="s">
        <v>24</v>
      </c>
      <c r="AE22" s="136" t="s">
        <v>8</v>
      </c>
      <c r="AF22" s="214" t="s">
        <v>250</v>
      </c>
      <c r="AG22" s="170" t="s">
        <v>8</v>
      </c>
      <c r="AH22" s="210" t="s">
        <v>25</v>
      </c>
      <c r="AI22" s="209" t="s">
        <v>8</v>
      </c>
    </row>
    <row r="23" spans="1:35" ht="17.149999999999999" customHeight="1" thickBot="1" x14ac:dyDescent="0.4">
      <c r="A23" s="30"/>
      <c r="B23" s="165"/>
      <c r="C23" s="150"/>
      <c r="D23" s="167" t="s">
        <v>10</v>
      </c>
      <c r="E23" s="167"/>
      <c r="F23" s="167" t="s">
        <v>11</v>
      </c>
      <c r="G23" s="199"/>
      <c r="H23" s="203"/>
      <c r="I23" s="152"/>
      <c r="J23" s="203"/>
      <c r="K23" s="152"/>
      <c r="L23" s="203"/>
      <c r="M23" s="152"/>
      <c r="N23" s="203"/>
      <c r="O23" s="150"/>
      <c r="P23" s="166"/>
      <c r="Q23" s="152"/>
      <c r="R23" s="203"/>
      <c r="S23" s="150"/>
      <c r="T23" s="166"/>
      <c r="U23" s="152"/>
      <c r="V23" s="203"/>
      <c r="W23" s="150"/>
      <c r="X23" s="166"/>
      <c r="Y23" s="152"/>
      <c r="Z23" s="203"/>
      <c r="AA23" s="150"/>
      <c r="AB23" s="166"/>
      <c r="AC23" s="152"/>
      <c r="AD23" s="203"/>
      <c r="AE23" s="150"/>
      <c r="AF23" s="166"/>
      <c r="AG23" s="152"/>
      <c r="AH23" s="202"/>
      <c r="AI23" s="152"/>
    </row>
    <row r="24" spans="1:35" ht="17.149999999999999" customHeight="1" x14ac:dyDescent="0.35">
      <c r="A24" s="10"/>
      <c r="B24" s="4" t="s">
        <v>212</v>
      </c>
      <c r="C24" s="31"/>
      <c r="D24" s="146" t="s">
        <v>218</v>
      </c>
      <c r="E24" s="146"/>
      <c r="F24" s="146"/>
      <c r="G24" s="197"/>
      <c r="H24" s="204"/>
      <c r="I24" s="33"/>
      <c r="J24" s="204"/>
      <c r="K24" s="33"/>
      <c r="L24" s="204"/>
      <c r="M24" s="33"/>
      <c r="N24" s="204"/>
      <c r="O24" s="31"/>
      <c r="P24" s="32"/>
      <c r="Q24" s="33"/>
      <c r="R24" s="204"/>
      <c r="S24" s="31"/>
      <c r="T24" s="32"/>
      <c r="U24" s="33"/>
      <c r="V24" s="204"/>
      <c r="W24" s="31"/>
      <c r="X24" s="32"/>
      <c r="Y24" s="33"/>
      <c r="Z24" s="204"/>
      <c r="AA24" s="31"/>
      <c r="AB24" s="32"/>
      <c r="AC24" s="33"/>
      <c r="AD24" s="204"/>
      <c r="AE24" s="31"/>
      <c r="AF24" s="32"/>
      <c r="AG24" s="33"/>
      <c r="AH24" s="215" t="str">
        <f>IF(OR(L24&lt;&gt;"", N24&lt;&gt;"", R24&lt;&gt;"", V24&lt;&gt;"", Z24&lt;&gt;"", AD24&lt;&gt;""), SUM(L24,N24,R24,V24,Z24,AD24), "")</f>
        <v/>
      </c>
      <c r="AI24" s="33"/>
    </row>
    <row r="25" spans="1:35" ht="17.149999999999999" customHeight="1" x14ac:dyDescent="0.35">
      <c r="A25" s="10"/>
      <c r="B25" s="5" t="s">
        <v>213</v>
      </c>
      <c r="C25" s="34"/>
      <c r="D25" s="143" t="s">
        <v>219</v>
      </c>
      <c r="E25" s="143"/>
      <c r="F25" s="143" t="s">
        <v>248</v>
      </c>
      <c r="G25" s="198"/>
      <c r="H25" s="205"/>
      <c r="I25" s="36"/>
      <c r="J25" s="205"/>
      <c r="K25" s="36"/>
      <c r="L25" s="205"/>
      <c r="M25" s="36"/>
      <c r="N25" s="205"/>
      <c r="O25" s="34"/>
      <c r="P25" s="35"/>
      <c r="Q25" s="36"/>
      <c r="R25" s="205"/>
      <c r="S25" s="34"/>
      <c r="T25" s="35"/>
      <c r="U25" s="36"/>
      <c r="V25" s="205"/>
      <c r="W25" s="34"/>
      <c r="X25" s="35"/>
      <c r="Y25" s="36"/>
      <c r="Z25" s="205"/>
      <c r="AA25" s="34"/>
      <c r="AB25" s="35"/>
      <c r="AC25" s="36"/>
      <c r="AD25" s="205"/>
      <c r="AE25" s="34"/>
      <c r="AF25" s="35"/>
      <c r="AG25" s="36"/>
      <c r="AH25" s="216" t="str">
        <f>IF(OR(L25&lt;&gt;"", N25&lt;&gt;"", R25&lt;&gt;"", V25&lt;&gt;"", Z25&lt;&gt;"", AD25&lt;&gt;""), SUM(L25,N25,R25,V25,Z25,AD25), "")</f>
        <v/>
      </c>
      <c r="AI25" s="36"/>
    </row>
    <row r="26" spans="1:35" ht="17.149999999999999" customHeight="1" x14ac:dyDescent="0.35">
      <c r="A26" s="10"/>
      <c r="B26" s="5" t="s">
        <v>214</v>
      </c>
      <c r="C26" s="34"/>
      <c r="D26" s="143" t="s">
        <v>220</v>
      </c>
      <c r="E26" s="143"/>
      <c r="F26" s="145" t="s">
        <v>247</v>
      </c>
      <c r="G26" s="198"/>
      <c r="H26" s="205"/>
      <c r="I26" s="36"/>
      <c r="J26" s="205"/>
      <c r="K26" s="36"/>
      <c r="L26" s="205"/>
      <c r="M26" s="36"/>
      <c r="N26" s="205"/>
      <c r="O26" s="34"/>
      <c r="P26" s="35"/>
      <c r="Q26" s="36"/>
      <c r="R26" s="205"/>
      <c r="S26" s="34"/>
      <c r="T26" s="35"/>
      <c r="U26" s="36"/>
      <c r="V26" s="205"/>
      <c r="W26" s="34"/>
      <c r="X26" s="35"/>
      <c r="Y26" s="36"/>
      <c r="Z26" s="205"/>
      <c r="AA26" s="34"/>
      <c r="AB26" s="35"/>
      <c r="AC26" s="36"/>
      <c r="AD26" s="205"/>
      <c r="AE26" s="34"/>
      <c r="AF26" s="35"/>
      <c r="AG26" s="36"/>
      <c r="AH26" s="216" t="str">
        <f>IF(OR(L26&lt;&gt;"", N26&lt;&gt;"", R26&lt;&gt;"", V26&lt;&gt;"", Z26&lt;&gt;"", AD26&lt;&gt;""), SUM(L26,N26,R26,V26,Z26,AD26), "")</f>
        <v/>
      </c>
      <c r="AI26" s="36"/>
    </row>
    <row r="27" spans="1:35" ht="17.149999999999999" customHeight="1" x14ac:dyDescent="0.35">
      <c r="A27" s="10"/>
      <c r="B27" s="5" t="s">
        <v>215</v>
      </c>
      <c r="C27" s="34"/>
      <c r="D27" s="145" t="s">
        <v>221</v>
      </c>
      <c r="E27" s="143"/>
      <c r="F27" s="143" t="s">
        <v>246</v>
      </c>
      <c r="G27" s="198"/>
      <c r="H27" s="205"/>
      <c r="I27" s="36"/>
      <c r="J27" s="205"/>
      <c r="K27" s="36"/>
      <c r="L27" s="205"/>
      <c r="M27" s="36"/>
      <c r="N27" s="205"/>
      <c r="O27" s="34"/>
      <c r="P27" s="35"/>
      <c r="Q27" s="36"/>
      <c r="R27" s="205"/>
      <c r="S27" s="34"/>
      <c r="T27" s="35"/>
      <c r="U27" s="36"/>
      <c r="V27" s="205"/>
      <c r="W27" s="34"/>
      <c r="X27" s="35"/>
      <c r="Y27" s="36"/>
      <c r="Z27" s="205"/>
      <c r="AA27" s="34"/>
      <c r="AB27" s="35"/>
      <c r="AC27" s="36"/>
      <c r="AD27" s="205"/>
      <c r="AE27" s="34"/>
      <c r="AF27" s="35"/>
      <c r="AG27" s="36"/>
      <c r="AH27" s="216" t="str">
        <f>IF(OR(L27&lt;&gt;"", N27&lt;&gt;"", R27&lt;&gt;"", V27&lt;&gt;"", Z27&lt;&gt;"", AD27&lt;&gt;""), SUM(L27,N27,R27,V27,Z27,AD27), "")</f>
        <v/>
      </c>
      <c r="AI27" s="36"/>
    </row>
    <row r="28" spans="1:35" ht="17.149999999999999" customHeight="1" x14ac:dyDescent="0.35">
      <c r="A28" s="10"/>
      <c r="B28" s="5" t="s">
        <v>83</v>
      </c>
      <c r="C28" s="34"/>
      <c r="D28" s="143" t="s">
        <v>222</v>
      </c>
      <c r="E28" s="143"/>
      <c r="F28" s="143" t="s">
        <v>245</v>
      </c>
      <c r="G28" s="198"/>
      <c r="H28" s="205"/>
      <c r="I28" s="36"/>
      <c r="J28" s="205"/>
      <c r="K28" s="36"/>
      <c r="L28" s="205"/>
      <c r="M28" s="36"/>
      <c r="N28" s="205"/>
      <c r="O28" s="34"/>
      <c r="P28" s="35"/>
      <c r="Q28" s="36"/>
      <c r="R28" s="205"/>
      <c r="S28" s="34"/>
      <c r="T28" s="35"/>
      <c r="U28" s="36"/>
      <c r="V28" s="205"/>
      <c r="W28" s="34"/>
      <c r="X28" s="35"/>
      <c r="Y28" s="36"/>
      <c r="Z28" s="205"/>
      <c r="AA28" s="34"/>
      <c r="AB28" s="35"/>
      <c r="AC28" s="36"/>
      <c r="AD28" s="205"/>
      <c r="AE28" s="34"/>
      <c r="AF28" s="35"/>
      <c r="AG28" s="36"/>
      <c r="AH28" s="216" t="str">
        <f>IF(OR(L28&lt;&gt;"", N28&lt;&gt;"", R28&lt;&gt;"", V28&lt;&gt;"", Z28&lt;&gt;"", AD28&lt;&gt;""), SUM(L28,N28,R28,V28,Z28,AD28), "")</f>
        <v/>
      </c>
      <c r="AI28" s="36"/>
    </row>
    <row r="29" spans="1:35" ht="17.149999999999999" customHeight="1" x14ac:dyDescent="0.35">
      <c r="A29" s="10"/>
      <c r="B29" s="5" t="s">
        <v>216</v>
      </c>
      <c r="C29" s="34"/>
      <c r="D29" s="143" t="s">
        <v>244</v>
      </c>
      <c r="E29" s="143"/>
      <c r="F29" s="143" t="s">
        <v>243</v>
      </c>
      <c r="G29" s="198"/>
      <c r="H29" s="205"/>
      <c r="I29" s="36"/>
      <c r="J29" s="205"/>
      <c r="K29" s="36"/>
      <c r="L29" s="205"/>
      <c r="M29" s="36"/>
      <c r="N29" s="205"/>
      <c r="O29" s="34"/>
      <c r="P29" s="35"/>
      <c r="Q29" s="36"/>
      <c r="R29" s="205"/>
      <c r="S29" s="34"/>
      <c r="T29" s="35"/>
      <c r="U29" s="36"/>
      <c r="V29" s="205"/>
      <c r="W29" s="34"/>
      <c r="X29" s="35"/>
      <c r="Y29" s="36"/>
      <c r="Z29" s="205"/>
      <c r="AA29" s="34"/>
      <c r="AB29" s="35"/>
      <c r="AC29" s="36"/>
      <c r="AD29" s="205"/>
      <c r="AE29" s="34"/>
      <c r="AF29" s="35"/>
      <c r="AG29" s="36"/>
      <c r="AH29" s="216" t="str">
        <f>IF(OR(L29&lt;&gt;"", N29&lt;&gt;"", R29&lt;&gt;"", V29&lt;&gt;"", Z29&lt;&gt;"", AD29&lt;&gt;""), SUM(L29,N29,R29,V29,Z29,AD29), "")</f>
        <v/>
      </c>
      <c r="AI29" s="36"/>
    </row>
    <row r="30" spans="1:35" ht="17.149999999999999" customHeight="1" thickBot="1" x14ac:dyDescent="0.4">
      <c r="A30" s="10"/>
      <c r="B30" s="123" t="s">
        <v>217</v>
      </c>
      <c r="C30" s="126"/>
      <c r="D30" s="182" t="s">
        <v>223</v>
      </c>
      <c r="E30" s="182"/>
      <c r="F30" s="182"/>
      <c r="G30" s="200"/>
      <c r="H30" s="206"/>
      <c r="I30" s="128"/>
      <c r="J30" s="206"/>
      <c r="K30" s="128"/>
      <c r="L30" s="206"/>
      <c r="M30" s="128"/>
      <c r="N30" s="206"/>
      <c r="O30" s="126"/>
      <c r="P30" s="127"/>
      <c r="Q30" s="128"/>
      <c r="R30" s="206"/>
      <c r="S30" s="126"/>
      <c r="T30" s="127"/>
      <c r="U30" s="128"/>
      <c r="V30" s="206"/>
      <c r="W30" s="126"/>
      <c r="X30" s="127"/>
      <c r="Y30" s="128"/>
      <c r="Z30" s="206"/>
      <c r="AA30" s="126"/>
      <c r="AB30" s="127"/>
      <c r="AC30" s="128"/>
      <c r="AD30" s="206"/>
      <c r="AE30" s="126"/>
      <c r="AF30" s="127"/>
      <c r="AG30" s="128"/>
      <c r="AH30" s="217" t="str">
        <f>IF(OR(L30&lt;&gt;"", N30&lt;&gt;"", R30&lt;&gt;"", V30&lt;&gt;"", Z30&lt;&gt;"", AD30&lt;&gt;""), SUM(L30,N30,R30,V30,Z30,AD30), "")</f>
        <v/>
      </c>
      <c r="AI30" s="128"/>
    </row>
    <row r="31" spans="1:35" ht="17.149999999999999" customHeight="1" thickBot="1" x14ac:dyDescent="0.4">
      <c r="B31" s="40" t="s">
        <v>225</v>
      </c>
      <c r="C31" s="129"/>
      <c r="D31" s="179">
        <v>0</v>
      </c>
      <c r="E31" s="180"/>
      <c r="F31" s="181" t="s">
        <v>223</v>
      </c>
      <c r="G31" s="201"/>
      <c r="H31" s="207" t="str">
        <f>IF(ABS(SUM($H$43:$H$49)-100)&lt;=1, IF($D$5&lt;2019, SUMPRODUCT(H24:H29,$H$43:$H$48)/SUM($H$43:$H$48), SUMPRODUCT(H24:H30,$H$43:$H$49)/SUM($H$43:$H$49)), "")</f>
        <v/>
      </c>
      <c r="I31" s="42"/>
      <c r="J31" s="207" t="str">
        <f>IF(ABS(SUM($H$43:$H$49)-100)&lt;=1, IF($D$5&lt;2019, SUMPRODUCT(J24:J29,$H$43:$H$48)/SUM($H$43:$H$48), SUMPRODUCT(J24:J30,$H$43:$H$49)/SUM($H$43:$H$49)), "")</f>
        <v/>
      </c>
      <c r="K31" s="42"/>
      <c r="L31" s="207" t="str">
        <f>IF(ABS(SUM($H$43:$H$49)-100)&lt;=1, IF($D$5&lt;2019, SUMPRODUCT(L24:L29,$H$43:$H$48)/SUM($H$43:$H$48), SUMPRODUCT(L24:L30,$H$43:$H$49)/SUM($H$43:$H$49)), "")</f>
        <v/>
      </c>
      <c r="M31" s="42"/>
      <c r="N31" s="207" t="str">
        <f>IF(ABS(SUM($H$43:$H$49)-100)&lt;=1, IF($D$5&lt;2019, SUMPRODUCT(N24:N29,$H$43:$H$48)/SUM($H$43:$H$48), SUMPRODUCT(N24:N30,$H$43:$H$49)/SUM($H$43:$H$49)), "")</f>
        <v/>
      </c>
      <c r="O31" s="41"/>
      <c r="P31" s="130" t="str">
        <f>IF(ABS(SUM($H$43:$H$49)-100)&lt;=1, IF($D$5&lt;2019, SUMPRODUCT(P24:P29,$H$43:$H$48)/SUM($H$43:$H$48), SUMPRODUCT(P24:P30,$H$43:$H$49)/SUM($H$43:$H$49)), "")</f>
        <v/>
      </c>
      <c r="Q31" s="42"/>
      <c r="R31" s="207" t="str">
        <f>IF(ABS(SUM($H$43:$H$49)-100)&lt;=1, IF($D$5&lt;2019, SUMPRODUCT(R24:R29,$H$43:$H$48)/SUM($H$43:$H$48), SUMPRODUCT(R24:R30,$H$43:$H$49)/SUM($H$43:$H$49)), "")</f>
        <v/>
      </c>
      <c r="S31" s="41"/>
      <c r="T31" s="130" t="str">
        <f>IF(ABS(SUM($H$43:$H$49)-100)&lt;=1, IF($D$5&lt;2019, SUMPRODUCT(T24:T29,$H$43:$H$48)/SUM($H$43:$H$48), SUMPRODUCT(T24:T30,$H$43:$H$49)/SUM($H$43:$H$49)), "")</f>
        <v/>
      </c>
      <c r="U31" s="42"/>
      <c r="V31" s="207" t="str">
        <f>IF(ABS(SUM($H$43:$H$49)-100)&lt;=1, IF($D$5&lt;2019, SUMPRODUCT(V24:V29,$H$43:$H$48)/SUM($H$43:$H$48), SUMPRODUCT(V24:V30,$H$43:$H$49)/SUM($H$43:$H$49)), "")</f>
        <v/>
      </c>
      <c r="W31" s="41"/>
      <c r="X31" s="130" t="str">
        <f>IF(ABS(SUM($H$43:$H$49)-100)&lt;=1, IF($D$5&lt;2019, SUMPRODUCT(X24:X29,$H$43:$H$48)/SUM($H$43:$H$48), SUMPRODUCT(X24:X30,$H$43:$H$49)/SUM($H$43:$H$49)), "")</f>
        <v/>
      </c>
      <c r="Y31" s="42"/>
      <c r="Z31" s="207" t="str">
        <f>IF(ABS(SUM($H$43:$H$49)-100)&lt;=1, IF($D$5&lt;2019, SUMPRODUCT(Z24:Z29,$H$43:$H$48)/SUM($H$43:$H$48), SUMPRODUCT(Z24:Z30,$H$43:$H$49)/SUM($H$43:$H$49)), "")</f>
        <v/>
      </c>
      <c r="AA31" s="41"/>
      <c r="AB31" s="130" t="str">
        <f>IF(ABS(SUM($H$43:$H$49)-100)&lt;=1, IF($D$5&lt;2019, SUMPRODUCT(AB24:AB29,$H$43:$H$48)/SUM($H$43:$H$48), SUMPRODUCT(AB24:AB30,$H$43:$H$49)/SUM($H$43:$H$49)), "")</f>
        <v/>
      </c>
      <c r="AC31" s="42"/>
      <c r="AD31" s="207" t="str">
        <f>IF(ABS(SUM($H$43:$H$49)-100)&lt;=1, IF($D$5&lt;2019, SUMPRODUCT(AD24:AD29,$H$43:$H$48)/SUM($H$43:$H$48), SUMPRODUCT(AD24:AD30,$H$43:$H$49)/SUM($H$43:$H$49)), "")</f>
        <v/>
      </c>
      <c r="AE31" s="41"/>
      <c r="AF31" s="130" t="str">
        <f>IF(ABS(SUM($H$43:$H$49)-100)&lt;=1, IF($D$5&lt;2019, SUMPRODUCT(AF24:AF29,$H$43:$H$48)/SUM($H$43:$H$48), SUMPRODUCT(AF24:AF30,$H$43:$H$49)/SUM($H$43:$H$49)), "")</f>
        <v/>
      </c>
      <c r="AG31" s="42"/>
      <c r="AH31" s="130" t="str">
        <f>IF(OR(L31&lt;&gt;"", N31&lt;&gt;"", R31&lt;&gt;"", V31&lt;&gt;"", Z31&lt;&gt;"", AD31&lt;&gt;""), SUM(L31,N31,R31,V31,Z31,AD31), "")</f>
        <v/>
      </c>
      <c r="AI31" s="42"/>
    </row>
    <row r="32" spans="1:35" ht="17.149999999999999" customHeight="1" x14ac:dyDescent="0.35">
      <c r="A32" s="1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0"/>
      <c r="Z32" s="30"/>
      <c r="AA32" s="30"/>
      <c r="AB32" s="30"/>
      <c r="AC32" s="30"/>
      <c r="AD32" s="30"/>
    </row>
    <row r="33" spans="1:30" ht="17.149999999999999" customHeight="1" thickBot="1" x14ac:dyDescent="0.4">
      <c r="A33" s="30"/>
      <c r="B33" s="17" t="s">
        <v>233</v>
      </c>
      <c r="C33" s="8"/>
      <c r="D33" s="39"/>
      <c r="E33" s="39"/>
      <c r="F33" s="39"/>
      <c r="G33" s="39"/>
      <c r="H33" s="29"/>
      <c r="I33" s="39"/>
      <c r="J33" s="39"/>
      <c r="K33" s="39"/>
      <c r="L33" s="39"/>
      <c r="M33" s="3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25.5" customHeight="1" x14ac:dyDescent="0.35">
      <c r="A34" s="30"/>
      <c r="B34" s="140" t="s">
        <v>224</v>
      </c>
      <c r="C34" s="136" t="s">
        <v>6</v>
      </c>
      <c r="D34" s="147" t="s">
        <v>26</v>
      </c>
      <c r="E34" s="147"/>
      <c r="F34" s="147" t="s">
        <v>27</v>
      </c>
      <c r="G34" s="136" t="s">
        <v>8</v>
      </c>
      <c r="H34" s="147" t="s">
        <v>28</v>
      </c>
      <c r="I34" s="170" t="s">
        <v>8</v>
      </c>
      <c r="J34" s="39"/>
      <c r="K34" s="39"/>
      <c r="L34" s="39"/>
      <c r="M34" s="3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7.149999999999999" customHeight="1" x14ac:dyDescent="0.35">
      <c r="A35" s="30"/>
      <c r="B35" s="141"/>
      <c r="C35" s="137"/>
      <c r="D35" s="148"/>
      <c r="E35" s="148"/>
      <c r="F35" s="148"/>
      <c r="G35" s="137"/>
      <c r="H35" s="148"/>
      <c r="I35" s="151"/>
      <c r="J35" s="39"/>
      <c r="K35" s="39"/>
      <c r="L35" s="39"/>
      <c r="M35" s="3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7.149999999999999" customHeight="1" thickBot="1" x14ac:dyDescent="0.4">
      <c r="A36" s="30"/>
      <c r="B36" s="142"/>
      <c r="C36" s="138"/>
      <c r="D36" s="149"/>
      <c r="E36" s="149"/>
      <c r="F36" s="149"/>
      <c r="G36" s="138"/>
      <c r="H36" s="149"/>
      <c r="I36" s="171"/>
      <c r="J36" s="39"/>
      <c r="K36" s="39"/>
      <c r="L36" s="39"/>
      <c r="M36" s="3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7.149999999999999" customHeight="1" thickBot="1" x14ac:dyDescent="0.4">
      <c r="A37" s="6"/>
      <c r="B37" s="40" t="s">
        <v>225</v>
      </c>
      <c r="C37" s="41"/>
      <c r="D37" s="178" t="str">
        <f>IF(OR(F37&lt;&gt;"",H37&lt;&gt;""),IF(ABS(F37+H37-100)&gt;1,"Error",F37+H37),"")</f>
        <v/>
      </c>
      <c r="E37" s="178"/>
      <c r="F37" s="101"/>
      <c r="G37" s="41"/>
      <c r="H37" s="101"/>
      <c r="I37" s="42"/>
      <c r="J37" s="6"/>
      <c r="K37" s="6"/>
      <c r="L37" s="6"/>
      <c r="M37" s="6"/>
      <c r="N37" s="6"/>
      <c r="O37" s="6"/>
      <c r="P37" s="6"/>
      <c r="Q37" s="6"/>
      <c r="R37" s="6"/>
      <c r="S37" s="6"/>
      <c r="T37" s="9"/>
      <c r="U37" s="9"/>
      <c r="V37" s="9"/>
      <c r="W37" s="9"/>
      <c r="X37" s="9"/>
      <c r="Y37" s="6"/>
      <c r="Z37" s="6"/>
      <c r="AA37" s="6"/>
      <c r="AB37" s="6"/>
      <c r="AC37" s="6"/>
      <c r="AD37" s="6"/>
    </row>
    <row r="38" spans="1:30" ht="17.149999999999999" customHeight="1" x14ac:dyDescent="0.35">
      <c r="B38" s="9"/>
      <c r="C38" s="9"/>
      <c r="D38" s="43"/>
      <c r="E38" s="43"/>
      <c r="F38" s="43"/>
      <c r="G38" s="4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"/>
      <c r="U38" s="9"/>
      <c r="V38" s="9"/>
      <c r="W38" s="9"/>
      <c r="X38" s="9"/>
    </row>
    <row r="39" spans="1:30" ht="17.149999999999999" customHeight="1" thickBot="1" x14ac:dyDescent="0.4">
      <c r="B39" s="44" t="s">
        <v>234</v>
      </c>
      <c r="C39" s="45"/>
      <c r="D39" s="46"/>
      <c r="E39" s="47"/>
      <c r="F39" s="47"/>
      <c r="G39" s="4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9"/>
      <c r="U39" s="9"/>
      <c r="V39" s="9"/>
      <c r="W39" s="9"/>
      <c r="X39" s="9"/>
    </row>
    <row r="40" spans="1:30" ht="25.5" customHeight="1" x14ac:dyDescent="0.35">
      <c r="B40" s="140" t="s">
        <v>210</v>
      </c>
      <c r="C40" s="136" t="s">
        <v>6</v>
      </c>
      <c r="D40" s="147" t="s">
        <v>228</v>
      </c>
      <c r="E40" s="147"/>
      <c r="F40" s="147"/>
      <c r="G40" s="147"/>
      <c r="H40" s="147" t="s">
        <v>29</v>
      </c>
      <c r="I40" s="170" t="s">
        <v>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9"/>
      <c r="U40" s="9"/>
      <c r="V40" s="9"/>
      <c r="W40" s="9"/>
      <c r="X40" s="9"/>
    </row>
    <row r="41" spans="1:30" ht="17.149999999999999" customHeight="1" x14ac:dyDescent="0.35">
      <c r="B41" s="141"/>
      <c r="C41" s="137"/>
      <c r="D41" s="148"/>
      <c r="E41" s="148"/>
      <c r="F41" s="148"/>
      <c r="G41" s="148"/>
      <c r="H41" s="148"/>
      <c r="I41" s="151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  <c r="U41" s="9"/>
      <c r="V41" s="9"/>
      <c r="W41" s="9"/>
      <c r="X41" s="9"/>
    </row>
    <row r="42" spans="1:30" ht="17.149999999999999" customHeight="1" thickBot="1" x14ac:dyDescent="0.4">
      <c r="B42" s="142"/>
      <c r="C42" s="138"/>
      <c r="D42" s="139" t="s">
        <v>10</v>
      </c>
      <c r="E42" s="139"/>
      <c r="F42" s="139" t="s">
        <v>11</v>
      </c>
      <c r="G42" s="139"/>
      <c r="H42" s="149"/>
      <c r="I42" s="17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30" ht="17.149999999999999" customHeight="1" x14ac:dyDescent="0.35">
      <c r="B43" s="1" t="s">
        <v>212</v>
      </c>
      <c r="C43" s="31"/>
      <c r="D43" s="146" t="s">
        <v>218</v>
      </c>
      <c r="E43" s="146"/>
      <c r="F43" s="146"/>
      <c r="G43" s="146"/>
      <c r="H43" s="102"/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30" ht="17.149999999999999" customHeight="1" x14ac:dyDescent="0.35">
      <c r="B44" s="2" t="s">
        <v>213</v>
      </c>
      <c r="C44" s="34"/>
      <c r="D44" s="143" t="s">
        <v>219</v>
      </c>
      <c r="E44" s="143"/>
      <c r="F44" s="143" t="s">
        <v>248</v>
      </c>
      <c r="G44" s="143"/>
      <c r="H44" s="103"/>
      <c r="I44" s="3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30" ht="17.149999999999999" customHeight="1" x14ac:dyDescent="0.35">
      <c r="B45" s="2" t="s">
        <v>214</v>
      </c>
      <c r="C45" s="34"/>
      <c r="D45" s="143" t="s">
        <v>220</v>
      </c>
      <c r="E45" s="143"/>
      <c r="F45" s="145" t="s">
        <v>247</v>
      </c>
      <c r="G45" s="143"/>
      <c r="H45" s="103"/>
      <c r="I45" s="3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30" ht="17.149999999999999" customHeight="1" x14ac:dyDescent="0.35">
      <c r="B46" s="2" t="s">
        <v>215</v>
      </c>
      <c r="C46" s="34"/>
      <c r="D46" s="145" t="s">
        <v>221</v>
      </c>
      <c r="E46" s="143"/>
      <c r="F46" s="143" t="s">
        <v>246</v>
      </c>
      <c r="G46" s="143"/>
      <c r="H46" s="103"/>
      <c r="I46" s="3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30" ht="17.149999999999999" customHeight="1" x14ac:dyDescent="0.35">
      <c r="B47" s="2" t="s">
        <v>83</v>
      </c>
      <c r="C47" s="34"/>
      <c r="D47" s="143" t="s">
        <v>222</v>
      </c>
      <c r="E47" s="143"/>
      <c r="F47" s="143" t="s">
        <v>245</v>
      </c>
      <c r="G47" s="143"/>
      <c r="H47" s="103"/>
      <c r="I47" s="3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30" ht="17.149999999999999" customHeight="1" x14ac:dyDescent="0.35">
      <c r="B48" s="2" t="s">
        <v>216</v>
      </c>
      <c r="C48" s="34"/>
      <c r="D48" s="143" t="s">
        <v>244</v>
      </c>
      <c r="E48" s="143"/>
      <c r="F48" s="143" t="s">
        <v>243</v>
      </c>
      <c r="G48" s="143"/>
      <c r="H48" s="103"/>
      <c r="I48" s="3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7.149999999999999" customHeight="1" thickBot="1" x14ac:dyDescent="0.4">
      <c r="B49" s="3" t="s">
        <v>217</v>
      </c>
      <c r="C49" s="37"/>
      <c r="D49" s="144" t="s">
        <v>223</v>
      </c>
      <c r="E49" s="144"/>
      <c r="F49" s="144"/>
      <c r="G49" s="144"/>
      <c r="H49" s="104"/>
      <c r="I49" s="3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7.149999999999999" customHeight="1" thickBot="1" x14ac:dyDescent="0.4">
      <c r="B50" s="40" t="s">
        <v>225</v>
      </c>
      <c r="C50" s="125"/>
      <c r="D50" s="177" t="s">
        <v>30</v>
      </c>
      <c r="E50" s="177"/>
      <c r="F50" s="177"/>
      <c r="G50" s="177"/>
      <c r="H50" s="48" t="str">
        <f>IF(OR(H43&lt;&gt;"",H44&lt;&gt;"",H45&lt;&gt;"",H46&lt;&gt;"",H47&lt;&gt;"",H48&lt;&gt;"",H49&lt;&gt;""),IF(ABS(SUM(H43:H49)-100)&gt;1,"Error",SUM(H43:H49)),"")</f>
        <v/>
      </c>
      <c r="I50" s="4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7.149999999999999" customHeight="1" x14ac:dyDescent="0.35"/>
  </sheetData>
  <sheetProtection algorithmName="SHA-512" hashValue="DjTVM8oXjR6av4m7WU7owjG44B/rC/yYxK4K1+FuLVwPQ42PHoeb/fwu4UPTE8rUepPrpwexJJfdxNpTwERG7w==" saltValue="5cdQaPOu5dRbl3Gdf9dsaA==" spinCount="100000" sheet="1" selectLockedCells="1"/>
  <protectedRanges>
    <protectedRange sqref="D5:D6 I50 C12:C18 H12:M18 C24:C31 H24:N30 AI24:AI31 I31 K31 M31 Q31 U31 Y31 AC31 AG31 C37 F37:I37 C43:C50 H43:I49 I3:N6 P24:R30 O24:O31 T24:V30 S24:S31 X24:Z30 W24:W31 AB24:AD30 AA24:AA31 AF24:AG30 AE24:AE31" name="Editable"/>
  </protectedRanges>
  <mergeCells count="109">
    <mergeCell ref="F29:G29"/>
    <mergeCell ref="D27:E27"/>
    <mergeCell ref="O22:O23"/>
    <mergeCell ref="S22:S23"/>
    <mergeCell ref="W22:W23"/>
    <mergeCell ref="AA22:AA23"/>
    <mergeCell ref="AE22:AE23"/>
    <mergeCell ref="L21:AI21"/>
    <mergeCell ref="F25:G25"/>
    <mergeCell ref="F13:G13"/>
    <mergeCell ref="D50:G50"/>
    <mergeCell ref="H21:H23"/>
    <mergeCell ref="J21:J23"/>
    <mergeCell ref="K21:K23"/>
    <mergeCell ref="I21:I23"/>
    <mergeCell ref="H34:H36"/>
    <mergeCell ref="G34:G36"/>
    <mergeCell ref="I34:I36"/>
    <mergeCell ref="D34:E36"/>
    <mergeCell ref="D37:E37"/>
    <mergeCell ref="D25:E25"/>
    <mergeCell ref="D31:E31"/>
    <mergeCell ref="F31:G31"/>
    <mergeCell ref="D42:E42"/>
    <mergeCell ref="F42:G42"/>
    <mergeCell ref="D24:G24"/>
    <mergeCell ref="I40:I42"/>
    <mergeCell ref="H40:H42"/>
    <mergeCell ref="D30:G30"/>
    <mergeCell ref="D26:E26"/>
    <mergeCell ref="F26:G26"/>
    <mergeCell ref="D29:E29"/>
    <mergeCell ref="D12:G12"/>
    <mergeCell ref="D16:E16"/>
    <mergeCell ref="F16:G16"/>
    <mergeCell ref="D15:E15"/>
    <mergeCell ref="F15:G15"/>
    <mergeCell ref="D13:E13"/>
    <mergeCell ref="G1:N2"/>
    <mergeCell ref="D18:G18"/>
    <mergeCell ref="D17:E17"/>
    <mergeCell ref="F17:G17"/>
    <mergeCell ref="G4:H4"/>
    <mergeCell ref="H9:H10"/>
    <mergeCell ref="D9:G10"/>
    <mergeCell ref="M9:M11"/>
    <mergeCell ref="K9:K11"/>
    <mergeCell ref="G3:H3"/>
    <mergeCell ref="I3:N3"/>
    <mergeCell ref="I9:I11"/>
    <mergeCell ref="L9:L10"/>
    <mergeCell ref="I4:N4"/>
    <mergeCell ref="F14:G14"/>
    <mergeCell ref="P22:P23"/>
    <mergeCell ref="T22:T23"/>
    <mergeCell ref="X22:X23"/>
    <mergeCell ref="AB22:AB23"/>
    <mergeCell ref="AF22:AF23"/>
    <mergeCell ref="D21:G22"/>
    <mergeCell ref="D23:E23"/>
    <mergeCell ref="F23:G23"/>
    <mergeCell ref="D14:E14"/>
    <mergeCell ref="F28:G28"/>
    <mergeCell ref="C21:C23"/>
    <mergeCell ref="AI22:AI23"/>
    <mergeCell ref="I5:N5"/>
    <mergeCell ref="I6:N6"/>
    <mergeCell ref="U22:U23"/>
    <mergeCell ref="V22:V23"/>
    <mergeCell ref="Y22:Y23"/>
    <mergeCell ref="M22:M23"/>
    <mergeCell ref="N22:N23"/>
    <mergeCell ref="Q22:Q23"/>
    <mergeCell ref="R22:R23"/>
    <mergeCell ref="L22:L23"/>
    <mergeCell ref="Z22:Z23"/>
    <mergeCell ref="AC22:AC23"/>
    <mergeCell ref="AD22:AD23"/>
    <mergeCell ref="AG22:AG23"/>
    <mergeCell ref="J9:J10"/>
    <mergeCell ref="B6:C6"/>
    <mergeCell ref="G5:H5"/>
    <mergeCell ref="G6:H6"/>
    <mergeCell ref="B21:B23"/>
    <mergeCell ref="AH22:AH23"/>
    <mergeCell ref="B9:B11"/>
    <mergeCell ref="C9:C11"/>
    <mergeCell ref="D11:E11"/>
    <mergeCell ref="F11:G11"/>
    <mergeCell ref="B34:B36"/>
    <mergeCell ref="B40:B42"/>
    <mergeCell ref="D48:E48"/>
    <mergeCell ref="F48:G48"/>
    <mergeCell ref="D49:G49"/>
    <mergeCell ref="D45:E45"/>
    <mergeCell ref="F45:G45"/>
    <mergeCell ref="D46:E46"/>
    <mergeCell ref="F46:G46"/>
    <mergeCell ref="D47:E47"/>
    <mergeCell ref="F47:G47"/>
    <mergeCell ref="D43:G43"/>
    <mergeCell ref="D44:E44"/>
    <mergeCell ref="F44:G44"/>
    <mergeCell ref="C40:C42"/>
    <mergeCell ref="D40:G41"/>
    <mergeCell ref="C34:C36"/>
    <mergeCell ref="F34:F36"/>
    <mergeCell ref="F27:G27"/>
    <mergeCell ref="D28:E28"/>
  </mergeCells>
  <conditionalFormatting sqref="C12:C18">
    <cfRule type="expression" dxfId="20" priority="63">
      <formula>AND(C12="C",H12="",J12="",L12="")</formula>
    </cfRule>
  </conditionalFormatting>
  <conditionalFormatting sqref="C37">
    <cfRule type="expression" dxfId="19" priority="61">
      <formula>AND(C37="C",F37="",H37="")</formula>
    </cfRule>
  </conditionalFormatting>
  <conditionalFormatting sqref="C43:C50">
    <cfRule type="expression" dxfId="18" priority="58">
      <formula>AND(C43="C",H43="")</formula>
    </cfRule>
  </conditionalFormatting>
  <conditionalFormatting sqref="I12:I18 K12:K18 M12:M18 G37 I37 I43:I50">
    <cfRule type="expression" dxfId="17" priority="32">
      <formula>OR(AND(OR(G12="O",G12="M"),F12&lt;&gt;""),AND(G12="N", OR(F12&lt;&gt;0, F12="")),AND(OR(G12="E",G12="U",G12="D"),F12=""))</formula>
    </cfRule>
  </conditionalFormatting>
  <conditionalFormatting sqref="H50 D37">
    <cfRule type="expression" dxfId="16" priority="30">
      <formula>D37="Error"</formula>
    </cfRule>
  </conditionalFormatting>
  <conditionalFormatting sqref="B21:L21 Q23:R23 B20:AB20 U22:V23 Y22:Z23 AC22:AD23 AG22:AI23 P22:R22 B32:AD50 B22:N23 B24:G31">
    <cfRule type="expression" priority="15" stopIfTrue="1">
      <formula>OR($D$6=1,$D$6="")</formula>
    </cfRule>
  </conditionalFormatting>
  <conditionalFormatting sqref="J12:J18 L12:L18">
    <cfRule type="expression" dxfId="15" priority="20">
      <formula>AND(J12&lt;&gt;"",J12&lt;H12)</formula>
    </cfRule>
  </conditionalFormatting>
  <conditionalFormatting sqref="H12:H18 J12:J18 L12:L18 H37 F37 H43:H49">
    <cfRule type="expression" dxfId="14" priority="16">
      <formula>F12&lt;0</formula>
    </cfRule>
  </conditionalFormatting>
  <conditionalFormatting sqref="D37">
    <cfRule type="expression" dxfId="13" priority="23">
      <formula>AND($F$37&lt;&gt;"",$H$37&lt;&gt;"",OR($F$37+$H$37&lt;99,$F$37+$H$37&gt;101))</formula>
    </cfRule>
  </conditionalFormatting>
  <conditionalFormatting sqref="D5:D6 I3:N3">
    <cfRule type="expression" dxfId="12" priority="21">
      <formula>D3=""</formula>
    </cfRule>
  </conditionalFormatting>
  <conditionalFormatting sqref="H12:H18 J12:J18 L12:L18">
    <cfRule type="expression" dxfId="11" priority="24">
      <formula>AND(H12="", OR($H12&lt;&gt;"",$J12&lt;&gt;"",$L12&lt;&gt;""))</formula>
    </cfRule>
  </conditionalFormatting>
  <conditionalFormatting sqref="F37 H37">
    <cfRule type="expression" dxfId="10" priority="17">
      <formula>AND(F37="", OR($F$37&lt;&gt;"",$H$37&lt;&gt;""))</formula>
    </cfRule>
  </conditionalFormatting>
  <conditionalFormatting sqref="T22">
    <cfRule type="expression" priority="14" stopIfTrue="1">
      <formula>OR($D$6=1,$D$6="")</formula>
    </cfRule>
  </conditionalFormatting>
  <conditionalFormatting sqref="X22">
    <cfRule type="expression" priority="13" stopIfTrue="1">
      <formula>OR($D$6=1,$D$6="")</formula>
    </cfRule>
  </conditionalFormatting>
  <conditionalFormatting sqref="AB22">
    <cfRule type="expression" priority="12" stopIfTrue="1">
      <formula>OR($D$6=1,$D$6="")</formula>
    </cfRule>
  </conditionalFormatting>
  <conditionalFormatting sqref="AF22">
    <cfRule type="expression" priority="11" stopIfTrue="1">
      <formula>OR($D$6=1,$D$6="")</formula>
    </cfRule>
  </conditionalFormatting>
  <conditionalFormatting sqref="O22:O23">
    <cfRule type="expression" priority="9" stopIfTrue="1">
      <formula>OR($D$6=1,$D$6="")</formula>
    </cfRule>
  </conditionalFormatting>
  <conditionalFormatting sqref="S22:S23">
    <cfRule type="expression" priority="7" stopIfTrue="1">
      <formula>OR($D$6=1,$D$6="")</formula>
    </cfRule>
  </conditionalFormatting>
  <conditionalFormatting sqref="W22:W23">
    <cfRule type="expression" priority="5" stopIfTrue="1">
      <formula>OR($D$6=1,$D$6="")</formula>
    </cfRule>
  </conditionalFormatting>
  <conditionalFormatting sqref="C24:C31">
    <cfRule type="expression" dxfId="4" priority="127">
      <formula>AND(C24="C",H24="",J24="",L24="",N24="",R24="",V24="",Z24="",AD24="")</formula>
    </cfRule>
  </conditionalFormatting>
  <conditionalFormatting sqref="H43:H49">
    <cfRule type="expression" dxfId="2" priority="140">
      <formula>AND(H43="", OR($H24&lt;&gt;"",$J24&lt;&gt;"",$L24&lt;&gt;"",$N24&lt;&gt;"",$R24&lt;&gt;"",$V24&lt;&gt;"",$Z24&lt;&gt;"",$AD24&lt;&gt;"",$H43&lt;&gt;""))</formula>
    </cfRule>
  </conditionalFormatting>
  <conditionalFormatting sqref="AA22:AA23">
    <cfRule type="expression" priority="3" stopIfTrue="1">
      <formula>OR($D$6=1,$D$6="")</formula>
    </cfRule>
  </conditionalFormatting>
  <conditionalFormatting sqref="AE22:AE23">
    <cfRule type="expression" priority="1" stopIfTrue="1">
      <formula>OR($D$6=1,$D$6="")</formula>
    </cfRule>
  </conditionalFormatting>
  <dataValidations count="2">
    <dataValidation type="decimal" allowBlank="1" showInputMessage="1" showErrorMessage="1" sqref="H12:H18 J12:J18 L12:L18 H24:H30 J24:J30 L24:L30 N24:N30 P24:P30 R24:R30 T24:T30 V24:V30 X24:X30 Z24:Z30 AB24:AB30 AD24:AD30 AF24:AF30">
      <formula1>-10000</formula1>
      <formula2>10000</formula2>
    </dataValidation>
    <dataValidation type="decimal" allowBlank="1" showInputMessage="1" showErrorMessage="1" sqref="F37 H37 H43:H49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VAL_LISTS!$B$2:$B$3</xm:f>
          </x14:formula1>
          <xm:sqref>D6</xm:sqref>
        </x14:dataValidation>
        <x14:dataValidation type="list" allowBlank="1" showInputMessage="1" showErrorMessage="1">
          <x14:formula1>
            <xm:f>VAL_LISTS!$C$2:$C$43</xm:f>
          </x14:formula1>
          <xm:sqref>I3:N3</xm:sqref>
        </x14:dataValidation>
        <x14:dataValidation type="list" allowBlank="1" showInputMessage="1" showErrorMessage="1">
          <x14:formula1>
            <xm:f>VAL_LISTS!$E$2:$E$3</xm:f>
          </x14:formula1>
          <xm:sqref>C12:C18 C37 C43:C50 C24:C31</xm:sqref>
        </x14:dataValidation>
        <x14:dataValidation type="list" allowBlank="1" showInputMessage="1" showErrorMessage="1" errorTitle="Flag" error="Please enter a valid code for flag.">
          <x14:formula1>
            <xm:f>VAL_LISTS!$G$2:$G$8</xm:f>
          </x14:formula1>
          <xm:sqref>I12:I18 K12:K18 M12:M18 M24:M31 I37 G37 I43:I50 K24:K31 AI24:AI31 AG24:AG31 AC24:AC31 Y24:Y31 U24:U31 Q24:Q31 I24:I31 O24:O31 S24:S31 W24:W31 AA24:AA31 AE24:AE31</xm:sqref>
        </x14:dataValidation>
        <x14:dataValidation type="list" allowBlank="1" showInputMessage="1" showErrorMessage="1">
          <x14:formula1>
            <xm:f>VAL_LISTS!$A$2:$A$15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zoomScaleNormal="100" workbookViewId="0">
      <selection activeCell="B20" sqref="B20"/>
    </sheetView>
  </sheetViews>
  <sheetFormatPr defaultColWidth="9.1796875" defaultRowHeight="11.5" x14ac:dyDescent="0.25"/>
  <cols>
    <col min="1" max="1" width="9.1796875" style="53"/>
    <col min="2" max="2" width="13.453125" style="53" customWidth="1"/>
    <col min="3" max="3" width="19" style="53" customWidth="1"/>
    <col min="4" max="4" width="11.26953125" style="53" customWidth="1"/>
    <col min="5" max="5" width="9.1796875" style="53"/>
    <col min="6" max="6" width="17" style="53" customWidth="1"/>
    <col min="7" max="7" width="9.1796875" style="53"/>
    <col min="8" max="8" width="15.7265625" style="53" bestFit="1" customWidth="1"/>
    <col min="9" max="16384" width="9.1796875" style="53"/>
  </cols>
  <sheetData>
    <row r="1" spans="1:8" x14ac:dyDescent="0.25">
      <c r="A1" s="49" t="s">
        <v>32</v>
      </c>
      <c r="B1" s="50" t="s">
        <v>33</v>
      </c>
      <c r="C1" s="51" t="s">
        <v>34</v>
      </c>
      <c r="D1" s="52" t="s">
        <v>35</v>
      </c>
      <c r="E1" s="183" t="s">
        <v>36</v>
      </c>
      <c r="F1" s="183"/>
      <c r="G1" s="184" t="s">
        <v>37</v>
      </c>
      <c r="H1" s="185"/>
    </row>
    <row r="2" spans="1:8" x14ac:dyDescent="0.25">
      <c r="A2" s="54">
        <v>2017</v>
      </c>
      <c r="B2" s="55">
        <v>1</v>
      </c>
      <c r="C2" s="56" t="s">
        <v>38</v>
      </c>
      <c r="D2" s="57" t="s">
        <v>39</v>
      </c>
      <c r="E2" s="58"/>
      <c r="F2" s="59" t="s">
        <v>40</v>
      </c>
      <c r="G2" s="60"/>
      <c r="H2" s="61" t="s">
        <v>41</v>
      </c>
    </row>
    <row r="3" spans="1:8" ht="12" thickBot="1" x14ac:dyDescent="0.3">
      <c r="A3" s="54">
        <v>2018</v>
      </c>
      <c r="B3" s="62">
        <v>2</v>
      </c>
      <c r="C3" s="56" t="s">
        <v>42</v>
      </c>
      <c r="D3" s="57" t="s">
        <v>43</v>
      </c>
      <c r="E3" s="63" t="s">
        <v>44</v>
      </c>
      <c r="F3" s="64" t="s">
        <v>45</v>
      </c>
      <c r="G3" s="60" t="s">
        <v>46</v>
      </c>
      <c r="H3" s="61" t="s">
        <v>47</v>
      </c>
    </row>
    <row r="4" spans="1:8" x14ac:dyDescent="0.25">
      <c r="A4" s="54">
        <v>2019</v>
      </c>
      <c r="B4" s="65"/>
      <c r="C4" s="56" t="s">
        <v>48</v>
      </c>
      <c r="D4" s="57" t="s">
        <v>49</v>
      </c>
      <c r="E4" s="65"/>
      <c r="F4" s="65"/>
      <c r="G4" s="60" t="s">
        <v>236</v>
      </c>
      <c r="H4" s="61" t="s">
        <v>237</v>
      </c>
    </row>
    <row r="5" spans="1:8" x14ac:dyDescent="0.25">
      <c r="A5" s="54">
        <v>2020</v>
      </c>
      <c r="B5" s="65"/>
      <c r="C5" s="56" t="s">
        <v>52</v>
      </c>
      <c r="D5" s="57" t="s">
        <v>53</v>
      </c>
      <c r="E5" s="65"/>
      <c r="F5" s="65"/>
      <c r="G5" s="60" t="s">
        <v>50</v>
      </c>
      <c r="H5" s="61" t="s">
        <v>51</v>
      </c>
    </row>
    <row r="6" spans="1:8" x14ac:dyDescent="0.25">
      <c r="A6" s="54">
        <v>2021</v>
      </c>
      <c r="B6" s="65"/>
      <c r="C6" s="56" t="s">
        <v>56</v>
      </c>
      <c r="D6" s="57" t="s">
        <v>57</v>
      </c>
      <c r="E6" s="65"/>
      <c r="F6" s="65"/>
      <c r="G6" s="60" t="s">
        <v>54</v>
      </c>
      <c r="H6" s="61" t="s">
        <v>55</v>
      </c>
    </row>
    <row r="7" spans="1:8" x14ac:dyDescent="0.25">
      <c r="A7" s="54">
        <v>2022</v>
      </c>
      <c r="B7" s="65"/>
      <c r="C7" s="56" t="s">
        <v>60</v>
      </c>
      <c r="D7" s="57" t="s">
        <v>61</v>
      </c>
      <c r="E7" s="65"/>
      <c r="F7" s="65"/>
      <c r="G7" s="60" t="s">
        <v>58</v>
      </c>
      <c r="H7" s="61" t="s">
        <v>59</v>
      </c>
    </row>
    <row r="8" spans="1:8" ht="12" thickBot="1" x14ac:dyDescent="0.3">
      <c r="A8" s="54">
        <v>2023</v>
      </c>
      <c r="B8" s="65"/>
      <c r="C8" s="56" t="s">
        <v>64</v>
      </c>
      <c r="D8" s="57" t="s">
        <v>65</v>
      </c>
      <c r="E8" s="65"/>
      <c r="F8" s="65"/>
      <c r="G8" s="66" t="s">
        <v>62</v>
      </c>
      <c r="H8" s="67" t="s">
        <v>63</v>
      </c>
    </row>
    <row r="9" spans="1:8" x14ac:dyDescent="0.25">
      <c r="A9" s="54">
        <v>2024</v>
      </c>
      <c r="B9" s="65"/>
      <c r="C9" s="56" t="s">
        <v>252</v>
      </c>
      <c r="D9" s="57" t="s">
        <v>66</v>
      </c>
      <c r="E9" s="65"/>
      <c r="F9" s="65"/>
      <c r="G9" s="65"/>
      <c r="H9" s="65"/>
    </row>
    <row r="10" spans="1:8" x14ac:dyDescent="0.25">
      <c r="A10" s="54">
        <v>2025</v>
      </c>
      <c r="B10" s="65"/>
      <c r="C10" s="56" t="s">
        <v>67</v>
      </c>
      <c r="D10" s="57" t="s">
        <v>68</v>
      </c>
      <c r="E10" s="65"/>
      <c r="F10" s="65"/>
      <c r="G10" s="65"/>
      <c r="H10" s="65"/>
    </row>
    <row r="11" spans="1:8" x14ac:dyDescent="0.25">
      <c r="A11" s="54">
        <v>2026</v>
      </c>
      <c r="B11" s="65"/>
      <c r="C11" s="56" t="s">
        <v>69</v>
      </c>
      <c r="D11" s="57" t="s">
        <v>70</v>
      </c>
      <c r="E11" s="65"/>
      <c r="F11" s="65"/>
      <c r="G11" s="65"/>
      <c r="H11" s="65"/>
    </row>
    <row r="12" spans="1:8" x14ac:dyDescent="0.25">
      <c r="A12" s="54">
        <v>2027</v>
      </c>
      <c r="B12" s="65"/>
      <c r="C12" s="56" t="s">
        <v>71</v>
      </c>
      <c r="D12" s="57" t="s">
        <v>72</v>
      </c>
      <c r="E12" s="65"/>
      <c r="F12" s="65"/>
      <c r="G12" s="65"/>
      <c r="H12" s="65"/>
    </row>
    <row r="13" spans="1:8" x14ac:dyDescent="0.25">
      <c r="A13" s="54">
        <v>2028</v>
      </c>
      <c r="B13" s="65"/>
      <c r="C13" s="56" t="s">
        <v>249</v>
      </c>
      <c r="D13" s="57" t="s">
        <v>73</v>
      </c>
      <c r="E13" s="65"/>
      <c r="F13" s="65"/>
      <c r="G13" s="65"/>
      <c r="H13" s="65"/>
    </row>
    <row r="14" spans="1:8" x14ac:dyDescent="0.25">
      <c r="A14" s="54">
        <v>2029</v>
      </c>
      <c r="B14" s="65"/>
      <c r="C14" s="56" t="s">
        <v>74</v>
      </c>
      <c r="D14" s="57" t="s">
        <v>75</v>
      </c>
      <c r="E14" s="65"/>
      <c r="F14" s="65"/>
      <c r="G14" s="65"/>
      <c r="H14" s="65"/>
    </row>
    <row r="15" spans="1:8" ht="12" thickBot="1" x14ac:dyDescent="0.3">
      <c r="A15" s="68">
        <v>2030</v>
      </c>
      <c r="B15" s="65"/>
      <c r="C15" s="56" t="s">
        <v>229</v>
      </c>
      <c r="D15" s="57" t="s">
        <v>230</v>
      </c>
      <c r="E15" s="65"/>
      <c r="F15" s="65"/>
      <c r="G15" s="65"/>
      <c r="H15" s="65"/>
    </row>
    <row r="16" spans="1:8" x14ac:dyDescent="0.25">
      <c r="B16" s="65"/>
      <c r="C16" s="56" t="s">
        <v>76</v>
      </c>
      <c r="D16" s="57" t="s">
        <v>15</v>
      </c>
      <c r="E16" s="65"/>
      <c r="F16" s="65"/>
      <c r="G16" s="65"/>
      <c r="H16" s="65"/>
    </row>
    <row r="17" spans="2:8" x14ac:dyDescent="0.25">
      <c r="B17" s="65"/>
      <c r="C17" s="56" t="s">
        <v>77</v>
      </c>
      <c r="D17" s="57" t="s">
        <v>206</v>
      </c>
      <c r="E17" s="65"/>
      <c r="F17" s="65"/>
      <c r="G17" s="65"/>
      <c r="H17" s="65"/>
    </row>
    <row r="18" spans="2:8" x14ac:dyDescent="0.25">
      <c r="C18" s="56" t="s">
        <v>78</v>
      </c>
      <c r="D18" s="57" t="s">
        <v>79</v>
      </c>
    </row>
    <row r="19" spans="2:8" x14ac:dyDescent="0.25">
      <c r="C19" s="56" t="s">
        <v>80</v>
      </c>
      <c r="D19" s="57" t="s">
        <v>81</v>
      </c>
    </row>
    <row r="20" spans="2:8" x14ac:dyDescent="0.25">
      <c r="C20" s="56" t="s">
        <v>82</v>
      </c>
      <c r="D20" s="57" t="s">
        <v>83</v>
      </c>
    </row>
    <row r="21" spans="2:8" x14ac:dyDescent="0.25">
      <c r="C21" s="56" t="s">
        <v>84</v>
      </c>
      <c r="D21" s="57" t="s">
        <v>85</v>
      </c>
    </row>
    <row r="22" spans="2:8" x14ac:dyDescent="0.25">
      <c r="C22" s="56" t="s">
        <v>86</v>
      </c>
      <c r="D22" s="57" t="s">
        <v>87</v>
      </c>
    </row>
    <row r="23" spans="2:8" x14ac:dyDescent="0.25">
      <c r="C23" s="56" t="s">
        <v>88</v>
      </c>
      <c r="D23" s="57" t="s">
        <v>89</v>
      </c>
    </row>
    <row r="24" spans="2:8" x14ac:dyDescent="0.25">
      <c r="C24" s="56" t="s">
        <v>90</v>
      </c>
      <c r="D24" s="57" t="s">
        <v>91</v>
      </c>
    </row>
    <row r="25" spans="2:8" x14ac:dyDescent="0.25">
      <c r="C25" s="56" t="s">
        <v>92</v>
      </c>
      <c r="D25" s="57" t="s">
        <v>93</v>
      </c>
    </row>
    <row r="26" spans="2:8" x14ac:dyDescent="0.25">
      <c r="C26" s="56" t="s">
        <v>94</v>
      </c>
      <c r="D26" s="57" t="s">
        <v>95</v>
      </c>
    </row>
    <row r="27" spans="2:8" x14ac:dyDescent="0.25">
      <c r="C27" s="56" t="s">
        <v>96</v>
      </c>
      <c r="D27" s="57" t="s">
        <v>97</v>
      </c>
    </row>
    <row r="28" spans="2:8" x14ac:dyDescent="0.25">
      <c r="C28" s="56" t="s">
        <v>98</v>
      </c>
      <c r="D28" s="57" t="s">
        <v>99</v>
      </c>
    </row>
    <row r="29" spans="2:8" x14ac:dyDescent="0.25">
      <c r="C29" s="56" t="s">
        <v>100</v>
      </c>
      <c r="D29" s="57" t="s">
        <v>101</v>
      </c>
    </row>
    <row r="30" spans="2:8" x14ac:dyDescent="0.25">
      <c r="C30" s="56" t="s">
        <v>102</v>
      </c>
      <c r="D30" s="57" t="s">
        <v>103</v>
      </c>
    </row>
    <row r="31" spans="2:8" x14ac:dyDescent="0.25">
      <c r="C31" s="56" t="s">
        <v>104</v>
      </c>
      <c r="D31" s="57" t="s">
        <v>105</v>
      </c>
    </row>
    <row r="32" spans="2:8" x14ac:dyDescent="0.25">
      <c r="C32" s="56" t="s">
        <v>106</v>
      </c>
      <c r="D32" s="57" t="s">
        <v>107</v>
      </c>
    </row>
    <row r="33" spans="3:4" x14ac:dyDescent="0.25">
      <c r="C33" s="56" t="s">
        <v>108</v>
      </c>
      <c r="D33" s="57" t="s">
        <v>109</v>
      </c>
    </row>
    <row r="34" spans="3:4" x14ac:dyDescent="0.25">
      <c r="C34" s="56" t="s">
        <v>110</v>
      </c>
      <c r="D34" s="57" t="s">
        <v>111</v>
      </c>
    </row>
    <row r="35" spans="3:4" x14ac:dyDescent="0.25">
      <c r="C35" s="56" t="s">
        <v>112</v>
      </c>
      <c r="D35" s="57" t="s">
        <v>113</v>
      </c>
    </row>
    <row r="36" spans="3:4" x14ac:dyDescent="0.25">
      <c r="C36" s="56" t="s">
        <v>114</v>
      </c>
      <c r="D36" s="57" t="s">
        <v>115</v>
      </c>
    </row>
    <row r="37" spans="3:4" x14ac:dyDescent="0.25">
      <c r="C37" s="56" t="s">
        <v>116</v>
      </c>
      <c r="D37" s="57" t="s">
        <v>117</v>
      </c>
    </row>
    <row r="38" spans="3:4" x14ac:dyDescent="0.25">
      <c r="C38" s="56" t="s">
        <v>118</v>
      </c>
      <c r="D38" s="57" t="s">
        <v>119</v>
      </c>
    </row>
    <row r="39" spans="3:4" x14ac:dyDescent="0.25">
      <c r="C39" s="56" t="s">
        <v>120</v>
      </c>
      <c r="D39" s="57" t="s">
        <v>121</v>
      </c>
    </row>
    <row r="40" spans="3:4" x14ac:dyDescent="0.25">
      <c r="C40" s="56" t="s">
        <v>122</v>
      </c>
      <c r="D40" s="57" t="s">
        <v>123</v>
      </c>
    </row>
    <row r="41" spans="3:4" x14ac:dyDescent="0.25">
      <c r="C41" s="56" t="s">
        <v>124</v>
      </c>
      <c r="D41" s="57" t="s">
        <v>125</v>
      </c>
    </row>
    <row r="42" spans="3:4" x14ac:dyDescent="0.25">
      <c r="C42" s="56" t="s">
        <v>126</v>
      </c>
      <c r="D42" s="57" t="s">
        <v>127</v>
      </c>
    </row>
    <row r="43" spans="3:4" ht="12" thickBot="1" x14ac:dyDescent="0.3">
      <c r="C43" s="69" t="s">
        <v>128</v>
      </c>
      <c r="D43" s="70" t="s">
        <v>207</v>
      </c>
    </row>
  </sheetData>
  <sheetProtection algorithmName="SHA-512" hashValue="k1YlOkbhxij7pVFg6UdZbySn9VEPiNFCcFaxN62XVBgSRoYpSx7tFkzz1xBRyBVZjxAOyIaCjnQP3o668ftWJw==" saltValue="DRgQvDhScWAwM3ZiITFpng==" spinCount="100000" sheet="1" objects="1" scenarios="1" selectLockedCells="1" selectUnlockedCells="1"/>
  <mergeCells count="2">
    <mergeCell ref="E1:F1"/>
    <mergeCell ref="G1:H1"/>
  </mergeCells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3"/>
  <sheetViews>
    <sheetView workbookViewId="0"/>
  </sheetViews>
  <sheetFormatPr defaultColWidth="9.1796875" defaultRowHeight="11.5" x14ac:dyDescent="0.25"/>
  <cols>
    <col min="1" max="1" width="27.453125" style="53" customWidth="1"/>
    <col min="2" max="3" width="9.1796875" style="53"/>
    <col min="4" max="4" width="12.7265625" style="53" customWidth="1"/>
    <col min="5" max="16384" width="9.1796875" style="53"/>
  </cols>
  <sheetData>
    <row r="1" spans="1:7" x14ac:dyDescent="0.25">
      <c r="A1" s="71" t="s">
        <v>129</v>
      </c>
      <c r="B1" s="72" t="s">
        <v>130</v>
      </c>
      <c r="C1" s="72" t="s">
        <v>131</v>
      </c>
      <c r="D1" s="73" t="s">
        <v>132</v>
      </c>
      <c r="E1" s="72"/>
      <c r="F1" s="72" t="s">
        <v>133</v>
      </c>
      <c r="G1" s="74" t="s">
        <v>134</v>
      </c>
    </row>
    <row r="2" spans="1:7" x14ac:dyDescent="0.25">
      <c r="A2" s="75" t="s">
        <v>135</v>
      </c>
      <c r="B2" s="76" t="s">
        <v>136</v>
      </c>
      <c r="C2" s="76" t="s">
        <v>137</v>
      </c>
      <c r="D2" s="77" t="s">
        <v>138</v>
      </c>
      <c r="E2" s="76"/>
      <c r="F2" s="76"/>
      <c r="G2" s="78"/>
    </row>
    <row r="3" spans="1:7" x14ac:dyDescent="0.25">
      <c r="A3" s="75" t="s">
        <v>139</v>
      </c>
      <c r="B3" s="76" t="s">
        <v>136</v>
      </c>
      <c r="C3" s="76" t="s">
        <v>140</v>
      </c>
      <c r="D3" s="77" t="s">
        <v>141</v>
      </c>
      <c r="E3" s="76"/>
      <c r="F3" s="76"/>
      <c r="G3" s="79"/>
    </row>
    <row r="4" spans="1:7" x14ac:dyDescent="0.25">
      <c r="A4" s="75" t="s">
        <v>142</v>
      </c>
      <c r="B4" s="76" t="s">
        <v>136</v>
      </c>
      <c r="C4" s="76" t="s">
        <v>140</v>
      </c>
      <c r="D4" s="77" t="s">
        <v>143</v>
      </c>
      <c r="E4" s="76"/>
      <c r="F4" s="76"/>
      <c r="G4" s="79"/>
    </row>
    <row r="5" spans="1:7" x14ac:dyDescent="0.25">
      <c r="A5" s="75" t="s">
        <v>144</v>
      </c>
      <c r="B5" s="76" t="s">
        <v>136</v>
      </c>
      <c r="C5" s="76" t="s">
        <v>145</v>
      </c>
      <c r="D5" s="77" t="s">
        <v>146</v>
      </c>
      <c r="E5" s="76"/>
      <c r="F5" s="76"/>
      <c r="G5" s="79"/>
    </row>
    <row r="6" spans="1:7" x14ac:dyDescent="0.25">
      <c r="A6" s="75" t="s">
        <v>147</v>
      </c>
      <c r="B6" s="76" t="s">
        <v>136</v>
      </c>
      <c r="C6" s="76" t="s">
        <v>145</v>
      </c>
      <c r="D6" s="77">
        <v>11</v>
      </c>
      <c r="E6" s="76"/>
      <c r="F6" s="76"/>
      <c r="G6" s="79"/>
    </row>
    <row r="7" spans="1:7" x14ac:dyDescent="0.25">
      <c r="A7" s="75" t="s">
        <v>148</v>
      </c>
      <c r="B7" s="76" t="s">
        <v>136</v>
      </c>
      <c r="C7" s="76" t="s">
        <v>149</v>
      </c>
      <c r="D7" s="77" t="s">
        <v>150</v>
      </c>
      <c r="E7" s="76"/>
      <c r="F7" s="76"/>
      <c r="G7" s="79"/>
    </row>
    <row r="8" spans="1:7" x14ac:dyDescent="0.25">
      <c r="A8" s="75" t="s">
        <v>151</v>
      </c>
      <c r="B8" s="76" t="s">
        <v>136</v>
      </c>
      <c r="C8" s="76" t="s">
        <v>140</v>
      </c>
      <c r="D8" s="77" t="s">
        <v>152</v>
      </c>
      <c r="E8" s="76"/>
      <c r="F8" s="76"/>
      <c r="G8" s="79"/>
    </row>
    <row r="9" spans="1:7" x14ac:dyDescent="0.25">
      <c r="A9" s="75" t="s">
        <v>153</v>
      </c>
      <c r="B9" s="76" t="s">
        <v>154</v>
      </c>
      <c r="C9" s="76" t="s">
        <v>145</v>
      </c>
      <c r="D9" s="77">
        <v>12</v>
      </c>
      <c r="E9" s="76"/>
      <c r="F9" s="76"/>
      <c r="G9" s="79"/>
    </row>
    <row r="10" spans="1:7" x14ac:dyDescent="0.25">
      <c r="A10" s="75" t="s">
        <v>155</v>
      </c>
      <c r="B10" s="76" t="s">
        <v>154</v>
      </c>
      <c r="C10" s="76" t="s">
        <v>145</v>
      </c>
      <c r="D10" s="77">
        <v>13</v>
      </c>
      <c r="E10" s="76"/>
      <c r="F10" s="76"/>
      <c r="G10" s="79"/>
    </row>
    <row r="11" spans="1:7" x14ac:dyDescent="0.25">
      <c r="A11" s="75" t="s">
        <v>156</v>
      </c>
      <c r="B11" s="76" t="s">
        <v>154</v>
      </c>
      <c r="C11" s="76" t="s">
        <v>157</v>
      </c>
      <c r="D11" s="77" t="s">
        <v>158</v>
      </c>
      <c r="E11" s="76">
        <v>1</v>
      </c>
      <c r="F11" s="76" t="s">
        <v>140</v>
      </c>
      <c r="G11" s="79" t="s">
        <v>159</v>
      </c>
    </row>
    <row r="12" spans="1:7" x14ac:dyDescent="0.25">
      <c r="A12" s="75" t="s">
        <v>160</v>
      </c>
      <c r="B12" s="76" t="s">
        <v>154</v>
      </c>
      <c r="C12" s="76" t="s">
        <v>157</v>
      </c>
      <c r="D12" s="77" t="s">
        <v>158</v>
      </c>
      <c r="E12" s="76">
        <v>2</v>
      </c>
      <c r="F12" s="76" t="s">
        <v>140</v>
      </c>
      <c r="G12" s="79" t="s">
        <v>161</v>
      </c>
    </row>
    <row r="13" spans="1:7" ht="12" thickBot="1" x14ac:dyDescent="0.3">
      <c r="A13" s="80" t="s">
        <v>162</v>
      </c>
      <c r="B13" s="81" t="s">
        <v>154</v>
      </c>
      <c r="C13" s="81" t="s">
        <v>140</v>
      </c>
      <c r="D13" s="82" t="s">
        <v>163</v>
      </c>
      <c r="E13" s="81"/>
      <c r="F13" s="81"/>
      <c r="G13" s="83"/>
    </row>
  </sheetData>
  <sheetProtection password="88F2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N25"/>
  <sheetViews>
    <sheetView topLeftCell="A4" zoomScaleNormal="100" workbookViewId="0">
      <selection activeCell="AP33" sqref="AP33"/>
    </sheetView>
  </sheetViews>
  <sheetFormatPr defaultColWidth="9.1796875" defaultRowHeight="11.5" x14ac:dyDescent="0.25"/>
  <cols>
    <col min="1" max="1" width="26.453125" style="99" customWidth="1"/>
    <col min="2" max="2" width="23.453125" style="99" customWidth="1"/>
    <col min="3" max="3" width="10.26953125" style="99" customWidth="1"/>
    <col min="4" max="5" width="4.453125" style="99" customWidth="1"/>
    <col min="6" max="6" width="9.1796875" style="99"/>
    <col min="7" max="7" width="5.7265625" style="99" customWidth="1"/>
    <col min="8" max="8" width="4.81640625" style="99" customWidth="1"/>
    <col min="9" max="9" width="9.1796875" style="99"/>
    <col min="10" max="11" width="4.81640625" style="99" customWidth="1"/>
    <col min="12" max="12" width="9.1796875" style="99"/>
    <col min="13" max="14" width="5.26953125" style="99" customWidth="1"/>
    <col min="15" max="15" width="9.1796875" style="99"/>
    <col min="16" max="17" width="5" style="99" customWidth="1"/>
    <col min="18" max="18" width="9.1796875" style="99"/>
    <col min="19" max="20" width="5" style="99" customWidth="1"/>
    <col min="21" max="21" width="9.1796875" style="99"/>
    <col min="22" max="23" width="5.453125" style="99" customWidth="1"/>
    <col min="24" max="24" width="9.1796875" style="99"/>
    <col min="25" max="26" width="5.453125" style="99" customWidth="1"/>
    <col min="27" max="27" width="9.1796875" style="99"/>
    <col min="28" max="29" width="5.1796875" style="99" customWidth="1"/>
    <col min="30" max="30" width="9.1796875" style="99"/>
    <col min="31" max="32" width="5.1796875" style="99" customWidth="1"/>
    <col min="33" max="33" width="9.1796875" style="99"/>
    <col min="34" max="35" width="4.81640625" style="99" customWidth="1"/>
    <col min="36" max="36" width="9.1796875" style="99"/>
    <col min="37" max="38" width="4.81640625" style="99" customWidth="1"/>
    <col min="39" max="39" width="9.1796875" style="99"/>
    <col min="40" max="41" width="5.26953125" style="99" customWidth="1"/>
    <col min="42" max="42" width="9.1796875" style="99"/>
    <col min="43" max="44" width="5.26953125" style="99" customWidth="1"/>
    <col min="45" max="45" width="9.1796875" style="99"/>
    <col min="46" max="47" width="5.54296875" style="99" customWidth="1"/>
    <col min="48" max="48" width="9.1796875" style="99"/>
    <col min="49" max="50" width="5.26953125" style="99" customWidth="1"/>
    <col min="51" max="51" width="9.1796875" style="99"/>
    <col min="52" max="53" width="5.81640625" style="99" customWidth="1"/>
    <col min="54" max="54" width="9.1796875" style="99"/>
    <col min="55" max="56" width="5.453125" style="99" customWidth="1"/>
    <col min="57" max="57" width="10.26953125" style="99" customWidth="1"/>
    <col min="58" max="59" width="5.1796875" style="99" customWidth="1"/>
    <col min="60" max="60" width="9.1796875" style="99"/>
    <col min="61" max="62" width="5" style="99" customWidth="1"/>
    <col min="63" max="63" width="9.1796875" style="99"/>
    <col min="64" max="65" width="5.1796875" style="99" customWidth="1"/>
    <col min="66" max="16384" width="9.1796875" style="99"/>
  </cols>
  <sheetData>
    <row r="1" spans="1:66" x14ac:dyDescent="0.25">
      <c r="A1" s="84" t="s">
        <v>142</v>
      </c>
      <c r="B1" s="84" t="s">
        <v>164</v>
      </c>
      <c r="C1" s="85"/>
      <c r="D1" s="86"/>
      <c r="E1" s="8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</row>
    <row r="2" spans="1:66" x14ac:dyDescent="0.25">
      <c r="A2" s="84" t="s">
        <v>151</v>
      </c>
      <c r="B2" s="84" t="str">
        <f>VAL_DATA!D5&amp;"-S"&amp;VAL_DATA!D6</f>
        <v>-S</v>
      </c>
      <c r="C2" s="85"/>
      <c r="D2" s="86"/>
      <c r="E2" s="86"/>
      <c r="F2" s="86"/>
      <c r="G2" s="86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</row>
    <row r="3" spans="1:66" x14ac:dyDescent="0.25">
      <c r="A3" s="87" t="s">
        <v>165</v>
      </c>
      <c r="B3" s="84" t="s">
        <v>166</v>
      </c>
      <c r="C3" s="85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</row>
    <row r="4" spans="1:66" x14ac:dyDescent="0.25">
      <c r="A4" s="87" t="s">
        <v>167</v>
      </c>
      <c r="B4" s="84" t="s">
        <v>168</v>
      </c>
      <c r="C4" s="85"/>
      <c r="D4" s="86"/>
      <c r="E4" s="8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</row>
    <row r="5" spans="1:66" x14ac:dyDescent="0.25">
      <c r="A5" s="87" t="s">
        <v>205</v>
      </c>
      <c r="B5" s="84" t="e">
        <f>VLOOKUP(VAL_DATA!I3,VAL_LISTS!C2:D44,2,0)</f>
        <v>#N/A</v>
      </c>
      <c r="C5" s="85"/>
      <c r="D5" s="86"/>
      <c r="E5" s="86"/>
      <c r="F5" s="86"/>
      <c r="G5" s="8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</row>
    <row r="6" spans="1:66" x14ac:dyDescent="0.25">
      <c r="A6" s="87" t="s">
        <v>162</v>
      </c>
      <c r="B6" s="88" t="s">
        <v>226</v>
      </c>
      <c r="C6" s="85"/>
      <c r="D6" s="86"/>
      <c r="E6" s="86"/>
      <c r="F6" s="86"/>
      <c r="G6" s="86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</row>
    <row r="7" spans="1:66" x14ac:dyDescent="0.25">
      <c r="A7" s="87"/>
      <c r="B7" s="89"/>
      <c r="C7" s="85"/>
      <c r="D7" s="86"/>
      <c r="E7" s="86"/>
      <c r="F7" s="86"/>
      <c r="G7" s="86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</row>
    <row r="8" spans="1:66" x14ac:dyDescent="0.25">
      <c r="A8" s="85"/>
      <c r="B8" s="90"/>
      <c r="C8" s="86"/>
      <c r="D8" s="86"/>
      <c r="E8" s="86"/>
      <c r="F8" s="86"/>
      <c r="G8" s="86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</row>
    <row r="9" spans="1:66" x14ac:dyDescent="0.25">
      <c r="A9" s="85"/>
      <c r="B9" s="91"/>
      <c r="C9" s="86"/>
      <c r="D9" s="86"/>
      <c r="E9" s="86"/>
      <c r="F9" s="85"/>
      <c r="G9" s="85"/>
      <c r="H9" s="85"/>
      <c r="I9" s="85"/>
      <c r="J9" s="85"/>
      <c r="K9" s="85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85"/>
      <c r="AO9" s="85"/>
      <c r="AP9" s="92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92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</row>
    <row r="10" spans="1:66" x14ac:dyDescent="0.25">
      <c r="A10" s="85"/>
      <c r="B10" s="91" t="s">
        <v>144</v>
      </c>
      <c r="C10" s="91" t="s">
        <v>169</v>
      </c>
      <c r="D10" s="86"/>
      <c r="E10" s="86"/>
      <c r="F10" s="91" t="s">
        <v>169</v>
      </c>
      <c r="G10" s="85"/>
      <c r="H10" s="85"/>
      <c r="I10" s="91" t="s">
        <v>169</v>
      </c>
      <c r="J10" s="85"/>
      <c r="K10" s="85"/>
      <c r="L10" s="91" t="s">
        <v>169</v>
      </c>
      <c r="M10" s="92"/>
      <c r="N10" s="92"/>
      <c r="O10" s="91" t="s">
        <v>169</v>
      </c>
      <c r="P10" s="92"/>
      <c r="Q10" s="92"/>
      <c r="R10" s="91" t="s">
        <v>251</v>
      </c>
      <c r="S10" s="92"/>
      <c r="T10" s="92"/>
      <c r="U10" s="91" t="s">
        <v>169</v>
      </c>
      <c r="V10" s="92"/>
      <c r="W10" s="92"/>
      <c r="X10" s="91" t="s">
        <v>251</v>
      </c>
      <c r="Y10" s="92"/>
      <c r="Z10" s="92"/>
      <c r="AA10" s="91" t="s">
        <v>169</v>
      </c>
      <c r="AB10" s="92"/>
      <c r="AC10" s="92"/>
      <c r="AD10" s="91" t="s">
        <v>251</v>
      </c>
      <c r="AE10" s="92"/>
      <c r="AF10" s="92"/>
      <c r="AG10" s="91" t="s">
        <v>169</v>
      </c>
      <c r="AH10" s="92"/>
      <c r="AI10" s="92"/>
      <c r="AJ10" s="91" t="s">
        <v>251</v>
      </c>
      <c r="AK10" s="92"/>
      <c r="AL10" s="92"/>
      <c r="AM10" s="91" t="s">
        <v>169</v>
      </c>
      <c r="AN10" s="85"/>
      <c r="AO10" s="85"/>
      <c r="AP10" s="91" t="s">
        <v>251</v>
      </c>
      <c r="AQ10" s="85"/>
      <c r="AR10" s="85"/>
      <c r="AS10" s="91" t="s">
        <v>169</v>
      </c>
      <c r="AT10" s="85"/>
      <c r="AU10" s="85"/>
      <c r="AV10" s="91" t="s">
        <v>169</v>
      </c>
      <c r="AW10" s="85"/>
      <c r="AX10" s="85"/>
      <c r="AY10" s="91" t="s">
        <v>169</v>
      </c>
      <c r="AZ10" s="85"/>
      <c r="BA10" s="85"/>
      <c r="BB10" s="92" t="s">
        <v>170</v>
      </c>
      <c r="BC10" s="85"/>
      <c r="BD10" s="85"/>
      <c r="BE10" s="91" t="s">
        <v>169</v>
      </c>
      <c r="BF10" s="85"/>
      <c r="BG10" s="85"/>
      <c r="BH10" s="91" t="s">
        <v>169</v>
      </c>
      <c r="BI10" s="92"/>
      <c r="BJ10" s="92"/>
      <c r="BK10" s="91" t="s">
        <v>169</v>
      </c>
      <c r="BL10" s="92"/>
      <c r="BM10" s="85"/>
    </row>
    <row r="11" spans="1:66" x14ac:dyDescent="0.25">
      <c r="A11" s="85"/>
      <c r="B11" s="86" t="s">
        <v>147</v>
      </c>
      <c r="C11" s="91" t="s">
        <v>171</v>
      </c>
      <c r="D11" s="86"/>
      <c r="E11" s="86"/>
      <c r="F11" s="85" t="s">
        <v>172</v>
      </c>
      <c r="G11" s="85"/>
      <c r="H11" s="85"/>
      <c r="I11" s="92" t="s">
        <v>173</v>
      </c>
      <c r="J11" s="85"/>
      <c r="K11" s="85"/>
      <c r="L11" s="85" t="s">
        <v>174</v>
      </c>
      <c r="M11" s="85"/>
      <c r="N11" s="85"/>
      <c r="O11" s="85" t="s">
        <v>175</v>
      </c>
      <c r="P11" s="85"/>
      <c r="Q11" s="85"/>
      <c r="R11" s="85" t="s">
        <v>175</v>
      </c>
      <c r="S11" s="85"/>
      <c r="T11" s="85"/>
      <c r="U11" s="85" t="s">
        <v>176</v>
      </c>
      <c r="V11" s="85"/>
      <c r="W11" s="85"/>
      <c r="X11" s="85" t="s">
        <v>176</v>
      </c>
      <c r="Y11" s="85"/>
      <c r="Z11" s="85"/>
      <c r="AA11" s="85" t="s">
        <v>177</v>
      </c>
      <c r="AB11" s="85"/>
      <c r="AC11" s="85"/>
      <c r="AD11" s="85" t="s">
        <v>177</v>
      </c>
      <c r="AE11" s="85"/>
      <c r="AF11" s="85"/>
      <c r="AG11" s="85" t="s">
        <v>178</v>
      </c>
      <c r="AH11" s="85"/>
      <c r="AI11" s="85"/>
      <c r="AJ11" s="85" t="s">
        <v>178</v>
      </c>
      <c r="AK11" s="85"/>
      <c r="AL11" s="85"/>
      <c r="AM11" s="85" t="s">
        <v>179</v>
      </c>
      <c r="AN11" s="85"/>
      <c r="AO11" s="85"/>
      <c r="AP11" s="85" t="s">
        <v>179</v>
      </c>
      <c r="AQ11" s="85"/>
      <c r="AR11" s="85"/>
      <c r="AS11" s="85" t="s">
        <v>182</v>
      </c>
      <c r="AT11" s="85"/>
      <c r="AU11" s="85"/>
      <c r="AV11" s="85" t="s">
        <v>180</v>
      </c>
      <c r="AW11" s="85"/>
      <c r="AX11" s="85"/>
      <c r="AY11" s="85" t="s">
        <v>181</v>
      </c>
      <c r="AZ11" s="85"/>
      <c r="BA11" s="85"/>
      <c r="BB11" s="85" t="s">
        <v>183</v>
      </c>
      <c r="BC11" s="85"/>
      <c r="BD11" s="85"/>
      <c r="BE11" s="85" t="s">
        <v>181</v>
      </c>
      <c r="BF11" s="85"/>
      <c r="BG11" s="85"/>
      <c r="BH11" s="92" t="s">
        <v>184</v>
      </c>
      <c r="BI11" s="92"/>
      <c r="BJ11" s="92"/>
      <c r="BK11" s="92" t="s">
        <v>185</v>
      </c>
      <c r="BL11" s="92"/>
      <c r="BM11" s="85"/>
    </row>
    <row r="12" spans="1:66" x14ac:dyDescent="0.25">
      <c r="A12" s="85"/>
      <c r="B12" s="91" t="s">
        <v>153</v>
      </c>
      <c r="C12" s="86" t="s">
        <v>186</v>
      </c>
      <c r="D12" s="86"/>
      <c r="E12" s="86"/>
      <c r="F12" s="86" t="s">
        <v>186</v>
      </c>
      <c r="G12" s="86"/>
      <c r="H12" s="86"/>
      <c r="I12" s="86" t="s">
        <v>186</v>
      </c>
      <c r="J12" s="86"/>
      <c r="K12" s="86"/>
      <c r="L12" s="86" t="s">
        <v>186</v>
      </c>
      <c r="M12" s="86"/>
      <c r="N12" s="86"/>
      <c r="O12" s="86" t="s">
        <v>186</v>
      </c>
      <c r="P12" s="86"/>
      <c r="Q12" s="86"/>
      <c r="R12" s="86" t="s">
        <v>186</v>
      </c>
      <c r="S12" s="86"/>
      <c r="T12" s="86"/>
      <c r="U12" s="86" t="s">
        <v>186</v>
      </c>
      <c r="V12" s="86"/>
      <c r="W12" s="86"/>
      <c r="X12" s="86" t="s">
        <v>186</v>
      </c>
      <c r="Y12" s="86"/>
      <c r="Z12" s="86"/>
      <c r="AA12" s="86" t="s">
        <v>186</v>
      </c>
      <c r="AB12" s="86"/>
      <c r="AC12" s="86"/>
      <c r="AD12" s="86" t="s">
        <v>186</v>
      </c>
      <c r="AE12" s="86"/>
      <c r="AF12" s="86"/>
      <c r="AG12" s="86" t="s">
        <v>186</v>
      </c>
      <c r="AH12" s="86"/>
      <c r="AI12" s="86"/>
      <c r="AJ12" s="86" t="s">
        <v>186</v>
      </c>
      <c r="AK12" s="86"/>
      <c r="AL12" s="86"/>
      <c r="AM12" s="86" t="s">
        <v>186</v>
      </c>
      <c r="AN12" s="86"/>
      <c r="AO12" s="86"/>
      <c r="AP12" s="86" t="s">
        <v>186</v>
      </c>
      <c r="AQ12" s="86"/>
      <c r="AR12" s="86"/>
      <c r="AS12" s="86" t="s">
        <v>186</v>
      </c>
      <c r="AT12" s="86"/>
      <c r="AU12" s="86"/>
      <c r="AV12" s="86" t="s">
        <v>186</v>
      </c>
      <c r="AW12" s="86"/>
      <c r="AX12" s="86"/>
      <c r="AY12" s="86" t="s">
        <v>186</v>
      </c>
      <c r="AZ12" s="86"/>
      <c r="BA12" s="86"/>
      <c r="BB12" s="85" t="s">
        <v>109</v>
      </c>
      <c r="BC12" s="85"/>
      <c r="BD12" s="85"/>
      <c r="BE12" s="85" t="s">
        <v>109</v>
      </c>
      <c r="BF12" s="85"/>
      <c r="BG12" s="85"/>
      <c r="BH12" s="85" t="s">
        <v>109</v>
      </c>
      <c r="BI12" s="85"/>
      <c r="BJ12" s="85"/>
      <c r="BK12" s="85" t="s">
        <v>109</v>
      </c>
      <c r="BL12" s="85"/>
      <c r="BM12" s="85"/>
    </row>
    <row r="13" spans="1:66" x14ac:dyDescent="0.25">
      <c r="A13" s="85"/>
      <c r="B13" s="91" t="s">
        <v>155</v>
      </c>
      <c r="C13" s="91" t="s">
        <v>208</v>
      </c>
      <c r="D13" s="86"/>
      <c r="E13" s="86"/>
      <c r="F13" s="91" t="s">
        <v>208</v>
      </c>
      <c r="G13" s="86"/>
      <c r="H13" s="86"/>
      <c r="I13" s="91" t="s">
        <v>208</v>
      </c>
      <c r="J13" s="86"/>
      <c r="K13" s="86"/>
      <c r="L13" s="91" t="s">
        <v>208</v>
      </c>
      <c r="M13" s="86"/>
      <c r="N13" s="86"/>
      <c r="O13" s="91" t="s">
        <v>208</v>
      </c>
      <c r="P13" s="86"/>
      <c r="Q13" s="86"/>
      <c r="R13" s="91" t="s">
        <v>208</v>
      </c>
      <c r="S13" s="86"/>
      <c r="T13" s="86"/>
      <c r="U13" s="91" t="s">
        <v>208</v>
      </c>
      <c r="V13" s="86"/>
      <c r="W13" s="86"/>
      <c r="X13" s="91" t="s">
        <v>208</v>
      </c>
      <c r="Y13" s="86"/>
      <c r="Z13" s="86"/>
      <c r="AA13" s="91" t="s">
        <v>208</v>
      </c>
      <c r="AB13" s="86"/>
      <c r="AC13" s="86"/>
      <c r="AD13" s="91" t="s">
        <v>208</v>
      </c>
      <c r="AE13" s="86"/>
      <c r="AF13" s="86"/>
      <c r="AG13" s="91" t="s">
        <v>208</v>
      </c>
      <c r="AH13" s="86"/>
      <c r="AI13" s="86"/>
      <c r="AJ13" s="91" t="s">
        <v>208</v>
      </c>
      <c r="AK13" s="86"/>
      <c r="AL13" s="86"/>
      <c r="AM13" s="91" t="s">
        <v>208</v>
      </c>
      <c r="AN13" s="86"/>
      <c r="AO13" s="86"/>
      <c r="AP13" s="91" t="s">
        <v>208</v>
      </c>
      <c r="AQ13" s="86"/>
      <c r="AR13" s="86"/>
      <c r="AS13" s="91" t="s">
        <v>208</v>
      </c>
      <c r="AT13" s="86"/>
      <c r="AU13" s="86"/>
      <c r="AV13" s="91" t="s">
        <v>208</v>
      </c>
      <c r="AW13" s="86"/>
      <c r="AX13" s="86"/>
      <c r="AY13" s="91" t="s">
        <v>208</v>
      </c>
      <c r="AZ13" s="86"/>
      <c r="BA13" s="86"/>
      <c r="BB13" s="85" t="s">
        <v>183</v>
      </c>
      <c r="BC13" s="85"/>
      <c r="BD13" s="85"/>
      <c r="BE13" s="85" t="s">
        <v>183</v>
      </c>
      <c r="BF13" s="85"/>
      <c r="BG13" s="85"/>
      <c r="BH13" s="85" t="s">
        <v>183</v>
      </c>
      <c r="BI13" s="85"/>
      <c r="BJ13" s="85"/>
      <c r="BK13" s="85" t="s">
        <v>183</v>
      </c>
      <c r="BL13" s="85"/>
      <c r="BM13" s="85"/>
    </row>
    <row r="14" spans="1:66" ht="12" thickBot="1" x14ac:dyDescent="0.3">
      <c r="A14" s="85" t="s">
        <v>148</v>
      </c>
      <c r="B14" s="85"/>
      <c r="C14" s="85"/>
      <c r="D14" s="86"/>
      <c r="E14" s="86"/>
      <c r="F14" s="86"/>
      <c r="G14" s="86"/>
      <c r="H14" s="85"/>
      <c r="I14" s="86"/>
      <c r="J14" s="86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</row>
    <row r="15" spans="1:66" ht="12" thickBot="1" x14ac:dyDescent="0.3">
      <c r="A15" s="85"/>
      <c r="B15" s="188" t="s">
        <v>227</v>
      </c>
      <c r="C15" s="190" t="s">
        <v>187</v>
      </c>
      <c r="D15" s="190"/>
      <c r="E15" s="190"/>
      <c r="F15" s="190"/>
      <c r="G15" s="190"/>
      <c r="H15" s="190"/>
      <c r="I15" s="190"/>
      <c r="J15" s="190"/>
      <c r="K15" s="191"/>
      <c r="L15" s="117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118"/>
      <c r="AP15" s="93"/>
      <c r="AQ15" s="93"/>
      <c r="AR15" s="118"/>
      <c r="AS15" s="192" t="s">
        <v>187</v>
      </c>
      <c r="AT15" s="190"/>
      <c r="AU15" s="190"/>
      <c r="AV15" s="190"/>
      <c r="AW15" s="190"/>
      <c r="AX15" s="190"/>
      <c r="AY15" s="190"/>
      <c r="AZ15" s="190"/>
      <c r="BA15" s="191"/>
      <c r="BB15" s="119"/>
      <c r="BC15" s="86"/>
      <c r="BD15" s="86"/>
      <c r="BE15" s="93"/>
      <c r="BF15" s="93"/>
      <c r="BG15" s="93"/>
      <c r="BH15" s="93"/>
      <c r="BI15" s="93"/>
      <c r="BJ15" s="93"/>
      <c r="BK15" s="93"/>
      <c r="BL15" s="93"/>
      <c r="BM15" s="93"/>
      <c r="BN15" s="120"/>
    </row>
    <row r="16" spans="1:66" ht="36" customHeight="1" thickBot="1" x14ac:dyDescent="0.3">
      <c r="A16" s="85"/>
      <c r="B16" s="189"/>
      <c r="C16" s="193" t="s">
        <v>188</v>
      </c>
      <c r="D16" s="193"/>
      <c r="E16" s="193"/>
      <c r="F16" s="193" t="s">
        <v>189</v>
      </c>
      <c r="G16" s="193"/>
      <c r="H16" s="193"/>
      <c r="I16" s="194" t="s">
        <v>202</v>
      </c>
      <c r="J16" s="194"/>
      <c r="K16" s="194"/>
      <c r="L16" s="195" t="s">
        <v>190</v>
      </c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4" t="s">
        <v>203</v>
      </c>
      <c r="AT16" s="194"/>
      <c r="AU16" s="194"/>
      <c r="AV16" s="193" t="s">
        <v>191</v>
      </c>
      <c r="AW16" s="193"/>
      <c r="AX16" s="193"/>
      <c r="AY16" s="193" t="s">
        <v>192</v>
      </c>
      <c r="AZ16" s="193"/>
      <c r="BA16" s="196"/>
      <c r="BB16" s="117"/>
      <c r="BC16" s="93"/>
      <c r="BD16" s="118"/>
      <c r="BE16" s="186" t="s">
        <v>193</v>
      </c>
      <c r="BF16" s="186"/>
      <c r="BG16" s="186"/>
      <c r="BH16" s="186"/>
      <c r="BI16" s="186"/>
      <c r="BJ16" s="186"/>
      <c r="BK16" s="186"/>
      <c r="BL16" s="186"/>
      <c r="BM16" s="187"/>
    </row>
    <row r="17" spans="1:65" ht="46" x14ac:dyDescent="0.25">
      <c r="A17" s="85"/>
      <c r="B17" s="189"/>
      <c r="C17" s="107" t="s">
        <v>194</v>
      </c>
      <c r="D17" s="94" t="s">
        <v>195</v>
      </c>
      <c r="E17" s="94" t="s">
        <v>196</v>
      </c>
      <c r="F17" s="107" t="s">
        <v>197</v>
      </c>
      <c r="G17" s="94" t="s">
        <v>195</v>
      </c>
      <c r="H17" s="94" t="s">
        <v>196</v>
      </c>
      <c r="I17" s="107" t="s">
        <v>198</v>
      </c>
      <c r="J17" s="94" t="s">
        <v>195</v>
      </c>
      <c r="K17" s="94" t="s">
        <v>196</v>
      </c>
      <c r="L17" s="94" t="s">
        <v>19</v>
      </c>
      <c r="M17" s="94" t="s">
        <v>195</v>
      </c>
      <c r="N17" s="94" t="s">
        <v>196</v>
      </c>
      <c r="O17" s="122" t="s">
        <v>20</v>
      </c>
      <c r="P17" s="132" t="s">
        <v>195</v>
      </c>
      <c r="Q17" s="132" t="s">
        <v>196</v>
      </c>
      <c r="R17" s="131" t="s">
        <v>250</v>
      </c>
      <c r="S17" s="94" t="s">
        <v>195</v>
      </c>
      <c r="T17" s="94" t="s">
        <v>196</v>
      </c>
      <c r="U17" s="94" t="s">
        <v>21</v>
      </c>
      <c r="V17" s="132" t="s">
        <v>195</v>
      </c>
      <c r="W17" s="132" t="s">
        <v>196</v>
      </c>
      <c r="X17" s="131" t="s">
        <v>250</v>
      </c>
      <c r="Y17" s="94" t="s">
        <v>195</v>
      </c>
      <c r="Z17" s="94" t="s">
        <v>196</v>
      </c>
      <c r="AA17" s="94" t="s">
        <v>199</v>
      </c>
      <c r="AB17" s="132" t="s">
        <v>195</v>
      </c>
      <c r="AC17" s="132" t="s">
        <v>196</v>
      </c>
      <c r="AD17" s="131" t="s">
        <v>250</v>
      </c>
      <c r="AE17" s="94" t="s">
        <v>195</v>
      </c>
      <c r="AF17" s="94" t="s">
        <v>196</v>
      </c>
      <c r="AG17" s="94" t="s">
        <v>200</v>
      </c>
      <c r="AH17" s="132" t="s">
        <v>195</v>
      </c>
      <c r="AI17" s="132" t="s">
        <v>196</v>
      </c>
      <c r="AJ17" s="131" t="s">
        <v>250</v>
      </c>
      <c r="AK17" s="94" t="s">
        <v>195</v>
      </c>
      <c r="AL17" s="94" t="s">
        <v>196</v>
      </c>
      <c r="AM17" s="94" t="s">
        <v>201</v>
      </c>
      <c r="AN17" s="132" t="s">
        <v>195</v>
      </c>
      <c r="AO17" s="132" t="s">
        <v>196</v>
      </c>
      <c r="AP17" s="131" t="s">
        <v>250</v>
      </c>
      <c r="AQ17" s="94" t="s">
        <v>195</v>
      </c>
      <c r="AR17" s="94" t="s">
        <v>196</v>
      </c>
      <c r="AS17" s="108"/>
      <c r="AT17" s="94" t="s">
        <v>195</v>
      </c>
      <c r="AU17" s="94" t="s">
        <v>196</v>
      </c>
      <c r="AV17" s="108"/>
      <c r="AW17" s="94" t="s">
        <v>195</v>
      </c>
      <c r="AX17" s="94" t="s">
        <v>196</v>
      </c>
      <c r="AY17" s="108"/>
      <c r="AZ17" s="94" t="s">
        <v>195</v>
      </c>
      <c r="BA17" s="94" t="s">
        <v>196</v>
      </c>
      <c r="BB17" s="116" t="s">
        <v>235</v>
      </c>
      <c r="BC17" s="116" t="s">
        <v>195</v>
      </c>
      <c r="BD17" s="116" t="s">
        <v>196</v>
      </c>
      <c r="BE17" s="94" t="s">
        <v>204</v>
      </c>
      <c r="BF17" s="94" t="s">
        <v>195</v>
      </c>
      <c r="BG17" s="94" t="s">
        <v>196</v>
      </c>
      <c r="BH17" s="94" t="s">
        <v>27</v>
      </c>
      <c r="BI17" s="94" t="s">
        <v>195</v>
      </c>
      <c r="BJ17" s="94" t="s">
        <v>196</v>
      </c>
      <c r="BK17" s="94" t="s">
        <v>28</v>
      </c>
      <c r="BL17" s="94" t="s">
        <v>195</v>
      </c>
      <c r="BM17" s="109" t="s">
        <v>196</v>
      </c>
    </row>
    <row r="18" spans="1:65" x14ac:dyDescent="0.25">
      <c r="A18" s="85" t="s">
        <v>212</v>
      </c>
      <c r="B18" s="106" t="s">
        <v>212</v>
      </c>
      <c r="C18" s="96" t="str">
        <f>IF(ISNUMBER(VAL_DATA!H12), VAL_DATA!H12, IF(OR(VAL_DATA!I12="O", VAL_DATA!I12="M"), "NaN",""))</f>
        <v/>
      </c>
      <c r="D18" s="95" t="str">
        <f>IF(VAL_DATA!I12="","A",UPPER(VAL_DATA!I12))</f>
        <v>A</v>
      </c>
      <c r="E18" s="95" t="str">
        <f>IF(VAL_DATA!C12="","F",UPPER(VAL_DATA!C12))</f>
        <v>F</v>
      </c>
      <c r="F18" s="96" t="str">
        <f>IF(ISNUMBER(VAL_DATA!J12), VAL_DATA!J12, IF(OR(VAL_DATA!K12="O", VAL_DATA!K12="M"), "NaN",""))</f>
        <v/>
      </c>
      <c r="G18" s="95" t="str">
        <f>IF(VAL_DATA!K12="","A",UPPER(VAL_DATA!K12))</f>
        <v>A</v>
      </c>
      <c r="H18" s="95" t="str">
        <f>IF(VAL_DATA!C12="","F",UPPER(VAL_DATA!C12))</f>
        <v>F</v>
      </c>
      <c r="I18" s="96" t="str">
        <f>IF(ISNUMBER(VAL_DATA!L12), VAL_DATA!L12, IF(OR(VAL_DATA!M12="O", VAL_DATA!M12="M"), "NaN",""))</f>
        <v/>
      </c>
      <c r="J18" s="95" t="str">
        <f>IF(VAL_DATA!M12="","A",UPPER(VAL_DATA!M12))</f>
        <v>A</v>
      </c>
      <c r="K18" s="95" t="str">
        <f>IF(VAL_DATA!C12="","F",UPPER(VAL_DATA!C12))</f>
        <v>F</v>
      </c>
      <c r="L18" s="96" t="str">
        <f>IF(VAL_DATA!$D$6&lt;&gt;2, "", IF(ISNUMBER(VAL_DATA!L24), VAL_DATA!L24, IF(OR(VAL_DATA!M24="O", VAL_DATA!M24="M"), "NaN","")))</f>
        <v/>
      </c>
      <c r="M18" s="95" t="str">
        <f>IF(VAL_DATA!M24="","A",UPPER(VAL_DATA!M24))</f>
        <v>A</v>
      </c>
      <c r="N18" s="95" t="str">
        <f>IF(VAL_DATA!C24="","F",UPPER(VAL_DATA!C24))</f>
        <v>F</v>
      </c>
      <c r="O18" s="96" t="str">
        <f>IF(VAL_DATA!$D$6&lt;&gt;2, "", IF(ISNUMBER(VAL_DATA!N24), VAL_DATA!N24, IF(OR(VAL_DATA!Q24="O", VAL_DATA!Q24="M"), "NaN","")))</f>
        <v/>
      </c>
      <c r="P18" s="95" t="str">
        <f>IF(VAL_DATA!O24="","A",UPPER(VAL_DATA!O24))</f>
        <v>A</v>
      </c>
      <c r="Q18" s="95" t="str">
        <f>IF(VAL_DATA!C24="","F",UPPER(VAL_DATA!C24))</f>
        <v>F</v>
      </c>
      <c r="R18" s="96" t="str">
        <f>IF(VAL_DATA!$D$6&lt;&gt;2, "", IF(ISNUMBER(VAL_DATA!P24), VAL_DATA!P24, IF(OR(VAL_DATA!Q24="O", VAL_DATA!Q24="M"), "NaN","")))</f>
        <v/>
      </c>
      <c r="S18" s="95" t="str">
        <f>IF(VAL_DATA!Q24="","A",UPPER(VAL_DATA!Q24))</f>
        <v>A</v>
      </c>
      <c r="T18" s="95" t="str">
        <f>IF(VAL_DATA!C24="","F",UPPER(VAL_DATA!C24))</f>
        <v>F</v>
      </c>
      <c r="U18" s="96" t="str">
        <f>IF(VAL_DATA!$D$6&lt;&gt;2, "", IF(ISNUMBER(VAL_DATA!R24), VAL_DATA!R24, IF(OR(VAL_DATA!U24="O", VAL_DATA!U24="M"), "NaN","")))</f>
        <v/>
      </c>
      <c r="V18" s="95" t="str">
        <f>IF(VAL_DATA!S24="","A",UPPER(VAL_DATA!S24))</f>
        <v>A</v>
      </c>
      <c r="W18" s="95" t="str">
        <f>IF(VAL_DATA!C24="","F",UPPER(VAL_DATA!C24))</f>
        <v>F</v>
      </c>
      <c r="X18" s="96" t="str">
        <f>IF(VAL_DATA!$D$6&lt;&gt;2, "", IF(ISNUMBER(VAL_DATA!T24), VAL_DATA!T24, IF(OR(VAL_DATA!U24="O", VAL_DATA!U24="M"), "NaN","")))</f>
        <v/>
      </c>
      <c r="Y18" s="95" t="str">
        <f>IF(VAL_DATA!U24="","A",UPPER(VAL_DATA!U24))</f>
        <v>A</v>
      </c>
      <c r="Z18" s="95" t="str">
        <f>IF(VAL_DATA!C24="","F",UPPER(VAL_DATA!C24))</f>
        <v>F</v>
      </c>
      <c r="AA18" s="96" t="str">
        <f>IF(VAL_DATA!$D$6&lt;&gt;2, "", IF(ISNUMBER(VAL_DATA!V24), VAL_DATA!V24, IF(OR(VAL_DATA!Y24="O", VAL_DATA!Y24="M"), "NaN","")))</f>
        <v/>
      </c>
      <c r="AB18" s="95" t="str">
        <f>IF(VAL_DATA!W24="","A",UPPER(VAL_DATA!W24))</f>
        <v>A</v>
      </c>
      <c r="AC18" s="95" t="str">
        <f>IF(VAL_DATA!C24="","F",UPPER(VAL_DATA!C24))</f>
        <v>F</v>
      </c>
      <c r="AD18" s="96" t="str">
        <f>IF(VAL_DATA!$D$6&lt;&gt;2, "", IF(ISNUMBER(VAL_DATA!X24), VAL_DATA!X24, IF(OR(VAL_DATA!Y24="O", VAL_DATA!Y24="M"), "NaN","")))</f>
        <v/>
      </c>
      <c r="AE18" s="95" t="str">
        <f>IF(VAL_DATA!Y24="","A",UPPER(VAL_DATA!Y24))</f>
        <v>A</v>
      </c>
      <c r="AF18" s="95" t="str">
        <f>IF(VAL_DATA!C24="","F",UPPER(VAL_DATA!C24))</f>
        <v>F</v>
      </c>
      <c r="AG18" s="97" t="str">
        <f>IF(VAL_DATA!$D$6&lt;&gt;2, "", IF(ISNUMBER(VAL_DATA!Z24), VAL_DATA!Z24, IF(OR(VAL_DATA!AC24="O", VAL_DATA!AC24="M"), "NaN","")))</f>
        <v/>
      </c>
      <c r="AH18" s="95" t="str">
        <f>IF(VAL_DATA!AA24="","A",UPPER(VAL_DATA!AA24))</f>
        <v>A</v>
      </c>
      <c r="AI18" s="95" t="str">
        <f>IF(VAL_DATA!C24="","F",UPPER(VAL_DATA!C24))</f>
        <v>F</v>
      </c>
      <c r="AJ18" s="97" t="str">
        <f>IF(VAL_DATA!$D$6&lt;&gt;2, "", IF(ISNUMBER(VAL_DATA!AB24), VAL_DATA!AB24, IF(OR(VAL_DATA!AC24="O", VAL_DATA!AC24="M"), "NaN","")))</f>
        <v/>
      </c>
      <c r="AK18" s="95" t="str">
        <f>IF(VAL_DATA!AC24="","A",UPPER(VAL_DATA!AC24))</f>
        <v>A</v>
      </c>
      <c r="AL18" s="95" t="str">
        <f>IF(VAL_DATA!C24="","F",UPPER(VAL_DATA!C24))</f>
        <v>F</v>
      </c>
      <c r="AM18" s="96" t="str">
        <f>IF(VAL_DATA!$D$6&lt;&gt;2, "", IF(ISNUMBER(VAL_DATA!AD24), VAL_DATA!AD24, IF(OR(VAL_DATA!AG24="O", VAL_DATA!AG24="M"), "NaN","")))</f>
        <v/>
      </c>
      <c r="AN18" s="95" t="str">
        <f>IF(VAL_DATA!AE24="","A",UPPER(VAL_DATA!AE24))</f>
        <v>A</v>
      </c>
      <c r="AO18" s="95" t="str">
        <f>IF(VAL_DATA!C24="","F",UPPER(VAL_DATA!C24))</f>
        <v>F</v>
      </c>
      <c r="AP18" s="96" t="str">
        <f>IF(VAL_DATA!$D$6&lt;&gt;2, "", IF(ISNUMBER(VAL_DATA!AF24), VAL_DATA!AF24, IF(OR(VAL_DATA!AG24="O", VAL_DATA!AG24="M"), "NaN","")))</f>
        <v/>
      </c>
      <c r="AQ18" s="95" t="str">
        <f>IF(VAL_DATA!AG24="","A",UPPER(VAL_DATA!AG24))</f>
        <v>A</v>
      </c>
      <c r="AR18" s="95" t="str">
        <f>IF(VAL_DATA!C24="","F",UPPER(VAL_DATA!C24))</f>
        <v>F</v>
      </c>
      <c r="AS18" s="96" t="str">
        <f>IF(VAL_DATA!$D$6&lt;&gt;2, "", IF(ISNUMBER(VAL_DATA!AH24), VAL_DATA!AH24, IF(OR(VAL_DATA!AI24="O", VAL_DATA!AI24="M"), "NaN","")))</f>
        <v/>
      </c>
      <c r="AT18" s="95" t="str">
        <f>IF(VAL_DATA!AI24="","A",UPPER(VAL_DATA!AI24))</f>
        <v>A</v>
      </c>
      <c r="AU18" s="95" t="str">
        <f>IF(VAL_DATA!C24="","F",UPPER(VAL_DATA!C24))</f>
        <v>F</v>
      </c>
      <c r="AV18" s="96" t="str">
        <f>IF(VAL_DATA!$D$6&lt;&gt;2, "", IF(ISNUMBER(VAL_DATA!H24), VAL_DATA!H24, IF(OR(VAL_DATA!I24="O", VAL_DATA!I24="M"), "NaN","")))</f>
        <v/>
      </c>
      <c r="AW18" s="95" t="str">
        <f>IF(VAL_DATA!I24="","A",UPPER(VAL_DATA!I24))</f>
        <v>A</v>
      </c>
      <c r="AX18" s="95" t="str">
        <f>IF(VAL_DATA!C24="","F",UPPER(VAL_DATA!C24))</f>
        <v>F</v>
      </c>
      <c r="AY18" s="96" t="str">
        <f>IF(VAL_DATA!$D$6&lt;&gt;2, "", IF(ISNUMBER(VAL_DATA!J24), VAL_DATA!J24, IF(OR(VAL_DATA!K24="O", VAL_DATA!K24="M"), "NaN","")))</f>
        <v/>
      </c>
      <c r="AZ18" s="95" t="str">
        <f>IF(VAL_DATA!K24="","A",UPPER(VAL_DATA!K24))</f>
        <v>A</v>
      </c>
      <c r="BA18" s="95" t="str">
        <f>IF(VAL_DATA!C24="","F",UPPER(VAL_DATA!C24))</f>
        <v>F</v>
      </c>
      <c r="BB18" s="97" t="str">
        <f>IF(VAL_DATA!$D$6&lt;&gt;2, "", IF(ISNUMBER(VAL_DATA!H43), VAL_DATA!H43, IF(OR(VAL_DATA!I43="O", VAL_DATA!I43="M"), "NaN","")))</f>
        <v/>
      </c>
      <c r="BC18" s="95" t="str">
        <f>IF(VAL_DATA!I43="","A",UPPER(VAL_DATA!I43))</f>
        <v>A</v>
      </c>
      <c r="BD18" s="95" t="str">
        <f>IF(VAL_DATA!C43="","F",UPPER(VAL_DATA!C43))</f>
        <v>F</v>
      </c>
      <c r="BE18" s="98"/>
      <c r="BF18" s="98"/>
      <c r="BG18" s="98"/>
      <c r="BH18" s="98"/>
      <c r="BI18" s="98"/>
      <c r="BJ18" s="98"/>
      <c r="BK18" s="98"/>
      <c r="BL18" s="98"/>
      <c r="BM18" s="110"/>
    </row>
    <row r="19" spans="1:65" x14ac:dyDescent="0.25">
      <c r="A19" s="85" t="s">
        <v>213</v>
      </c>
      <c r="B19" s="106" t="s">
        <v>213</v>
      </c>
      <c r="C19" s="96" t="str">
        <f>IF(ISNUMBER(VAL_DATA!H13), VAL_DATA!H13, IF(OR(VAL_DATA!I13="O", VAL_DATA!I13="M"), "NaN",""))</f>
        <v/>
      </c>
      <c r="D19" s="95" t="str">
        <f>IF(VAL_DATA!I13="","A",VAL_DATA!I13)</f>
        <v>A</v>
      </c>
      <c r="E19" s="95" t="str">
        <f>IF(VAL_DATA!C13="","F",VAL_DATA!C13)</f>
        <v>F</v>
      </c>
      <c r="F19" s="96" t="str">
        <f>IF(ISNUMBER(VAL_DATA!J13), VAL_DATA!J13, IF(OR(VAL_DATA!K13="O", VAL_DATA!K13="M"), "NaN",""))</f>
        <v/>
      </c>
      <c r="G19" s="95" t="str">
        <f>IF(VAL_DATA!K13="","A",VAL_DATA!K13)</f>
        <v>A</v>
      </c>
      <c r="H19" s="95" t="str">
        <f>IF(VAL_DATA!C13="","F",VAL_DATA!C13)</f>
        <v>F</v>
      </c>
      <c r="I19" s="96" t="str">
        <f>IF(ISNUMBER(VAL_DATA!L13), VAL_DATA!L13, IF(OR(VAL_DATA!M13="O", VAL_DATA!M13="M"), "NaN",""))</f>
        <v/>
      </c>
      <c r="J19" s="95" t="str">
        <f>IF(VAL_DATA!M13="","A",VAL_DATA!M13)</f>
        <v>A</v>
      </c>
      <c r="K19" s="95" t="str">
        <f>IF(VAL_DATA!C13="","F",VAL_DATA!C13)</f>
        <v>F</v>
      </c>
      <c r="L19" s="96" t="str">
        <f>IF(VAL_DATA!$D$6&lt;&gt;2, "", IF(ISNUMBER(VAL_DATA!L25), VAL_DATA!L25, IF(OR(VAL_DATA!M25="O", VAL_DATA!M25="M"), "NaN","")))</f>
        <v/>
      </c>
      <c r="M19" s="95" t="str">
        <f>IF(VAL_DATA!M25="","A",VAL_DATA!M25)</f>
        <v>A</v>
      </c>
      <c r="N19" s="95" t="str">
        <f>IF(VAL_DATA!C25="","F",VAL_DATA!C25)</f>
        <v>F</v>
      </c>
      <c r="O19" s="96" t="str">
        <f>IF(VAL_DATA!$D$6&lt;&gt;2, "", IF(ISNUMBER(VAL_DATA!N25), VAL_DATA!N25, IF(OR(VAL_DATA!Q25="O", VAL_DATA!Q25="M"), "NaN","")))</f>
        <v/>
      </c>
      <c r="P19" s="95" t="str">
        <f>IF(VAL_DATA!O25="","A",UPPER(VAL_DATA!O25))</f>
        <v>A</v>
      </c>
      <c r="Q19" s="95" t="str">
        <f>IF(VAL_DATA!C25="","F",UPPER(VAL_DATA!C25))</f>
        <v>F</v>
      </c>
      <c r="R19" s="96" t="str">
        <f>IF(VAL_DATA!$D$6&lt;&gt;2, "", IF(ISNUMBER(VAL_DATA!P25), VAL_DATA!P25, IF(OR(VAL_DATA!Q25="O", VAL_DATA!Q25="M"), "NaN","")))</f>
        <v/>
      </c>
      <c r="S19" s="95" t="str">
        <f>IF(VAL_DATA!Q25="","A",VAL_DATA!Q25)</f>
        <v>A</v>
      </c>
      <c r="T19" s="95" t="str">
        <f>IF(VAL_DATA!C25="","F",VAL_DATA!C25)</f>
        <v>F</v>
      </c>
      <c r="U19" s="96" t="str">
        <f>IF(VAL_DATA!$D$6&lt;&gt;2, "", IF(ISNUMBER(VAL_DATA!R25), VAL_DATA!R25, IF(OR(VAL_DATA!U25="O", VAL_DATA!U25="M"), "NaN","")))</f>
        <v/>
      </c>
      <c r="V19" s="95" t="str">
        <f>IF(VAL_DATA!S25="","A",UPPER(VAL_DATA!S25))</f>
        <v>A</v>
      </c>
      <c r="W19" s="95" t="str">
        <f>IF(VAL_DATA!C25="","F",UPPER(VAL_DATA!C25))</f>
        <v>F</v>
      </c>
      <c r="X19" s="96" t="str">
        <f>IF(VAL_DATA!$D$6&lt;&gt;2, "", IF(ISNUMBER(VAL_DATA!T25), VAL_DATA!T25, IF(OR(VAL_DATA!U25="O", VAL_DATA!U25="M"), "NaN","")))</f>
        <v/>
      </c>
      <c r="Y19" s="95" t="str">
        <f>IF(VAL_DATA!U25="","A",VAL_DATA!U25)</f>
        <v>A</v>
      </c>
      <c r="Z19" s="95" t="str">
        <f>IF(VAL_DATA!C25="","F",VAL_DATA!C25)</f>
        <v>F</v>
      </c>
      <c r="AA19" s="96" t="str">
        <f>IF(VAL_DATA!$D$6&lt;&gt;2, "", IF(ISNUMBER(VAL_DATA!V25), VAL_DATA!V25, IF(OR(VAL_DATA!Y25="O", VAL_DATA!Y25="M"), "NaN","")))</f>
        <v/>
      </c>
      <c r="AB19" s="95" t="str">
        <f>IF(VAL_DATA!W25="","A",UPPER(VAL_DATA!W25))</f>
        <v>A</v>
      </c>
      <c r="AC19" s="95" t="str">
        <f>IF(VAL_DATA!C25="","F",UPPER(VAL_DATA!C25))</f>
        <v>F</v>
      </c>
      <c r="AD19" s="96" t="str">
        <f>IF(VAL_DATA!$D$6&lt;&gt;2, "", IF(ISNUMBER(VAL_DATA!X25), VAL_DATA!X25, IF(OR(VAL_DATA!Y25="O", VAL_DATA!Y25="M"), "NaN","")))</f>
        <v/>
      </c>
      <c r="AE19" s="95" t="str">
        <f>IF(VAL_DATA!Y25="","A",VAL_DATA!Y25)</f>
        <v>A</v>
      </c>
      <c r="AF19" s="95" t="str">
        <f>IF(VAL_DATA!C25="","F",VAL_DATA!C25)</f>
        <v>F</v>
      </c>
      <c r="AG19" s="97" t="str">
        <f>IF(VAL_DATA!$D$6&lt;&gt;2, "", IF(ISNUMBER(VAL_DATA!Z25), VAL_DATA!Z25, IF(OR(VAL_DATA!AC25="O", VAL_DATA!AC25="M"), "NaN","")))</f>
        <v/>
      </c>
      <c r="AH19" s="95" t="str">
        <f>IF(VAL_DATA!AA25="","A",UPPER(VAL_DATA!AA25))</f>
        <v>A</v>
      </c>
      <c r="AI19" s="95" t="str">
        <f>IF(VAL_DATA!C25="","F",UPPER(VAL_DATA!C25))</f>
        <v>F</v>
      </c>
      <c r="AJ19" s="97" t="str">
        <f>IF(VAL_DATA!$D$6&lt;&gt;2, "", IF(ISNUMBER(VAL_DATA!AB25), VAL_DATA!AB25, IF(OR(VAL_DATA!AC25="O", VAL_DATA!AC25="M"), "NaN","")))</f>
        <v/>
      </c>
      <c r="AK19" s="95" t="str">
        <f>IF(VAL_DATA!AC25="","A",VAL_DATA!AC25)</f>
        <v>A</v>
      </c>
      <c r="AL19" s="95" t="str">
        <f>IF(VAL_DATA!C25="","F",VAL_DATA!C25)</f>
        <v>F</v>
      </c>
      <c r="AM19" s="96" t="str">
        <f>IF(VAL_DATA!$D$6&lt;&gt;2, "", IF(ISNUMBER(VAL_DATA!AD25), VAL_DATA!AD25, IF(OR(VAL_DATA!AG25="O", VAL_DATA!AG25="M"), "NaN","")))</f>
        <v/>
      </c>
      <c r="AN19" s="95" t="str">
        <f>IF(VAL_DATA!AE25="","A",UPPER(VAL_DATA!AE25))</f>
        <v>A</v>
      </c>
      <c r="AO19" s="95" t="str">
        <f>IF(VAL_DATA!C25="","F",UPPER(VAL_DATA!C25))</f>
        <v>F</v>
      </c>
      <c r="AP19" s="96" t="str">
        <f>IF(VAL_DATA!$D$6&lt;&gt;2, "", IF(ISNUMBER(VAL_DATA!AF25), VAL_DATA!AF25, IF(OR(VAL_DATA!AG25="O", VAL_DATA!AG25="M"), "NaN","")))</f>
        <v/>
      </c>
      <c r="AQ19" s="95" t="str">
        <f>IF(VAL_DATA!AG25="","A",VAL_DATA!AG25)</f>
        <v>A</v>
      </c>
      <c r="AR19" s="95" t="str">
        <f>IF(VAL_DATA!C25="","F",VAL_DATA!C25)</f>
        <v>F</v>
      </c>
      <c r="AS19" s="96" t="str">
        <f>IF(VAL_DATA!$D$6&lt;&gt;2, "", IF(ISNUMBER(VAL_DATA!AH25), VAL_DATA!AH25, IF(OR(VAL_DATA!AI25="O", VAL_DATA!AI25="M"), "NaN","")))</f>
        <v/>
      </c>
      <c r="AT19" s="95" t="str">
        <f>IF(VAL_DATA!AI25="","A",VAL_DATA!AI25)</f>
        <v>A</v>
      </c>
      <c r="AU19" s="95" t="str">
        <f>IF(VAL_DATA!C25="","F",VAL_DATA!C25)</f>
        <v>F</v>
      </c>
      <c r="AV19" s="96" t="str">
        <f>IF(VAL_DATA!$D$6&lt;&gt;2, "", IF(ISNUMBER(VAL_DATA!H25), VAL_DATA!H25, IF(OR(VAL_DATA!I25="O", VAL_DATA!I25="M"), "NaN","")))</f>
        <v/>
      </c>
      <c r="AW19" s="95" t="str">
        <f>IF(VAL_DATA!I25="","A",VAL_DATA!I25)</f>
        <v>A</v>
      </c>
      <c r="AX19" s="95" t="str">
        <f>IF(VAL_DATA!C25="","F",VAL_DATA!C25)</f>
        <v>F</v>
      </c>
      <c r="AY19" s="96" t="str">
        <f>IF(VAL_DATA!$D$6&lt;&gt;2, "", IF(ISNUMBER(VAL_DATA!J25), VAL_DATA!J25, IF(OR(VAL_DATA!K25="O", VAL_DATA!K25="M"), "NaN","")))</f>
        <v/>
      </c>
      <c r="AZ19" s="95" t="str">
        <f>IF(VAL_DATA!K25="","A",VAL_DATA!K25)</f>
        <v>A</v>
      </c>
      <c r="BA19" s="95" t="str">
        <f>IF(VAL_DATA!C25="","F",VAL_DATA!C25)</f>
        <v>F</v>
      </c>
      <c r="BB19" s="97" t="str">
        <f>IF(VAL_DATA!$D$6&lt;&gt;2, "", IF(ISNUMBER(VAL_DATA!H44), VAL_DATA!H44, IF(OR(VAL_DATA!I44="O", VAL_DATA!I44="M"), "NaN","")))</f>
        <v/>
      </c>
      <c r="BC19" s="95" t="str">
        <f>IF(VAL_DATA!I44="","A",VAL_DATA!I44)</f>
        <v>A</v>
      </c>
      <c r="BD19" s="95" t="str">
        <f>IF(VAL_DATA!C44="","F",VAL_DATA!C44)</f>
        <v>F</v>
      </c>
      <c r="BE19" s="98"/>
      <c r="BF19" s="98"/>
      <c r="BG19" s="98"/>
      <c r="BH19" s="98"/>
      <c r="BI19" s="98"/>
      <c r="BJ19" s="98"/>
      <c r="BK19" s="98"/>
      <c r="BL19" s="98"/>
      <c r="BM19" s="110"/>
    </row>
    <row r="20" spans="1:65" x14ac:dyDescent="0.25">
      <c r="A20" s="85" t="s">
        <v>214</v>
      </c>
      <c r="B20" s="106" t="s">
        <v>214</v>
      </c>
      <c r="C20" s="96" t="str">
        <f>IF(ISNUMBER(VAL_DATA!H14), VAL_DATA!H14, IF(OR(VAL_DATA!I14="O", VAL_DATA!I14="M"), "NaN",""))</f>
        <v/>
      </c>
      <c r="D20" s="95" t="str">
        <f>IF(VAL_DATA!I14="","A",VAL_DATA!I14)</f>
        <v>A</v>
      </c>
      <c r="E20" s="95" t="str">
        <f>IF(VAL_DATA!C14="","F",VAL_DATA!C14)</f>
        <v>F</v>
      </c>
      <c r="F20" s="96" t="str">
        <f>IF(ISNUMBER(VAL_DATA!J14), VAL_DATA!J14, IF(OR(VAL_DATA!K14="O", VAL_DATA!K14="M"), "NaN",""))</f>
        <v/>
      </c>
      <c r="G20" s="95" t="str">
        <f>IF(VAL_DATA!K14="","A",VAL_DATA!K14)</f>
        <v>A</v>
      </c>
      <c r="H20" s="95" t="str">
        <f>IF(VAL_DATA!C14="","F",VAL_DATA!C14)</f>
        <v>F</v>
      </c>
      <c r="I20" s="96" t="str">
        <f>IF(ISNUMBER(VAL_DATA!L14), VAL_DATA!L14, IF(OR(VAL_DATA!M14="O", VAL_DATA!M14="M"), "NaN",""))</f>
        <v/>
      </c>
      <c r="J20" s="95" t="str">
        <f>IF(VAL_DATA!M14="","A",VAL_DATA!M14)</f>
        <v>A</v>
      </c>
      <c r="K20" s="95" t="str">
        <f>IF(VAL_DATA!C14="","F",VAL_DATA!C14)</f>
        <v>F</v>
      </c>
      <c r="L20" s="96" t="str">
        <f>IF(VAL_DATA!$D$6&lt;&gt;2, "", IF(ISNUMBER(VAL_DATA!L26), VAL_DATA!L26, IF(OR(VAL_DATA!M26="O", VAL_DATA!M26="M"), "NaN","")))</f>
        <v/>
      </c>
      <c r="M20" s="95" t="str">
        <f>IF(VAL_DATA!M26="","A",VAL_DATA!M26)</f>
        <v>A</v>
      </c>
      <c r="N20" s="95" t="str">
        <f>IF(VAL_DATA!C26="","F",VAL_DATA!C26)</f>
        <v>F</v>
      </c>
      <c r="O20" s="96" t="str">
        <f>IF(VAL_DATA!$D$6&lt;&gt;2, "", IF(ISNUMBER(VAL_DATA!N26), VAL_DATA!N26, IF(OR(VAL_DATA!Q26="O", VAL_DATA!Q26="M"), "NaN","")))</f>
        <v/>
      </c>
      <c r="P20" s="95" t="str">
        <f>IF(VAL_DATA!O26="","A",UPPER(VAL_DATA!O26))</f>
        <v>A</v>
      </c>
      <c r="Q20" s="95" t="str">
        <f>IF(VAL_DATA!C26="","F",UPPER(VAL_DATA!C26))</f>
        <v>F</v>
      </c>
      <c r="R20" s="96" t="str">
        <f>IF(VAL_DATA!$D$6&lt;&gt;2, "", IF(ISNUMBER(VAL_DATA!P26), VAL_DATA!P26, IF(OR(VAL_DATA!Q26="O", VAL_DATA!Q26="M"), "NaN","")))</f>
        <v/>
      </c>
      <c r="S20" s="95" t="str">
        <f>IF(VAL_DATA!Q26="","A",VAL_DATA!Q26)</f>
        <v>A</v>
      </c>
      <c r="T20" s="95" t="str">
        <f>IF(VAL_DATA!C26="","F",VAL_DATA!C26)</f>
        <v>F</v>
      </c>
      <c r="U20" s="96" t="str">
        <f>IF(VAL_DATA!$D$6&lt;&gt;2, "", IF(ISNUMBER(VAL_DATA!R26), VAL_DATA!R26, IF(OR(VAL_DATA!U26="O", VAL_DATA!U26="M"), "NaN","")))</f>
        <v/>
      </c>
      <c r="V20" s="95" t="str">
        <f>IF(VAL_DATA!S26="","A",UPPER(VAL_DATA!S26))</f>
        <v>A</v>
      </c>
      <c r="W20" s="95" t="str">
        <f>IF(VAL_DATA!C26="","F",UPPER(VAL_DATA!C26))</f>
        <v>F</v>
      </c>
      <c r="X20" s="96" t="str">
        <f>IF(VAL_DATA!$D$6&lt;&gt;2, "", IF(ISNUMBER(VAL_DATA!T26), VAL_DATA!T26, IF(OR(VAL_DATA!U26="O", VAL_DATA!U26="M"), "NaN","")))</f>
        <v/>
      </c>
      <c r="Y20" s="95" t="str">
        <f>IF(VAL_DATA!U26="","A",VAL_DATA!U26)</f>
        <v>A</v>
      </c>
      <c r="Z20" s="95" t="str">
        <f>IF(VAL_DATA!C26="","F",VAL_DATA!C26)</f>
        <v>F</v>
      </c>
      <c r="AA20" s="96" t="str">
        <f>IF(VAL_DATA!$D$6&lt;&gt;2, "", IF(ISNUMBER(VAL_DATA!V26), VAL_DATA!V26, IF(OR(VAL_DATA!Y26="O", VAL_DATA!Y26="M"), "NaN","")))</f>
        <v/>
      </c>
      <c r="AB20" s="95" t="str">
        <f>IF(VAL_DATA!W26="","A",UPPER(VAL_DATA!W26))</f>
        <v>A</v>
      </c>
      <c r="AC20" s="95" t="str">
        <f>IF(VAL_DATA!C26="","F",UPPER(VAL_DATA!C26))</f>
        <v>F</v>
      </c>
      <c r="AD20" s="96" t="str">
        <f>IF(VAL_DATA!$D$6&lt;&gt;2, "", IF(ISNUMBER(VAL_DATA!X26), VAL_DATA!X26, IF(OR(VAL_DATA!Y26="O", VAL_DATA!Y26="M"), "NaN","")))</f>
        <v/>
      </c>
      <c r="AE20" s="95" t="str">
        <f>IF(VAL_DATA!Y26="","A",VAL_DATA!Y26)</f>
        <v>A</v>
      </c>
      <c r="AF20" s="95" t="str">
        <f>IF(VAL_DATA!C26="","F",VAL_DATA!C26)</f>
        <v>F</v>
      </c>
      <c r="AG20" s="97" t="str">
        <f>IF(VAL_DATA!$D$6&lt;&gt;2, "", IF(ISNUMBER(VAL_DATA!Z26), VAL_DATA!Z26, IF(OR(VAL_DATA!AC26="O", VAL_DATA!AC26="M"), "NaN","")))</f>
        <v/>
      </c>
      <c r="AH20" s="95" t="str">
        <f>IF(VAL_DATA!AA26="","A",UPPER(VAL_DATA!AA26))</f>
        <v>A</v>
      </c>
      <c r="AI20" s="95" t="str">
        <f>IF(VAL_DATA!C26="","F",UPPER(VAL_DATA!C26))</f>
        <v>F</v>
      </c>
      <c r="AJ20" s="97" t="str">
        <f>IF(VAL_DATA!$D$6&lt;&gt;2, "", IF(ISNUMBER(VAL_DATA!AB26), VAL_DATA!AB26, IF(OR(VAL_DATA!AC26="O", VAL_DATA!AC26="M"), "NaN","")))</f>
        <v/>
      </c>
      <c r="AK20" s="95" t="str">
        <f>IF(VAL_DATA!AC26="","A",VAL_DATA!AC26)</f>
        <v>A</v>
      </c>
      <c r="AL20" s="95" t="str">
        <f>IF(VAL_DATA!C26="","F",VAL_DATA!C26)</f>
        <v>F</v>
      </c>
      <c r="AM20" s="96" t="str">
        <f>IF(VAL_DATA!$D$6&lt;&gt;2, "", IF(ISNUMBER(VAL_DATA!AD26), VAL_DATA!AD26, IF(OR(VAL_DATA!AG26="O", VAL_DATA!AG26="M"), "NaN","")))</f>
        <v/>
      </c>
      <c r="AN20" s="95" t="str">
        <f>IF(VAL_DATA!AE26="","A",UPPER(VAL_DATA!AE26))</f>
        <v>A</v>
      </c>
      <c r="AO20" s="95" t="str">
        <f>IF(VAL_DATA!C26="","F",UPPER(VAL_DATA!C26))</f>
        <v>F</v>
      </c>
      <c r="AP20" s="96" t="str">
        <f>IF(VAL_DATA!$D$6&lt;&gt;2, "", IF(ISNUMBER(VAL_DATA!AF26), VAL_DATA!AF26, IF(OR(VAL_DATA!AG26="O", VAL_DATA!AG26="M"), "NaN","")))</f>
        <v/>
      </c>
      <c r="AQ20" s="95" t="str">
        <f>IF(VAL_DATA!AG26="","A",VAL_DATA!AG26)</f>
        <v>A</v>
      </c>
      <c r="AR20" s="95" t="str">
        <f>IF(VAL_DATA!C26="","F",VAL_DATA!C26)</f>
        <v>F</v>
      </c>
      <c r="AS20" s="96" t="str">
        <f>IF(VAL_DATA!$D$6&lt;&gt;2, "", IF(ISNUMBER(VAL_DATA!AH26), VAL_DATA!AH26, IF(OR(VAL_DATA!AI26="O", VAL_DATA!AI26="M"), "NaN","")))</f>
        <v/>
      </c>
      <c r="AT20" s="95" t="str">
        <f>IF(VAL_DATA!AI26="","A",VAL_DATA!AI26)</f>
        <v>A</v>
      </c>
      <c r="AU20" s="95" t="str">
        <f>IF(VAL_DATA!C26="","F",VAL_DATA!C26)</f>
        <v>F</v>
      </c>
      <c r="AV20" s="96" t="str">
        <f>IF(VAL_DATA!$D$6&lt;&gt;2, "", IF(ISNUMBER(VAL_DATA!H26), VAL_DATA!H26, IF(OR(VAL_DATA!I26="O", VAL_DATA!I26="M"), "NaN","")))</f>
        <v/>
      </c>
      <c r="AW20" s="95" t="str">
        <f>IF(VAL_DATA!I26="","A",VAL_DATA!I26)</f>
        <v>A</v>
      </c>
      <c r="AX20" s="95" t="str">
        <f>IF(VAL_DATA!C26="","F",VAL_DATA!C26)</f>
        <v>F</v>
      </c>
      <c r="AY20" s="96" t="str">
        <f>IF(VAL_DATA!$D$6&lt;&gt;2, "", IF(ISNUMBER(VAL_DATA!J26), VAL_DATA!J26, IF(OR(VAL_DATA!K26="O", VAL_DATA!K26="M"), "NaN","")))</f>
        <v/>
      </c>
      <c r="AZ20" s="95" t="str">
        <f>IF(VAL_DATA!K26="","A",VAL_DATA!K26)</f>
        <v>A</v>
      </c>
      <c r="BA20" s="95" t="str">
        <f>IF(VAL_DATA!C26="","F",VAL_DATA!C26)</f>
        <v>F</v>
      </c>
      <c r="BB20" s="97" t="str">
        <f>IF(VAL_DATA!$D$6&lt;&gt;2, "", IF(ISNUMBER(VAL_DATA!H45), VAL_DATA!H45, IF(OR(VAL_DATA!I45="O", VAL_DATA!I45="M"), "NaN","")))</f>
        <v/>
      </c>
      <c r="BC20" s="95" t="str">
        <f>IF(VAL_DATA!I45="","A",VAL_DATA!I45)</f>
        <v>A</v>
      </c>
      <c r="BD20" s="95" t="str">
        <f>IF(VAL_DATA!C45="","F",VAL_DATA!C45)</f>
        <v>F</v>
      </c>
      <c r="BE20" s="98"/>
      <c r="BF20" s="98"/>
      <c r="BG20" s="98"/>
      <c r="BH20" s="98"/>
      <c r="BI20" s="98"/>
      <c r="BJ20" s="98"/>
      <c r="BK20" s="98"/>
      <c r="BL20" s="98"/>
      <c r="BM20" s="110"/>
    </row>
    <row r="21" spans="1:65" x14ac:dyDescent="0.25">
      <c r="A21" s="85" t="s">
        <v>215</v>
      </c>
      <c r="B21" s="106" t="s">
        <v>215</v>
      </c>
      <c r="C21" s="96" t="str">
        <f>IF(ISNUMBER(VAL_DATA!H15), VAL_DATA!H15, IF(OR(VAL_DATA!I15="O", VAL_DATA!I15="M"), "NaN",""))</f>
        <v/>
      </c>
      <c r="D21" s="95" t="str">
        <f>IF(VAL_DATA!I15="","A",VAL_DATA!I15)</f>
        <v>A</v>
      </c>
      <c r="E21" s="95" t="str">
        <f>IF(VAL_DATA!C15="","F",VAL_DATA!C15)</f>
        <v>F</v>
      </c>
      <c r="F21" s="96" t="str">
        <f>IF(ISNUMBER(VAL_DATA!J15), VAL_DATA!J15, IF(OR(VAL_DATA!K15="O", VAL_DATA!K15="M"), "NaN",""))</f>
        <v/>
      </c>
      <c r="G21" s="95" t="str">
        <f>IF(VAL_DATA!K15="","A",VAL_DATA!K15)</f>
        <v>A</v>
      </c>
      <c r="H21" s="95" t="str">
        <f>IF(VAL_DATA!C15="","F",VAL_DATA!C15)</f>
        <v>F</v>
      </c>
      <c r="I21" s="96" t="str">
        <f>IF(ISNUMBER(VAL_DATA!L15), VAL_DATA!L15, IF(OR(VAL_DATA!M15="O", VAL_DATA!M15="M"), "NaN",""))</f>
        <v/>
      </c>
      <c r="J21" s="95" t="str">
        <f>IF(VAL_DATA!M15="","A",VAL_DATA!M15)</f>
        <v>A</v>
      </c>
      <c r="K21" s="95" t="str">
        <f>IF(VAL_DATA!C15="","F",VAL_DATA!C15)</f>
        <v>F</v>
      </c>
      <c r="L21" s="96" t="str">
        <f>IF(VAL_DATA!$D$6&lt;&gt;2, "", IF(ISNUMBER(VAL_DATA!L27), VAL_DATA!L27, IF(OR(VAL_DATA!M27="O", VAL_DATA!M27="M"), "NaN","")))</f>
        <v/>
      </c>
      <c r="M21" s="95" t="str">
        <f>IF(VAL_DATA!M27="","A",VAL_DATA!M27)</f>
        <v>A</v>
      </c>
      <c r="N21" s="95" t="str">
        <f>IF(VAL_DATA!C27="","F",VAL_DATA!C27)</f>
        <v>F</v>
      </c>
      <c r="O21" s="96" t="str">
        <f>IF(VAL_DATA!$D$6&lt;&gt;2, "", IF(ISNUMBER(VAL_DATA!N27), VAL_DATA!N27, IF(OR(VAL_DATA!Q27="O", VAL_DATA!Q27="M"), "NaN","")))</f>
        <v/>
      </c>
      <c r="P21" s="95" t="str">
        <f>IF(VAL_DATA!O27="","A",UPPER(VAL_DATA!O27))</f>
        <v>A</v>
      </c>
      <c r="Q21" s="95" t="str">
        <f>IF(VAL_DATA!C27="","F",UPPER(VAL_DATA!C27))</f>
        <v>F</v>
      </c>
      <c r="R21" s="96" t="str">
        <f>IF(VAL_DATA!$D$6&lt;&gt;2, "", IF(ISNUMBER(VAL_DATA!P27), VAL_DATA!P27, IF(OR(VAL_DATA!Q27="O", VAL_DATA!Q27="M"), "NaN","")))</f>
        <v/>
      </c>
      <c r="S21" s="95" t="str">
        <f>IF(VAL_DATA!Q27="","A",VAL_DATA!Q27)</f>
        <v>A</v>
      </c>
      <c r="T21" s="95" t="str">
        <f>IF(VAL_DATA!C27="","F",VAL_DATA!C27)</f>
        <v>F</v>
      </c>
      <c r="U21" s="96" t="str">
        <f>IF(VAL_DATA!$D$6&lt;&gt;2, "", IF(ISNUMBER(VAL_DATA!R27), VAL_DATA!R27, IF(OR(VAL_DATA!U27="O", VAL_DATA!U27="M"), "NaN","")))</f>
        <v/>
      </c>
      <c r="V21" s="95" t="str">
        <f>IF(VAL_DATA!S27="","A",UPPER(VAL_DATA!S27))</f>
        <v>A</v>
      </c>
      <c r="W21" s="95" t="str">
        <f>IF(VAL_DATA!C27="","F",UPPER(VAL_DATA!C27))</f>
        <v>F</v>
      </c>
      <c r="X21" s="96" t="str">
        <f>IF(VAL_DATA!$D$6&lt;&gt;2, "", IF(ISNUMBER(VAL_DATA!T27), VAL_DATA!T27, IF(OR(VAL_DATA!U27="O", VAL_DATA!U27="M"), "NaN","")))</f>
        <v/>
      </c>
      <c r="Y21" s="95" t="str">
        <f>IF(VAL_DATA!U27="","A",VAL_DATA!U27)</f>
        <v>A</v>
      </c>
      <c r="Z21" s="95" t="str">
        <f>IF(VAL_DATA!C27="","F",VAL_DATA!C27)</f>
        <v>F</v>
      </c>
      <c r="AA21" s="96" t="str">
        <f>IF(VAL_DATA!$D$6&lt;&gt;2, "", IF(ISNUMBER(VAL_DATA!V27), VAL_DATA!V27, IF(OR(VAL_DATA!Y27="O", VAL_DATA!Y27="M"), "NaN","")))</f>
        <v/>
      </c>
      <c r="AB21" s="95" t="str">
        <f>IF(VAL_DATA!W27="","A",UPPER(VAL_DATA!W27))</f>
        <v>A</v>
      </c>
      <c r="AC21" s="95" t="str">
        <f>IF(VAL_DATA!C27="","F",UPPER(VAL_DATA!C27))</f>
        <v>F</v>
      </c>
      <c r="AD21" s="96" t="str">
        <f>IF(VAL_DATA!$D$6&lt;&gt;2, "", IF(ISNUMBER(VAL_DATA!X27), VAL_DATA!X27, IF(OR(VAL_DATA!Y27="O", VAL_DATA!Y27="M"), "NaN","")))</f>
        <v/>
      </c>
      <c r="AE21" s="95" t="str">
        <f>IF(VAL_DATA!Y27="","A",VAL_DATA!Y27)</f>
        <v>A</v>
      </c>
      <c r="AF21" s="95" t="str">
        <f>IF(VAL_DATA!C27="","F",VAL_DATA!C27)</f>
        <v>F</v>
      </c>
      <c r="AG21" s="97" t="str">
        <f>IF(VAL_DATA!$D$6&lt;&gt;2, "", IF(ISNUMBER(VAL_DATA!Z27), VAL_DATA!Z27, IF(OR(VAL_DATA!AC27="O", VAL_DATA!AC27="M"), "NaN","")))</f>
        <v/>
      </c>
      <c r="AH21" s="95" t="str">
        <f>IF(VAL_DATA!AA27="","A",UPPER(VAL_DATA!AA27))</f>
        <v>A</v>
      </c>
      <c r="AI21" s="95" t="str">
        <f>IF(VAL_DATA!C27="","F",UPPER(VAL_DATA!C27))</f>
        <v>F</v>
      </c>
      <c r="AJ21" s="97" t="str">
        <f>IF(VAL_DATA!$D$6&lt;&gt;2, "", IF(ISNUMBER(VAL_DATA!AB27), VAL_DATA!AB27, IF(OR(VAL_DATA!AC27="O", VAL_DATA!AC27="M"), "NaN","")))</f>
        <v/>
      </c>
      <c r="AK21" s="95" t="str">
        <f>IF(VAL_DATA!AC27="","A",VAL_DATA!AC27)</f>
        <v>A</v>
      </c>
      <c r="AL21" s="95" t="str">
        <f>IF(VAL_DATA!C27="","F",VAL_DATA!C27)</f>
        <v>F</v>
      </c>
      <c r="AM21" s="96" t="str">
        <f>IF(VAL_DATA!$D$6&lt;&gt;2, "", IF(ISNUMBER(VAL_DATA!AD27), VAL_DATA!AD27, IF(OR(VAL_DATA!AG27="O", VAL_DATA!AG27="M"), "NaN","")))</f>
        <v/>
      </c>
      <c r="AN21" s="95" t="str">
        <f>IF(VAL_DATA!AE27="","A",UPPER(VAL_DATA!AE27))</f>
        <v>A</v>
      </c>
      <c r="AO21" s="95" t="str">
        <f>IF(VAL_DATA!C27="","F",UPPER(VAL_DATA!C27))</f>
        <v>F</v>
      </c>
      <c r="AP21" s="96" t="str">
        <f>IF(VAL_DATA!$D$6&lt;&gt;2, "", IF(ISNUMBER(VAL_DATA!AF27), VAL_DATA!AF27, IF(OR(VAL_DATA!AG27="O", VAL_DATA!AG27="M"), "NaN","")))</f>
        <v/>
      </c>
      <c r="AQ21" s="95" t="str">
        <f>IF(VAL_DATA!AG27="","A",VAL_DATA!AG27)</f>
        <v>A</v>
      </c>
      <c r="AR21" s="95" t="str">
        <f>IF(VAL_DATA!C27="","F",VAL_DATA!C27)</f>
        <v>F</v>
      </c>
      <c r="AS21" s="96" t="str">
        <f>IF(VAL_DATA!$D$6&lt;&gt;2, "", IF(ISNUMBER(VAL_DATA!AH27), VAL_DATA!AH27, IF(OR(VAL_DATA!AI27="O", VAL_DATA!AI27="M"), "NaN","")))</f>
        <v/>
      </c>
      <c r="AT21" s="95" t="str">
        <f>IF(VAL_DATA!AI27="","A",VAL_DATA!AI27)</f>
        <v>A</v>
      </c>
      <c r="AU21" s="95" t="str">
        <f>IF(VAL_DATA!C27="","F",VAL_DATA!C27)</f>
        <v>F</v>
      </c>
      <c r="AV21" s="96" t="str">
        <f>IF(VAL_DATA!$D$6&lt;&gt;2, "", IF(ISNUMBER(VAL_DATA!H27), VAL_DATA!H27, IF(OR(VAL_DATA!I27="O", VAL_DATA!I27="M"), "NaN","")))</f>
        <v/>
      </c>
      <c r="AW21" s="95" t="str">
        <f>IF(VAL_DATA!I27="","A",VAL_DATA!I27)</f>
        <v>A</v>
      </c>
      <c r="AX21" s="95" t="str">
        <f>IF(VAL_DATA!C27="","F",VAL_DATA!C27)</f>
        <v>F</v>
      </c>
      <c r="AY21" s="96" t="str">
        <f>IF(VAL_DATA!$D$6&lt;&gt;2, "", IF(ISNUMBER(VAL_DATA!J27), VAL_DATA!J27, IF(OR(VAL_DATA!K27="O", VAL_DATA!K27="M"), "NaN","")))</f>
        <v/>
      </c>
      <c r="AZ21" s="95" t="str">
        <f>IF(VAL_DATA!K27="","A",VAL_DATA!K27)</f>
        <v>A</v>
      </c>
      <c r="BA21" s="95" t="str">
        <f>IF(VAL_DATA!C27="","F",VAL_DATA!C27)</f>
        <v>F</v>
      </c>
      <c r="BB21" s="97" t="str">
        <f>IF(VAL_DATA!$D$6&lt;&gt;2, "", IF(ISNUMBER(VAL_DATA!H46), VAL_DATA!H46, IF(OR(VAL_DATA!I46="O", VAL_DATA!I46="M"), "NaN","")))</f>
        <v/>
      </c>
      <c r="BC21" s="95" t="str">
        <f>IF(VAL_DATA!I46="","A",VAL_DATA!I46)</f>
        <v>A</v>
      </c>
      <c r="BD21" s="95" t="str">
        <f>IF(VAL_DATA!C46="","F",VAL_DATA!C46)</f>
        <v>F</v>
      </c>
      <c r="BE21" s="98"/>
      <c r="BF21" s="98"/>
      <c r="BG21" s="98"/>
      <c r="BH21" s="98"/>
      <c r="BI21" s="98"/>
      <c r="BJ21" s="98"/>
      <c r="BK21" s="98"/>
      <c r="BL21" s="98"/>
      <c r="BM21" s="110"/>
    </row>
    <row r="22" spans="1:65" x14ac:dyDescent="0.25">
      <c r="A22" s="85" t="s">
        <v>83</v>
      </c>
      <c r="B22" s="106" t="s">
        <v>83</v>
      </c>
      <c r="C22" s="96" t="str">
        <f>IF(ISNUMBER(VAL_DATA!H16), VAL_DATA!H16, IF(OR(VAL_DATA!I16="O", VAL_DATA!I16="M"), "NaN",""))</f>
        <v/>
      </c>
      <c r="D22" s="95" t="str">
        <f>IF(VAL_DATA!I16="","A",VAL_DATA!I16)</f>
        <v>A</v>
      </c>
      <c r="E22" s="95" t="str">
        <f>IF(VAL_DATA!C16="","F",VAL_DATA!C16)</f>
        <v>F</v>
      </c>
      <c r="F22" s="96" t="str">
        <f>IF(ISNUMBER(VAL_DATA!J16), VAL_DATA!J16, IF(OR(VAL_DATA!K16="O", VAL_DATA!K16="M"), "NaN",""))</f>
        <v/>
      </c>
      <c r="G22" s="95" t="str">
        <f>IF(VAL_DATA!K16="","A",VAL_DATA!K16)</f>
        <v>A</v>
      </c>
      <c r="H22" s="95" t="str">
        <f>IF(VAL_DATA!C16="","F",VAL_DATA!C16)</f>
        <v>F</v>
      </c>
      <c r="I22" s="96" t="str">
        <f>IF(ISNUMBER(VAL_DATA!L16), VAL_DATA!L16, IF(OR(VAL_DATA!M16="O", VAL_DATA!M16="M"), "NaN",""))</f>
        <v/>
      </c>
      <c r="J22" s="95" t="str">
        <f>IF(VAL_DATA!M16="","A",VAL_DATA!M16)</f>
        <v>A</v>
      </c>
      <c r="K22" s="95" t="str">
        <f>IF(VAL_DATA!C16="","F",VAL_DATA!C16)</f>
        <v>F</v>
      </c>
      <c r="L22" s="96" t="str">
        <f>IF(VAL_DATA!$D$6&lt;&gt;2, "", IF(ISNUMBER(VAL_DATA!L28), VAL_DATA!L28, IF(OR(VAL_DATA!M28="O", VAL_DATA!M28="M"), "NaN","")))</f>
        <v/>
      </c>
      <c r="M22" s="95" t="str">
        <f>IF(VAL_DATA!M28="","A",VAL_DATA!M28)</f>
        <v>A</v>
      </c>
      <c r="N22" s="95" t="str">
        <f>IF(VAL_DATA!C28="","F",VAL_DATA!C28)</f>
        <v>F</v>
      </c>
      <c r="O22" s="96" t="str">
        <f>IF(VAL_DATA!$D$6&lt;&gt;2, "", IF(ISNUMBER(VAL_DATA!N28), VAL_DATA!N28, IF(OR(VAL_DATA!Q28="O", VAL_DATA!Q28="M"), "NaN","")))</f>
        <v/>
      </c>
      <c r="P22" s="95" t="str">
        <f>IF(VAL_DATA!O28="","A",UPPER(VAL_DATA!O28))</f>
        <v>A</v>
      </c>
      <c r="Q22" s="95" t="str">
        <f>IF(VAL_DATA!C28="","F",UPPER(VAL_DATA!C28))</f>
        <v>F</v>
      </c>
      <c r="R22" s="96" t="str">
        <f>IF(VAL_DATA!$D$6&lt;&gt;2, "", IF(ISNUMBER(VAL_DATA!P28), VAL_DATA!P28, IF(OR(VAL_DATA!Q28="O", VAL_DATA!Q28="M"), "NaN","")))</f>
        <v/>
      </c>
      <c r="S22" s="95" t="str">
        <f>IF(VAL_DATA!Q28="","A",VAL_DATA!Q28)</f>
        <v>A</v>
      </c>
      <c r="T22" s="95" t="str">
        <f>IF(VAL_DATA!C28="","F",VAL_DATA!C28)</f>
        <v>F</v>
      </c>
      <c r="U22" s="96" t="str">
        <f>IF(VAL_DATA!$D$6&lt;&gt;2, "", IF(ISNUMBER(VAL_DATA!R28), VAL_DATA!R28, IF(OR(VAL_DATA!U28="O", VAL_DATA!U28="M"), "NaN","")))</f>
        <v/>
      </c>
      <c r="V22" s="95" t="str">
        <f>IF(VAL_DATA!S28="","A",UPPER(VAL_DATA!S28))</f>
        <v>A</v>
      </c>
      <c r="W22" s="95" t="str">
        <f>IF(VAL_DATA!C28="","F",UPPER(VAL_DATA!C28))</f>
        <v>F</v>
      </c>
      <c r="X22" s="96" t="str">
        <f>IF(VAL_DATA!$D$6&lt;&gt;2, "", IF(ISNUMBER(VAL_DATA!T28), VAL_DATA!T28, IF(OR(VAL_DATA!U28="O", VAL_DATA!U28="M"), "NaN","")))</f>
        <v/>
      </c>
      <c r="Y22" s="95" t="str">
        <f>IF(VAL_DATA!U28="","A",VAL_DATA!U28)</f>
        <v>A</v>
      </c>
      <c r="Z22" s="95" t="str">
        <f>IF(VAL_DATA!C28="","F",VAL_DATA!C28)</f>
        <v>F</v>
      </c>
      <c r="AA22" s="96" t="str">
        <f>IF(VAL_DATA!$D$6&lt;&gt;2, "", IF(ISNUMBER(VAL_DATA!V28), VAL_DATA!V28, IF(OR(VAL_DATA!Y28="O", VAL_DATA!Y28="M"), "NaN","")))</f>
        <v/>
      </c>
      <c r="AB22" s="95" t="str">
        <f>IF(VAL_DATA!W28="","A",UPPER(VAL_DATA!W28))</f>
        <v>A</v>
      </c>
      <c r="AC22" s="95" t="str">
        <f>IF(VAL_DATA!C28="","F",UPPER(VAL_DATA!C28))</f>
        <v>F</v>
      </c>
      <c r="AD22" s="96" t="str">
        <f>IF(VAL_DATA!$D$6&lt;&gt;2, "", IF(ISNUMBER(VAL_DATA!X28), VAL_DATA!X28, IF(OR(VAL_DATA!Y28="O", VAL_DATA!Y28="M"), "NaN","")))</f>
        <v/>
      </c>
      <c r="AE22" s="95" t="str">
        <f>IF(VAL_DATA!Y28="","A",VAL_DATA!Y28)</f>
        <v>A</v>
      </c>
      <c r="AF22" s="95" t="str">
        <f>IF(VAL_DATA!C28="","F",VAL_DATA!C28)</f>
        <v>F</v>
      </c>
      <c r="AG22" s="97" t="str">
        <f>IF(VAL_DATA!$D$6&lt;&gt;2, "", IF(ISNUMBER(VAL_DATA!Z28), VAL_DATA!Z28, IF(OR(VAL_DATA!AC28="O", VAL_DATA!AC28="M"), "NaN","")))</f>
        <v/>
      </c>
      <c r="AH22" s="95" t="str">
        <f>IF(VAL_DATA!AA28="","A",UPPER(VAL_DATA!AA28))</f>
        <v>A</v>
      </c>
      <c r="AI22" s="95" t="str">
        <f>IF(VAL_DATA!C28="","F",UPPER(VAL_DATA!C28))</f>
        <v>F</v>
      </c>
      <c r="AJ22" s="97" t="str">
        <f>IF(VAL_DATA!$D$6&lt;&gt;2, "", IF(ISNUMBER(VAL_DATA!AB28), VAL_DATA!AB28, IF(OR(VAL_DATA!AC28="O", VAL_DATA!AC28="M"), "NaN","")))</f>
        <v/>
      </c>
      <c r="AK22" s="95" t="str">
        <f>IF(VAL_DATA!AC28="","A",VAL_DATA!AC28)</f>
        <v>A</v>
      </c>
      <c r="AL22" s="95" t="str">
        <f>IF(VAL_DATA!C28="","F",VAL_DATA!C28)</f>
        <v>F</v>
      </c>
      <c r="AM22" s="96" t="str">
        <f>IF(VAL_DATA!$D$6&lt;&gt;2, "", IF(ISNUMBER(VAL_DATA!AD28), VAL_DATA!AD28, IF(OR(VAL_DATA!AG28="O", VAL_DATA!AG28="M"), "NaN","")))</f>
        <v/>
      </c>
      <c r="AN22" s="95" t="str">
        <f>IF(VAL_DATA!AE28="","A",UPPER(VAL_DATA!AE28))</f>
        <v>A</v>
      </c>
      <c r="AO22" s="95" t="str">
        <f>IF(VAL_DATA!C28="","F",UPPER(VAL_DATA!C28))</f>
        <v>F</v>
      </c>
      <c r="AP22" s="96" t="str">
        <f>IF(VAL_DATA!$D$6&lt;&gt;2, "", IF(ISNUMBER(VAL_DATA!AF28), VAL_DATA!AF28, IF(OR(VAL_DATA!AG28="O", VAL_DATA!AG28="M"), "NaN","")))</f>
        <v/>
      </c>
      <c r="AQ22" s="95" t="str">
        <f>IF(VAL_DATA!AG28="","A",VAL_DATA!AG28)</f>
        <v>A</v>
      </c>
      <c r="AR22" s="95" t="str">
        <f>IF(VAL_DATA!C28="","F",VAL_DATA!C28)</f>
        <v>F</v>
      </c>
      <c r="AS22" s="96" t="str">
        <f>IF(VAL_DATA!$D$6&lt;&gt;2, "", IF(ISNUMBER(VAL_DATA!AH28), VAL_DATA!AH28, IF(OR(VAL_DATA!AI28="O", VAL_DATA!AI28="M"), "NaN","")))</f>
        <v/>
      </c>
      <c r="AT22" s="95" t="str">
        <f>IF(VAL_DATA!AI28="","A",VAL_DATA!AI28)</f>
        <v>A</v>
      </c>
      <c r="AU22" s="95" t="str">
        <f>IF(VAL_DATA!C28="","F",VAL_DATA!C28)</f>
        <v>F</v>
      </c>
      <c r="AV22" s="96" t="str">
        <f>IF(VAL_DATA!$D$6&lt;&gt;2, "", IF(ISNUMBER(VAL_DATA!H28), VAL_DATA!H28, IF(OR(VAL_DATA!I28="O", VAL_DATA!I28="M"), "NaN","")))</f>
        <v/>
      </c>
      <c r="AW22" s="95" t="str">
        <f>IF(VAL_DATA!I28="","A",VAL_DATA!I28)</f>
        <v>A</v>
      </c>
      <c r="AX22" s="95" t="str">
        <f>IF(VAL_DATA!C28="","F",VAL_DATA!C28)</f>
        <v>F</v>
      </c>
      <c r="AY22" s="96" t="str">
        <f>IF(VAL_DATA!$D$6&lt;&gt;2, "", IF(ISNUMBER(VAL_DATA!J28), VAL_DATA!J28, IF(OR(VAL_DATA!K28="O", VAL_DATA!K28="M"), "NaN","")))</f>
        <v/>
      </c>
      <c r="AZ22" s="95" t="str">
        <f>IF(VAL_DATA!K28="","A",VAL_DATA!K28)</f>
        <v>A</v>
      </c>
      <c r="BA22" s="95" t="str">
        <f>IF(VAL_DATA!C28="","F",VAL_DATA!C28)</f>
        <v>F</v>
      </c>
      <c r="BB22" s="97" t="str">
        <f>IF(VAL_DATA!$D$6&lt;&gt;2, "", IF(ISNUMBER(VAL_DATA!H47), VAL_DATA!H47, IF(OR(VAL_DATA!I47="O", VAL_DATA!I47="M"), "NaN","")))</f>
        <v/>
      </c>
      <c r="BC22" s="95" t="str">
        <f>IF(VAL_DATA!I47="","A",VAL_DATA!I47)</f>
        <v>A</v>
      </c>
      <c r="BD22" s="95" t="str">
        <f>IF(VAL_DATA!C47="","F",VAL_DATA!C47)</f>
        <v>F</v>
      </c>
      <c r="BE22" s="98"/>
      <c r="BF22" s="98"/>
      <c r="BG22" s="98"/>
      <c r="BH22" s="98"/>
      <c r="BI22" s="98"/>
      <c r="BJ22" s="98"/>
      <c r="BK22" s="98"/>
      <c r="BL22" s="98"/>
      <c r="BM22" s="110"/>
    </row>
    <row r="23" spans="1:65" x14ac:dyDescent="0.25">
      <c r="A23" s="85" t="s">
        <v>216</v>
      </c>
      <c r="B23" s="106" t="s">
        <v>216</v>
      </c>
      <c r="C23" s="96" t="str">
        <f>IF(ISNUMBER(VAL_DATA!H17), VAL_DATA!H17, IF(OR(VAL_DATA!I17="O", VAL_DATA!I17="M"), "NaN",""))</f>
        <v/>
      </c>
      <c r="D23" s="95" t="str">
        <f>IF(VAL_DATA!I17="","A",VAL_DATA!I17)</f>
        <v>A</v>
      </c>
      <c r="E23" s="95" t="str">
        <f>IF(VAL_DATA!C17="","F",VAL_DATA!C17)</f>
        <v>F</v>
      </c>
      <c r="F23" s="96" t="str">
        <f>IF(ISNUMBER(VAL_DATA!J17), VAL_DATA!J17, IF(OR(VAL_DATA!K17="O", VAL_DATA!K17="M"), "NaN",""))</f>
        <v/>
      </c>
      <c r="G23" s="95" t="str">
        <f>IF(VAL_DATA!K17="","A",VAL_DATA!K17)</f>
        <v>A</v>
      </c>
      <c r="H23" s="95" t="str">
        <f>IF(VAL_DATA!C17="","F",VAL_DATA!C17)</f>
        <v>F</v>
      </c>
      <c r="I23" s="96" t="str">
        <f>IF(ISNUMBER(VAL_DATA!L17), VAL_DATA!L17, IF(OR(VAL_DATA!M17="O", VAL_DATA!M17="M"), "NaN",""))</f>
        <v/>
      </c>
      <c r="J23" s="95" t="str">
        <f>IF(VAL_DATA!M17="","A",VAL_DATA!M17)</f>
        <v>A</v>
      </c>
      <c r="K23" s="95" t="str">
        <f>IF(VAL_DATA!C17="","F",VAL_DATA!C17)</f>
        <v>F</v>
      </c>
      <c r="L23" s="96" t="str">
        <f>IF(VAL_DATA!$D$6&lt;&gt;2, "", IF(ISNUMBER(VAL_DATA!L29), VAL_DATA!L29, IF(OR(VAL_DATA!M29="O", VAL_DATA!M29="M"), "NaN","")))</f>
        <v/>
      </c>
      <c r="M23" s="95" t="str">
        <f>IF(VAL_DATA!M29="","A",VAL_DATA!M29)</f>
        <v>A</v>
      </c>
      <c r="N23" s="95" t="str">
        <f>IF(VAL_DATA!C29="","F",VAL_DATA!C29)</f>
        <v>F</v>
      </c>
      <c r="O23" s="96" t="str">
        <f>IF(VAL_DATA!$D$6&lt;&gt;2, "", IF(ISNUMBER(VAL_DATA!N29), VAL_DATA!N29, IF(OR(VAL_DATA!Q29="O", VAL_DATA!Q29="M"), "NaN","")))</f>
        <v/>
      </c>
      <c r="P23" s="95" t="str">
        <f>IF(VAL_DATA!O29="","A",UPPER(VAL_DATA!O29))</f>
        <v>A</v>
      </c>
      <c r="Q23" s="95" t="str">
        <f>IF(VAL_DATA!C29="","F",UPPER(VAL_DATA!C29))</f>
        <v>F</v>
      </c>
      <c r="R23" s="96" t="str">
        <f>IF(VAL_DATA!$D$6&lt;&gt;2, "", IF(ISNUMBER(VAL_DATA!P29), VAL_DATA!P29, IF(OR(VAL_DATA!Q29="O", VAL_DATA!Q29="M"), "NaN","")))</f>
        <v/>
      </c>
      <c r="S23" s="95" t="str">
        <f>IF(VAL_DATA!Q29="","A",VAL_DATA!Q29)</f>
        <v>A</v>
      </c>
      <c r="T23" s="95" t="str">
        <f>IF(VAL_DATA!C29="","F",VAL_DATA!C29)</f>
        <v>F</v>
      </c>
      <c r="U23" s="96" t="str">
        <f>IF(VAL_DATA!$D$6&lt;&gt;2, "", IF(ISNUMBER(VAL_DATA!R29), VAL_DATA!R29, IF(OR(VAL_DATA!U29="O", VAL_DATA!U29="M"), "NaN","")))</f>
        <v/>
      </c>
      <c r="V23" s="95" t="str">
        <f>IF(VAL_DATA!S29="","A",UPPER(VAL_DATA!S29))</f>
        <v>A</v>
      </c>
      <c r="W23" s="95" t="str">
        <f>IF(VAL_DATA!C29="","F",UPPER(VAL_DATA!C29))</f>
        <v>F</v>
      </c>
      <c r="X23" s="96" t="str">
        <f>IF(VAL_DATA!$D$6&lt;&gt;2, "", IF(ISNUMBER(VAL_DATA!T29), VAL_DATA!T29, IF(OR(VAL_DATA!U29="O", VAL_DATA!U29="M"), "NaN","")))</f>
        <v/>
      </c>
      <c r="Y23" s="95" t="str">
        <f>IF(VAL_DATA!U29="","A",VAL_DATA!U29)</f>
        <v>A</v>
      </c>
      <c r="Z23" s="95" t="str">
        <f>IF(VAL_DATA!C29="","F",VAL_DATA!C29)</f>
        <v>F</v>
      </c>
      <c r="AA23" s="96" t="str">
        <f>IF(VAL_DATA!$D$6&lt;&gt;2, "", IF(ISNUMBER(VAL_DATA!V29), VAL_DATA!V29, IF(OR(VAL_DATA!Y29="O", VAL_DATA!Y29="M"), "NaN","")))</f>
        <v/>
      </c>
      <c r="AB23" s="95" t="str">
        <f>IF(VAL_DATA!W29="","A",UPPER(VAL_DATA!W29))</f>
        <v>A</v>
      </c>
      <c r="AC23" s="95" t="str">
        <f>IF(VAL_DATA!C29="","F",UPPER(VAL_DATA!C29))</f>
        <v>F</v>
      </c>
      <c r="AD23" s="96" t="str">
        <f>IF(VAL_DATA!$D$6&lt;&gt;2, "", IF(ISNUMBER(VAL_DATA!X29), VAL_DATA!X29, IF(OR(VAL_DATA!Y29="O", VAL_DATA!Y29="M"), "NaN","")))</f>
        <v/>
      </c>
      <c r="AE23" s="95" t="str">
        <f>IF(VAL_DATA!Y29="","A",VAL_DATA!Y29)</f>
        <v>A</v>
      </c>
      <c r="AF23" s="95" t="str">
        <f>IF(VAL_DATA!C29="","F",VAL_DATA!C29)</f>
        <v>F</v>
      </c>
      <c r="AG23" s="97" t="str">
        <f>IF(VAL_DATA!$D$6&lt;&gt;2, "", IF(ISNUMBER(VAL_DATA!Z29), VAL_DATA!Z29, IF(OR(VAL_DATA!AC29="O", VAL_DATA!AC29="M"), "NaN","")))</f>
        <v/>
      </c>
      <c r="AH23" s="95" t="str">
        <f>IF(VAL_DATA!AA29="","A",UPPER(VAL_DATA!AA29))</f>
        <v>A</v>
      </c>
      <c r="AI23" s="95" t="str">
        <f>IF(VAL_DATA!C29="","F",UPPER(VAL_DATA!C29))</f>
        <v>F</v>
      </c>
      <c r="AJ23" s="97" t="str">
        <f>IF(VAL_DATA!$D$6&lt;&gt;2, "", IF(ISNUMBER(VAL_DATA!AB29), VAL_DATA!AB29, IF(OR(VAL_DATA!AC29="O", VAL_DATA!AC29="M"), "NaN","")))</f>
        <v/>
      </c>
      <c r="AK23" s="95" t="str">
        <f>IF(VAL_DATA!AC29="","A",VAL_DATA!AC29)</f>
        <v>A</v>
      </c>
      <c r="AL23" s="95" t="str">
        <f>IF(VAL_DATA!C29="","F",VAL_DATA!C29)</f>
        <v>F</v>
      </c>
      <c r="AM23" s="96" t="str">
        <f>IF(VAL_DATA!$D$6&lt;&gt;2, "", IF(ISNUMBER(VAL_DATA!AD29), VAL_DATA!AD29, IF(OR(VAL_DATA!AG29="O", VAL_DATA!AG29="M"), "NaN","")))</f>
        <v/>
      </c>
      <c r="AN23" s="95" t="str">
        <f>IF(VAL_DATA!AE29="","A",UPPER(VAL_DATA!AE29))</f>
        <v>A</v>
      </c>
      <c r="AO23" s="95" t="str">
        <f>IF(VAL_DATA!C29="","F",UPPER(VAL_DATA!C29))</f>
        <v>F</v>
      </c>
      <c r="AP23" s="96" t="str">
        <f>IF(VAL_DATA!$D$6&lt;&gt;2, "", IF(ISNUMBER(VAL_DATA!AF29), VAL_DATA!AF29, IF(OR(VAL_DATA!AG29="O", VAL_DATA!AG29="M"), "NaN","")))</f>
        <v/>
      </c>
      <c r="AQ23" s="95" t="str">
        <f>IF(VAL_DATA!AG29="","A",VAL_DATA!AG29)</f>
        <v>A</v>
      </c>
      <c r="AR23" s="95" t="str">
        <f>IF(VAL_DATA!C29="","F",VAL_DATA!C29)</f>
        <v>F</v>
      </c>
      <c r="AS23" s="96" t="str">
        <f>IF(VAL_DATA!$D$6&lt;&gt;2, "", IF(ISNUMBER(VAL_DATA!AH29), VAL_DATA!AH29, IF(OR(VAL_DATA!AI29="O", VAL_DATA!AI29="M"), "NaN","")))</f>
        <v/>
      </c>
      <c r="AT23" s="95" t="str">
        <f>IF(VAL_DATA!AI29="","A",VAL_DATA!AI29)</f>
        <v>A</v>
      </c>
      <c r="AU23" s="95" t="str">
        <f>IF(VAL_DATA!C29="","F",VAL_DATA!C29)</f>
        <v>F</v>
      </c>
      <c r="AV23" s="96" t="str">
        <f>IF(VAL_DATA!$D$6&lt;&gt;2, "", IF(ISNUMBER(VAL_DATA!H29), VAL_DATA!H29, IF(OR(VAL_DATA!I29="O", VAL_DATA!I29="M"), "NaN","")))</f>
        <v/>
      </c>
      <c r="AW23" s="95" t="str">
        <f>IF(VAL_DATA!I29="","A",VAL_DATA!I29)</f>
        <v>A</v>
      </c>
      <c r="AX23" s="95" t="str">
        <f>IF(VAL_DATA!C29="","F",VAL_DATA!C29)</f>
        <v>F</v>
      </c>
      <c r="AY23" s="96" t="str">
        <f>IF(VAL_DATA!$D$6&lt;&gt;2, "", IF(ISNUMBER(VAL_DATA!J29), VAL_DATA!J29, IF(OR(VAL_DATA!K29="O", VAL_DATA!K29="M"), "NaN","")))</f>
        <v/>
      </c>
      <c r="AZ23" s="95" t="str">
        <f>IF(VAL_DATA!K29="","A",VAL_DATA!K29)</f>
        <v>A</v>
      </c>
      <c r="BA23" s="95" t="str">
        <f>IF(VAL_DATA!C29="","F",VAL_DATA!C29)</f>
        <v>F</v>
      </c>
      <c r="BB23" s="97" t="str">
        <f>IF(VAL_DATA!$D$6&lt;&gt;2, "", IF(ISNUMBER(VAL_DATA!H48), VAL_DATA!H48, IF(OR(VAL_DATA!I48="O", VAL_DATA!I48="M"), "NaN","")))</f>
        <v/>
      </c>
      <c r="BC23" s="95" t="str">
        <f>IF(VAL_DATA!I48="","A",VAL_DATA!I48)</f>
        <v>A</v>
      </c>
      <c r="BD23" s="95" t="str">
        <f>IF(VAL_DATA!C48="","F",VAL_DATA!C48)</f>
        <v>F</v>
      </c>
      <c r="BE23" s="98"/>
      <c r="BF23" s="98"/>
      <c r="BG23" s="98"/>
      <c r="BH23" s="98"/>
      <c r="BI23" s="98"/>
      <c r="BJ23" s="98"/>
      <c r="BK23" s="98"/>
      <c r="BL23" s="98"/>
      <c r="BM23" s="110"/>
    </row>
    <row r="24" spans="1:65" x14ac:dyDescent="0.25">
      <c r="A24" s="85" t="s">
        <v>217</v>
      </c>
      <c r="B24" s="106" t="s">
        <v>217</v>
      </c>
      <c r="C24" s="96" t="str">
        <f>IF(ISNUMBER(VAL_DATA!H18), VAL_DATA!H18, IF(OR(VAL_DATA!I18="O", VAL_DATA!I18="M"), "NaN",""))</f>
        <v/>
      </c>
      <c r="D24" s="95" t="str">
        <f>IF(VAL_DATA!I18="","A",VAL_DATA!I18)</f>
        <v>A</v>
      </c>
      <c r="E24" s="95" t="str">
        <f>IF(VAL_DATA!C18="","F",VAL_DATA!C18)</f>
        <v>F</v>
      </c>
      <c r="F24" s="96" t="str">
        <f>IF(ISNUMBER(VAL_DATA!J18), VAL_DATA!J18, IF(OR(VAL_DATA!K18="O", VAL_DATA!K18="M"), "NaN",""))</f>
        <v/>
      </c>
      <c r="G24" s="95" t="str">
        <f>IF(VAL_DATA!K18="","A",VAL_DATA!K18)</f>
        <v>A</v>
      </c>
      <c r="H24" s="95" t="str">
        <f>IF(VAL_DATA!C18="","F",VAL_DATA!C18)</f>
        <v>F</v>
      </c>
      <c r="I24" s="96" t="str">
        <f>IF(ISNUMBER(VAL_DATA!L18), VAL_DATA!L18, IF(OR(VAL_DATA!M18="O", VAL_DATA!M18="M"), "NaN",""))</f>
        <v/>
      </c>
      <c r="J24" s="95" t="str">
        <f>IF(VAL_DATA!M18="","A",VAL_DATA!M18)</f>
        <v>A</v>
      </c>
      <c r="K24" s="95" t="str">
        <f>IF(VAL_DATA!C18="","F",VAL_DATA!C18)</f>
        <v>F</v>
      </c>
      <c r="L24" s="96" t="str">
        <f>IF(VAL_DATA!$D$6&lt;&gt;2, "", IF(ISNUMBER(VAL_DATA!L30), VAL_DATA!L30, IF(OR(VAL_DATA!M30="O", VAL_DATA!M30="M"), "NaN","")))</f>
        <v/>
      </c>
      <c r="M24" s="95" t="str">
        <f>IF(VAL_DATA!M30="","A",VAL_DATA!M30)</f>
        <v>A</v>
      </c>
      <c r="N24" s="95" t="str">
        <f>IF(VAL_DATA!C30="","F",VAL_DATA!C30)</f>
        <v>F</v>
      </c>
      <c r="O24" s="96" t="str">
        <f>IF(VAL_DATA!$D$6&lt;&gt;2, "", IF(ISNUMBER(VAL_DATA!N30), VAL_DATA!N30, IF(OR(VAL_DATA!Q30="O", VAL_DATA!Q30="M"), "NaN","")))</f>
        <v/>
      </c>
      <c r="P24" s="95" t="str">
        <f>IF(VAL_DATA!O30="","A",UPPER(VAL_DATA!O30))</f>
        <v>A</v>
      </c>
      <c r="Q24" s="95" t="str">
        <f>IF(VAL_DATA!C30="","F",UPPER(VAL_DATA!C30))</f>
        <v>F</v>
      </c>
      <c r="R24" s="96" t="str">
        <f>IF(VAL_DATA!$D$6&lt;&gt;2, "", IF(ISNUMBER(VAL_DATA!P30), VAL_DATA!P30, IF(OR(VAL_DATA!Q30="O", VAL_DATA!Q30="M"), "NaN","")))</f>
        <v/>
      </c>
      <c r="S24" s="95" t="str">
        <f>IF(VAL_DATA!Q30="","A",VAL_DATA!Q30)</f>
        <v>A</v>
      </c>
      <c r="T24" s="95" t="str">
        <f>IF(VAL_DATA!C30="","F",VAL_DATA!C30)</f>
        <v>F</v>
      </c>
      <c r="U24" s="96" t="str">
        <f>IF(VAL_DATA!$D$6&lt;&gt;2, "", IF(ISNUMBER(VAL_DATA!R30), VAL_DATA!R30, IF(OR(VAL_DATA!U30="O", VAL_DATA!U30="M"), "NaN","")))</f>
        <v/>
      </c>
      <c r="V24" s="95" t="str">
        <f>IF(VAL_DATA!S30="","A",UPPER(VAL_DATA!S30))</f>
        <v>A</v>
      </c>
      <c r="W24" s="95" t="str">
        <f>IF(VAL_DATA!C30="","F",UPPER(VAL_DATA!C30))</f>
        <v>F</v>
      </c>
      <c r="X24" s="96" t="str">
        <f>IF(VAL_DATA!$D$6&lt;&gt;2, "", IF(ISNUMBER(VAL_DATA!T30), VAL_DATA!T30, IF(OR(VAL_DATA!U30="O", VAL_DATA!U30="M"), "NaN","")))</f>
        <v/>
      </c>
      <c r="Y24" s="95" t="str">
        <f>IF(VAL_DATA!U30="","A",VAL_DATA!U30)</f>
        <v>A</v>
      </c>
      <c r="Z24" s="95" t="str">
        <f>IF(VAL_DATA!C30="","F",VAL_DATA!C30)</f>
        <v>F</v>
      </c>
      <c r="AA24" s="96" t="str">
        <f>IF(VAL_DATA!$D$6&lt;&gt;2, "", IF(ISNUMBER(VAL_DATA!V30), VAL_DATA!V30, IF(OR(VAL_DATA!Y30="O", VAL_DATA!Y30="M"), "NaN","")))</f>
        <v/>
      </c>
      <c r="AB24" s="95" t="str">
        <f>IF(VAL_DATA!W30="","A",UPPER(VAL_DATA!W30))</f>
        <v>A</v>
      </c>
      <c r="AC24" s="95" t="str">
        <f>IF(VAL_DATA!C30="","F",UPPER(VAL_DATA!C30))</f>
        <v>F</v>
      </c>
      <c r="AD24" s="96" t="str">
        <f>IF(VAL_DATA!$D$6&lt;&gt;2, "", IF(ISNUMBER(VAL_DATA!X30), VAL_DATA!X30, IF(OR(VAL_DATA!Y30="O", VAL_DATA!Y30="M"), "NaN","")))</f>
        <v/>
      </c>
      <c r="AE24" s="95" t="str">
        <f>IF(VAL_DATA!Y30="","A",VAL_DATA!Y30)</f>
        <v>A</v>
      </c>
      <c r="AF24" s="95" t="str">
        <f>IF(VAL_DATA!C30="","F",VAL_DATA!C30)</f>
        <v>F</v>
      </c>
      <c r="AG24" s="97" t="str">
        <f>IF(VAL_DATA!$D$6&lt;&gt;2, "", IF(ISNUMBER(VAL_DATA!Z30), VAL_DATA!Z30, IF(OR(VAL_DATA!AC30="O", VAL_DATA!AC30="M"), "NaN","")))</f>
        <v/>
      </c>
      <c r="AH24" s="95" t="str">
        <f>IF(VAL_DATA!AA30="","A",UPPER(VAL_DATA!AA30))</f>
        <v>A</v>
      </c>
      <c r="AI24" s="95" t="str">
        <f>IF(VAL_DATA!C30="","F",UPPER(VAL_DATA!C30))</f>
        <v>F</v>
      </c>
      <c r="AJ24" s="97" t="str">
        <f>IF(VAL_DATA!$D$6&lt;&gt;2, "", IF(ISNUMBER(VAL_DATA!AB30), VAL_DATA!AB30, IF(OR(VAL_DATA!AC30="O", VAL_DATA!AC30="M"), "NaN","")))</f>
        <v/>
      </c>
      <c r="AK24" s="95" t="str">
        <f>IF(VAL_DATA!AC30="","A",VAL_DATA!AC30)</f>
        <v>A</v>
      </c>
      <c r="AL24" s="95" t="str">
        <f>IF(VAL_DATA!C30="","F",VAL_DATA!C30)</f>
        <v>F</v>
      </c>
      <c r="AM24" s="96" t="str">
        <f>IF(VAL_DATA!$D$6&lt;&gt;2, "", IF(ISNUMBER(VAL_DATA!AD30), VAL_DATA!AD30, IF(OR(VAL_DATA!AG30="O", VAL_DATA!AG30="M"), "NaN","")))</f>
        <v/>
      </c>
      <c r="AN24" s="95" t="str">
        <f>IF(VAL_DATA!AE30="","A",UPPER(VAL_DATA!AE30))</f>
        <v>A</v>
      </c>
      <c r="AO24" s="95" t="str">
        <f>IF(VAL_DATA!C30="","F",UPPER(VAL_DATA!C30))</f>
        <v>F</v>
      </c>
      <c r="AP24" s="96" t="str">
        <f>IF(VAL_DATA!$D$6&lt;&gt;2, "", IF(ISNUMBER(VAL_DATA!AF30), VAL_DATA!AF30, IF(OR(VAL_DATA!AG30="O", VAL_DATA!AG30="M"), "NaN","")))</f>
        <v/>
      </c>
      <c r="AQ24" s="95" t="str">
        <f>IF(VAL_DATA!AG30="","A",VAL_DATA!AG30)</f>
        <v>A</v>
      </c>
      <c r="AR24" s="95" t="str">
        <f>IF(VAL_DATA!C30="","F",VAL_DATA!C30)</f>
        <v>F</v>
      </c>
      <c r="AS24" s="96" t="str">
        <f>IF(VAL_DATA!$D$6&lt;&gt;2, "", IF(ISNUMBER(VAL_DATA!AH30), VAL_DATA!AH30, IF(OR(VAL_DATA!AI30="O", VAL_DATA!AI30="M"), "NaN","")))</f>
        <v/>
      </c>
      <c r="AT24" s="95" t="str">
        <f>IF(VAL_DATA!AI30="","A",VAL_DATA!AI30)</f>
        <v>A</v>
      </c>
      <c r="AU24" s="95" t="str">
        <f>IF(VAL_DATA!C30="","F",VAL_DATA!C30)</f>
        <v>F</v>
      </c>
      <c r="AV24" s="96" t="str">
        <f>IF(VAL_DATA!$D$6&lt;&gt;2, "", IF(ISNUMBER(VAL_DATA!H30), VAL_DATA!H30, IF(OR(VAL_DATA!I30="O", VAL_DATA!I30="M"), "NaN","")))</f>
        <v/>
      </c>
      <c r="AW24" s="95" t="str">
        <f>IF(VAL_DATA!I30="","A",VAL_DATA!I30)</f>
        <v>A</v>
      </c>
      <c r="AX24" s="95" t="str">
        <f>IF(VAL_DATA!C30="","F",VAL_DATA!C30)</f>
        <v>F</v>
      </c>
      <c r="AY24" s="96" t="str">
        <f>IF(VAL_DATA!$D$6&lt;&gt;2, "", IF(ISNUMBER(VAL_DATA!J30), VAL_DATA!J30, IF(OR(VAL_DATA!K30="O", VAL_DATA!K30="M"), "NaN","")))</f>
        <v/>
      </c>
      <c r="AZ24" s="95" t="str">
        <f>IF(VAL_DATA!K30="","A",VAL_DATA!K30)</f>
        <v>A</v>
      </c>
      <c r="BA24" s="95" t="str">
        <f>IF(VAL_DATA!C30="","F",VAL_DATA!C30)</f>
        <v>F</v>
      </c>
      <c r="BB24" s="97" t="str">
        <f>IF(VAL_DATA!$D$6&lt;&gt;2, "", IF(ISNUMBER(VAL_DATA!H49), VAL_DATA!H49, IF(OR(VAL_DATA!I49="O", VAL_DATA!I49="M"), "NaN","")))</f>
        <v/>
      </c>
      <c r="BC24" s="95" t="str">
        <f>IF(VAL_DATA!I49="","A",VAL_DATA!I49)</f>
        <v>A</v>
      </c>
      <c r="BD24" s="95" t="str">
        <f>IF(VAL_DATA!C49="","F",VAL_DATA!C49)</f>
        <v>F</v>
      </c>
      <c r="BE24" s="98"/>
      <c r="BF24" s="98"/>
      <c r="BG24" s="98"/>
      <c r="BH24" s="98"/>
      <c r="BI24" s="98"/>
      <c r="BJ24" s="98"/>
      <c r="BK24" s="98"/>
      <c r="BL24" s="98"/>
      <c r="BM24" s="110"/>
    </row>
    <row r="25" spans="1:65" ht="12" thickBot="1" x14ac:dyDescent="0.3">
      <c r="A25" s="92" t="s">
        <v>239</v>
      </c>
      <c r="B25" s="111" t="s">
        <v>242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24" t="str">
        <f>IF(VAL_DATA!$D$6&lt;&gt;2, "", IF(ISNUMBER(VAL_DATA!L31), VAL_DATA!L31, IF(OR(VAL_DATA!M31="O", VAL_DATA!M31="M"), "NaN","")))</f>
        <v/>
      </c>
      <c r="M25" s="114" t="str">
        <f>IF(VAL_DATA!M31="","A",VAL_DATA!M31)</f>
        <v>A</v>
      </c>
      <c r="N25" s="114" t="str">
        <f>IF(VAL_DATA!C31="","F",VAL_DATA!C31)</f>
        <v>F</v>
      </c>
      <c r="O25" s="124" t="str">
        <f>IF(VAL_DATA!$D$6&lt;&gt;2, "", IF(ISNUMBER(VAL_DATA!N31), VAL_DATA!N31, IF(OR(VAL_DATA!Q31="O", VAL_DATA!Q31="M"), "NaN","")))</f>
        <v/>
      </c>
      <c r="P25" s="114" t="str">
        <f>IF(VAL_DATA!O31="","A",UPPER(VAL_DATA!O31))</f>
        <v>A</v>
      </c>
      <c r="Q25" s="114" t="str">
        <f>IF(VAL_DATA!C31="","F",UPPER(VAL_DATA!C31))</f>
        <v>F</v>
      </c>
      <c r="R25" s="124" t="str">
        <f>IF(VAL_DATA!$D$6&lt;&gt;2, "", IF(ISNUMBER(VAL_DATA!P31), VAL_DATA!P31, IF(OR(VAL_DATA!Q31="O", VAL_DATA!Q31="M"), "NaN","")))</f>
        <v/>
      </c>
      <c r="S25" s="114" t="str">
        <f>IF(VAL_DATA!Q31="","A",VAL_DATA!Q31)</f>
        <v>A</v>
      </c>
      <c r="T25" s="114" t="str">
        <f>IF(VAL_DATA!C31="","F",VAL_DATA!C31)</f>
        <v>F</v>
      </c>
      <c r="U25" s="124" t="str">
        <f>IF(VAL_DATA!$D$6&lt;&gt;2, "", IF(ISNUMBER(VAL_DATA!R31), VAL_DATA!R31, IF(OR(VAL_DATA!U31="O", VAL_DATA!U31="M"), "NaN","")))</f>
        <v/>
      </c>
      <c r="V25" s="114" t="str">
        <f>IF(VAL_DATA!S31="","A",UPPER(VAL_DATA!S31))</f>
        <v>A</v>
      </c>
      <c r="W25" s="114" t="str">
        <f>IF(VAL_DATA!C31="","F",UPPER(VAL_DATA!C31))</f>
        <v>F</v>
      </c>
      <c r="X25" s="124" t="str">
        <f>IF(VAL_DATA!$D$6&lt;&gt;2, "", IF(ISNUMBER(VAL_DATA!T31), VAL_DATA!T31, IF(OR(VAL_DATA!U31="O", VAL_DATA!U31="M"), "NaN","")))</f>
        <v/>
      </c>
      <c r="Y25" s="114" t="str">
        <f>IF(VAL_DATA!U31="","A",VAL_DATA!U31)</f>
        <v>A</v>
      </c>
      <c r="Z25" s="114" t="str">
        <f>IF(VAL_DATA!C31="","F",VAL_DATA!C31)</f>
        <v>F</v>
      </c>
      <c r="AA25" s="124" t="str">
        <f>IF(VAL_DATA!$D$6&lt;&gt;2, "", IF(ISNUMBER(VAL_DATA!V31), VAL_DATA!V31, IF(OR(VAL_DATA!Y31="O", VAL_DATA!Y31="M"), "NaN","")))</f>
        <v/>
      </c>
      <c r="AB25" s="114" t="str">
        <f>IF(VAL_DATA!W31="","A",UPPER(VAL_DATA!W31))</f>
        <v>A</v>
      </c>
      <c r="AC25" s="114" t="str">
        <f>IF(VAL_DATA!C31="","F",UPPER(VAL_DATA!C31))</f>
        <v>F</v>
      </c>
      <c r="AD25" s="124" t="str">
        <f>IF(VAL_DATA!$D$6&lt;&gt;2, "", IF(ISNUMBER(VAL_DATA!X31), VAL_DATA!X31, IF(OR(VAL_DATA!Y31="O", VAL_DATA!Y31="M"), "NaN","")))</f>
        <v/>
      </c>
      <c r="AE25" s="114" t="str">
        <f>IF(VAL_DATA!Y31="","A",VAL_DATA!Y31)</f>
        <v>A</v>
      </c>
      <c r="AF25" s="114" t="str">
        <f>IF(VAL_DATA!C31="","F",VAL_DATA!C31)</f>
        <v>F</v>
      </c>
      <c r="AG25" s="113" t="str">
        <f>IF(VAL_DATA!$D$6&lt;&gt;2, "", IF(ISNUMBER(VAL_DATA!Z31), VAL_DATA!Z31, IF(OR(VAL_DATA!AC31="O", VAL_DATA!AC31="M"), "NaN","")))</f>
        <v/>
      </c>
      <c r="AH25" s="114" t="str">
        <f>IF(VAL_DATA!AA31="","A",UPPER(VAL_DATA!AA31))</f>
        <v>A</v>
      </c>
      <c r="AI25" s="114" t="str">
        <f>IF(VAL_DATA!C31="","F",UPPER(VAL_DATA!C31))</f>
        <v>F</v>
      </c>
      <c r="AJ25" s="113" t="str">
        <f>IF(VAL_DATA!$D$6&lt;&gt;2, "", IF(ISNUMBER(VAL_DATA!AB31), VAL_DATA!AB31, IF(OR(VAL_DATA!AC31="O", VAL_DATA!AC31="M"), "NaN","")))</f>
        <v/>
      </c>
      <c r="AK25" s="114" t="str">
        <f>IF(VAL_DATA!AC31="","A",VAL_DATA!AC31)</f>
        <v>A</v>
      </c>
      <c r="AL25" s="114" t="str">
        <f>IF(VAL_DATA!C31="","F",VAL_DATA!C31)</f>
        <v>F</v>
      </c>
      <c r="AM25" s="124" t="str">
        <f>IF(VAL_DATA!$D$6&lt;&gt;2, "", IF(ISNUMBER(VAL_DATA!AD31), VAL_DATA!AD31, IF(OR(VAL_DATA!AG31="O", VAL_DATA!AG31="M"), "NaN","")))</f>
        <v/>
      </c>
      <c r="AN25" s="114" t="str">
        <f>IF(VAL_DATA!AE31="","A",UPPER(VAL_DATA!AE31))</f>
        <v>A</v>
      </c>
      <c r="AO25" s="114" t="str">
        <f>IF(VAL_DATA!C31="","F",UPPER(VAL_DATA!C31))</f>
        <v>F</v>
      </c>
      <c r="AP25" s="124" t="str">
        <f>IF(VAL_DATA!$D$6&lt;&gt;2, "", IF(ISNUMBER(VAL_DATA!AF31), VAL_DATA!AF31, IF(OR(VAL_DATA!AG31="O", VAL_DATA!AG31="M"), "NaN","")))</f>
        <v/>
      </c>
      <c r="AQ25" s="114" t="str">
        <f>IF(VAL_DATA!AG31="","A",VAL_DATA!AG31)</f>
        <v>A</v>
      </c>
      <c r="AR25" s="114" t="str">
        <f>IF(VAL_DATA!C31="","F",VAL_DATA!C31)</f>
        <v>F</v>
      </c>
      <c r="AS25" s="124" t="str">
        <f>IF(VAL_DATA!$D$6&lt;&gt;2, "", IF(ISNUMBER(VAL_DATA!AH31), VAL_DATA!AH31, IF(OR(VAL_DATA!AI31="O", VAL_DATA!AI31="M"), "NaN","")))</f>
        <v/>
      </c>
      <c r="AT25" s="114" t="str">
        <f>IF(VAL_DATA!AI31="","A",VAL_DATA!AI31)</f>
        <v>A</v>
      </c>
      <c r="AU25" s="114" t="str">
        <f>IF(VAL_DATA!C31="","F",VAL_DATA!C31)</f>
        <v>F</v>
      </c>
      <c r="AV25" s="124" t="str">
        <f>IF(VAL_DATA!$D$6&lt;&gt;2, "", IF(ISNUMBER(VAL_DATA!H31), VAL_DATA!H31, IF(OR(VAL_DATA!I31="O", VAL_DATA!I31="M"), "NaN","")))</f>
        <v/>
      </c>
      <c r="AW25" s="114" t="str">
        <f>IF(VAL_DATA!I31="","A",VAL_DATA!I31)</f>
        <v>A</v>
      </c>
      <c r="AX25" s="114" t="str">
        <f>IF(VAL_DATA!C31="","F",VAL_DATA!C31)</f>
        <v>F</v>
      </c>
      <c r="AY25" s="124" t="str">
        <f>IF(VAL_DATA!$D$6&lt;&gt;2, "", IF(ISNUMBER(VAL_DATA!J31), VAL_DATA!J31, IF(OR(VAL_DATA!K31="O", VAL_DATA!K31="M"), "NaN","")))</f>
        <v/>
      </c>
      <c r="AZ25" s="114" t="str">
        <f>IF(VAL_DATA!K31="","A",VAL_DATA!K31)</f>
        <v>A</v>
      </c>
      <c r="BA25" s="114" t="str">
        <f>IF(VAL_DATA!C31="","F",VAL_DATA!C31)</f>
        <v>F</v>
      </c>
      <c r="BB25" s="113" t="str">
        <f>IF(VAL_DATA!$D$6&lt;&gt;2, "", IF(ISNUMBER(VAL_DATA!H50), VAL_DATA!H50, IF(OR(VAL_DATA!I50="O", VAL_DATA!I50="M"), "NaN","")))</f>
        <v/>
      </c>
      <c r="BC25" s="114" t="str">
        <f>IF(VAL_DATA!I50="","A",UPPER(VAL_DATA!I50))</f>
        <v>A</v>
      </c>
      <c r="BD25" s="114" t="str">
        <f>IF(VAL_DATA!C50="","F",UPPER(VAL_DATA!C50))</f>
        <v>F</v>
      </c>
      <c r="BE25" s="112"/>
      <c r="BF25" s="112"/>
      <c r="BG25" s="112"/>
      <c r="BH25" s="113" t="str">
        <f>IF(VAL_DATA!$D$6&lt;&gt;2, "", IF(ISNUMBER(VAL_DATA!F37), VAL_DATA!F37, IF(OR(VAL_DATA!G37="O", VAL_DATA!G37="M"), "NaN","")))</f>
        <v/>
      </c>
      <c r="BI25" s="114" t="str">
        <f>IF(VAL_DATA!G37="","A",UPPER(VAL_DATA!G37))</f>
        <v>A</v>
      </c>
      <c r="BJ25" s="114" t="str">
        <f>IF(VAL_DATA!C37="","F",UPPER(VAL_DATA!C37))</f>
        <v>F</v>
      </c>
      <c r="BK25" s="113" t="str">
        <f>IF(VAL_DATA!$D$6&lt;&gt;2, "", IF(ISNUMBER(VAL_DATA!H37), VAL_DATA!H37, IF(OR(VAL_DATA!I37="O", VAL_DATA!I37="M"), "NaN","")))</f>
        <v/>
      </c>
      <c r="BL25" s="114" t="str">
        <f>IF(VAL_DATA!I37="","A",UPPER(VAL_DATA!I37))</f>
        <v>A</v>
      </c>
      <c r="BM25" s="115" t="str">
        <f>IF(VAL_DATA!C37="","F",UPPER(VAL_DATA!C37))</f>
        <v>F</v>
      </c>
    </row>
  </sheetData>
  <sheetProtection algorithmName="SHA-512" hashValue="sDQPhVUiaxxt0vn4sH8fcVXECu5uBQRUBswkxbE0fMuDORXGTkRQTmhb6O0x1wObIZZIrMjeSvjcnNyZIK7GIw==" saltValue="DV1f+uErpSWAg04FK+QV8w==" spinCount="100000" sheet="1" selectLockedCells="1" selectUnlockedCells="1"/>
  <mergeCells count="11">
    <mergeCell ref="BE16:BM16"/>
    <mergeCell ref="B15:B17"/>
    <mergeCell ref="C15:K15"/>
    <mergeCell ref="AS15:BA15"/>
    <mergeCell ref="C16:E16"/>
    <mergeCell ref="F16:H16"/>
    <mergeCell ref="I16:K16"/>
    <mergeCell ref="L16:AR16"/>
    <mergeCell ref="AS16:AU16"/>
    <mergeCell ref="AV16:AX16"/>
    <mergeCell ref="AY16:B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VAL_DATA</vt:lpstr>
      <vt:lpstr>VAL_LISTS</vt:lpstr>
      <vt:lpstr>Parameters</vt:lpstr>
      <vt:lpstr>ELE_PRICES_NHH</vt:lpstr>
      <vt:lpstr>Parameters!Print_Area</vt:lpstr>
      <vt:lpstr>VAL_DATA!Print_Area</vt:lpstr>
      <vt:lpstr>VAL_LISTS!Print_Area</vt:lpstr>
    </vt:vector>
  </TitlesOfParts>
  <Manager>Gita.BERGERE@ec.europa.eu</Manager>
  <Company>European Commission - Eurostat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Stavros.LAZAROU@ec.europa.eu</dc:creator>
  <cp:lastModifiedBy>LAZAROU Stavros (ESTAT)</cp:lastModifiedBy>
  <cp:lastPrinted>2017-12-13T14:00:16Z</cp:lastPrinted>
  <dcterms:created xsi:type="dcterms:W3CDTF">2017-02-22T13:11:19Z</dcterms:created>
  <dcterms:modified xsi:type="dcterms:W3CDTF">2023-01-18T10:21:02Z</dcterms:modified>
  <cp:contentStatus>FINAL</cp:contentStatus>
</cp:coreProperties>
</file>