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55" windowWidth="12570" windowHeight="13005" tabRatio="872" activeTab="0"/>
  </bookViews>
  <sheets>
    <sheet name="TOC" sheetId="1" r:id="rId1"/>
    <sheet name="Map 8.1" sheetId="2" r:id="rId2"/>
    <sheet name="Fig 8.1" sheetId="3" r:id="rId3"/>
    <sheet name="Map 8.2" sheetId="4" r:id="rId4"/>
    <sheet name="Map 8.3" sheetId="5" r:id="rId5"/>
    <sheet name="Tab 8.1" sheetId="6" r:id="rId6"/>
  </sheets>
  <definedNames/>
  <calcPr fullCalcOnLoad="1"/>
</workbook>
</file>

<file path=xl/sharedStrings.xml><?xml version="1.0" encoding="utf-8"?>
<sst xmlns="http://schemas.openxmlformats.org/spreadsheetml/2006/main" count="1550" uniqueCount="625">
  <si>
    <t>Belgium</t>
  </si>
  <si>
    <t>Bulgaria</t>
  </si>
  <si>
    <t>Denmark</t>
  </si>
  <si>
    <t>Germany</t>
  </si>
  <si>
    <t>Estonia</t>
  </si>
  <si>
    <t>Ireland</t>
  </si>
  <si>
    <t>Greece</t>
  </si>
  <si>
    <t>Spain</t>
  </si>
  <si>
    <t>France</t>
  </si>
  <si>
    <t>Italy</t>
  </si>
  <si>
    <t>Hungary</t>
  </si>
  <si>
    <t>Netherlands</t>
  </si>
  <si>
    <t>Austria</t>
  </si>
  <si>
    <t>Poland</t>
  </si>
  <si>
    <t>Portugal</t>
  </si>
  <si>
    <t>Romania</t>
  </si>
  <si>
    <t>Slovenia</t>
  </si>
  <si>
    <t>Finland</t>
  </si>
  <si>
    <t>Sweden</t>
  </si>
  <si>
    <t>Croatia</t>
  </si>
  <si>
    <t>RS</t>
  </si>
  <si>
    <t>Serbia</t>
  </si>
  <si>
    <t>(% of persons who accessed the internet on average at least once a week)</t>
  </si>
  <si>
    <t>&lt;= 55</t>
  </si>
  <si>
    <t>55 – 65</t>
  </si>
  <si>
    <t>65 – 75</t>
  </si>
  <si>
    <t>75 – 85</t>
  </si>
  <si>
    <t>&gt; 85</t>
  </si>
  <si>
    <r>
      <t>Source</t>
    </r>
    <r>
      <rPr>
        <sz val="8"/>
        <rFont val="Arial"/>
        <family val="2"/>
      </rPr>
      <t xml:space="preserve">: Eurostat (code des données en ligne: </t>
    </r>
    <r>
      <rPr>
        <sz val="8"/>
        <color indexed="12"/>
        <rFont val="Arial"/>
        <family val="2"/>
      </rPr>
      <t>isoc_r_iuse</t>
    </r>
    <r>
      <rPr>
        <sz val="8"/>
        <rFont val="Arial"/>
        <family val="2"/>
      </rPr>
      <t>)</t>
    </r>
  </si>
  <si>
    <r>
      <t>Source:</t>
    </r>
    <r>
      <rPr>
        <sz val="8"/>
        <rFont val="Arial"/>
        <family val="2"/>
      </rPr>
      <t xml:space="preserve"> Eurostat (online data code: </t>
    </r>
    <r>
      <rPr>
        <sz val="8"/>
        <color indexed="12"/>
        <rFont val="Arial"/>
        <family val="2"/>
      </rPr>
      <t>isoc_r_iuse</t>
    </r>
    <r>
      <rPr>
        <sz val="8"/>
        <rFont val="Arial"/>
        <family val="2"/>
      </rPr>
      <t>)</t>
    </r>
  </si>
  <si>
    <r>
      <t xml:space="preserve">Quelle: </t>
    </r>
    <r>
      <rPr>
        <sz val="8"/>
        <rFont val="Arial"/>
        <family val="2"/>
      </rPr>
      <t xml:space="preserve">Eurostat (Online-Datencode: </t>
    </r>
    <r>
      <rPr>
        <sz val="8"/>
        <color indexed="12"/>
        <rFont val="Arial"/>
        <family val="2"/>
      </rPr>
      <t>isoc_r_iuse</t>
    </r>
    <r>
      <rPr>
        <sz val="8"/>
        <rFont val="Arial"/>
        <family val="2"/>
      </rPr>
      <t>)</t>
    </r>
  </si>
  <si>
    <t>(in %, Anteil der Privatpersonen die Waren oder Dienstleistungen für private Zwecke im Internet gekauft haben)</t>
  </si>
  <si>
    <t>(en %, personnes ayant commandé des biens ou services sur internet pour leur usage privé)</t>
  </si>
  <si>
    <r>
      <t>Source</t>
    </r>
    <r>
      <rPr>
        <sz val="8"/>
        <rFont val="Arial"/>
        <family val="2"/>
      </rPr>
      <t xml:space="preserve">: Eurostat (code des données en ligne: </t>
    </r>
    <r>
      <rPr>
        <sz val="8"/>
        <color indexed="12"/>
        <rFont val="Arial"/>
        <family val="2"/>
      </rPr>
      <t>isoc_r_blt12_i</t>
    </r>
    <r>
      <rPr>
        <sz val="8"/>
        <rFont val="Arial"/>
        <family val="2"/>
      </rPr>
      <t>)</t>
    </r>
  </si>
  <si>
    <r>
      <t xml:space="preserve">Quelle: </t>
    </r>
    <r>
      <rPr>
        <sz val="8"/>
        <rFont val="Arial"/>
        <family val="2"/>
      </rPr>
      <t>Eurostat (Online-Datencode:</t>
    </r>
    <r>
      <rPr>
        <sz val="8"/>
        <color indexed="12"/>
        <rFont val="Arial"/>
        <family val="2"/>
      </rPr>
      <t xml:space="preserve"> isoc_r_blt12_i</t>
    </r>
    <r>
      <rPr>
        <sz val="8"/>
        <rFont val="Arial"/>
        <family val="2"/>
      </rPr>
      <t>)</t>
    </r>
  </si>
  <si>
    <r>
      <t>Source:</t>
    </r>
    <r>
      <rPr>
        <sz val="8"/>
        <rFont val="Arial"/>
        <family val="2"/>
      </rPr>
      <t xml:space="preserve"> Eurostat (online data code: </t>
    </r>
    <r>
      <rPr>
        <sz val="8"/>
        <color indexed="12"/>
        <rFont val="Arial"/>
        <family val="2"/>
      </rPr>
      <t>isoc_r_blt12_i</t>
    </r>
    <r>
      <rPr>
        <sz val="8"/>
        <rFont val="Arial"/>
        <family val="2"/>
      </rPr>
      <t>)</t>
    </r>
  </si>
  <si>
    <t>(% of persons who ordered goods or services over the internet for private use)</t>
  </si>
  <si>
    <r>
      <t>Source</t>
    </r>
    <r>
      <rPr>
        <sz val="8"/>
        <rFont val="Arial"/>
        <family val="2"/>
      </rPr>
      <t xml:space="preserve">: Eurostat (codes des données en ligne: </t>
    </r>
    <r>
      <rPr>
        <sz val="8"/>
        <color indexed="12"/>
        <rFont val="Arial"/>
        <family val="2"/>
      </rPr>
      <t>isoc_r_broad_h, isoc_r_iuse</t>
    </r>
    <r>
      <rPr>
        <sz val="8"/>
        <color indexed="8"/>
        <rFont val="Arial"/>
        <family val="2"/>
      </rPr>
      <t xml:space="preserve"> et</t>
    </r>
    <r>
      <rPr>
        <sz val="8"/>
        <color indexed="12"/>
        <rFont val="Arial"/>
        <family val="2"/>
      </rPr>
      <t xml:space="preserve"> isoc_r_blt12_i</t>
    </r>
    <r>
      <rPr>
        <sz val="8"/>
        <rFont val="Arial"/>
        <family val="2"/>
      </rPr>
      <t>)</t>
    </r>
  </si>
  <si>
    <r>
      <t>Source:</t>
    </r>
    <r>
      <rPr>
        <sz val="8"/>
        <rFont val="Arial"/>
        <family val="2"/>
      </rPr>
      <t xml:space="preserve"> Eurostat (online data codes: </t>
    </r>
    <r>
      <rPr>
        <sz val="8"/>
        <color indexed="12"/>
        <rFont val="Arial"/>
        <family val="2"/>
      </rPr>
      <t xml:space="preserve">isoc_r_broad_h, isoc_r_iuse </t>
    </r>
    <r>
      <rPr>
        <sz val="8"/>
        <color indexed="8"/>
        <rFont val="Arial"/>
        <family val="2"/>
      </rPr>
      <t>and</t>
    </r>
    <r>
      <rPr>
        <sz val="8"/>
        <color indexed="12"/>
        <rFont val="Arial"/>
        <family val="2"/>
      </rPr>
      <t xml:space="preserve"> isoc_r_blt12_i</t>
    </r>
    <r>
      <rPr>
        <sz val="8"/>
        <rFont val="Arial"/>
        <family val="2"/>
      </rPr>
      <t>)</t>
    </r>
  </si>
  <si>
    <r>
      <t xml:space="preserve">Quelle: </t>
    </r>
    <r>
      <rPr>
        <sz val="8"/>
        <rFont val="Arial"/>
        <family val="2"/>
      </rPr>
      <t xml:space="preserve">Eurostat (Online-Datencodes: </t>
    </r>
    <r>
      <rPr>
        <sz val="8"/>
        <color indexed="12"/>
        <rFont val="Arial"/>
        <family val="2"/>
      </rPr>
      <t xml:space="preserve">isoc_r_broad_h, isoc_r_iuse </t>
    </r>
    <r>
      <rPr>
        <sz val="8"/>
        <color indexed="8"/>
        <rFont val="Arial"/>
        <family val="2"/>
      </rPr>
      <t>und</t>
    </r>
    <r>
      <rPr>
        <sz val="8"/>
        <color indexed="12"/>
        <rFont val="Arial"/>
        <family val="2"/>
      </rPr>
      <t xml:space="preserve"> isoc_r_blt12_i</t>
    </r>
    <r>
      <rPr>
        <sz val="8"/>
        <rFont val="Arial"/>
        <family val="2"/>
      </rPr>
      <t>)</t>
    </r>
  </si>
  <si>
    <t>2011</t>
  </si>
  <si>
    <t>Top 10 regions</t>
  </si>
  <si>
    <t>Value for 2011 compared with national average (national average = 100)</t>
  </si>
  <si>
    <t>Prov. Vlaams-Brabant</t>
  </si>
  <si>
    <t>BE25</t>
  </si>
  <si>
    <t>Prov. West-Vlaanderen</t>
  </si>
  <si>
    <t>BE31</t>
  </si>
  <si>
    <t>Prov. Brabant Wallon</t>
  </si>
  <si>
    <t>BE32</t>
  </si>
  <si>
    <t>Prov. Hainaut</t>
  </si>
  <si>
    <t>BE33</t>
  </si>
  <si>
    <t>Prov. Liège</t>
  </si>
  <si>
    <t>BE34</t>
  </si>
  <si>
    <t>Prov. Luxembourg (BE)</t>
  </si>
  <si>
    <t>BE35</t>
  </si>
  <si>
    <t>Prov. Namur</t>
  </si>
  <si>
    <t>BG31</t>
  </si>
  <si>
    <t>Severozapaden</t>
  </si>
  <si>
    <t>BG32</t>
  </si>
  <si>
    <t>Severen tsentralen</t>
  </si>
  <si>
    <t>BG33</t>
  </si>
  <si>
    <t>Severoiztochen</t>
  </si>
  <si>
    <t>BG34</t>
  </si>
  <si>
    <t>Yugoiztochen</t>
  </si>
  <si>
    <t>BG41</t>
  </si>
  <si>
    <t>Yugozapaden</t>
  </si>
  <si>
    <t>BG42</t>
  </si>
  <si>
    <t>Yuzhen tsentralen</t>
  </si>
  <si>
    <t>CZ01</t>
  </si>
  <si>
    <t>Praha</t>
  </si>
  <si>
    <t>CZ02</t>
  </si>
  <si>
    <t>CZ03</t>
  </si>
  <si>
    <t>Jihozápad</t>
  </si>
  <si>
    <t>CZ04</t>
  </si>
  <si>
    <t>Severozápad</t>
  </si>
  <si>
    <t>CZ05</t>
  </si>
  <si>
    <t>Severovýchod</t>
  </si>
  <si>
    <t>Classes:</t>
  </si>
  <si>
    <t>&lt;= 50</t>
  </si>
  <si>
    <t>min</t>
  </si>
  <si>
    <t>CZ06</t>
  </si>
  <si>
    <t>Jihovýchod</t>
  </si>
  <si>
    <t>first quintile</t>
  </si>
  <si>
    <t>CZ07</t>
  </si>
  <si>
    <t>second quintile</t>
  </si>
  <si>
    <t>CZ08</t>
  </si>
  <si>
    <t>Moravskoslezsko</t>
  </si>
  <si>
    <t>median</t>
  </si>
  <si>
    <t>DK01</t>
  </si>
  <si>
    <t>Hovedstaden</t>
  </si>
  <si>
    <t>third quintile</t>
  </si>
  <si>
    <t>DK02</t>
  </si>
  <si>
    <t>Sjælland</t>
  </si>
  <si>
    <t>:</t>
  </si>
  <si>
    <t>EU-27</t>
  </si>
  <si>
    <t>Bucureşti - Ilfov</t>
  </si>
  <si>
    <t>Norway</t>
  </si>
  <si>
    <t>United Kingdom</t>
  </si>
  <si>
    <t>Czech Republic</t>
  </si>
  <si>
    <t>Turkey</t>
  </si>
  <si>
    <t>Switzerland</t>
  </si>
  <si>
    <t>NUTS</t>
  </si>
  <si>
    <t>Region name</t>
  </si>
  <si>
    <t>Value</t>
  </si>
  <si>
    <t>BE10</t>
  </si>
  <si>
    <t>Région de Bruxelles-Capitale / Brussels Hoofdstedelijk Gewest</t>
  </si>
  <si>
    <t>Colours from light to dark shades</t>
  </si>
  <si>
    <t>BE21</t>
  </si>
  <si>
    <t>Prov. Antwerpen</t>
  </si>
  <si>
    <t>BE22</t>
  </si>
  <si>
    <t>Prov. Limburg (BE)</t>
  </si>
  <si>
    <t>(in %, Anteil der Haushalte mit Breitbandzugang)</t>
  </si>
  <si>
    <t>(% of households with a broadband connection)</t>
  </si>
  <si>
    <t>(en %, ménages disposant d'un accès large bande)</t>
  </si>
  <si>
    <t>50 – 60</t>
  </si>
  <si>
    <t>60 – 70</t>
  </si>
  <si>
    <t>70 – 80</t>
  </si>
  <si>
    <t>&gt; 80</t>
  </si>
  <si>
    <r>
      <t>Source</t>
    </r>
    <r>
      <rPr>
        <sz val="8"/>
        <rFont val="Arial"/>
        <family val="2"/>
      </rPr>
      <t xml:space="preserve">: Eurostat (code des données en ligne: </t>
    </r>
    <r>
      <rPr>
        <sz val="8"/>
        <color indexed="12"/>
        <rFont val="Arial"/>
        <family val="2"/>
      </rPr>
      <t>isoc_r_broad_h</t>
    </r>
    <r>
      <rPr>
        <sz val="8"/>
        <rFont val="Arial"/>
        <family val="2"/>
      </rPr>
      <t>)</t>
    </r>
  </si>
  <si>
    <r>
      <t>Source:</t>
    </r>
    <r>
      <rPr>
        <sz val="8"/>
        <rFont val="Arial"/>
        <family val="2"/>
      </rPr>
      <t xml:space="preserve"> Eurostat (online data code: </t>
    </r>
    <r>
      <rPr>
        <sz val="8"/>
        <color indexed="12"/>
        <rFont val="Arial"/>
        <family val="2"/>
      </rPr>
      <t>isoc_r_broad_h</t>
    </r>
    <r>
      <rPr>
        <sz val="8"/>
        <rFont val="Arial"/>
        <family val="2"/>
      </rPr>
      <t>)</t>
    </r>
  </si>
  <si>
    <r>
      <t xml:space="preserve">Quelle: </t>
    </r>
    <r>
      <rPr>
        <sz val="8"/>
        <rFont val="Arial"/>
        <family val="2"/>
      </rPr>
      <t xml:space="preserve">Eurostat (Online-Datencode: </t>
    </r>
    <r>
      <rPr>
        <sz val="8"/>
        <color indexed="12"/>
        <rFont val="Arial"/>
        <family val="2"/>
      </rPr>
      <t>isoc_r_broad_h</t>
    </r>
    <r>
      <rPr>
        <sz val="8"/>
        <rFont val="Arial"/>
        <family val="2"/>
      </rPr>
      <t>)</t>
    </r>
  </si>
  <si>
    <t>http://appsso.eurostat.ec.europa.eu/nui/show.do?query=BOOKMARK_DS-125101_QID_-6603C188_UID_-3F171EB0&amp;layout=HHTYP,B,X,0;TIME,C,X,1;GEO,B,Y,0;UNIT,B,Z,0;INDIC_IS,B,Z,1;INDICATORS,C,Z,2;&amp;zSelection=DS-125101INDICATORS,OBS_FLAG;DS-125101UNIT,PC_HH;DS-125101INDIC_IS,H_BROAD;&amp;rankName1=INDICATORS_1_2_-1_2&amp;rankName2=UNIT_1_2_-1_2&amp;rankName3=INDIC-IS_1_2_-1_2&amp;rankName4=HHTYP_1_2_0_0&amp;rankName5=TIME_1_0_1_0&amp;rankName6=GEO_1_2_0_1&amp;rStp=&amp;cStp=&amp;rDCh=&amp;cDCh=&amp;rDM=true&amp;cDM=true&amp;footnes=false&amp;empty=false&amp;wai=false&amp;time_mode=ROLLING&amp;lang=EN&amp;cfo=%23%23%23+%23%23%23.%23%23%23</t>
  </si>
  <si>
    <t>http://appsso.eurostat.ec.europa.eu/nui/show.do?query=BOOKMARK_DS-053896_QID_41B5BFE2_UID_-3F171EB0&amp;layout=TIME,C,X,0;GEO,B,Y,0;INDIC_IS,B,Z,0;UNIT,B,Z,1;INDICATORS,C,Z,2;&amp;zSelection=DS-053896UNIT,PC_IND;DS-053896INDICATORS,OBS_FLAG;DS-053896INDIC_IS,I_IUSE;&amp;rankName1=TIME_1_0_0_0&amp;rankName2=INDICATORS_1_2_-1_2&amp;rankName3=UNIT_1_2_-1_2&amp;rankName4=GEO_1_2_0_1&amp;rankName5=INDIC-IS_1_2_-1_2&amp;ppcRK=FIRST&amp;ppcSO=ASC&amp;sortC=ASC_-1_FIRST&amp;rStp=&amp;cStp=&amp;rDCh=&amp;cDCh=&amp;rDM=true&amp;cDM=true&amp;footnes=false&amp;empty=false&amp;wai=false&amp;time_mode=ROLLING&amp;lang=EN&amp;cfo=%23%23%23+%23%23%23.%23%23%23</t>
  </si>
  <si>
    <t>EU-27 = 67</t>
  </si>
  <si>
    <t>EU-27 = 68</t>
  </si>
  <si>
    <t>EU-27 = 45</t>
  </si>
  <si>
    <t>&lt;= 20</t>
  </si>
  <si>
    <t>20 – 35</t>
  </si>
  <si>
    <t>35 – 55</t>
  </si>
  <si>
    <t>55 – 70</t>
  </si>
  <si>
    <t>&gt; 70</t>
  </si>
  <si>
    <r>
      <t>Regelmäßige Internetnutzung, nach NUTS-2-Regionen, 2011 (</t>
    </r>
    <r>
      <rPr>
        <b/>
        <vertAlign val="superscript"/>
        <sz val="8"/>
        <color indexed="8"/>
        <rFont val="Arial"/>
        <family val="2"/>
      </rPr>
      <t>1</t>
    </r>
    <r>
      <rPr>
        <b/>
        <sz val="8"/>
        <color indexed="8"/>
        <rFont val="Arial"/>
        <family val="2"/>
      </rPr>
      <t>)</t>
    </r>
  </si>
  <si>
    <r>
      <t>Regular use of the internet, by NUTS 2 regions, 2011 (</t>
    </r>
    <r>
      <rPr>
        <b/>
        <vertAlign val="superscript"/>
        <sz val="8"/>
        <color indexed="8"/>
        <rFont val="Arial"/>
        <family val="2"/>
      </rPr>
      <t>1</t>
    </r>
    <r>
      <rPr>
        <b/>
        <sz val="8"/>
        <color indexed="8"/>
        <rFont val="Arial"/>
        <family val="2"/>
      </rPr>
      <t>)</t>
    </r>
  </si>
  <si>
    <r>
      <t>Utilisation régulière d'internet, par région NUTS 2, 2011 (</t>
    </r>
    <r>
      <rPr>
        <b/>
        <vertAlign val="superscript"/>
        <sz val="8"/>
        <color indexed="8"/>
        <rFont val="Arial"/>
        <family val="2"/>
      </rPr>
      <t>1</t>
    </r>
    <r>
      <rPr>
        <b/>
        <sz val="8"/>
        <color indexed="8"/>
        <rFont val="Arial"/>
        <family val="2"/>
      </rPr>
      <t>)</t>
    </r>
  </si>
  <si>
    <r>
      <t>E-commerce par des particuliers, par région NUTS 2, 2011 (</t>
    </r>
    <r>
      <rPr>
        <b/>
        <vertAlign val="superscript"/>
        <sz val="8"/>
        <color indexed="8"/>
        <rFont val="Arial"/>
        <family val="2"/>
      </rPr>
      <t>1</t>
    </r>
    <r>
      <rPr>
        <b/>
        <sz val="8"/>
        <color indexed="8"/>
        <rFont val="Arial"/>
        <family val="2"/>
      </rPr>
      <t>)</t>
    </r>
  </si>
  <si>
    <r>
      <t>Online purchases, by NUTS 2 regions, 2011 (</t>
    </r>
    <r>
      <rPr>
        <b/>
        <vertAlign val="superscript"/>
        <sz val="8"/>
        <color indexed="8"/>
        <rFont val="Arial"/>
        <family val="2"/>
      </rPr>
      <t>1</t>
    </r>
    <r>
      <rPr>
        <b/>
        <sz val="8"/>
        <color indexed="8"/>
        <rFont val="Arial"/>
        <family val="2"/>
      </rPr>
      <t>)</t>
    </r>
  </si>
  <si>
    <r>
      <t>Online-Käufe durch Privatpersonen, nach NUTS-2-Regionen, 2011 (</t>
    </r>
    <r>
      <rPr>
        <b/>
        <vertAlign val="superscript"/>
        <sz val="8"/>
        <color indexed="8"/>
        <rFont val="Arial"/>
        <family val="2"/>
      </rPr>
      <t>1</t>
    </r>
    <r>
      <rPr>
        <b/>
        <sz val="8"/>
        <color indexed="8"/>
        <rFont val="Arial"/>
        <family val="2"/>
      </rPr>
      <t>)</t>
    </r>
  </si>
  <si>
    <t>Stockholm</t>
  </si>
  <si>
    <t>SE12</t>
  </si>
  <si>
    <t>Östra Mellansverige</t>
  </si>
  <si>
    <t>SE21</t>
  </si>
  <si>
    <t>Småland med öarna</t>
  </si>
  <si>
    <t>SE22</t>
  </si>
  <si>
    <t>Sydsverige</t>
  </si>
  <si>
    <t>SE23</t>
  </si>
  <si>
    <t>Västsverige</t>
  </si>
  <si>
    <t>SE31</t>
  </si>
  <si>
    <t>Norra Mellansverige</t>
  </si>
  <si>
    <t>SE32</t>
  </si>
  <si>
    <t>Mellersta Norrland</t>
  </si>
  <si>
    <t>SE33</t>
  </si>
  <si>
    <t>Övre Norrland</t>
  </si>
  <si>
    <t>Střední Čechy</t>
  </si>
  <si>
    <t>Střední Morava</t>
  </si>
  <si>
    <t>Castilla-La Mancha</t>
  </si>
  <si>
    <t>Ciudad Autónoma de Ceuta</t>
  </si>
  <si>
    <t>Ciudad Autónoma de Melilla</t>
  </si>
  <si>
    <t>Canarias</t>
  </si>
  <si>
    <t>Agder og Rogaland</t>
  </si>
  <si>
    <t>NO05</t>
  </si>
  <si>
    <t>Vestlandet</t>
  </si>
  <si>
    <t>NO06</t>
  </si>
  <si>
    <t>Trøndelag</t>
  </si>
  <si>
    <t>NO07</t>
  </si>
  <si>
    <t>Nord-Norge</t>
  </si>
  <si>
    <t>Montenegro</t>
  </si>
  <si>
    <t>HR03</t>
  </si>
  <si>
    <t>Jadranska Hrvatska</t>
  </si>
  <si>
    <t>MK00</t>
  </si>
  <si>
    <t>EL2</t>
  </si>
  <si>
    <t>EL3</t>
  </si>
  <si>
    <t>EL4</t>
  </si>
  <si>
    <t>ITH1</t>
  </si>
  <si>
    <t>ITH2</t>
  </si>
  <si>
    <t>ITH3</t>
  </si>
  <si>
    <t>ITH4</t>
  </si>
  <si>
    <t>East of England</t>
  </si>
  <si>
    <t>Wales</t>
  </si>
  <si>
    <t>Scotland</t>
  </si>
  <si>
    <t>Ísland</t>
  </si>
  <si>
    <t>LI</t>
  </si>
  <si>
    <t>CH</t>
  </si>
  <si>
    <t>ME</t>
  </si>
  <si>
    <t>TR</t>
  </si>
  <si>
    <t>Comments</t>
  </si>
  <si>
    <t>&lt;---- Insert chapter number here for renumbering (only run macro when divider sheets are removed)</t>
  </si>
  <si>
    <t>Brandenburg</t>
  </si>
  <si>
    <t>DE3</t>
  </si>
  <si>
    <t>DE4</t>
  </si>
  <si>
    <t>DE5</t>
  </si>
  <si>
    <t>DE6</t>
  </si>
  <si>
    <t>DE7</t>
  </si>
  <si>
    <t>DE8</t>
  </si>
  <si>
    <t>DE9</t>
  </si>
  <si>
    <t>DEA</t>
  </si>
  <si>
    <t>Baden-Württemberg</t>
  </si>
  <si>
    <t>Bayern</t>
  </si>
  <si>
    <t>Hessen</t>
  </si>
  <si>
    <t>Niedersachsen</t>
  </si>
  <si>
    <t>Nordrhein-Westfalen</t>
  </si>
  <si>
    <t>Rheinland-Pfalz</t>
  </si>
  <si>
    <t>DEG</t>
  </si>
  <si>
    <t>EL1</t>
  </si>
  <si>
    <t>&lt;--- Leave this cell blank as it is used for the generation of images for SE</t>
  </si>
  <si>
    <t>Note the indicator is: at least once a week and includes e.g. daily</t>
  </si>
  <si>
    <r>
      <t>Breitbandanschlüsse in Haushalten, nach NUTS-2-Regionen, 2011 (</t>
    </r>
    <r>
      <rPr>
        <b/>
        <vertAlign val="superscript"/>
        <sz val="8"/>
        <color indexed="8"/>
        <rFont val="Arial"/>
        <family val="2"/>
      </rPr>
      <t>1</t>
    </r>
    <r>
      <rPr>
        <b/>
        <sz val="8"/>
        <color indexed="8"/>
        <rFont val="Arial"/>
        <family val="2"/>
      </rPr>
      <t>)</t>
    </r>
  </si>
  <si>
    <r>
      <t>Broadband connections in households, by NUTS 2 regions, 2011 (</t>
    </r>
    <r>
      <rPr>
        <b/>
        <vertAlign val="superscript"/>
        <sz val="8"/>
        <color indexed="8"/>
        <rFont val="Arial"/>
        <family val="2"/>
      </rPr>
      <t>1</t>
    </r>
    <r>
      <rPr>
        <b/>
        <sz val="8"/>
        <color indexed="8"/>
        <rFont val="Arial"/>
        <family val="2"/>
      </rPr>
      <t>)</t>
    </r>
  </si>
  <si>
    <r>
      <t>Accès large bande des ménages, par région NUTS 2, 2011 (</t>
    </r>
    <r>
      <rPr>
        <b/>
        <vertAlign val="superscript"/>
        <sz val="8"/>
        <color indexed="8"/>
        <rFont val="Arial"/>
        <family val="2"/>
      </rPr>
      <t>1</t>
    </r>
    <r>
      <rPr>
        <b/>
        <sz val="8"/>
        <color indexed="8"/>
        <rFont val="Arial"/>
        <family val="2"/>
      </rPr>
      <t>)</t>
    </r>
  </si>
  <si>
    <t>North East (UK)</t>
  </si>
  <si>
    <t>North West (UK)</t>
  </si>
  <si>
    <t>Yorkshire and The Humber</t>
  </si>
  <si>
    <t>East Midlands (UK)</t>
  </si>
  <si>
    <t>West Midlands (UK)</t>
  </si>
  <si>
    <t>South East (UK)</t>
  </si>
  <si>
    <t>South West (UK)</t>
  </si>
  <si>
    <t>Northern Ireland (UK)</t>
  </si>
  <si>
    <t>HR04</t>
  </si>
  <si>
    <t>Kontinentalna Hrvatska</t>
  </si>
  <si>
    <t>fourth quintile</t>
  </si>
  <si>
    <t>DK03</t>
  </si>
  <si>
    <t>Syddanmark</t>
  </si>
  <si>
    <t>max</t>
  </si>
  <si>
    <t>DK04</t>
  </si>
  <si>
    <t>Midtjylland</t>
  </si>
  <si>
    <t xml:space="preserve">Footnotes: </t>
  </si>
  <si>
    <t>DK05</t>
  </si>
  <si>
    <t>Nordjylland</t>
  </si>
  <si>
    <t>DE</t>
  </si>
  <si>
    <t>EN</t>
  </si>
  <si>
    <t>ITC1</t>
  </si>
  <si>
    <t>Piemonte</t>
  </si>
  <si>
    <t>ITC2</t>
  </si>
  <si>
    <t>Valle d'Aosta/Vallée d'Aoste</t>
  </si>
  <si>
    <t>ITC3</t>
  </si>
  <si>
    <t>Liguria</t>
  </si>
  <si>
    <t>ITC4</t>
  </si>
  <si>
    <t>Lombardia</t>
  </si>
  <si>
    <t>Veneto</t>
  </si>
  <si>
    <t>Friuli-Venezia Giulia</t>
  </si>
  <si>
    <t>Emilia-Romagna</t>
  </si>
  <si>
    <t>Toscana</t>
  </si>
  <si>
    <t>Umbria</t>
  </si>
  <si>
    <t>Marche</t>
  </si>
  <si>
    <t>Lazio</t>
  </si>
  <si>
    <t>ITF1</t>
  </si>
  <si>
    <t>Abruzzo</t>
  </si>
  <si>
    <t>ITF2</t>
  </si>
  <si>
    <t>Molise</t>
  </si>
  <si>
    <t>ITF3</t>
  </si>
  <si>
    <t>Campania</t>
  </si>
  <si>
    <t>ITF4</t>
  </si>
  <si>
    <t>Puglia</t>
  </si>
  <si>
    <t>ITF5</t>
  </si>
  <si>
    <t>Basilicata</t>
  </si>
  <si>
    <t>ITF6</t>
  </si>
  <si>
    <t>Calabria</t>
  </si>
  <si>
    <t>ITG1</t>
  </si>
  <si>
    <t>Sicilia</t>
  </si>
  <si>
    <t>ITG2</t>
  </si>
  <si>
    <t>Sardegna</t>
  </si>
  <si>
    <t>CY00</t>
  </si>
  <si>
    <t>Cyprus</t>
  </si>
  <si>
    <t>LV00</t>
  </si>
  <si>
    <t>Latvia</t>
  </si>
  <si>
    <t>LT00</t>
  </si>
  <si>
    <t>LU00</t>
  </si>
  <si>
    <t>Luxembourg</t>
  </si>
  <si>
    <t>HU10</t>
  </si>
  <si>
    <t>Közép-Magyarország</t>
  </si>
  <si>
    <t>HU21</t>
  </si>
  <si>
    <t>Közép-Dunántúl</t>
  </si>
  <si>
    <t>HU22</t>
  </si>
  <si>
    <t>Nyugat-Dunántúl</t>
  </si>
  <si>
    <t>HU23</t>
  </si>
  <si>
    <t>Dél-Dunántúl</t>
  </si>
  <si>
    <t>HU31</t>
  </si>
  <si>
    <t>Észak-Magyarország</t>
  </si>
  <si>
    <t>HU32</t>
  </si>
  <si>
    <t>Észak-Alföld</t>
  </si>
  <si>
    <t>HU33</t>
  </si>
  <si>
    <t>Dél-Alföld</t>
  </si>
  <si>
    <t>MT00</t>
  </si>
  <si>
    <t>Malta</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</si>
  <si>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</si>
  <si>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</si>
  <si>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</si>
  <si>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</si>
  <si>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</si>
  <si>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</si>
  <si>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</si>
  <si>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</si>
  <si>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</si>
  <si>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</si>
  <si>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</si>
  <si>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</si>
  <si>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</si>
  <si>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</si>
  <si>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</si>
  <si>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</si>
  <si>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</si>
  <si>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</si>
  <si>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</si>
  <si>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</si>
  <si>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</si>
  <si>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</si>
  <si>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</si>
  <si>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</si>
  <si>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AT11</t>
  </si>
  <si>
    <t>Burgenland (AT)</t>
  </si>
  <si>
    <t>AT12</t>
  </si>
  <si>
    <t>Niederösterreich</t>
  </si>
  <si>
    <t>AT13</t>
  </si>
  <si>
    <t>Wien</t>
  </si>
  <si>
    <t>AT21</t>
  </si>
  <si>
    <t>Kärnten</t>
  </si>
  <si>
    <t>AT22</t>
  </si>
  <si>
    <t>Steiermark</t>
  </si>
  <si>
    <t>AT31</t>
  </si>
  <si>
    <t>Oberösterreich</t>
  </si>
  <si>
    <t>AT32</t>
  </si>
  <si>
    <t>Salzburg</t>
  </si>
  <si>
    <t>AT33</t>
  </si>
  <si>
    <t>Tirol</t>
  </si>
  <si>
    <t>AT34</t>
  </si>
  <si>
    <t>Vorarlberg</t>
  </si>
  <si>
    <t>PT11</t>
  </si>
  <si>
    <t>Norte</t>
  </si>
  <si>
    <t>PT15</t>
  </si>
  <si>
    <t>Algarve</t>
  </si>
  <si>
    <t>PT16</t>
  </si>
  <si>
    <t>Centro (PT)</t>
  </si>
  <si>
    <t>PT17</t>
  </si>
  <si>
    <t>Lisboa</t>
  </si>
  <si>
    <t>PT18</t>
  </si>
  <si>
    <t>Alentejo</t>
  </si>
  <si>
    <t>PT20</t>
  </si>
  <si>
    <t>PT30</t>
  </si>
  <si>
    <t>RO11</t>
  </si>
  <si>
    <t>Nord-Vest</t>
  </si>
  <si>
    <t>RO12</t>
  </si>
  <si>
    <t>Centru</t>
  </si>
  <si>
    <t>RO21</t>
  </si>
  <si>
    <t>Nord-Est</t>
  </si>
  <si>
    <t>RO22</t>
  </si>
  <si>
    <t>Sud-Est</t>
  </si>
  <si>
    <t>RO31</t>
  </si>
  <si>
    <t>Sud - Muntenia</t>
  </si>
  <si>
    <t>RO32</t>
  </si>
  <si>
    <t>RO41</t>
  </si>
  <si>
    <t>Sud-Vest Oltenia</t>
  </si>
  <si>
    <t>RO42</t>
  </si>
  <si>
    <t>Vest</t>
  </si>
  <si>
    <t>SK01</t>
  </si>
  <si>
    <t>Bratislavský kraj</t>
  </si>
  <si>
    <t>SK02</t>
  </si>
  <si>
    <t>Západné Slovensko</t>
  </si>
  <si>
    <t>SK03</t>
  </si>
  <si>
    <t>Stredné Slovensko</t>
  </si>
  <si>
    <t>SK04</t>
  </si>
  <si>
    <t>Východné Slovensko</t>
  </si>
  <si>
    <t>Etelä-Suomi</t>
  </si>
  <si>
    <t>FI19</t>
  </si>
  <si>
    <t>Länsi-Suomi</t>
  </si>
  <si>
    <t>FI20</t>
  </si>
  <si>
    <t>Åland</t>
  </si>
  <si>
    <t>SE11</t>
  </si>
  <si>
    <t>UKC</t>
  </si>
  <si>
    <t>UKD</t>
  </si>
  <si>
    <t>UKE</t>
  </si>
  <si>
    <t>UKF</t>
  </si>
  <si>
    <t>UKG</t>
  </si>
  <si>
    <t>UKH</t>
  </si>
  <si>
    <t>UKJ</t>
  </si>
  <si>
    <t>UKK</t>
  </si>
  <si>
    <t>UKL</t>
  </si>
  <si>
    <t>UKM</t>
  </si>
  <si>
    <t>UKN</t>
  </si>
  <si>
    <t>DE1</t>
  </si>
  <si>
    <t>DE2</t>
  </si>
  <si>
    <t>FR7</t>
  </si>
  <si>
    <t>FR8</t>
  </si>
  <si>
    <t>FR9</t>
  </si>
  <si>
    <t>Valle d'Aosta/Vallée d'Aoste (ITC2)</t>
  </si>
  <si>
    <t>Border, Midland and Western (IE01)</t>
  </si>
  <si>
    <t>La Rioja (ES23)</t>
  </si>
  <si>
    <t>Bremen (DE5)</t>
  </si>
  <si>
    <t>Lisboa (PT17)</t>
  </si>
  <si>
    <t xml:space="preserve">Broadband connections in households
(% of households with a broadband connection) </t>
  </si>
  <si>
    <r>
      <t>Top 10 regions in terms of increasing use of the Internet, by NUTS 2 regions, 2009–11 (</t>
    </r>
    <r>
      <rPr>
        <b/>
        <vertAlign val="superscript"/>
        <sz val="8"/>
        <rFont val="Arial"/>
        <family val="2"/>
      </rPr>
      <t>1</t>
    </r>
    <r>
      <rPr>
        <b/>
        <sz val="8"/>
        <rFont val="Arial"/>
        <family val="2"/>
      </rPr>
      <t>)</t>
    </r>
  </si>
  <si>
    <r>
      <t>Top 10 der EU-27 Regionen in Bezug auf die zunehmende Nutzung des Internets, nach NUTS-2-Regionen, 2009–11 (</t>
    </r>
    <r>
      <rPr>
        <b/>
        <vertAlign val="superscript"/>
        <sz val="8"/>
        <rFont val="Arial"/>
        <family val="2"/>
      </rPr>
      <t>1</t>
    </r>
    <r>
      <rPr>
        <b/>
        <sz val="8"/>
        <rFont val="Arial"/>
        <family val="2"/>
      </rPr>
      <t>)</t>
    </r>
  </si>
  <si>
    <r>
      <t>Top 10 des régions de l'UE-27 en terme d'accroissement de l'utilisation d'internet, par région NUTS 2, 2009–11 (</t>
    </r>
    <r>
      <rPr>
        <b/>
        <vertAlign val="superscript"/>
        <sz val="8"/>
        <rFont val="Arial"/>
        <family val="2"/>
      </rPr>
      <t>1</t>
    </r>
    <r>
      <rPr>
        <b/>
        <sz val="8"/>
        <rFont val="Arial"/>
        <family val="2"/>
      </rPr>
      <t>)</t>
    </r>
  </si>
  <si>
    <t>Bratislavský kraj (SK01)</t>
  </si>
  <si>
    <t>Thüringen (DEG)</t>
  </si>
  <si>
    <t>Prov. Vlaams-Brabant (BE24)</t>
  </si>
  <si>
    <t>Drenthe (NL13)</t>
  </si>
  <si>
    <t>Valeur 2011 comparée 
à la moyenne 
nationale
(moyenne nationale = 100)</t>
  </si>
  <si>
    <t>Castilla y León</t>
  </si>
  <si>
    <t>ES42</t>
  </si>
  <si>
    <t>ES43</t>
  </si>
  <si>
    <t>Extremadura</t>
  </si>
  <si>
    <t>ES51</t>
  </si>
  <si>
    <t>Flag</t>
  </si>
  <si>
    <t>Bookmarks:</t>
  </si>
  <si>
    <t>Regular use of the internet
(% of persons who accessed the internet on average at least once a week)</t>
  </si>
  <si>
    <t>Online purchases
(% of persons who ordered goods or services over the internet for private use)</t>
  </si>
  <si>
    <t>Average rate of 
change, 2009–11
(% per annum)</t>
  </si>
  <si>
    <t>Die zehn besten Regionen</t>
  </si>
  <si>
    <t>Breitbandanschlüsse in Haushalte
(in %, Anteil der Haushalte mit Breitbandzugang)</t>
  </si>
  <si>
    <t>Regelmäßige Internetnutzung
(in %, Anteil der Privatpersonen die das Internet mindestens einmal pro Woche nutzen)</t>
  </si>
  <si>
    <t>Online-Käufe (in %, 
Anteil der Privatpersonen die Waren oder Dienstleistungen für private Zwecke im Internet gekauft haben)</t>
  </si>
  <si>
    <t>Top dix des régions</t>
  </si>
  <si>
    <t>Accès large bande des ménages
(en %, ménages disposant d'un accès large bande)</t>
  </si>
  <si>
    <t>Utilisation régulière d'internet
(en %, personnes ayant utilisé internet en moyenne au moins une fois par semaine)</t>
  </si>
  <si>
    <t>E-commerce 
(en %, personnes ayant commandé des biens ou services sur internet pour leur usage privé)</t>
  </si>
  <si>
    <t>Durchschnittliche Veränderungsrate, 2009–11 
(in % pro Jahr)</t>
  </si>
  <si>
    <t>Taux d'accroisse-ment moyen, 
2009–11 
(en % par an)</t>
  </si>
  <si>
    <t xml:space="preserve">Wert für 2011 im 
Vergleich mit nationalen Durchschnitt (nationalen Durchschnitt = 100) </t>
  </si>
  <si>
    <t>0 dec.; 0 dec.</t>
  </si>
  <si>
    <t>http://appsso.eurostat.ec.europa.eu/nui/show.do?query=BOOKMARK_DS-053756_QID_E663D17_UID_-3F171EB0&amp;layout=TIME,C,X,0;GEO,B,Y,0;INDIC_IS,B,Z,0;UNIT,B,Z,1;HHTYP,B,Z,2;INDICATORS,C,Z,3;&amp;zSelection=DS-053756UNIT,PC_HH;DS-053756INDIC_IS,H_BROAD;DS-053756INDICATORS,OBS_FLAG;DS-053756HHTYP,TOTAL;&amp;rankName1=HHTYP_1_2_-1_2&amp;rankName2=INDICATORS_1_2_-1_2&amp;rankName3=UNIT_1_2_-1_2&amp;rankName4=INDIC-IS_1_2_-1_2&amp;rankName5=TIME_1_0_0_0&amp;rankName6=GEO_1_2_0_1&amp;pprRK=FIRST&amp;pprSO=PROTOCOL&amp;ppcRK=FIRST&amp;ppcSO=ASC&amp;sortC=ASC_-1_FIRST&amp;rStp=&amp;cStp=&amp;rDCh=&amp;cDCh=&amp;rDM=true&amp;cDM=true&amp;footnes=false&amp;empty=false&amp;wai=false&amp;time_mode=ROLLING&amp;lang=EN&amp;cfo=%23%23%23+%23%23%23.%23%23%23</t>
  </si>
  <si>
    <t>National - Book7</t>
  </si>
  <si>
    <t>National - Book8</t>
  </si>
  <si>
    <t>See Map 8.1-8.3</t>
  </si>
  <si>
    <t>Bassin Parisien</t>
  </si>
  <si>
    <t>Est</t>
  </si>
  <si>
    <t>Dichtbesiedeltes Gebiet</t>
  </si>
  <si>
    <t>Mitteldicht besiedeltes Gebiet</t>
  </si>
  <si>
    <t>Geringbesiedeltes Gebiet</t>
  </si>
  <si>
    <t>Zone densément peuplée</t>
  </si>
  <si>
    <t>Zone urbanisée intermédiaire</t>
  </si>
  <si>
    <t>Zone faiblement peuplée</t>
  </si>
  <si>
    <t>http://appsso.eurostat.ec.europa.eu/nui/show.do?query=BOOKMARK_DS-053748_QID_-5737ECFD_UID_-3F171EB0&amp;layout=TIME,C,X,0;GEO,B,Y,0;INDIC_IS,B,Z,0;UNIT,B,Z,1;IND_TYPE,B,Z,2;INDICATORS,C,Z,3;&amp;zSelection=DS-053748UNIT,PC_IND;DS-053748INDICATORS,OBS_FLAG;DS-053748IND_TYPE,IND_TOTAL;DS-053748INDIC_IS,I_IUSE;&amp;rankName1=IND-TYPE_1_2_-1_2&amp;rankName2=INDICATORS_1_2_-1_2&amp;rankName3=UNIT_1_2_-1_2&amp;rankName4=INDIC-IS_1_2_-1_2&amp;rankName5=TIME_1_0_0_0&amp;rankName6=GEO_1_2_0_1&amp;pprRK=FIRST&amp;pprSO=PROTOCOL&amp;ppcRK=FIRST&amp;ppcSO=ASC&amp;sortC=ASC_-1_FIRST&amp;rStp=&amp;cStp=&amp;rDCh=&amp;cDCh=&amp;rDM=true&amp;cDM=true&amp;footnes=false&amp;empty=false&amp;wai=false&amp;time_mode=ROLLING&amp;lang=EN&amp;cfo=%23%23%23+%23%23%23.%23%23%23</t>
  </si>
  <si>
    <t>http://appsso.eurostat.ec.europa.eu/nui/show.do?query=BOOKMARK_DS-055862_QID_-5C7F952A_UID_-3F171EB0&amp;layout=TIME,C,X,0;DEG_URB,B,Y,0;GEO,B,Y,1;SEX,B,Z,0;AGE,B,Z,1;WSTATUS,B,Z,2;INDICATORS,C,Z,3;&amp;zSelection=DS-055862WSTATUS,POP;DS-055862SEX,T;DS-055862AGE,TOTAL;DS-055862INDICATORS,OBS_FLAG;&amp;rankName1=WSTATUS_1_2_-1_2&amp;rankName2=AGE_1_2_-1_2&amp;rankName3=SEX_1_2_-1_2&amp;rankName4=INDICATORS_1_2_-1_2&amp;rankName5=TIME_1_0_0_0&amp;rankName6=DEG-URB_1_2_0_1&amp;rankName7=GEO_1_2_1_1&amp;sortC=ASC_-1_FIRST&amp;rStp=&amp;cStp=&amp;rDCh=&amp;cDCh=&amp;rDM=true&amp;cDM=true&amp;footnes=false&amp;empty=false&amp;wai=false&amp;time_mode=ROLLING&amp;lang=EN&amp;cfo=%23%23%23+%23%23%23.%23%23%23</t>
  </si>
  <si>
    <t>0 dec.; 1 dec.</t>
  </si>
  <si>
    <t>No regional breakdown for this indicator</t>
  </si>
  <si>
    <t>http://appsso.eurostat.ec.europa.eu/nui/show.do?query=BOOKMARK_DS-053888_QID_-45378F3A_UID_-3F171EB0&amp;layout=TIME,C,X,0;GEO,B,Y,0;INDIC_IS,B,Z,0;UNIT,B,Z,1;INDICATORS,C,Z,2;&amp;zSelection=DS-053888UNIT,PC_IND;DS-053888INDIC_IS,I_BLT12;DS-053888INDICATORS,OBS_FLAG;&amp;rankName1=INDICATORS_1_2_-1_2&amp;rankName2=UNIT_1_2_-1_2&amp;rankName3=INDIC-IS_1_2_-1_2&amp;rankName4=TIME_1_0_0_0&amp;rankName5=GEO_1_2_0_1&amp;pprRK=FIRST&amp;pprSO=PROTOCOL&amp;ppcRK=FIRST&amp;ppcSO=ASC&amp;sortC=ASC_-1_FIRST&amp;rStp=&amp;cStp=&amp;rDCh=&amp;cDCh=&amp;rDM=true&amp;cDM=true&amp;footnes=false&amp;empty=false&amp;wai=false&amp;time_mode=ROLLING&amp;lang=EN&amp;cfo=%23%23%23+%23%23%23.%23%23%23</t>
  </si>
  <si>
    <t>http://appsso.eurostat.ec.europa.eu/nui/show.do?query=BOOKMARK_DS-053758_QID_-4232C9F8_UID_-3F171EB0&amp;layout=TIME,C,X,0;GEO,B,Y,0;INDIC_IS,B,Z,0;IND_TYPE,B,Z,1;UNIT,B,Z,2;INDICATORS,C,Z,3;&amp;zSelection=DS-053758UNIT,PC_IND;DS-053758INDIC_IS,I_BLT12;DS-053758IND_TYPE,IND_TOTAL;DS-053758INDICATORS,OBS_FLAG;&amp;rankName1=IND-TYPE_1_2_-1_2&amp;rankName2=INDICATORS_1_2_-1_2&amp;rankName3=UNIT_1_2_-1_2&amp;rankName4=INDIC-IS_1_2_-1_2&amp;rankName5=TIME_1_0_0_0&amp;rankName6=GEO_1_2_0_1&amp;pprRK=FIRST&amp;pprSO=PROTOCOL&amp;ppcRK=FIRST&amp;ppcSO=ASC&amp;sortC=ASC_-1_FIRST&amp;rStp=&amp;cStp=&amp;rDCh=&amp;cDCh=&amp;rDM=true&amp;cDM=true&amp;footnes=false&amp;empty=false&amp;wai=false&amp;time_mode=ROLLING&amp;lang=EN&amp;cfo=%23%23%23+%23%23%23.%23%23%23</t>
  </si>
  <si>
    <t>0 dec.; 0 dec.; 0 dec.</t>
  </si>
  <si>
    <t>Ouest</t>
  </si>
  <si>
    <t>Sud-ouest</t>
  </si>
  <si>
    <t>Centre-est</t>
  </si>
  <si>
    <t>Méditerranée</t>
  </si>
  <si>
    <t>Départements d'outre-mer</t>
  </si>
  <si>
    <t>Kýpros</t>
  </si>
  <si>
    <t>Region Centralny</t>
  </si>
  <si>
    <t>Region Południowy</t>
  </si>
  <si>
    <t>Region Wschodni</t>
  </si>
  <si>
    <t>Region Północno-Zachodni</t>
  </si>
  <si>
    <t>Region Południowo-Zachodni</t>
  </si>
  <si>
    <t>Region Północny</t>
  </si>
  <si>
    <t>There is a question for ESTAT on the sheet for Figure 8.1</t>
  </si>
  <si>
    <t>(in %, Anteil der Privatpersonen die das Internet mindestens einmal pro Woche nutzen)</t>
  </si>
  <si>
    <t>(en %, personnes ayant utilisé internet en moyenne au moins une fois par semaine)</t>
  </si>
  <si>
    <t>Região Autónoma dos Açores</t>
  </si>
  <si>
    <t>Região Autónoma da Madeira</t>
  </si>
  <si>
    <t>Densely populated areas</t>
  </si>
  <si>
    <t>Intermediate urbanised areas</t>
  </si>
  <si>
    <t>Thinly populated areas</t>
  </si>
  <si>
    <r>
      <t>Source:</t>
    </r>
    <r>
      <rPr>
        <sz val="8"/>
        <rFont val="Arial"/>
        <family val="2"/>
      </rPr>
      <t xml:space="preserve"> Eurostat (online data code: </t>
    </r>
    <r>
      <rPr>
        <sz val="8"/>
        <color indexed="12"/>
        <rFont val="Arial"/>
        <family val="2"/>
      </rPr>
      <t>isoc_bde15b_h</t>
    </r>
    <r>
      <rPr>
        <sz val="8"/>
        <rFont val="Arial"/>
        <family val="2"/>
      </rPr>
      <t>)</t>
    </r>
  </si>
  <si>
    <r>
      <t xml:space="preserve">Quelle: </t>
    </r>
    <r>
      <rPr>
        <sz val="8"/>
        <rFont val="Arial"/>
        <family val="2"/>
      </rPr>
      <t xml:space="preserve">Eurostat (Online-Datencode: </t>
    </r>
    <r>
      <rPr>
        <sz val="8"/>
        <color indexed="12"/>
        <rFont val="Arial"/>
        <family val="2"/>
      </rPr>
      <t>isoc_bde15b_h</t>
    </r>
    <r>
      <rPr>
        <sz val="8"/>
        <rFont val="Arial"/>
        <family val="2"/>
      </rPr>
      <t>)</t>
    </r>
  </si>
  <si>
    <r>
      <t>Source</t>
    </r>
    <r>
      <rPr>
        <sz val="8"/>
        <rFont val="Arial"/>
        <family val="2"/>
      </rPr>
      <t xml:space="preserve">: Eurostat (code des données en ligne: </t>
    </r>
    <r>
      <rPr>
        <sz val="8"/>
        <color indexed="12"/>
        <rFont val="Arial"/>
        <family val="2"/>
      </rPr>
      <t>isoc_bde15b_h</t>
    </r>
    <r>
      <rPr>
        <sz val="8"/>
        <rFont val="Arial"/>
        <family val="2"/>
      </rPr>
      <t>)</t>
    </r>
  </si>
  <si>
    <t>Data not available</t>
  </si>
  <si>
    <t>BE23</t>
  </si>
  <si>
    <t>Prov. Oost-Vlaanderen</t>
  </si>
  <si>
    <t>BE24</t>
  </si>
  <si>
    <t>8</t>
  </si>
  <si>
    <t>Map 8.1</t>
  </si>
  <si>
    <t>Map 8.2</t>
  </si>
  <si>
    <t>Fig 8.1</t>
  </si>
  <si>
    <t>Map 8.3</t>
  </si>
  <si>
    <t>Tab 8.1</t>
  </si>
  <si>
    <t>Decimals</t>
  </si>
  <si>
    <t>IS00</t>
  </si>
  <si>
    <t>LI00</t>
  </si>
  <si>
    <t>Liechtenstein</t>
  </si>
  <si>
    <t>NO01</t>
  </si>
  <si>
    <t>Oslo og Akershus</t>
  </si>
  <si>
    <t>NO02</t>
  </si>
  <si>
    <t>Hedmark og Oppland</t>
  </si>
  <si>
    <t>NO03</t>
  </si>
  <si>
    <t>Sør-Østlandet</t>
  </si>
  <si>
    <t>NO04</t>
  </si>
  <si>
    <t>Cataluña</t>
  </si>
  <si>
    <t>ES52</t>
  </si>
  <si>
    <t>Comunidad Valenciana</t>
  </si>
  <si>
    <t>ES53</t>
  </si>
  <si>
    <t>Illes Balears</t>
  </si>
  <si>
    <t>ES61</t>
  </si>
  <si>
    <t>Andalucía</t>
  </si>
  <si>
    <t>ES62</t>
  </si>
  <si>
    <t>Región de Murcia</t>
  </si>
  <si>
    <t>ES63</t>
  </si>
  <si>
    <t>ES64</t>
  </si>
  <si>
    <t>ES70</t>
  </si>
  <si>
    <t>INFORMA - 15.01.2013</t>
  </si>
  <si>
    <t>Data extracted earlier than planned as ESTAT said there would be no changes in the interim period</t>
  </si>
  <si>
    <t>UK data for NUTS level 2 was not as fresh as for NUTS level 1 - given the speed that the percentage rates for ICT data change from year to year, and also because one of the tables relies on a change from 2009–11, we favoured the NUTS level 1 data.</t>
  </si>
  <si>
    <t>Data for HR is based on the old NUTS, as such, there is only data for one of the NUTS level 2 regions - the remainder should not be used, as this relates to the old NUTS and there it is not possible to derive the basic data as all indics are given as shares so old HR01+HR02 cannot be made into new HR04.</t>
  </si>
  <si>
    <t>Otherwise, all NUTS 2006 were converted when possible to NUTS 2010</t>
  </si>
  <si>
    <t>No strange values or peculiar growth rates (dubious data cells) identified and the chapter was relatively easy to construct</t>
  </si>
  <si>
    <r>
      <t>(</t>
    </r>
    <r>
      <rPr>
        <vertAlign val="superscript"/>
        <sz val="8"/>
        <rFont val="Arial"/>
        <family val="2"/>
      </rPr>
      <t>1</t>
    </r>
    <r>
      <rPr>
        <sz val="8"/>
        <rFont val="Arial"/>
        <family val="2"/>
      </rPr>
      <t>) Former Yugoslav Republic of Macedonia and Turkey, 2010; Serbia, 2009; Northern Ireland (UKN), 2008; Åland (FI20), 2007; Germany, Greece, France, Poland and the United Kingdom, by NUTS 1 regions; Slovenia, Serbia and Turkey, national data.</t>
    </r>
  </si>
  <si>
    <r>
      <t>(</t>
    </r>
    <r>
      <rPr>
        <vertAlign val="superscript"/>
        <sz val="8"/>
        <color indexed="8"/>
        <rFont val="Arial"/>
        <family val="2"/>
      </rPr>
      <t>1</t>
    </r>
    <r>
      <rPr>
        <sz val="8"/>
        <color indexed="8"/>
        <rFont val="Arial"/>
        <family val="2"/>
      </rPr>
      <t>) Ancienne République Yougoslave de Macédoine et Turquie, 2010; Serbie, 2009; Northern Ireland (UKN), 2008; Åland (FI20), 2007; Allemagne, Grèce, France, Pologne et Royaume-Uni, par région NUTS 1; Slovénie, Serbie et Turquie, niveau national.</t>
    </r>
  </si>
  <si>
    <r>
      <t>(</t>
    </r>
    <r>
      <rPr>
        <vertAlign val="superscript"/>
        <sz val="8"/>
        <color indexed="8"/>
        <rFont val="Arial"/>
        <family val="2"/>
      </rPr>
      <t>1</t>
    </r>
    <r>
      <rPr>
        <sz val="8"/>
        <color indexed="8"/>
        <rFont val="Arial"/>
        <family val="2"/>
      </rPr>
      <t>) Ehemalige Jugoslawische Republik Mazedonien und Türkei, 2010, Serbien, 2009; Northern Ireland (UKN), 2008; Åland (FI20), 2007; Deutschland, Griechenland, Frankreich, Polen und Vereinigtes Königreich, nach NUTS-1-Regionen; Slowenien, Serbien und Türkei, nationale Ebene.</t>
    </r>
  </si>
  <si>
    <r>
      <t>(</t>
    </r>
    <r>
      <rPr>
        <vertAlign val="superscript"/>
        <sz val="8"/>
        <color indexed="8"/>
        <rFont val="Arial"/>
        <family val="2"/>
      </rPr>
      <t>1</t>
    </r>
    <r>
      <rPr>
        <sz val="8"/>
        <color indexed="8"/>
        <rFont val="Arial"/>
        <family val="2"/>
      </rPr>
      <t>) Northern Ireland (UKN), ehemalige Jugoslawische Republik Mazedonien und Türkei, 2010, Serbien, 2009; Deutschland, Griechenland, Frankreich, Polen und Vereinigtes Königreich, nach NUTS-1-Regionen; Slowenien, Serbien und Türkei, nationale Ebene.</t>
    </r>
  </si>
  <si>
    <r>
      <t>(</t>
    </r>
    <r>
      <rPr>
        <vertAlign val="superscript"/>
        <sz val="8"/>
        <color indexed="8"/>
        <rFont val="Arial"/>
        <family val="2"/>
      </rPr>
      <t>1</t>
    </r>
    <r>
      <rPr>
        <sz val="8"/>
        <color indexed="8"/>
        <rFont val="Arial"/>
        <family val="2"/>
      </rPr>
      <t>) Northern Ireland (UKN), former Yugoslav Republic of Macedonia and Turkey, 2010; Serbia, 2009; Germany, Greece, France, Poland and the United Kingdom, by NUTS 1 regions; Slovenia, Serbia and Turkey, national level.</t>
    </r>
  </si>
  <si>
    <r>
      <t>(</t>
    </r>
    <r>
      <rPr>
        <vertAlign val="superscript"/>
        <sz val="8"/>
        <color indexed="8"/>
        <rFont val="Arial"/>
        <family val="2"/>
      </rPr>
      <t>1</t>
    </r>
    <r>
      <rPr>
        <sz val="8"/>
        <color indexed="8"/>
        <rFont val="Arial"/>
        <family val="2"/>
      </rPr>
      <t>) Northern Ireland (UKN), ancienne République Yougoslave de Macédoine et Turquie, 2010; Serbie, 2009; Allemagne, Grèce, France, Pologne et Royaume-Uni, par région NUTS 1; Slovénie, Serbie et Turquie, niveau national.</t>
    </r>
  </si>
  <si>
    <r>
      <t>(</t>
    </r>
    <r>
      <rPr>
        <vertAlign val="superscript"/>
        <sz val="8"/>
        <color indexed="8"/>
        <rFont val="Arial"/>
        <family val="2"/>
      </rPr>
      <t>1</t>
    </r>
    <r>
      <rPr>
        <sz val="8"/>
        <color indexed="8"/>
        <rFont val="Arial"/>
        <family val="2"/>
      </rPr>
      <t>) Nisia Aigaiou, Kriti (EL4), Ciudad Autónoma de Melilla (ES64), Northern Ireland (UKN), former Yugoslav Republic of Macedonia and Turkey, 2010; Serbia, 2009; Åland (FI20), 2007; Germany, Greece, France, Poland and the United Kingdom, by NUTS 1 regions; Slovenia, Serbia and Turkey, national level.</t>
    </r>
  </si>
  <si>
    <r>
      <t>(</t>
    </r>
    <r>
      <rPr>
        <vertAlign val="superscript"/>
        <sz val="8"/>
        <color indexed="8"/>
        <rFont val="Arial"/>
        <family val="2"/>
      </rPr>
      <t>1</t>
    </r>
    <r>
      <rPr>
        <sz val="8"/>
        <color indexed="8"/>
        <rFont val="Arial"/>
        <family val="2"/>
      </rPr>
      <t>) Nisia Aigaiou, Kriti (EL4), Ciudad Autónoma de Melilla (ES64), Northern Ireland (UKN), ehemalige Jugoslawische Republik Mazedonien und Türkei, 2010; Serbien, 2009; Åland (FI20), 2007; Deutschland, Griechenland, Frankreich, Polen und Vereinigtes Königreich, nach NUTS-1-Regionen; Slowenien, Serbien und Türkei, nationale Ebene.</t>
    </r>
  </si>
  <si>
    <r>
      <t>(</t>
    </r>
    <r>
      <rPr>
        <vertAlign val="superscript"/>
        <sz val="8"/>
        <color indexed="8"/>
        <rFont val="Arial"/>
        <family val="2"/>
      </rPr>
      <t>1</t>
    </r>
    <r>
      <rPr>
        <sz val="8"/>
        <color indexed="8"/>
        <rFont val="Arial"/>
        <family val="2"/>
      </rPr>
      <t>) Nisia Aigaiou, Kriti (EL4), Ciudad Autónoma de Melilla (ES64), Northern Ireland (UKN), ancienne République Yougoslave de Macédoine et Turquie, 2010; Serbie, 2009; Åland (FI20), 2007; Allemagne, Grèce, France, Pologne et Royaume-Uni, par région NUTS 1; Slovénie, Serbie et Turquie, niveau national.</t>
    </r>
  </si>
  <si>
    <t>Colour scheme for map: theme 4</t>
  </si>
  <si>
    <t>ITH5</t>
  </si>
  <si>
    <t>ITI1</t>
  </si>
  <si>
    <t>ITI2</t>
  </si>
  <si>
    <t>ITI3</t>
  </si>
  <si>
    <t>ITI4</t>
  </si>
  <si>
    <t>Provincia Autonoma di Bolzano/Bozen</t>
  </si>
  <si>
    <t>Provincia Autonoma di Trento</t>
  </si>
  <si>
    <t>FI1B</t>
  </si>
  <si>
    <t>FI1C</t>
  </si>
  <si>
    <t>Helsinki-Uusimaa</t>
  </si>
  <si>
    <t>FI1D</t>
  </si>
  <si>
    <t>Pohjois- ja Itä-Suomi</t>
  </si>
  <si>
    <t>FR1</t>
  </si>
  <si>
    <t>FR2</t>
  </si>
  <si>
    <t>FR3</t>
  </si>
  <si>
    <t>FR4</t>
  </si>
  <si>
    <t>FR5</t>
  </si>
  <si>
    <t>FR6</t>
  </si>
  <si>
    <t>PL1</t>
  </si>
  <si>
    <t>PL2</t>
  </si>
  <si>
    <t>PL3</t>
  </si>
  <si>
    <t>PL4</t>
  </si>
  <si>
    <t>PL5</t>
  </si>
  <si>
    <t>PL6</t>
  </si>
  <si>
    <t>SI</t>
  </si>
  <si>
    <r>
      <t>(</t>
    </r>
    <r>
      <rPr>
        <vertAlign val="superscript"/>
        <sz val="8"/>
        <color indexed="8"/>
        <rFont val="Arial"/>
        <family val="2"/>
      </rPr>
      <t>1</t>
    </r>
    <r>
      <rPr>
        <sz val="8"/>
        <color indexed="8"/>
        <rFont val="Arial"/>
        <family val="2"/>
      </rPr>
      <t>) Based on only those regions with data available for 2009–11; Germany, Greece, France, Poland and the United Kingdom, by NUTS 1 regions; Slovenia, national level.</t>
    </r>
  </si>
  <si>
    <t>Île de France</t>
  </si>
  <si>
    <t>Nord - Pas-de-Calais</t>
  </si>
  <si>
    <t>Aragón</t>
  </si>
  <si>
    <t>ES30</t>
  </si>
  <si>
    <t>Comunidad de Madrid</t>
  </si>
  <si>
    <t>ES41</t>
  </si>
  <si>
    <t>Mecklenburg-Vorpommern</t>
  </si>
  <si>
    <t>Saarland</t>
  </si>
  <si>
    <t>Sachsen-Anhalt</t>
  </si>
  <si>
    <t>Schleswig-Holstein</t>
  </si>
  <si>
    <t>Thüringen</t>
  </si>
  <si>
    <t>EE00</t>
  </si>
  <si>
    <t>Eesti</t>
  </si>
  <si>
    <t>IE01</t>
  </si>
  <si>
    <t>Border, Midland and Western</t>
  </si>
  <si>
    <t>IE02</t>
  </si>
  <si>
    <t>Southern and Eastern</t>
  </si>
  <si>
    <t>Attiki</t>
  </si>
  <si>
    <t>ES11</t>
  </si>
  <si>
    <t>Galicia</t>
  </si>
  <si>
    <t>ES12</t>
  </si>
  <si>
    <t>Principado de Asturias</t>
  </si>
  <si>
    <t>ES13</t>
  </si>
  <si>
    <t>Cantabria</t>
  </si>
  <si>
    <t>ES21</t>
  </si>
  <si>
    <t>País Vasco</t>
  </si>
  <si>
    <t>ES22</t>
  </si>
  <si>
    <t>Comunidad Foral de Navarra</t>
  </si>
  <si>
    <t>ES23</t>
  </si>
  <si>
    <t>La Rioja</t>
  </si>
  <si>
    <t>ES24</t>
  </si>
  <si>
    <t>FR</t>
  </si>
  <si>
    <t>Sources:</t>
  </si>
  <si>
    <t>Berlin</t>
  </si>
  <si>
    <t>Bremen</t>
  </si>
  <si>
    <t>Hamburg</t>
  </si>
  <si>
    <t>Brandenburg (DE4)</t>
  </si>
  <si>
    <t>Sachsen (DED)</t>
  </si>
  <si>
    <t>Prov. Hainaut (BE32)</t>
  </si>
  <si>
    <t>Prov. Namur (BE35)</t>
  </si>
  <si>
    <t>Sardegna (ITG2)</t>
  </si>
  <si>
    <t>Vorarlberg (AT34)</t>
  </si>
  <si>
    <t>Yugozapaden (BG41)</t>
  </si>
  <si>
    <t>Book1</t>
  </si>
  <si>
    <t>Book2</t>
  </si>
  <si>
    <t>Book3</t>
  </si>
  <si>
    <t>Book4</t>
  </si>
  <si>
    <t>Book5</t>
  </si>
  <si>
    <t>Book6</t>
  </si>
  <si>
    <t>Poranešna jugoslovenska Republika Makedonija</t>
  </si>
  <si>
    <t>DEB</t>
  </si>
  <si>
    <t>DEC</t>
  </si>
  <si>
    <t>DED</t>
  </si>
  <si>
    <t>DEE</t>
  </si>
  <si>
    <t>DEF</t>
  </si>
  <si>
    <t>London</t>
  </si>
  <si>
    <t>Lietuva</t>
  </si>
  <si>
    <t>UKI</t>
  </si>
  <si>
    <t>Latvija</t>
  </si>
  <si>
    <t>Sachsen</t>
  </si>
  <si>
    <t>Voreia Ellada</t>
  </si>
  <si>
    <t>Kentriki Ellada</t>
  </si>
  <si>
    <t>Nisia Aigaiou, Kriti</t>
  </si>
  <si>
    <t>Translations:</t>
  </si>
  <si>
    <t>http://appsso.eurostat.ec.europa.eu/nui/show.do?query=BOOKMARK_DS-053890_QID_-2504DB67_UID_-3F171EB0&amp;layout=TIME,C,X,0;GEO,B,Y,0;INDIC_IS,B,Z,0;UNIT,B,Z,1;INDICATORS,C,Z,2;&amp;zSelection=DS-053890INDIC_IS,H_BROAD;DS-053890UNIT,PC_HH;DS-053890INDICATORS,OBS_FLAG;&amp;rankName1=TIME_1_0_0_0&amp;rankName2=INDICATORS_1_2_-1_2&amp;rankName3=UNIT_1_2_-1_2&amp;rankName4=GEO_1_2_0_1&amp;rankName5=INDIC-IS_1_2_-1_2&amp;pprRK=FIRST&amp;pprSO=PROTOCOL&amp;ppcRK=FIRST&amp;ppcSO=ASC&amp;sortC=ASC_-1_FIRST&amp;rStp=&amp;cStp=&amp;rDCh=&amp;cDCh=&amp;rDM=true&amp;cDM=true&amp;footnes=false&amp;empty=false&amp;wai=false&amp;time_mode=ROLLING&amp;lang=EN&amp;cfo=%23%23%23+%23%23%23.%23%23%23</t>
  </si>
  <si>
    <r>
      <t>Lithuania (</t>
    </r>
    <r>
      <rPr>
        <vertAlign val="superscript"/>
        <sz val="8"/>
        <rFont val="Arial"/>
        <family val="2"/>
      </rPr>
      <t>2</t>
    </r>
    <r>
      <rPr>
        <sz val="8"/>
        <rFont val="Arial"/>
        <family val="2"/>
      </rPr>
      <t>)</t>
    </r>
  </si>
  <si>
    <r>
      <t>Slovakia (</t>
    </r>
    <r>
      <rPr>
        <vertAlign val="superscript"/>
        <sz val="8"/>
        <rFont val="Arial"/>
        <family val="2"/>
      </rPr>
      <t>2</t>
    </r>
    <r>
      <rPr>
        <sz val="8"/>
        <rFont val="Arial"/>
        <family val="2"/>
      </rPr>
      <t>)</t>
    </r>
  </si>
  <si>
    <r>
      <t>Iceland (</t>
    </r>
    <r>
      <rPr>
        <vertAlign val="superscript"/>
        <sz val="8"/>
        <rFont val="Arial"/>
        <family val="2"/>
      </rPr>
      <t>3</t>
    </r>
    <r>
      <rPr>
        <sz val="8"/>
        <rFont val="Arial"/>
        <family val="2"/>
      </rPr>
      <t>)</t>
    </r>
  </si>
  <si>
    <r>
      <t>(</t>
    </r>
    <r>
      <rPr>
        <vertAlign val="superscript"/>
        <sz val="8"/>
        <rFont val="Arial"/>
        <family val="2"/>
      </rPr>
      <t>2</t>
    </r>
    <r>
      <rPr>
        <sz val="8"/>
        <rFont val="Arial"/>
        <family val="2"/>
      </rPr>
      <t>) Zone urbanisée intermédiaire, non disponible.</t>
    </r>
  </si>
  <si>
    <r>
      <t>(</t>
    </r>
    <r>
      <rPr>
        <vertAlign val="superscript"/>
        <sz val="8"/>
        <rFont val="Arial"/>
        <family val="2"/>
      </rPr>
      <t>3</t>
    </r>
    <r>
      <rPr>
        <sz val="8"/>
        <rFont val="Arial"/>
        <family val="2"/>
      </rPr>
      <t>) Zone urbanisée intermédiaire, 2010.</t>
    </r>
  </si>
  <si>
    <r>
      <t>(</t>
    </r>
    <r>
      <rPr>
        <vertAlign val="superscript"/>
        <sz val="8"/>
        <rFont val="Arial"/>
        <family val="2"/>
      </rPr>
      <t>2</t>
    </r>
    <r>
      <rPr>
        <sz val="8"/>
        <rFont val="Arial"/>
        <family val="2"/>
      </rPr>
      <t>) Intermediate urbanised area, not available.</t>
    </r>
  </si>
  <si>
    <r>
      <t>(</t>
    </r>
    <r>
      <rPr>
        <vertAlign val="superscript"/>
        <sz val="8"/>
        <rFont val="Arial"/>
        <family val="2"/>
      </rPr>
      <t>3</t>
    </r>
    <r>
      <rPr>
        <sz val="8"/>
        <rFont val="Arial"/>
        <family val="2"/>
      </rPr>
      <t>) Intermediate urbanised area, 2010.</t>
    </r>
  </si>
  <si>
    <r>
      <t>(</t>
    </r>
    <r>
      <rPr>
        <vertAlign val="superscript"/>
        <sz val="8"/>
        <rFont val="Arial"/>
        <family val="2"/>
      </rPr>
      <t>2</t>
    </r>
    <r>
      <rPr>
        <sz val="8"/>
        <rFont val="Arial"/>
        <family val="2"/>
      </rPr>
      <t>) Mitteldicht besiedeltes Gebiet, nicht verfügbar.</t>
    </r>
  </si>
  <si>
    <r>
      <t>(</t>
    </r>
    <r>
      <rPr>
        <vertAlign val="superscript"/>
        <sz val="8"/>
        <rFont val="Arial"/>
        <family val="2"/>
      </rPr>
      <t>3</t>
    </r>
    <r>
      <rPr>
        <sz val="8"/>
        <rFont val="Arial"/>
        <family val="2"/>
      </rPr>
      <t>) Mitteldicht besiedeltes Gebiet, 2010.</t>
    </r>
  </si>
  <si>
    <r>
      <t>Broadband connections in households, by degree of urbanisation, 2011 (</t>
    </r>
    <r>
      <rPr>
        <b/>
        <vertAlign val="superscript"/>
        <sz val="8"/>
        <rFont val="Arial"/>
        <family val="2"/>
      </rPr>
      <t>1</t>
    </r>
    <r>
      <rPr>
        <b/>
        <sz val="8"/>
        <rFont val="Arial"/>
        <family val="2"/>
      </rPr>
      <t>)</t>
    </r>
  </si>
  <si>
    <r>
      <t>Accès large bande des ménages, par degré d'urbanisation, 2011 (</t>
    </r>
    <r>
      <rPr>
        <b/>
        <vertAlign val="superscript"/>
        <sz val="8"/>
        <color indexed="8"/>
        <rFont val="Arial"/>
        <family val="2"/>
      </rPr>
      <t>1</t>
    </r>
    <r>
      <rPr>
        <b/>
        <sz val="8"/>
        <color indexed="8"/>
        <rFont val="Arial"/>
        <family val="2"/>
      </rPr>
      <t>)</t>
    </r>
  </si>
  <si>
    <r>
      <t>Breitbandanschlüsse in Haushalten, nach Verstädterungsgrad, 2011 (</t>
    </r>
    <r>
      <rPr>
        <b/>
        <vertAlign val="superscript"/>
        <sz val="8"/>
        <color indexed="8"/>
        <rFont val="Arial"/>
        <family val="2"/>
      </rPr>
      <t>1</t>
    </r>
    <r>
      <rPr>
        <b/>
        <sz val="8"/>
        <color indexed="8"/>
        <rFont val="Arial"/>
        <family val="2"/>
      </rPr>
      <t>)</t>
    </r>
  </si>
  <si>
    <r>
      <t>(</t>
    </r>
    <r>
      <rPr>
        <vertAlign val="superscript"/>
        <sz val="8"/>
        <rFont val="Arial"/>
        <family val="2"/>
      </rPr>
      <t>1</t>
    </r>
    <r>
      <rPr>
        <sz val="8"/>
        <rFont val="Arial"/>
        <family val="2"/>
      </rPr>
      <t>) Based on NUTS 2006 classification.</t>
    </r>
  </si>
  <si>
    <t>INFORMA - 03.04.2013</t>
  </si>
  <si>
    <t>Footnote added into file to cover the use of NUTS 2006 for figure 8.1</t>
  </si>
  <si>
    <t>East Midlands (UKF)</t>
  </si>
  <si>
    <t>Ciudad Autónoma de Ceuta (ES63)</t>
  </si>
  <si>
    <t>Ciudad Autónoma de Melilla (ES64)</t>
  </si>
  <si>
    <t>Sud-Ouest (FR6)</t>
  </si>
  <si>
    <t>Ouest (FR5)</t>
  </si>
  <si>
    <t>Friesland (NL12)</t>
  </si>
  <si>
    <r>
      <t>(</t>
    </r>
    <r>
      <rPr>
        <vertAlign val="superscript"/>
        <sz val="8"/>
        <rFont val="Arial"/>
        <family val="2"/>
      </rPr>
      <t>1</t>
    </r>
    <r>
      <rPr>
        <sz val="8"/>
        <rFont val="Arial"/>
        <family val="2"/>
      </rPr>
      <t>) Basierend auf NUTS 2006-Klassifizierung.</t>
    </r>
  </si>
  <si>
    <r>
      <t>(</t>
    </r>
    <r>
      <rPr>
        <vertAlign val="superscript"/>
        <sz val="8"/>
        <rFont val="Arial"/>
        <family val="2"/>
      </rPr>
      <t>1</t>
    </r>
    <r>
      <rPr>
        <sz val="8"/>
        <rFont val="Arial"/>
        <family val="2"/>
      </rPr>
      <t>) Sur la base de nomenclature NUTS 2006.</t>
    </r>
  </si>
  <si>
    <r>
      <t>(</t>
    </r>
    <r>
      <rPr>
        <vertAlign val="superscript"/>
        <sz val="8"/>
        <rFont val="Arial"/>
        <family val="2"/>
      </rPr>
      <t>1</t>
    </r>
    <r>
      <rPr>
        <sz val="8"/>
        <rFont val="Arial"/>
        <family val="2"/>
      </rPr>
      <t>) Basierend nur auf die Regionen mit verfügbaren Daten für 2009–11; Deutschland, Griechenland, Frankreich, Polen und Vereinigtes Königreich, nach NUTS-1-Regionen; Slowenien, nationale Ebene.</t>
    </r>
  </si>
  <si>
    <r>
      <t>(</t>
    </r>
    <r>
      <rPr>
        <vertAlign val="superscript"/>
        <sz val="8"/>
        <rFont val="Arial"/>
        <family val="2"/>
      </rPr>
      <t>1</t>
    </r>
    <r>
      <rPr>
        <sz val="8"/>
        <rFont val="Arial"/>
        <family val="2"/>
      </rPr>
      <t>) Basé uniquement sur les régions disposant de données pour 2009–11; Allemagne, Grèce, France, Pologne et Royaume-Uni, par région NUTS 1; Slovénie, niveau national.</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</si>
</sst>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
    <numFmt numFmtId="171" formatCode="#,##0.0"/>
    <numFmt numFmtId="172" formatCode="###.##########"/>
    <numFmt numFmtId="173" formatCode="0.0\ %"/>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7">
    <font>
      <sz val="8"/>
      <name val="Arial"/>
      <family val="2"/>
    </font>
    <font>
      <sz val="10"/>
      <name val="Arial"/>
      <family val="0"/>
    </font>
    <font>
      <u val="single"/>
      <sz val="10"/>
      <color indexed="36"/>
      <name val="Arial"/>
      <family val="0"/>
    </font>
    <font>
      <u val="single"/>
      <sz val="10"/>
      <color indexed="12"/>
      <name val="Arial"/>
      <family val="0"/>
    </font>
    <font>
      <b/>
      <sz val="8"/>
      <name val="Arial"/>
      <family val="2"/>
    </font>
    <font>
      <b/>
      <sz val="8"/>
      <color indexed="10"/>
      <name val="Arial"/>
      <family val="2"/>
    </font>
    <font>
      <sz val="8"/>
      <color indexed="62"/>
      <name val="Arial"/>
      <family val="2"/>
    </font>
    <font>
      <sz val="8"/>
      <color indexed="63"/>
      <name val="Arial"/>
      <family val="2"/>
    </font>
    <font>
      <sz val="8"/>
      <color indexed="12"/>
      <name val="Arial"/>
      <family val="2"/>
    </font>
    <font>
      <i/>
      <sz val="8"/>
      <name val="Arial"/>
      <family val="2"/>
    </font>
    <font>
      <sz val="8"/>
      <color indexed="8"/>
      <name val="Arial"/>
      <family val="2"/>
    </font>
    <font>
      <sz val="8"/>
      <name val="Arial Narrow"/>
      <family val="2"/>
    </font>
    <font>
      <sz val="8"/>
      <color indexed="12"/>
      <name val="Calibri"/>
      <family val="2"/>
    </font>
    <font>
      <sz val="8"/>
      <color indexed="18"/>
      <name val="Calibri"/>
      <family val="2"/>
    </font>
    <font>
      <sz val="8"/>
      <color indexed="25"/>
      <name val="Calibri"/>
      <family val="2"/>
    </font>
    <font>
      <b/>
      <sz val="8"/>
      <color indexed="43"/>
      <name val="Calibri"/>
      <family val="2"/>
    </font>
    <font>
      <b/>
      <sz val="8"/>
      <color indexed="18"/>
      <name val="Calibri"/>
      <family val="2"/>
    </font>
    <font>
      <i/>
      <sz val="8"/>
      <color indexed="57"/>
      <name val="Calibri"/>
      <family val="2"/>
    </font>
    <font>
      <sz val="8"/>
      <color indexed="23"/>
      <name val="Calibri"/>
      <family val="2"/>
    </font>
    <font>
      <b/>
      <sz val="15"/>
      <color indexed="25"/>
      <name val="Calibri"/>
      <family val="2"/>
    </font>
    <font>
      <b/>
      <sz val="13"/>
      <color indexed="25"/>
      <name val="Calibri"/>
      <family val="2"/>
    </font>
    <font>
      <b/>
      <sz val="11"/>
      <color indexed="25"/>
      <name val="Calibri"/>
      <family val="2"/>
    </font>
    <font>
      <sz val="8"/>
      <color indexed="52"/>
      <name val="Calibri"/>
      <family val="2"/>
    </font>
    <font>
      <sz val="8"/>
      <color indexed="43"/>
      <name val="Calibri"/>
      <family val="2"/>
    </font>
    <font>
      <sz val="8"/>
      <color indexed="42"/>
      <name val="Calibri"/>
      <family val="2"/>
    </font>
    <font>
      <sz val="11"/>
      <name val="Arial"/>
      <family val="2"/>
    </font>
    <font>
      <b/>
      <sz val="8"/>
      <color indexed="10"/>
      <name val="Calibri"/>
      <family val="2"/>
    </font>
    <font>
      <b/>
      <sz val="18"/>
      <color indexed="25"/>
      <name val="Cambria"/>
      <family val="2"/>
    </font>
    <font>
      <b/>
      <sz val="8"/>
      <color indexed="12"/>
      <name val="Calibri"/>
      <family val="2"/>
    </font>
    <font>
      <sz val="8"/>
      <color indexed="9"/>
      <name val="Calibri"/>
      <family val="2"/>
    </font>
    <font>
      <b/>
      <sz val="8"/>
      <color indexed="63"/>
      <name val="Arial"/>
      <family val="2"/>
    </font>
    <font>
      <sz val="9"/>
      <name val="Arial"/>
      <family val="2"/>
    </font>
    <font>
      <b/>
      <sz val="8"/>
      <name val="Arial Narrow"/>
      <family val="2"/>
    </font>
    <font>
      <sz val="9"/>
      <name val="Myriad Pro"/>
      <family val="0"/>
    </font>
    <font>
      <sz val="8"/>
      <name val="Myriad Pro"/>
      <family val="0"/>
    </font>
    <font>
      <sz val="7"/>
      <name val="Myriad Pro"/>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Arial"/>
      <family val="2"/>
    </font>
    <font>
      <sz val="11"/>
      <color indexed="60"/>
      <name val="Calibri"/>
      <family val="2"/>
    </font>
    <font>
      <b/>
      <sz val="11"/>
      <color indexed="63"/>
      <name val="Calibri"/>
      <family val="2"/>
    </font>
    <font>
      <b/>
      <sz val="18"/>
      <color indexed="56"/>
      <name val="Cambria"/>
      <family val="2"/>
    </font>
    <font>
      <b/>
      <sz val="9"/>
      <name val="Arial"/>
      <family val="2"/>
    </font>
    <font>
      <b/>
      <sz val="9"/>
      <name val="Arial Narrow"/>
      <family val="2"/>
    </font>
    <font>
      <sz val="9"/>
      <name val="Arial Narrow"/>
      <family val="2"/>
    </font>
    <font>
      <sz val="7"/>
      <name val="Verdana"/>
      <family val="2"/>
    </font>
    <font>
      <sz val="8"/>
      <color indexed="10"/>
      <name val="Arial"/>
      <family val="2"/>
    </font>
    <font>
      <b/>
      <sz val="8"/>
      <color indexed="8"/>
      <name val="Arial"/>
      <family val="2"/>
    </font>
    <font>
      <b/>
      <vertAlign val="superscript"/>
      <sz val="8"/>
      <color indexed="8"/>
      <name val="Arial"/>
      <family val="2"/>
    </font>
    <font>
      <sz val="9"/>
      <color indexed="8"/>
      <name val="Arial"/>
      <family val="2"/>
    </font>
    <font>
      <vertAlign val="superscript"/>
      <sz val="8"/>
      <name val="Arial"/>
      <family val="2"/>
    </font>
    <font>
      <b/>
      <vertAlign val="superscript"/>
      <sz val="8"/>
      <name val="Arial"/>
      <family val="2"/>
    </font>
    <font>
      <vertAlign val="superscript"/>
      <sz val="8"/>
      <color indexed="8"/>
      <name val="Arial"/>
      <family val="2"/>
    </font>
    <font>
      <sz val="9"/>
      <color indexed="9"/>
      <name val="Arial"/>
      <family val="2"/>
    </font>
    <font>
      <b/>
      <sz val="9"/>
      <color indexed="9"/>
      <name val="Arial"/>
      <family val="2"/>
    </font>
    <font>
      <b/>
      <sz val="10"/>
      <color indexed="1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6"/>
        <bgColor indexed="64"/>
      </patternFill>
    </fill>
    <fill>
      <patternFill patternType="solid">
        <fgColor indexed="21"/>
        <bgColor indexed="64"/>
      </patternFill>
    </fill>
    <fill>
      <patternFill patternType="solid">
        <fgColor indexed="3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59"/>
        <bgColor indexed="64"/>
      </patternFill>
    </fill>
    <fill>
      <patternFill patternType="solid">
        <fgColor indexed="17"/>
        <bgColor indexed="64"/>
      </patternFill>
    </fill>
    <fill>
      <patternFill patternType="solid">
        <fgColor indexed="58"/>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19"/>
        <bgColor indexed="64"/>
      </patternFill>
    </fill>
    <fill>
      <patternFill patternType="solid">
        <fgColor indexed="60"/>
        <bgColor indexed="64"/>
      </patternFill>
    </fill>
    <fill>
      <patternFill patternType="solid">
        <fgColor indexed="8"/>
        <bgColor indexed="64"/>
      </patternFill>
    </fill>
    <fill>
      <patternFill patternType="solid">
        <fgColor indexed="26"/>
        <bgColor indexed="64"/>
      </patternFill>
    </fill>
    <fill>
      <patternFill patternType="solid">
        <fgColor indexed="16"/>
        <bgColor indexed="64"/>
      </patternFill>
    </fill>
    <fill>
      <patternFill patternType="solid">
        <fgColor indexed="57"/>
        <bgColor indexed="64"/>
      </patternFill>
    </fill>
    <fill>
      <patternFill patternType="solid">
        <fgColor indexed="28"/>
        <bgColor indexed="64"/>
      </patternFill>
    </fill>
    <fill>
      <patternFill patternType="solid">
        <fgColor indexed="22"/>
        <bgColor indexed="64"/>
      </patternFill>
    </fill>
    <fill>
      <patternFill patternType="solid">
        <fgColor indexed="55"/>
        <bgColor indexed="64"/>
      </patternFill>
    </fill>
    <fill>
      <patternFill patternType="solid">
        <fgColor indexed="48"/>
        <bgColor indexed="64"/>
      </patternFill>
    </fill>
    <fill>
      <patternFill patternType="solid">
        <fgColor indexed="43"/>
        <bgColor indexed="64"/>
      </patternFill>
    </fill>
    <fill>
      <patternFill patternType="solid">
        <fgColor indexed="41"/>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57"/>
      </left>
      <right style="thin">
        <color indexed="57"/>
      </right>
      <top style="thin">
        <color indexed="57"/>
      </top>
      <bottom style="thin">
        <color indexed="57"/>
      </bottom>
    </border>
    <border>
      <left>
        <color indexed="63"/>
      </left>
      <right>
        <color indexed="63"/>
      </right>
      <top>
        <color indexed="63"/>
      </top>
      <bottom style="double">
        <color indexed="52"/>
      </bottom>
    </border>
    <border>
      <left style="double">
        <color indexed="10"/>
      </left>
      <right style="double">
        <color indexed="10"/>
      </right>
      <top style="double">
        <color indexed="10"/>
      </top>
      <bottom style="double">
        <color indexed="1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8"/>
      </bottom>
    </border>
    <border>
      <left>
        <color indexed="63"/>
      </left>
      <right>
        <color indexed="63"/>
      </right>
      <top>
        <color indexed="63"/>
      </top>
      <bottom style="thick">
        <color indexed="59"/>
      </bottom>
    </border>
    <border>
      <left>
        <color indexed="63"/>
      </left>
      <right>
        <color indexed="63"/>
      </right>
      <top>
        <color indexed="63"/>
      </top>
      <bottom style="medium">
        <color indexed="59"/>
      </bottom>
    </border>
    <border>
      <left>
        <color indexed="63"/>
      </left>
      <right>
        <color indexed="63"/>
      </right>
      <top>
        <color indexed="63"/>
      </top>
      <bottom style="double">
        <color indexed="43"/>
      </bottom>
    </border>
    <border>
      <left style="thin">
        <color indexed="48"/>
      </left>
      <right style="thin">
        <color indexed="48"/>
      </right>
      <top style="thin">
        <color indexed="48"/>
      </top>
      <bottom style="thin">
        <color indexed="48"/>
      </bottom>
    </border>
    <border>
      <left style="thin">
        <color indexed="10"/>
      </left>
      <right style="thin">
        <color indexed="10"/>
      </right>
      <top style="thin">
        <color indexed="10"/>
      </top>
      <bottom style="thin">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8"/>
      </top>
      <bottom style="double">
        <color indexed="8"/>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hair">
        <color indexed="22"/>
      </bottom>
    </border>
    <border>
      <left>
        <color indexed="63"/>
      </left>
      <right>
        <color indexed="63"/>
      </right>
      <top style="hair">
        <color indexed="22"/>
      </top>
      <bottom style="hair">
        <color indexed="22"/>
      </bottom>
    </border>
    <border>
      <left>
        <color indexed="63"/>
      </left>
      <right>
        <color indexed="63"/>
      </right>
      <top style="hair">
        <color indexed="22"/>
      </top>
      <bottom style="thin"/>
    </border>
    <border>
      <left>
        <color indexed="63"/>
      </left>
      <right style="thin"/>
      <top style="thin"/>
      <bottom style="thin"/>
    </border>
    <border>
      <left style="thin"/>
      <right style="hair">
        <color indexed="22"/>
      </right>
      <top style="thin"/>
      <bottom style="thin"/>
    </border>
    <border>
      <left style="hair">
        <color indexed="22"/>
      </left>
      <right style="hair">
        <color indexed="22"/>
      </right>
      <top style="thin"/>
      <bottom style="thin"/>
    </border>
    <border>
      <left>
        <color indexed="63"/>
      </left>
      <right style="thin"/>
      <top>
        <color indexed="63"/>
      </top>
      <bottom style="thin"/>
    </border>
    <border>
      <left style="thin"/>
      <right style="thin">
        <color indexed="8"/>
      </right>
      <top style="thin"/>
      <bottom style="thin"/>
    </border>
    <border>
      <left>
        <color indexed="63"/>
      </left>
      <right style="thin"/>
      <top style="thin"/>
      <bottom style="hair">
        <color indexed="22"/>
      </bottom>
    </border>
    <border>
      <left>
        <color indexed="63"/>
      </left>
      <right style="thin"/>
      <top style="hair">
        <color indexed="22"/>
      </top>
      <bottom style="hair">
        <color indexed="22"/>
      </bottom>
    </border>
    <border>
      <left>
        <color indexed="63"/>
      </left>
      <right style="thin"/>
      <top style="hair">
        <color indexed="22"/>
      </top>
      <bottom style="thin"/>
    </border>
    <border>
      <left>
        <color indexed="63"/>
      </left>
      <right>
        <color indexed="63"/>
      </right>
      <top>
        <color indexed="63"/>
      </top>
      <bottom style="hair">
        <color indexed="22"/>
      </bottom>
    </border>
    <border>
      <left style="thin"/>
      <right style="thin"/>
      <top style="thin"/>
      <bottom style="thin"/>
    </border>
    <border>
      <left style="thin"/>
      <right style="hair">
        <color indexed="22"/>
      </right>
      <top style="thin"/>
      <bottom style="hair">
        <color indexed="22"/>
      </bottom>
    </border>
    <border>
      <left style="hair">
        <color indexed="22"/>
      </left>
      <right style="hair">
        <color indexed="22"/>
      </right>
      <top style="thin"/>
      <bottom style="hair">
        <color indexed="22"/>
      </bottom>
    </border>
    <border>
      <left style="thin"/>
      <right style="hair">
        <color indexed="22"/>
      </right>
      <top style="hair">
        <color indexed="22"/>
      </top>
      <bottom style="hair">
        <color indexed="22"/>
      </bottom>
    </border>
    <border>
      <left style="hair">
        <color indexed="22"/>
      </left>
      <right style="hair">
        <color indexed="22"/>
      </right>
      <top style="hair">
        <color indexed="22"/>
      </top>
      <bottom style="hair">
        <color indexed="22"/>
      </bottom>
    </border>
    <border>
      <left style="thin"/>
      <right style="hair">
        <color indexed="22"/>
      </right>
      <top style="hair">
        <color indexed="22"/>
      </top>
      <bottom style="thin"/>
    </border>
    <border>
      <left style="hair">
        <color indexed="22"/>
      </left>
      <right style="hair">
        <color indexed="22"/>
      </right>
      <top style="hair">
        <color indexed="22"/>
      </top>
      <bottom style="thin"/>
    </border>
  </borders>
  <cellStyleXfs count="110">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37" fillId="10"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13" fillId="15"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15" borderId="0" applyNumberFormat="0" applyBorder="0" applyAlignment="0" applyProtection="0"/>
    <xf numFmtId="0" fontId="13" fillId="7"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38" fillId="0" borderId="0" applyNumberFormat="0" applyFill="0" applyBorder="0" applyAlignment="0" applyProtection="0"/>
    <xf numFmtId="0" fontId="14" fillId="8" borderId="0" applyNumberFormat="0" applyBorder="0" applyAlignment="0" applyProtection="0"/>
    <xf numFmtId="0" fontId="40" fillId="28" borderId="1" applyNumberFormat="0" applyAlignment="0" applyProtection="0"/>
    <xf numFmtId="0" fontId="15" fillId="29" borderId="2" applyNumberFormat="0" applyAlignment="0" applyProtection="0"/>
    <xf numFmtId="0" fontId="41" fillId="0" borderId="3" applyNumberFormat="0" applyFill="0" applyAlignment="0" applyProtection="0"/>
    <xf numFmtId="0" fontId="16" fillId="30" borderId="4"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0" fillId="24" borderId="5"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43" fillId="7" borderId="1" applyNumberFormat="0" applyAlignment="0" applyProtection="0"/>
    <xf numFmtId="0" fontId="17" fillId="0" borderId="0" applyNumberFormat="0" applyFill="0" applyBorder="0" applyAlignment="0" applyProtection="0"/>
    <xf numFmtId="0" fontId="2" fillId="0" borderId="0" applyNumberFormat="0" applyFill="0" applyBorder="0" applyAlignment="0" applyProtection="0"/>
    <xf numFmtId="0" fontId="18" fillId="9" borderId="0" applyNumberFormat="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3" fillId="0" borderId="0" applyNumberFormat="0" applyFill="0" applyBorder="0" applyAlignment="0" applyProtection="0"/>
    <xf numFmtId="0" fontId="22" fillId="12" borderId="2" applyNumberFormat="0" applyAlignment="0" applyProtection="0"/>
    <xf numFmtId="0" fontId="39" fillId="3" borderId="0" applyNumberFormat="0" applyBorder="0" applyAlignment="0" applyProtection="0"/>
    <xf numFmtId="0" fontId="3" fillId="0" borderId="0" applyNumberFormat="0" applyFill="0" applyBorder="0" applyAlignment="0" applyProtection="0"/>
    <xf numFmtId="0" fontId="49" fillId="0" borderId="0" applyNumberFormat="0" applyFill="0" applyBorder="0" applyAlignment="0" applyProtection="0"/>
    <xf numFmtId="0" fontId="23" fillId="0" borderId="9" applyNumberFormat="0" applyFill="0" applyAlignment="0" applyProtection="0"/>
    <xf numFmtId="0" fontId="24" fillId="7" borderId="0" applyNumberFormat="0" applyBorder="0" applyAlignment="0" applyProtection="0"/>
    <xf numFmtId="0" fontId="50" fillId="31" borderId="0" applyNumberFormat="0" applyBorder="0" applyAlignment="0" applyProtection="0"/>
    <xf numFmtId="0" fontId="25" fillId="0" borderId="0">
      <alignment/>
      <protection/>
    </xf>
    <xf numFmtId="0" fontId="1" fillId="0" borderId="0">
      <alignment/>
      <protection/>
    </xf>
    <xf numFmtId="0" fontId="33" fillId="0" borderId="0">
      <alignment/>
      <protection/>
    </xf>
    <xf numFmtId="0" fontId="3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3" borderId="10" applyNumberFormat="0" applyFont="0" applyAlignment="0" applyProtection="0"/>
    <xf numFmtId="0" fontId="26" fillId="29" borderId="11" applyNumberFormat="0" applyAlignment="0" applyProtection="0"/>
    <xf numFmtId="9" fontId="1" fillId="0" borderId="0" applyFont="0" applyFill="0" applyBorder="0" applyAlignment="0" applyProtection="0"/>
    <xf numFmtId="0" fontId="45" fillId="4" borderId="0" applyNumberFormat="0" applyBorder="0" applyAlignment="0" applyProtection="0"/>
    <xf numFmtId="0" fontId="51" fillId="28" borderId="12" applyNumberFormat="0" applyAlignment="0" applyProtection="0"/>
    <xf numFmtId="0" fontId="44" fillId="0" borderId="0" applyNumberFormat="0" applyFill="0" applyBorder="0" applyAlignment="0" applyProtection="0"/>
    <xf numFmtId="0" fontId="27" fillId="0" borderId="0" applyNumberFormat="0" applyFill="0" applyBorder="0" applyAlignment="0" applyProtection="0"/>
    <xf numFmtId="0" fontId="52" fillId="0" borderId="0" applyNumberFormat="0" applyFill="0" applyBorder="0" applyAlignment="0" applyProtection="0"/>
    <xf numFmtId="0" fontId="46" fillId="0" borderId="13" applyNumberFormat="0" applyFill="0" applyAlignment="0" applyProtection="0"/>
    <xf numFmtId="0" fontId="47" fillId="0" borderId="14" applyNumberFormat="0" applyFill="0" applyAlignment="0" applyProtection="0"/>
    <xf numFmtId="0" fontId="48" fillId="0" borderId="15" applyNumberFormat="0" applyFill="0" applyAlignment="0" applyProtection="0"/>
    <xf numFmtId="0" fontId="48" fillId="0" borderId="0" applyNumberFormat="0" applyFill="0" applyBorder="0" applyAlignment="0" applyProtection="0"/>
    <xf numFmtId="0" fontId="28" fillId="0" borderId="16" applyNumberFormat="0" applyFill="0" applyAlignment="0" applyProtection="0"/>
    <xf numFmtId="0" fontId="42" fillId="29" borderId="17" applyNumberFormat="0" applyAlignment="0" applyProtection="0"/>
    <xf numFmtId="0" fontId="29" fillId="0" borderId="0" applyNumberFormat="0" applyFill="0" applyBorder="0" applyAlignment="0" applyProtection="0"/>
  </cellStyleXfs>
  <cellXfs count="171">
    <xf numFmtId="0" fontId="0" fillId="0" borderId="0" xfId="0" applyAlignment="1">
      <alignment/>
    </xf>
    <xf numFmtId="0" fontId="0" fillId="0" borderId="0" xfId="0" applyFont="1" applyFill="1" applyAlignment="1">
      <alignment/>
    </xf>
    <xf numFmtId="0" fontId="0" fillId="0" borderId="0" xfId="92" applyFont="1" applyFill="1" applyAlignment="1">
      <alignment vertical="center"/>
      <protection/>
    </xf>
    <xf numFmtId="0" fontId="6" fillId="0" borderId="0" xfId="92" applyFont="1" applyFill="1" applyAlignment="1">
      <alignment vertical="center"/>
      <protection/>
    </xf>
    <xf numFmtId="2" fontId="0" fillId="0" borderId="0" xfId="92" applyNumberFormat="1" applyFont="1" applyFill="1" applyBorder="1">
      <alignment/>
      <protection/>
    </xf>
    <xf numFmtId="0" fontId="0" fillId="0" borderId="0" xfId="89" applyNumberFormat="1" applyFont="1" applyFill="1" applyBorder="1" applyAlignment="1">
      <alignment/>
      <protection/>
    </xf>
    <xf numFmtId="0" fontId="0" fillId="0" borderId="0" xfId="0" applyFont="1" applyFill="1" applyAlignment="1">
      <alignment/>
    </xf>
    <xf numFmtId="170" fontId="4" fillId="0" borderId="0" xfId="92" applyNumberFormat="1" applyFont="1" applyFill="1" applyAlignment="1">
      <alignment vertical="center"/>
      <protection/>
    </xf>
    <xf numFmtId="0" fontId="0" fillId="0" borderId="0" xfId="92" applyFont="1" applyFill="1">
      <alignment/>
      <protection/>
    </xf>
    <xf numFmtId="0" fontId="4" fillId="0" borderId="0" xfId="89" applyFont="1" applyFill="1">
      <alignment/>
      <protection/>
    </xf>
    <xf numFmtId="1" fontId="4" fillId="0" borderId="0" xfId="92" applyNumberFormat="1" applyFont="1" applyFill="1" applyAlignment="1">
      <alignment horizontal="right"/>
      <protection/>
    </xf>
    <xf numFmtId="0" fontId="4" fillId="0" borderId="0" xfId="92" applyFont="1" applyFill="1">
      <alignment/>
      <protection/>
    </xf>
    <xf numFmtId="0" fontId="0" fillId="0" borderId="0" xfId="89" applyFont="1" applyFill="1" applyAlignment="1">
      <alignment vertical="center"/>
      <protection/>
    </xf>
    <xf numFmtId="1" fontId="0" fillId="0" borderId="0" xfId="90" applyNumberFormat="1" applyFont="1" applyFill="1">
      <alignment/>
      <protection/>
    </xf>
    <xf numFmtId="1" fontId="0" fillId="0" borderId="0" xfId="92" applyNumberFormat="1" applyFont="1" applyFill="1">
      <alignment/>
      <protection/>
    </xf>
    <xf numFmtId="0" fontId="0" fillId="0" borderId="0" xfId="89" applyFont="1" applyFill="1" applyAlignment="1">
      <alignment vertical="center" wrapText="1"/>
      <protection/>
    </xf>
    <xf numFmtId="0" fontId="4" fillId="0" borderId="0" xfId="92" applyFont="1" applyFill="1" applyAlignment="1">
      <alignment vertical="center"/>
      <protection/>
    </xf>
    <xf numFmtId="0" fontId="9" fillId="0" borderId="0" xfId="90" applyFont="1" applyFill="1" applyBorder="1" applyAlignment="1">
      <alignment vertical="center"/>
      <protection/>
    </xf>
    <xf numFmtId="0" fontId="10" fillId="0" borderId="0" xfId="90" applyFont="1" applyFill="1" applyAlignment="1">
      <alignment vertical="center"/>
      <protection/>
    </xf>
    <xf numFmtId="0" fontId="0" fillId="0" borderId="0" xfId="90" applyFont="1" applyFill="1" applyAlignment="1">
      <alignment vertical="center"/>
      <protection/>
    </xf>
    <xf numFmtId="0" fontId="0" fillId="0" borderId="0" xfId="89" applyFont="1" applyFill="1" applyBorder="1" applyAlignment="1">
      <alignment vertical="center"/>
      <protection/>
    </xf>
    <xf numFmtId="0" fontId="0" fillId="0" borderId="0" xfId="92" applyFont="1" applyFill="1" applyAlignment="1">
      <alignment horizontal="justify" vertical="center"/>
      <protection/>
    </xf>
    <xf numFmtId="1" fontId="0" fillId="0" borderId="0" xfId="90" applyNumberFormat="1" applyFont="1" applyFill="1" applyAlignment="1">
      <alignment horizontal="right"/>
      <protection/>
    </xf>
    <xf numFmtId="0" fontId="0" fillId="0" borderId="0" xfId="89" applyFont="1" applyFill="1" applyAlignment="1">
      <alignment horizontal="justify" vertical="center"/>
      <protection/>
    </xf>
    <xf numFmtId="0" fontId="0" fillId="0" borderId="0" xfId="90" applyNumberFormat="1" applyFont="1" applyFill="1" applyBorder="1" applyAlignment="1">
      <alignment/>
      <protection/>
    </xf>
    <xf numFmtId="2" fontId="0" fillId="0" borderId="0" xfId="92" applyNumberFormat="1" applyFont="1" applyFill="1">
      <alignment/>
      <protection/>
    </xf>
    <xf numFmtId="0" fontId="7" fillId="0" borderId="0" xfId="0" applyFont="1" applyFill="1" applyAlignment="1">
      <alignment/>
    </xf>
    <xf numFmtId="170" fontId="0" fillId="0" borderId="0" xfId="89" applyNumberFormat="1" applyFont="1" applyFill="1" applyBorder="1" applyAlignment="1">
      <alignment vertical="center"/>
      <protection/>
    </xf>
    <xf numFmtId="170" fontId="0" fillId="0" borderId="0" xfId="92" applyNumberFormat="1" applyFont="1" applyFill="1" applyAlignment="1">
      <alignment vertical="center"/>
      <protection/>
    </xf>
    <xf numFmtId="0" fontId="31" fillId="0" borderId="0" xfId="93" applyFont="1" applyFill="1">
      <alignment/>
      <protection/>
    </xf>
    <xf numFmtId="170" fontId="4" fillId="0" borderId="0" xfId="91" applyNumberFormat="1" applyFont="1" applyFill="1" applyAlignment="1">
      <alignment vertical="center"/>
      <protection/>
    </xf>
    <xf numFmtId="0" fontId="0" fillId="0" borderId="0" xfId="91" applyFont="1" applyFill="1" applyAlignment="1">
      <alignment vertical="center"/>
      <protection/>
    </xf>
    <xf numFmtId="170" fontId="0" fillId="0" borderId="0" xfId="91" applyNumberFormat="1" applyFont="1" applyFill="1" applyAlignment="1">
      <alignment vertical="center"/>
      <protection/>
    </xf>
    <xf numFmtId="0" fontId="4" fillId="0" borderId="0" xfId="91" applyFont="1" applyFill="1" applyAlignment="1">
      <alignment vertical="center"/>
      <protection/>
    </xf>
    <xf numFmtId="0" fontId="0" fillId="0" borderId="0" xfId="93" applyFont="1" applyFill="1">
      <alignment/>
      <protection/>
    </xf>
    <xf numFmtId="0" fontId="4" fillId="0" borderId="0" xfId="93" applyFont="1" applyFill="1">
      <alignment/>
      <protection/>
    </xf>
    <xf numFmtId="0" fontId="4" fillId="0" borderId="0" xfId="86" applyFont="1" applyFill="1">
      <alignment/>
      <protection/>
    </xf>
    <xf numFmtId="0" fontId="0" fillId="0" borderId="0" xfId="86" applyFont="1" applyFill="1">
      <alignment/>
      <protection/>
    </xf>
    <xf numFmtId="0" fontId="0" fillId="0" borderId="0" xfId="87" applyFont="1">
      <alignment/>
      <protection/>
    </xf>
    <xf numFmtId="0" fontId="0" fillId="0" borderId="0" xfId="0" applyFont="1" applyAlignment="1">
      <alignment/>
    </xf>
    <xf numFmtId="0" fontId="0" fillId="0" borderId="0" xfId="86" applyFont="1">
      <alignment/>
      <protection/>
    </xf>
    <xf numFmtId="0" fontId="4" fillId="0" borderId="0" xfId="86" applyFont="1">
      <alignment/>
      <protection/>
    </xf>
    <xf numFmtId="0" fontId="0" fillId="0" borderId="0" xfId="0" applyNumberFormat="1" applyFont="1" applyFill="1" applyBorder="1" applyAlignment="1">
      <alignment/>
    </xf>
    <xf numFmtId="0" fontId="30" fillId="0" borderId="0" xfId="92" applyFont="1" applyFill="1">
      <alignment/>
      <protection/>
    </xf>
    <xf numFmtId="0" fontId="4" fillId="0" borderId="0" xfId="88" applyFont="1" applyFill="1" applyBorder="1" applyAlignment="1">
      <alignment vertical="center"/>
      <protection/>
    </xf>
    <xf numFmtId="0" fontId="53" fillId="0" borderId="0" xfId="93" applyFont="1" applyFill="1" applyBorder="1">
      <alignment/>
      <protection/>
    </xf>
    <xf numFmtId="0" fontId="53" fillId="0" borderId="0" xfId="93" applyFont="1" applyFill="1">
      <alignment/>
      <protection/>
    </xf>
    <xf numFmtId="0" fontId="31" fillId="0" borderId="0" xfId="93" applyFont="1" applyFill="1">
      <alignment/>
      <protection/>
    </xf>
    <xf numFmtId="170" fontId="0" fillId="0" borderId="0" xfId="0" applyNumberFormat="1" applyFont="1" applyFill="1" applyAlignment="1">
      <alignment/>
    </xf>
    <xf numFmtId="170" fontId="0" fillId="0" borderId="0" xfId="0" applyNumberFormat="1" applyFont="1" applyFill="1" applyAlignment="1">
      <alignment horizontal="right"/>
    </xf>
    <xf numFmtId="0" fontId="31" fillId="0" borderId="0" xfId="93" applyFont="1" applyFill="1" applyBorder="1" applyAlignment="1">
      <alignment horizontal="left" vertical="center"/>
      <protection/>
    </xf>
    <xf numFmtId="0" fontId="31" fillId="0" borderId="0" xfId="93" applyFont="1" applyFill="1" applyBorder="1">
      <alignment/>
      <protection/>
    </xf>
    <xf numFmtId="0" fontId="31" fillId="0" borderId="18" xfId="93" applyFont="1" applyFill="1" applyBorder="1">
      <alignment/>
      <protection/>
    </xf>
    <xf numFmtId="0" fontId="53" fillId="0" borderId="0" xfId="93" applyFont="1" applyFill="1" applyAlignment="1">
      <alignment horizontal="center" vertical="center" wrapText="1"/>
      <protection/>
    </xf>
    <xf numFmtId="170" fontId="53" fillId="0" borderId="0" xfId="93" applyNumberFormat="1" applyFont="1" applyFill="1" applyAlignment="1">
      <alignment horizontal="center" vertical="center" wrapText="1"/>
      <protection/>
    </xf>
    <xf numFmtId="0" fontId="31" fillId="0" borderId="0" xfId="93" applyFont="1" applyFill="1" applyAlignment="1">
      <alignment vertical="center"/>
      <protection/>
    </xf>
    <xf numFmtId="170" fontId="31" fillId="0" borderId="0" xfId="93" applyNumberFormat="1" applyFont="1" applyFill="1" applyAlignment="1">
      <alignment vertical="center"/>
      <protection/>
    </xf>
    <xf numFmtId="0" fontId="31" fillId="0" borderId="0" xfId="93" applyFont="1" applyFill="1" applyAlignment="1">
      <alignment horizontal="center" vertical="center" wrapText="1"/>
      <protection/>
    </xf>
    <xf numFmtId="0" fontId="53" fillId="0" borderId="0" xfId="93" applyFont="1" applyFill="1" applyAlignment="1">
      <alignment vertical="center"/>
      <protection/>
    </xf>
    <xf numFmtId="0" fontId="0" fillId="0" borderId="0" xfId="93" applyFont="1" applyFill="1">
      <alignment/>
      <protection/>
    </xf>
    <xf numFmtId="0" fontId="56" fillId="0" borderId="0" xfId="0" applyFont="1" applyFill="1" applyAlignment="1">
      <alignment/>
    </xf>
    <xf numFmtId="0" fontId="4" fillId="0" borderId="0" xfId="91" applyFont="1" applyFill="1" applyAlignment="1">
      <alignment vertical="center"/>
      <protection/>
    </xf>
    <xf numFmtId="170" fontId="0" fillId="0" borderId="0" xfId="91" applyNumberFormat="1" applyFont="1" applyFill="1" applyAlignment="1">
      <alignment vertical="center"/>
      <protection/>
    </xf>
    <xf numFmtId="0" fontId="0" fillId="0" borderId="0" xfId="91" applyFont="1" applyFill="1" applyAlignment="1">
      <alignment vertical="center"/>
      <protection/>
    </xf>
    <xf numFmtId="0" fontId="4" fillId="0" borderId="0" xfId="91" applyFont="1" applyFill="1" applyBorder="1" applyAlignment="1">
      <alignment vertical="center"/>
      <protection/>
    </xf>
    <xf numFmtId="0" fontId="53" fillId="10" borderId="18" xfId="93" applyFont="1" applyFill="1" applyBorder="1" applyAlignment="1">
      <alignment horizontal="left" vertical="center"/>
      <protection/>
    </xf>
    <xf numFmtId="0" fontId="54" fillId="12" borderId="19" xfId="93" applyFont="1" applyFill="1" applyBorder="1" applyAlignment="1">
      <alignment horizontal="left" vertical="center" wrapText="1"/>
      <protection/>
    </xf>
    <xf numFmtId="0" fontId="55" fillId="0" borderId="20" xfId="93" applyFont="1" applyFill="1" applyBorder="1" applyAlignment="1">
      <alignment horizontal="left" vertical="center"/>
      <protection/>
    </xf>
    <xf numFmtId="0" fontId="55" fillId="0" borderId="21" xfId="93" applyFont="1" applyFill="1" applyBorder="1" applyAlignment="1">
      <alignment horizontal="left" vertical="center"/>
      <protection/>
    </xf>
    <xf numFmtId="0" fontId="55" fillId="0" borderId="22" xfId="93" applyFont="1" applyFill="1" applyBorder="1" applyAlignment="1">
      <alignment horizontal="left" vertical="center"/>
      <protection/>
    </xf>
    <xf numFmtId="49" fontId="4" fillId="10" borderId="23" xfId="93" applyNumberFormat="1" applyFont="1" applyFill="1" applyBorder="1" applyAlignment="1">
      <alignment horizontal="center" vertical="center" wrapText="1"/>
      <protection/>
    </xf>
    <xf numFmtId="49" fontId="4" fillId="10" borderId="19" xfId="93" applyNumberFormat="1" applyFont="1" applyFill="1" applyBorder="1" applyAlignment="1">
      <alignment horizontal="center" vertical="center" wrapText="1"/>
      <protection/>
    </xf>
    <xf numFmtId="0" fontId="4" fillId="10" borderId="24" xfId="93" applyFont="1" applyFill="1" applyBorder="1" applyAlignment="1">
      <alignment horizontal="center" vertical="center" wrapText="1"/>
      <protection/>
    </xf>
    <xf numFmtId="49" fontId="0" fillId="32" borderId="0" xfId="0" applyNumberFormat="1" applyFont="1" applyFill="1" applyAlignment="1">
      <alignment/>
    </xf>
    <xf numFmtId="0" fontId="4" fillId="32" borderId="0" xfId="0" applyFont="1" applyFill="1" applyAlignment="1">
      <alignment/>
    </xf>
    <xf numFmtId="0" fontId="0" fillId="32" borderId="0" xfId="0" applyFont="1" applyFill="1" applyAlignment="1">
      <alignment/>
    </xf>
    <xf numFmtId="170" fontId="0" fillId="0" borderId="0" xfId="87" applyNumberFormat="1" applyFont="1" applyFill="1">
      <alignment/>
      <protection/>
    </xf>
    <xf numFmtId="0" fontId="57" fillId="0" borderId="0" xfId="0" applyFont="1" applyAlignment="1">
      <alignment/>
    </xf>
    <xf numFmtId="0" fontId="53" fillId="10" borderId="18" xfId="93" applyFont="1" applyFill="1" applyBorder="1" applyAlignment="1">
      <alignment horizontal="left" vertical="center" wrapText="1"/>
      <protection/>
    </xf>
    <xf numFmtId="0" fontId="57" fillId="32" borderId="0" xfId="0" applyFont="1" applyFill="1" applyAlignment="1">
      <alignment/>
    </xf>
    <xf numFmtId="0" fontId="0" fillId="0" borderId="0" xfId="92" applyFont="1" applyFill="1" applyBorder="1" applyAlignment="1">
      <alignment vertical="center"/>
      <protection/>
    </xf>
    <xf numFmtId="0" fontId="58" fillId="0" borderId="0" xfId="92" applyFont="1" applyFill="1" applyBorder="1" applyAlignment="1">
      <alignment horizontal="left" vertical="center"/>
      <protection/>
    </xf>
    <xf numFmtId="0" fontId="10" fillId="0" borderId="0" xfId="0" applyFont="1" applyFill="1" applyBorder="1" applyAlignment="1">
      <alignment vertical="center"/>
    </xf>
    <xf numFmtId="0" fontId="10" fillId="0" borderId="0" xfId="92" applyFont="1" applyFill="1" applyBorder="1" applyAlignment="1">
      <alignment vertical="center"/>
      <protection/>
    </xf>
    <xf numFmtId="0" fontId="0" fillId="0" borderId="0" xfId="0" applyFont="1" applyFill="1" applyBorder="1" applyAlignment="1">
      <alignment vertical="center"/>
    </xf>
    <xf numFmtId="0" fontId="9" fillId="0" borderId="0" xfId="92" applyFont="1" applyFill="1" applyBorder="1" applyAlignment="1">
      <alignment vertical="center"/>
      <protection/>
    </xf>
    <xf numFmtId="0" fontId="58" fillId="0" borderId="0" xfId="0" applyFont="1" applyFill="1" applyBorder="1" applyAlignment="1">
      <alignment vertical="center"/>
    </xf>
    <xf numFmtId="0" fontId="9" fillId="0" borderId="0" xfId="0" applyFont="1" applyFill="1" applyBorder="1" applyAlignment="1">
      <alignment vertical="center"/>
    </xf>
    <xf numFmtId="0" fontId="4"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0" fontId="10" fillId="0" borderId="0" xfId="94" applyFont="1" applyFill="1" applyAlignment="1">
      <alignment vertical="center"/>
      <protection/>
    </xf>
    <xf numFmtId="0" fontId="4" fillId="10" borderId="25" xfId="93" applyFont="1" applyFill="1" applyBorder="1" applyAlignment="1">
      <alignment horizontal="center" vertical="center" wrapText="1"/>
      <protection/>
    </xf>
    <xf numFmtId="0" fontId="4" fillId="10" borderId="26" xfId="93" applyFont="1" applyFill="1" applyBorder="1" applyAlignment="1">
      <alignment vertical="center" wrapText="1"/>
      <protection/>
    </xf>
    <xf numFmtId="49" fontId="4" fillId="10" borderId="27" xfId="93" applyNumberFormat="1" applyFont="1" applyFill="1" applyBorder="1" applyAlignment="1">
      <alignment horizontal="center" vertical="center" wrapText="1"/>
      <protection/>
    </xf>
    <xf numFmtId="170" fontId="11" fillId="0" borderId="28" xfId="93" applyNumberFormat="1" applyFont="1" applyFill="1" applyBorder="1" applyAlignment="1">
      <alignment horizontal="right" vertical="center" indent="7"/>
      <protection/>
    </xf>
    <xf numFmtId="170" fontId="11" fillId="0" borderId="29" xfId="93" applyNumberFormat="1" applyFont="1" applyFill="1" applyBorder="1" applyAlignment="1">
      <alignment horizontal="right" vertical="center" indent="7"/>
      <protection/>
    </xf>
    <xf numFmtId="170" fontId="11" fillId="0" borderId="30" xfId="93" applyNumberFormat="1" applyFont="1" applyFill="1" applyBorder="1" applyAlignment="1">
      <alignment horizontal="right" vertical="center" indent="7"/>
      <protection/>
    </xf>
    <xf numFmtId="170" fontId="11" fillId="0" borderId="20" xfId="93" applyNumberFormat="1" applyFont="1" applyFill="1" applyBorder="1" applyAlignment="1">
      <alignment horizontal="right" vertical="center" indent="10"/>
      <protection/>
    </xf>
    <xf numFmtId="170" fontId="11" fillId="0" borderId="21" xfId="93" applyNumberFormat="1" applyFont="1" applyFill="1" applyBorder="1" applyAlignment="1">
      <alignment horizontal="right" vertical="center" indent="10"/>
      <protection/>
    </xf>
    <xf numFmtId="170" fontId="11" fillId="0" borderId="22" xfId="93" applyNumberFormat="1" applyFont="1" applyFill="1" applyBorder="1" applyAlignment="1">
      <alignment horizontal="right" vertical="center" indent="10"/>
      <protection/>
    </xf>
    <xf numFmtId="0" fontId="4" fillId="0" borderId="28" xfId="93" applyFont="1" applyFill="1" applyBorder="1" applyAlignment="1">
      <alignment horizontal="left" vertical="center"/>
      <protection/>
    </xf>
    <xf numFmtId="0" fontId="4" fillId="0" borderId="29" xfId="93" applyFont="1" applyFill="1" applyBorder="1" applyAlignment="1">
      <alignment horizontal="left" vertical="center"/>
      <protection/>
    </xf>
    <xf numFmtId="0" fontId="4" fillId="0" borderId="30" xfId="93" applyFont="1" applyFill="1" applyBorder="1" applyAlignment="1">
      <alignment horizontal="left" vertical="center"/>
      <protection/>
    </xf>
    <xf numFmtId="0" fontId="55" fillId="0" borderId="31" xfId="93" applyFont="1" applyFill="1" applyBorder="1" applyAlignment="1">
      <alignment horizontal="left" vertical="center"/>
      <protection/>
    </xf>
    <xf numFmtId="0" fontId="0" fillId="0" borderId="0" xfId="0" applyFont="1" applyAlignment="1">
      <alignment horizontal="right" vertical="center"/>
    </xf>
    <xf numFmtId="0" fontId="0" fillId="10" borderId="19" xfId="0" applyFont="1" applyFill="1" applyBorder="1" applyAlignment="1">
      <alignment vertical="center"/>
    </xf>
    <xf numFmtId="0" fontId="0" fillId="12" borderId="19" xfId="0" applyFont="1" applyFill="1" applyBorder="1" applyAlignment="1">
      <alignment vertical="center"/>
    </xf>
    <xf numFmtId="0" fontId="58" fillId="10" borderId="23" xfId="0" applyFont="1" applyFill="1" applyBorder="1" applyAlignment="1">
      <alignment vertical="center"/>
    </xf>
    <xf numFmtId="0" fontId="58" fillId="10" borderId="23" xfId="0" applyFont="1" applyFill="1" applyBorder="1" applyAlignment="1">
      <alignment horizontal="center" vertical="center"/>
    </xf>
    <xf numFmtId="0" fontId="58" fillId="10" borderId="23" xfId="0" applyFont="1" applyFill="1" applyBorder="1" applyAlignment="1">
      <alignment horizontal="center" vertical="center" wrapText="1"/>
    </xf>
    <xf numFmtId="0" fontId="58" fillId="10" borderId="19" xfId="0" applyFont="1" applyFill="1" applyBorder="1" applyAlignment="1">
      <alignment horizontal="center" vertical="center" wrapText="1"/>
    </xf>
    <xf numFmtId="0" fontId="10" fillId="0" borderId="0" xfId="0" applyFont="1" applyAlignment="1">
      <alignment vertical="center"/>
    </xf>
    <xf numFmtId="0" fontId="60" fillId="0" borderId="0" xfId="93" applyFont="1" applyFill="1">
      <alignment/>
      <protection/>
    </xf>
    <xf numFmtId="0" fontId="0" fillId="0" borderId="0" xfId="0" applyNumberFormat="1" applyFont="1" applyAlignment="1">
      <alignment/>
    </xf>
    <xf numFmtId="0" fontId="0" fillId="0" borderId="0" xfId="88" applyFont="1" applyFill="1" applyBorder="1" applyAlignment="1">
      <alignment vertical="center"/>
      <protection/>
    </xf>
    <xf numFmtId="0" fontId="58" fillId="0" borderId="0" xfId="86" applyFont="1" applyFill="1">
      <alignment/>
      <protection/>
    </xf>
    <xf numFmtId="0" fontId="4" fillId="0" borderId="0" xfId="87" applyFont="1" applyFill="1" applyAlignment="1">
      <alignment horizontal="center" wrapText="1"/>
      <protection/>
    </xf>
    <xf numFmtId="0" fontId="4" fillId="0" borderId="0" xfId="87" applyFont="1" applyAlignment="1">
      <alignment horizontal="right" wrapText="1"/>
      <protection/>
    </xf>
    <xf numFmtId="0" fontId="0" fillId="0" borderId="0" xfId="87" applyFont="1" applyFill="1" applyAlignment="1">
      <alignment horizontal="right"/>
      <protection/>
    </xf>
    <xf numFmtId="0" fontId="4" fillId="0" borderId="0" xfId="87" applyFont="1" applyFill="1" applyAlignment="1">
      <alignment horizontal="right" vertical="center" wrapText="1"/>
      <protection/>
    </xf>
    <xf numFmtId="170" fontId="0" fillId="0" borderId="0" xfId="87" applyNumberFormat="1" applyFont="1" applyFill="1" applyAlignment="1">
      <alignment horizontal="right"/>
      <protection/>
    </xf>
    <xf numFmtId="170" fontId="0" fillId="0" borderId="0" xfId="0" applyNumberFormat="1" applyFill="1" applyAlignment="1">
      <alignment/>
    </xf>
    <xf numFmtId="0" fontId="0" fillId="0" borderId="0" xfId="86" applyFont="1" applyAlignment="1">
      <alignment horizontal="left"/>
      <protection/>
    </xf>
    <xf numFmtId="0" fontId="0" fillId="0" borderId="0" xfId="87" applyFont="1" applyAlignment="1">
      <alignment horizontal="left"/>
      <protection/>
    </xf>
    <xf numFmtId="0" fontId="58" fillId="0" borderId="0" xfId="87" applyFont="1" applyAlignment="1">
      <alignment horizontal="left" wrapText="1"/>
      <protection/>
    </xf>
    <xf numFmtId="0" fontId="0" fillId="0" borderId="0" xfId="86" applyFont="1" applyFill="1" applyAlignment="1">
      <alignment horizontal="left"/>
      <protection/>
    </xf>
    <xf numFmtId="0" fontId="0" fillId="0" borderId="0" xfId="0" applyFill="1" applyAlignment="1">
      <alignment/>
    </xf>
    <xf numFmtId="1" fontId="0" fillId="0" borderId="0" xfId="92" applyNumberFormat="1" applyFont="1" applyFill="1" applyBorder="1">
      <alignment/>
      <protection/>
    </xf>
    <xf numFmtId="0" fontId="0" fillId="0" borderId="0" xfId="92" applyFont="1" applyFill="1" applyBorder="1">
      <alignment/>
      <protection/>
    </xf>
    <xf numFmtId="3" fontId="1" fillId="0" borderId="0" xfId="0" applyNumberFormat="1" applyFont="1" applyFill="1" applyBorder="1" applyAlignment="1">
      <alignment/>
    </xf>
    <xf numFmtId="0" fontId="1" fillId="0" borderId="0" xfId="0" applyNumberFormat="1" applyFont="1" applyFill="1" applyBorder="1" applyAlignment="1">
      <alignment/>
    </xf>
    <xf numFmtId="0" fontId="0" fillId="0" borderId="0" xfId="0" applyFill="1" applyBorder="1" applyAlignment="1">
      <alignment/>
    </xf>
    <xf numFmtId="3" fontId="0" fillId="0" borderId="0" xfId="0" applyNumberFormat="1" applyFont="1" applyFill="1" applyBorder="1" applyAlignment="1">
      <alignment/>
    </xf>
    <xf numFmtId="1" fontId="0" fillId="0" borderId="0" xfId="92" applyNumberFormat="1" applyFont="1" applyFill="1" applyBorder="1" applyAlignment="1">
      <alignment horizontal="right"/>
      <protection/>
    </xf>
    <xf numFmtId="3" fontId="0" fillId="0" borderId="0" xfId="0" applyNumberFormat="1" applyFont="1" applyFill="1" applyBorder="1" applyAlignment="1">
      <alignment horizontal="right"/>
    </xf>
    <xf numFmtId="0" fontId="0" fillId="0" borderId="0" xfId="0" applyNumberFormat="1" applyFont="1" applyFill="1" applyBorder="1" applyAlignment="1">
      <alignment horizontal="right"/>
    </xf>
    <xf numFmtId="170" fontId="0" fillId="0" borderId="0" xfId="0" applyNumberFormat="1" applyFont="1" applyFill="1" applyAlignment="1">
      <alignment vertical="center"/>
    </xf>
    <xf numFmtId="0" fontId="0" fillId="0" borderId="32" xfId="92" applyFont="1" applyFill="1" applyBorder="1">
      <alignment/>
      <protection/>
    </xf>
    <xf numFmtId="170" fontId="0" fillId="0" borderId="0" xfId="0" applyNumberFormat="1" applyFont="1" applyFill="1" applyAlignment="1" quotePrefix="1">
      <alignment vertical="center"/>
    </xf>
    <xf numFmtId="1" fontId="0" fillId="0" borderId="0" xfId="87" applyNumberFormat="1" applyFont="1">
      <alignment/>
      <protection/>
    </xf>
    <xf numFmtId="1" fontId="0" fillId="0" borderId="0" xfId="87" applyNumberFormat="1" applyFont="1" applyAlignment="1">
      <alignment horizontal="right"/>
      <protection/>
    </xf>
    <xf numFmtId="0" fontId="0" fillId="0" borderId="0" xfId="94" applyFont="1" applyFill="1">
      <alignment/>
      <protection/>
    </xf>
    <xf numFmtId="0" fontId="0" fillId="0" borderId="0" xfId="89" applyFont="1" applyFill="1" applyBorder="1" applyAlignment="1">
      <alignment vertical="center" wrapText="1"/>
      <protection/>
    </xf>
    <xf numFmtId="0" fontId="0" fillId="0" borderId="0" xfId="92" applyFont="1" applyFill="1">
      <alignment/>
      <protection/>
    </xf>
    <xf numFmtId="0" fontId="0" fillId="0" borderId="0" xfId="92" applyFont="1" applyFill="1" applyAlignment="1">
      <alignment horizontal="right"/>
      <protection/>
    </xf>
    <xf numFmtId="0" fontId="0" fillId="0" borderId="0" xfId="92" applyFont="1" applyFill="1" applyAlignment="1">
      <alignment horizontal="right"/>
      <protection/>
    </xf>
    <xf numFmtId="1" fontId="0" fillId="0" borderId="0" xfId="92" applyNumberFormat="1" applyFont="1" applyFill="1" applyAlignment="1">
      <alignment horizontal="right"/>
      <protection/>
    </xf>
    <xf numFmtId="1" fontId="11" fillId="0" borderId="33" xfId="93" applyNumberFormat="1" applyFont="1" applyFill="1" applyBorder="1" applyAlignment="1">
      <alignment horizontal="right" vertical="center" indent="1"/>
      <protection/>
    </xf>
    <xf numFmtId="1" fontId="11" fillId="0" borderId="34" xfId="93" applyNumberFormat="1" applyFont="1" applyFill="1" applyBorder="1" applyAlignment="1">
      <alignment horizontal="right" vertical="center" indent="1"/>
      <protection/>
    </xf>
    <xf numFmtId="1" fontId="11" fillId="0" borderId="28" xfId="93" applyNumberFormat="1" applyFont="1" applyFill="1" applyBorder="1" applyAlignment="1">
      <alignment horizontal="right" vertical="center" indent="1"/>
      <protection/>
    </xf>
    <xf numFmtId="1" fontId="11" fillId="0" borderId="35" xfId="93" applyNumberFormat="1" applyFont="1" applyFill="1" applyBorder="1" applyAlignment="1">
      <alignment horizontal="right" vertical="center" indent="1"/>
      <protection/>
    </xf>
    <xf numFmtId="1" fontId="11" fillId="0" borderId="36" xfId="93" applyNumberFormat="1" applyFont="1" applyFill="1" applyBorder="1" applyAlignment="1">
      <alignment horizontal="right" vertical="center" indent="1"/>
      <protection/>
    </xf>
    <xf numFmtId="1" fontId="11" fillId="0" borderId="29" xfId="93" applyNumberFormat="1" applyFont="1" applyFill="1" applyBorder="1" applyAlignment="1">
      <alignment horizontal="right" vertical="center" indent="1"/>
      <protection/>
    </xf>
    <xf numFmtId="1" fontId="11" fillId="0" borderId="37" xfId="93" applyNumberFormat="1" applyFont="1" applyFill="1" applyBorder="1" applyAlignment="1">
      <alignment horizontal="right" vertical="center" indent="1"/>
      <protection/>
    </xf>
    <xf numFmtId="1" fontId="11" fillId="0" borderId="38" xfId="93" applyNumberFormat="1" applyFont="1" applyFill="1" applyBorder="1" applyAlignment="1">
      <alignment horizontal="right" vertical="center" indent="1"/>
      <protection/>
    </xf>
    <xf numFmtId="1" fontId="11" fillId="0" borderId="30" xfId="93" applyNumberFormat="1" applyFont="1" applyFill="1" applyBorder="1" applyAlignment="1">
      <alignment horizontal="right" vertical="center" indent="1"/>
      <protection/>
    </xf>
    <xf numFmtId="0" fontId="5" fillId="0" borderId="0" xfId="0" applyFont="1" applyAlignment="1">
      <alignment/>
    </xf>
    <xf numFmtId="0" fontId="64" fillId="0" borderId="0" xfId="93" applyFont="1" applyFill="1">
      <alignment/>
      <protection/>
    </xf>
    <xf numFmtId="0" fontId="65" fillId="0" borderId="0" xfId="93" applyFont="1" applyFill="1" applyBorder="1">
      <alignment/>
      <protection/>
    </xf>
    <xf numFmtId="0" fontId="65" fillId="0" borderId="0" xfId="93" applyFont="1" applyFill="1">
      <alignment/>
      <protection/>
    </xf>
    <xf numFmtId="1" fontId="0" fillId="0" borderId="0" xfId="87" applyNumberFormat="1" applyFont="1" applyFill="1">
      <alignment/>
      <protection/>
    </xf>
    <xf numFmtId="0" fontId="58" fillId="0" borderId="0" xfId="92" applyFont="1" applyFill="1">
      <alignment/>
      <protection/>
    </xf>
    <xf numFmtId="0" fontId="66" fillId="0" borderId="0" xfId="0" applyFont="1" applyAlignment="1">
      <alignment/>
    </xf>
    <xf numFmtId="1" fontId="0" fillId="0" borderId="0" xfId="89" applyNumberFormat="1" applyFont="1" applyFill="1" applyAlignment="1">
      <alignment vertical="center"/>
      <protection/>
    </xf>
    <xf numFmtId="0" fontId="0" fillId="0" borderId="0" xfId="0" applyFill="1" applyBorder="1" applyAlignment="1">
      <alignment vertical="center"/>
    </xf>
    <xf numFmtId="0" fontId="0" fillId="0" borderId="0" xfId="0" applyBorder="1" applyAlignment="1">
      <alignment/>
    </xf>
    <xf numFmtId="0" fontId="4" fillId="0" borderId="0" xfId="87" applyFont="1" applyFill="1" applyAlignment="1">
      <alignment horizontal="center" wrapText="1"/>
      <protection/>
    </xf>
    <xf numFmtId="0" fontId="4" fillId="12" borderId="19" xfId="93" applyFont="1" applyFill="1" applyBorder="1" applyAlignment="1">
      <alignment horizontal="left" vertical="center" wrapText="1"/>
      <protection/>
    </xf>
    <xf numFmtId="0" fontId="58" fillId="12" borderId="19" xfId="0" applyFont="1" applyFill="1" applyBorder="1" applyAlignment="1">
      <alignment horizontal="left" vertical="center" wrapText="1"/>
    </xf>
    <xf numFmtId="0" fontId="58" fillId="12" borderId="19" xfId="0" applyFont="1" applyFill="1" applyBorder="1" applyAlignment="1">
      <alignment horizontal="left" vertical="center"/>
    </xf>
  </cellXfs>
  <cellStyles count="95">
    <cellStyle name="Normal" xfId="0"/>
    <cellStyle name="20 % - Accent1" xfId="16"/>
    <cellStyle name="20 % - Accent2" xfId="17"/>
    <cellStyle name="20 % - Accent3" xfId="18"/>
    <cellStyle name="20 % - Accent4" xfId="19"/>
    <cellStyle name="20 % - Accent5" xfId="20"/>
    <cellStyle name="20 % - Accent6" xfId="21"/>
    <cellStyle name="20% - Accent1" xfId="22"/>
    <cellStyle name="20% - Accent2" xfId="23"/>
    <cellStyle name="20% - Accent3" xfId="24"/>
    <cellStyle name="20% - Accent4" xfId="25"/>
    <cellStyle name="20% - Accent5" xfId="26"/>
    <cellStyle name="20% - Accent6" xfId="27"/>
    <cellStyle name="40 % - Accent1" xfId="28"/>
    <cellStyle name="40 % - Accent2" xfId="29"/>
    <cellStyle name="40 % - Accent3" xfId="30"/>
    <cellStyle name="40 % - Accent4" xfId="31"/>
    <cellStyle name="40 % - Accent5" xfId="32"/>
    <cellStyle name="40 % - Accent6" xfId="33"/>
    <cellStyle name="40% - Accent1" xfId="34"/>
    <cellStyle name="40% - Accent2" xfId="35"/>
    <cellStyle name="40% - Accent3" xfId="36"/>
    <cellStyle name="40% - Accent4" xfId="37"/>
    <cellStyle name="40% - Accent5" xfId="38"/>
    <cellStyle name="40% - Accent6" xfId="39"/>
    <cellStyle name="60 % - Accent1" xfId="40"/>
    <cellStyle name="60 % - Accent2" xfId="41"/>
    <cellStyle name="60 % - Accent3" xfId="42"/>
    <cellStyle name="60 % - Accent4" xfId="43"/>
    <cellStyle name="60 % - Accent5" xfId="44"/>
    <cellStyle name="60 % - Accent6" xfId="45"/>
    <cellStyle name="60% - Accent1" xfId="46"/>
    <cellStyle name="60% - Accent2" xfId="47"/>
    <cellStyle name="60% - Accent3" xfId="48"/>
    <cellStyle name="60% - Accent4" xfId="49"/>
    <cellStyle name="60% - Accent5" xfId="50"/>
    <cellStyle name="60% - Accent6" xfId="51"/>
    <cellStyle name="Accent1" xfId="52"/>
    <cellStyle name="Accent2" xfId="53"/>
    <cellStyle name="Accent3" xfId="54"/>
    <cellStyle name="Accent4" xfId="55"/>
    <cellStyle name="Accent5" xfId="56"/>
    <cellStyle name="Accent6" xfId="57"/>
    <cellStyle name="Avertissement" xfId="58"/>
    <cellStyle name="Bad" xfId="59"/>
    <cellStyle name="Calcul" xfId="60"/>
    <cellStyle name="Calculation" xfId="61"/>
    <cellStyle name="Cellule liée" xfId="62"/>
    <cellStyle name="Check Cell" xfId="63"/>
    <cellStyle name="Comma" xfId="64"/>
    <cellStyle name="Comma [0]" xfId="65"/>
    <cellStyle name="Commentaire" xfId="66"/>
    <cellStyle name="Currency" xfId="67"/>
    <cellStyle name="Currency [0]" xfId="68"/>
    <cellStyle name="Entrée" xfId="69"/>
    <cellStyle name="Explanatory Text" xfId="70"/>
    <cellStyle name="Followed Hyperlink" xfId="71"/>
    <cellStyle name="Good" xfId="72"/>
    <cellStyle name="Heading 1" xfId="73"/>
    <cellStyle name="Heading 2" xfId="74"/>
    <cellStyle name="Heading 3" xfId="75"/>
    <cellStyle name="Heading 4" xfId="76"/>
    <cellStyle name="Hyperlink" xfId="77"/>
    <cellStyle name="Input" xfId="78"/>
    <cellStyle name="Insatisfaisant" xfId="79"/>
    <cellStyle name="Lien hypertexte" xfId="80"/>
    <cellStyle name="Lien hypertexte 2" xfId="81"/>
    <cellStyle name="Linked Cell" xfId="82"/>
    <cellStyle name="Neutral" xfId="83"/>
    <cellStyle name="Neutre" xfId="84"/>
    <cellStyle name="Normal 2" xfId="85"/>
    <cellStyle name="Normal_2012.3572_src_EN_Chapter_13_Coastal_regions" xfId="86"/>
    <cellStyle name="Normal_bubble example" xfId="87"/>
    <cellStyle name="Normal_Ch_07 Industry, trade and services, tourism and the information society_formatted" xfId="88"/>
    <cellStyle name="Normal_Chapter_2_Labour_market_maps-CORR" xfId="89"/>
    <cellStyle name="Normal_Chapter_7_GDP_maps-CORR" xfId="90"/>
    <cellStyle name="Normal_Chapter_9_SBS_maps_renumbered-CORR" xfId="91"/>
    <cellStyle name="Normal_Maps YB2010 Chapter 4 GDP_corr" xfId="92"/>
    <cellStyle name="Normal_REGIONS 2010 - graphs &amp; tables - ch.6 EN FR DE - v.25FEB10" xfId="93"/>
    <cellStyle name="Normal_Yearbook 2010 Ch 11 graphs_30032010" xfId="94"/>
    <cellStyle name="Note" xfId="95"/>
    <cellStyle name="Output" xfId="96"/>
    <cellStyle name="Percent" xfId="97"/>
    <cellStyle name="Satisfaisant" xfId="98"/>
    <cellStyle name="Sortie" xfId="99"/>
    <cellStyle name="Texte explicatif" xfId="100"/>
    <cellStyle name="Title" xfId="101"/>
    <cellStyle name="Titre" xfId="102"/>
    <cellStyle name="Titre 1" xfId="103"/>
    <cellStyle name="Titre 2" xfId="104"/>
    <cellStyle name="Titre 3" xfId="105"/>
    <cellStyle name="Titre 4" xfId="106"/>
    <cellStyle name="Total" xfId="107"/>
    <cellStyle name="Vérification" xfId="108"/>
    <cellStyle name="Warning Text" xfId="109"/>
  </cellStyles>
  <dxfs count="1">
    <dxf>
      <fill>
        <patternFill>
          <bgColor rgb="FFDEDFF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29"/>
          <c:w val="0.97"/>
          <c:h val="0.88"/>
        </c:manualLayout>
      </c:layout>
      <c:lineChart>
        <c:grouping val="standard"/>
        <c:varyColors val="0"/>
        <c:ser>
          <c:idx val="0"/>
          <c:order val="0"/>
          <c:tx>
            <c:strRef>
              <c:f>'Fig 8.1'!$E$10</c:f>
              <c:strCache>
                <c:ptCount val="1"/>
                <c:pt idx="0">
                  <c:v>Densely populated areas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'Fig 8.1'!$D$11:$D$41</c:f>
              <c:strCache/>
            </c:strRef>
          </c:cat>
          <c:val>
            <c:numRef>
              <c:f>'Fig 8.1'!$E$11:$E$41</c:f>
              <c:numCache/>
            </c:numRef>
          </c:val>
          <c:smooth val="0"/>
        </c:ser>
        <c:ser>
          <c:idx val="1"/>
          <c:order val="1"/>
          <c:tx>
            <c:strRef>
              <c:f>'Fig 8.1'!$E$10</c:f>
              <c:strCache>
                <c:ptCount val="1"/>
                <c:pt idx="0">
                  <c:v>Densely populated areas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7B86C2"/>
              </a:solidFill>
              <a:ln>
                <a:solidFill>
                  <a:srgbClr val="7B86C2"/>
                </a:solidFill>
              </a:ln>
            </c:spPr>
          </c:marker>
          <c:cat>
            <c:strRef>
              <c:f>'Fig 8.1'!$D$11:$D$41</c:f>
              <c:strCache/>
            </c:strRef>
          </c:cat>
          <c:val>
            <c:numRef>
              <c:f>'Fig 8.1'!$E$11:$E$41</c:f>
              <c:numCache/>
            </c:numRef>
          </c:val>
          <c:smooth val="0"/>
        </c:ser>
        <c:ser>
          <c:idx val="2"/>
          <c:order val="2"/>
          <c:tx>
            <c:strRef>
              <c:f>'Fig 8.1'!$F$10</c:f>
              <c:strCache>
                <c:ptCount val="1"/>
                <c:pt idx="0">
                  <c:v>Intermediate urbanised areas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5E69D"/>
              </a:solidFill>
              <a:ln>
                <a:solidFill>
                  <a:srgbClr val="F5E69D"/>
                </a:solidFill>
              </a:ln>
            </c:spPr>
          </c:marker>
          <c:cat>
            <c:strRef>
              <c:f>'Fig 8.1'!$D$11:$D$41</c:f>
              <c:strCache/>
            </c:strRef>
          </c:cat>
          <c:val>
            <c:numRef>
              <c:f>'Fig 8.1'!$F$11:$F$41</c:f>
              <c:numCache/>
            </c:numRef>
          </c:val>
          <c:smooth val="0"/>
        </c:ser>
        <c:ser>
          <c:idx val="3"/>
          <c:order val="3"/>
          <c:tx>
            <c:strRef>
              <c:f>'Fig 8.1'!$G$10</c:f>
              <c:strCache>
                <c:ptCount val="1"/>
                <c:pt idx="0">
                  <c:v>Thinly populated areas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BED730"/>
              </a:solidFill>
              <a:ln>
                <a:solidFill>
                  <a:srgbClr val="BED730"/>
                </a:solidFill>
              </a:ln>
            </c:spPr>
          </c:marker>
          <c:cat>
            <c:strRef>
              <c:f>'Fig 8.1'!$D$11:$D$41</c:f>
              <c:strCache/>
            </c:strRef>
          </c:cat>
          <c:val>
            <c:numRef>
              <c:f>'Fig 8.1'!$G$11:$G$41</c:f>
              <c:numCache/>
            </c:numRef>
          </c:val>
          <c:smooth val="0"/>
        </c:ser>
        <c:hiLowLines>
          <c:spPr>
            <a:ln w="3175">
              <a:solidFill>
                <a:srgbClr val="C0C0C0"/>
              </a:solidFill>
            </a:ln>
          </c:spPr>
        </c:hiLowLines>
        <c:axId val="31002366"/>
        <c:axId val="10585839"/>
      </c:lineChart>
      <c:catAx>
        <c:axId val="31002366"/>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pPr>
          </a:p>
        </c:txPr>
        <c:crossAx val="10585839"/>
        <c:crosses val="autoZero"/>
        <c:auto val="1"/>
        <c:lblOffset val="100"/>
        <c:tickLblSkip val="1"/>
        <c:noMultiLvlLbl val="0"/>
      </c:catAx>
      <c:valAx>
        <c:axId val="10585839"/>
        <c:scaling>
          <c:orientation val="minMax"/>
        </c:scaling>
        <c:axPos val="l"/>
        <c:majorGridlines>
          <c:spPr>
            <a:ln w="3175">
              <a:solidFill>
                <a:srgbClr val="C0C0C0"/>
              </a:solidFill>
              <a:prstDash val="sysDot"/>
            </a:ln>
          </c:spPr>
        </c:majorGridlines>
        <c:delete val="0"/>
        <c:numFmt formatCode="0" sourceLinked="0"/>
        <c:majorTickMark val="in"/>
        <c:minorTickMark val="none"/>
        <c:tickLblPos val="nextTo"/>
        <c:spPr>
          <a:ln w="3175">
            <a:noFill/>
          </a:ln>
        </c:spPr>
        <c:crossAx val="31002366"/>
        <c:crossesAt val="1"/>
        <c:crossBetween val="between"/>
        <c:dispUnits/>
      </c:valAx>
      <c:spPr>
        <a:noFill/>
        <a:ln>
          <a:noFill/>
        </a:ln>
      </c:spPr>
    </c:plotArea>
    <c:legend>
      <c:legendPos val="r"/>
      <c:legendEntry>
        <c:idx val="0"/>
        <c:delete val="1"/>
      </c:legendEntry>
      <c:layout>
        <c:manualLayout>
          <c:xMode val="edge"/>
          <c:yMode val="edge"/>
          <c:x val="0.39175"/>
          <c:y val="0.8705"/>
          <c:w val="0.25225"/>
          <c:h val="0.1295"/>
        </c:manualLayout>
      </c:layout>
      <c:overlay val="0"/>
      <c:spPr>
        <a:ln w="3175">
          <a:noFill/>
        </a:ln>
      </c:spPr>
      <c:txPr>
        <a:bodyPr vert="horz" rot="0"/>
        <a:lstStyle/>
        <a:p>
          <a:pPr>
            <a:defRPr lang="en-US" cap="none" sz="800" b="1"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19050</xdr:colOff>
      <xdr:row>43</xdr:row>
      <xdr:rowOff>85725</xdr:rowOff>
    </xdr:from>
    <xdr:to>
      <xdr:col>10</xdr:col>
      <xdr:colOff>495300</xdr:colOff>
      <xdr:row>66</xdr:row>
      <xdr:rowOff>47625</xdr:rowOff>
    </xdr:to>
    <xdr:graphicFrame>
      <xdr:nvGraphicFramePr>
        <xdr:cNvPr id="1" name="Chart 6"/>
        <xdr:cNvGraphicFramePr/>
      </xdr:nvGraphicFramePr>
      <xdr:xfrm>
        <a:off x="962025" y="6372225"/>
        <a:ext cx="6162675" cy="3248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8"/>
  <dimension ref="A1:L24"/>
  <sheetViews>
    <sheetView tabSelected="1" workbookViewId="0" topLeftCell="A1">
      <selection activeCell="A1" sqref="A1"/>
    </sheetView>
  </sheetViews>
  <sheetFormatPr defaultColWidth="9.33203125" defaultRowHeight="11.25"/>
  <cols>
    <col min="1" max="1" width="13.5" style="39" customWidth="1"/>
    <col min="2" max="9" width="9.33203125" style="39" customWidth="1"/>
    <col min="10" max="10" width="15.33203125" style="39" customWidth="1"/>
    <col min="11" max="11" width="21" style="39" customWidth="1"/>
    <col min="12" max="12" width="49" style="39" customWidth="1"/>
    <col min="13" max="16384" width="9.33203125" style="39" customWidth="1"/>
  </cols>
  <sheetData>
    <row r="1" spans="1:12" ht="11.25">
      <c r="A1" s="73" t="s">
        <v>464</v>
      </c>
      <c r="B1" s="74" t="s">
        <v>185</v>
      </c>
      <c r="C1" s="75"/>
      <c r="D1" s="75"/>
      <c r="E1" s="75"/>
      <c r="F1" s="75"/>
      <c r="G1" s="75"/>
      <c r="H1" s="75"/>
      <c r="I1" s="75"/>
      <c r="J1" s="75"/>
      <c r="K1" s="75"/>
      <c r="L1" s="75"/>
    </row>
    <row r="4" spans="1:12" ht="11.25">
      <c r="A4" s="75"/>
      <c r="B4" s="74" t="s">
        <v>203</v>
      </c>
      <c r="C4" s="75"/>
      <c r="D4" s="75"/>
      <c r="E4" s="75"/>
      <c r="F4" s="75"/>
      <c r="G4" s="75"/>
      <c r="H4" s="75"/>
      <c r="I4" s="75"/>
      <c r="J4" s="75"/>
      <c r="K4" s="75"/>
      <c r="L4" s="75"/>
    </row>
    <row r="5" ht="11.25">
      <c r="A5" s="77"/>
    </row>
    <row r="6" spans="1:9" ht="11.25">
      <c r="A6" s="77"/>
      <c r="B6" s="1"/>
      <c r="C6" s="1"/>
      <c r="D6" s="1"/>
      <c r="E6" s="1"/>
      <c r="F6" s="1"/>
      <c r="G6" s="1"/>
      <c r="H6" s="1"/>
      <c r="I6" s="1"/>
    </row>
    <row r="7" spans="1:12" ht="11.25">
      <c r="A7" s="74" t="s">
        <v>402</v>
      </c>
      <c r="B7" s="75" t="s">
        <v>578</v>
      </c>
      <c r="C7" s="75" t="s">
        <v>579</v>
      </c>
      <c r="D7" s="75" t="s">
        <v>580</v>
      </c>
      <c r="E7" s="75" t="s">
        <v>581</v>
      </c>
      <c r="F7" s="75" t="s">
        <v>582</v>
      </c>
      <c r="G7" s="75" t="s">
        <v>583</v>
      </c>
      <c r="H7" s="75" t="s">
        <v>419</v>
      </c>
      <c r="I7" s="75" t="s">
        <v>420</v>
      </c>
      <c r="J7" s="75"/>
      <c r="K7" s="79" t="s">
        <v>470</v>
      </c>
      <c r="L7" s="79" t="s">
        <v>184</v>
      </c>
    </row>
    <row r="8" spans="1:11" ht="11.25">
      <c r="A8" s="39" t="s">
        <v>465</v>
      </c>
      <c r="B8" s="114" t="s">
        <v>599</v>
      </c>
      <c r="H8" s="114" t="s">
        <v>418</v>
      </c>
      <c r="K8" s="39" t="s">
        <v>417</v>
      </c>
    </row>
    <row r="9" spans="1:11" ht="11.25">
      <c r="A9" s="39" t="s">
        <v>467</v>
      </c>
      <c r="B9" s="114" t="s">
        <v>433</v>
      </c>
      <c r="H9" s="114" t="s">
        <v>121</v>
      </c>
      <c r="I9" s="114" t="s">
        <v>431</v>
      </c>
      <c r="K9" s="39" t="s">
        <v>432</v>
      </c>
    </row>
    <row r="10" spans="1:12" ht="11.25">
      <c r="A10" s="39" t="s">
        <v>466</v>
      </c>
      <c r="B10" s="114" t="s">
        <v>122</v>
      </c>
      <c r="H10" s="114" t="s">
        <v>430</v>
      </c>
      <c r="K10" s="39" t="s">
        <v>417</v>
      </c>
      <c r="L10" s="39" t="s">
        <v>204</v>
      </c>
    </row>
    <row r="11" spans="1:11" ht="11.25">
      <c r="A11" s="39" t="s">
        <v>468</v>
      </c>
      <c r="B11" s="114" t="s">
        <v>434</v>
      </c>
      <c r="H11" s="114" t="s">
        <v>435</v>
      </c>
      <c r="K11" s="39" t="s">
        <v>417</v>
      </c>
    </row>
    <row r="12" spans="1:11" ht="11.25">
      <c r="A12" s="39" t="s">
        <v>469</v>
      </c>
      <c r="B12" s="39" t="s">
        <v>421</v>
      </c>
      <c r="H12" s="39" t="s">
        <v>421</v>
      </c>
      <c r="K12" s="39" t="s">
        <v>436</v>
      </c>
    </row>
    <row r="15" ht="12.75">
      <c r="B15" s="163" t="s">
        <v>493</v>
      </c>
    </row>
    <row r="16" ht="11.25">
      <c r="B16" s="157" t="s">
        <v>494</v>
      </c>
    </row>
    <row r="17" ht="11.25">
      <c r="B17" s="157" t="s">
        <v>495</v>
      </c>
    </row>
    <row r="18" ht="11.25">
      <c r="B18" s="157" t="s">
        <v>496</v>
      </c>
    </row>
    <row r="19" ht="11.25">
      <c r="B19" s="157" t="s">
        <v>497</v>
      </c>
    </row>
    <row r="20" ht="11.25">
      <c r="B20" s="157" t="s">
        <v>498</v>
      </c>
    </row>
    <row r="21" ht="11.25">
      <c r="B21" s="157" t="s">
        <v>449</v>
      </c>
    </row>
    <row r="23" ht="12.75">
      <c r="B23" s="163" t="s">
        <v>613</v>
      </c>
    </row>
    <row r="24" ht="11.25">
      <c r="B24" s="157" t="s">
        <v>614</v>
      </c>
    </row>
  </sheetData>
  <conditionalFormatting sqref="C8:L16 B8:B14">
    <cfRule type="cellIs" priority="1" dxfId="0" operator="notEqual" stopIfTrue="1">
      <formula>""</formula>
    </cfRule>
  </conditionalFormatting>
  <printOptions/>
  <pageMargins left="0.75" right="0.75" top="1" bottom="1" header="0.5" footer="0.5"/>
  <pageSetup horizontalDpi="2400" verticalDpi="2400" orientation="portrait" paperSize="9" r:id="rId1"/>
</worksheet>
</file>

<file path=xl/worksheets/sheet2.xml><?xml version="1.0" encoding="utf-8"?>
<worksheet xmlns="http://schemas.openxmlformats.org/spreadsheetml/2006/main" xmlns:r="http://schemas.openxmlformats.org/officeDocument/2006/relationships">
  <sheetPr codeName="Sheet2">
    <tabColor indexed="25"/>
  </sheetPr>
  <dimension ref="A1:L928"/>
  <sheetViews>
    <sheetView showGridLines="0" workbookViewId="0" topLeftCell="A1">
      <selection activeCell="A1" sqref="A1"/>
    </sheetView>
  </sheetViews>
  <sheetFormatPr defaultColWidth="9.33203125" defaultRowHeight="11.25" customHeight="1"/>
  <cols>
    <col min="1" max="1" width="8.83203125" style="8" customWidth="1"/>
    <col min="2" max="2" width="46.33203125" style="8" customWidth="1"/>
    <col min="3" max="3" width="10" style="14" customWidth="1"/>
    <col min="4" max="4" width="8.16015625" style="25" customWidth="1"/>
    <col min="5" max="5" width="14.33203125" style="4" customWidth="1"/>
    <col min="6" max="6" width="10.16015625" style="8" customWidth="1"/>
    <col min="7" max="7" width="16.83203125" style="8" customWidth="1"/>
    <col min="8" max="8" width="8.5" style="8" customWidth="1"/>
    <col min="9" max="16384" width="9.33203125" style="8" customWidth="1"/>
  </cols>
  <sheetData>
    <row r="1" spans="1:6" ht="11.25" customHeight="1">
      <c r="A1" s="9" t="s">
        <v>101</v>
      </c>
      <c r="B1" s="9" t="s">
        <v>102</v>
      </c>
      <c r="C1" s="10" t="s">
        <v>103</v>
      </c>
      <c r="D1" s="10" t="s">
        <v>401</v>
      </c>
      <c r="E1" s="42"/>
      <c r="F1" s="162" t="s">
        <v>508</v>
      </c>
    </row>
    <row r="2" spans="1:6" ht="11.25" customHeight="1">
      <c r="A2" s="12" t="s">
        <v>104</v>
      </c>
      <c r="B2" s="12" t="s">
        <v>105</v>
      </c>
      <c r="C2" s="133">
        <v>71</v>
      </c>
      <c r="D2"/>
      <c r="E2" s="130"/>
      <c r="F2" s="8" t="s">
        <v>106</v>
      </c>
    </row>
    <row r="3" spans="1:6" ht="11.25" customHeight="1">
      <c r="A3" s="12" t="s">
        <v>107</v>
      </c>
      <c r="B3" s="12" t="s">
        <v>108</v>
      </c>
      <c r="C3" s="133">
        <v>76</v>
      </c>
      <c r="D3"/>
      <c r="E3" s="130"/>
      <c r="F3" s="43"/>
    </row>
    <row r="4" spans="1:5" ht="11.25" customHeight="1">
      <c r="A4" s="12" t="s">
        <v>109</v>
      </c>
      <c r="B4" s="12" t="s">
        <v>110</v>
      </c>
      <c r="C4" s="133">
        <v>78</v>
      </c>
      <c r="D4"/>
      <c r="E4" s="130"/>
    </row>
    <row r="5" spans="1:5" s="11" customFormat="1" ht="11.25" customHeight="1">
      <c r="A5" s="12" t="s">
        <v>461</v>
      </c>
      <c r="B5" s="12" t="s">
        <v>462</v>
      </c>
      <c r="C5" s="133">
        <v>74</v>
      </c>
      <c r="D5"/>
      <c r="E5" s="130"/>
    </row>
    <row r="6" spans="1:5" ht="11.25" customHeight="1">
      <c r="A6" s="12" t="s">
        <v>463</v>
      </c>
      <c r="B6" s="12" t="s">
        <v>43</v>
      </c>
      <c r="C6" s="133">
        <v>80</v>
      </c>
      <c r="D6"/>
      <c r="E6" s="130"/>
    </row>
    <row r="7" spans="1:5" ht="11.25" customHeight="1">
      <c r="A7" s="12" t="s">
        <v>44</v>
      </c>
      <c r="B7" s="12" t="s">
        <v>45</v>
      </c>
      <c r="C7" s="133">
        <v>74</v>
      </c>
      <c r="D7"/>
      <c r="E7" s="130"/>
    </row>
    <row r="8" spans="1:7" ht="11.25" customHeight="1">
      <c r="A8" s="12" t="s">
        <v>46</v>
      </c>
      <c r="B8" s="12" t="s">
        <v>47</v>
      </c>
      <c r="C8" s="133">
        <v>81</v>
      </c>
      <c r="D8"/>
      <c r="E8" s="130"/>
      <c r="F8" s="36" t="str">
        <f ca="1">"Karte"&amp;MID(MID(CELL("filename",$A$1),FIND("]",CELL("filename",$A$1))+1,256),FIND(" ",MID(CELL("filename",$A$1),FIND("]",CELL("filename",$A$1))+1,256),"1"),256)&amp;":"</f>
        <v>Karte 8.1:</v>
      </c>
      <c r="G8" s="81" t="s">
        <v>205</v>
      </c>
    </row>
    <row r="9" spans="1:7" ht="11.25" customHeight="1">
      <c r="A9" s="12" t="s">
        <v>48</v>
      </c>
      <c r="B9" s="12" t="s">
        <v>49</v>
      </c>
      <c r="C9" s="133">
        <v>74</v>
      </c>
      <c r="D9"/>
      <c r="E9" s="130"/>
      <c r="F9" s="36"/>
      <c r="G9" s="82" t="s">
        <v>111</v>
      </c>
    </row>
    <row r="10" spans="1:7" ht="11.25" customHeight="1">
      <c r="A10" s="12" t="s">
        <v>50</v>
      </c>
      <c r="B10" s="12" t="s">
        <v>51</v>
      </c>
      <c r="C10" s="133">
        <v>64</v>
      </c>
      <c r="D10"/>
      <c r="E10" s="130"/>
      <c r="F10" s="40"/>
      <c r="G10" s="83"/>
    </row>
    <row r="11" spans="1:7" ht="11.25" customHeight="1">
      <c r="A11" s="15" t="s">
        <v>52</v>
      </c>
      <c r="B11" s="15" t="s">
        <v>53</v>
      </c>
      <c r="C11" s="133">
        <v>71</v>
      </c>
      <c r="D11"/>
      <c r="E11" s="130"/>
      <c r="F11" s="36" t="str">
        <f ca="1">"Map"&amp;MID(MID(CELL("filename",$A$1),FIND("]",CELL("filename",$A$1))+1,256),FIND(" ",MID(CELL("filename",$A$1),FIND("]",CELL("filename",$A$1))+1,256),"1"),256)&amp;":"</f>
        <v>Map 8.1:</v>
      </c>
      <c r="G11" s="81" t="s">
        <v>206</v>
      </c>
    </row>
    <row r="12" spans="1:7" ht="11.25" customHeight="1">
      <c r="A12" s="15" t="s">
        <v>54</v>
      </c>
      <c r="B12" s="15" t="s">
        <v>55</v>
      </c>
      <c r="C12" s="133">
        <v>78</v>
      </c>
      <c r="D12"/>
      <c r="E12" s="130"/>
      <c r="F12" s="36"/>
      <c r="G12" s="83" t="s">
        <v>112</v>
      </c>
    </row>
    <row r="13" spans="1:7" ht="11.25" customHeight="1">
      <c r="A13" s="15" t="s">
        <v>56</v>
      </c>
      <c r="B13" s="15" t="s">
        <v>57</v>
      </c>
      <c r="C13" s="133">
        <v>33</v>
      </c>
      <c r="D13"/>
      <c r="E13" s="130"/>
      <c r="F13" s="40"/>
      <c r="G13" s="83"/>
    </row>
    <row r="14" spans="1:7" ht="11.25" customHeight="1">
      <c r="A14" s="15" t="s">
        <v>58</v>
      </c>
      <c r="B14" s="15" t="s">
        <v>59</v>
      </c>
      <c r="C14" s="133">
        <v>38</v>
      </c>
      <c r="D14"/>
      <c r="E14" s="130"/>
      <c r="F14" s="36" t="str">
        <f ca="1">"Carte"&amp;MID(MID(CELL("filename",$A$1),FIND("]",CELL("filename",$A$1))+1,256),FIND(" ",MID(CELL("filename",$A$1),FIND("]",CELL("filename",$A$1))+1,256),"1"),256)&amp;":"</f>
        <v>Carte 8.1:</v>
      </c>
      <c r="G14" s="81" t="s">
        <v>207</v>
      </c>
    </row>
    <row r="15" spans="1:7" ht="11.25" customHeight="1">
      <c r="A15" s="15" t="s">
        <v>60</v>
      </c>
      <c r="B15" s="15" t="s">
        <v>61</v>
      </c>
      <c r="C15" s="133">
        <v>28</v>
      </c>
      <c r="D15"/>
      <c r="E15" s="130"/>
      <c r="G15" s="82" t="s">
        <v>113</v>
      </c>
    </row>
    <row r="16" spans="1:5" ht="11.25" customHeight="1">
      <c r="A16" s="15" t="s">
        <v>62</v>
      </c>
      <c r="B16" s="15" t="s">
        <v>63</v>
      </c>
      <c r="C16" s="133">
        <v>31</v>
      </c>
      <c r="D16"/>
      <c r="E16" s="130"/>
    </row>
    <row r="17" spans="1:5" ht="11.25" customHeight="1">
      <c r="A17" s="15" t="s">
        <v>64</v>
      </c>
      <c r="B17" s="15" t="s">
        <v>65</v>
      </c>
      <c r="C17" s="133">
        <v>54</v>
      </c>
      <c r="D17"/>
      <c r="E17" s="130"/>
    </row>
    <row r="18" spans="1:5" ht="11.25" customHeight="1">
      <c r="A18" s="15" t="s">
        <v>66</v>
      </c>
      <c r="B18" s="15" t="s">
        <v>67</v>
      </c>
      <c r="C18" s="133">
        <v>38</v>
      </c>
      <c r="D18"/>
      <c r="E18" s="130"/>
    </row>
    <row r="19" spans="1:5" ht="11.25" customHeight="1">
      <c r="A19" s="15" t="s">
        <v>68</v>
      </c>
      <c r="B19" s="15" t="s">
        <v>69</v>
      </c>
      <c r="C19" s="133">
        <v>70</v>
      </c>
      <c r="D19"/>
      <c r="E19" s="130"/>
    </row>
    <row r="20" spans="1:5" ht="11.25" customHeight="1">
      <c r="A20" s="15" t="s">
        <v>70</v>
      </c>
      <c r="B20" s="15" t="s">
        <v>152</v>
      </c>
      <c r="C20" s="133">
        <v>65</v>
      </c>
      <c r="D20"/>
      <c r="E20" s="130"/>
    </row>
    <row r="21" spans="1:9" ht="11.25" customHeight="1">
      <c r="A21" s="15" t="s">
        <v>71</v>
      </c>
      <c r="B21" s="15" t="s">
        <v>72</v>
      </c>
      <c r="C21" s="133">
        <v>61</v>
      </c>
      <c r="D21"/>
      <c r="E21" s="130"/>
      <c r="H21" s="12"/>
      <c r="I21" s="12"/>
    </row>
    <row r="22" spans="1:9" ht="11.25" customHeight="1">
      <c r="A22" s="15" t="s">
        <v>73</v>
      </c>
      <c r="B22" s="15" t="s">
        <v>74</v>
      </c>
      <c r="C22" s="133">
        <v>58</v>
      </c>
      <c r="D22"/>
      <c r="E22" s="130"/>
      <c r="G22" s="11" t="s">
        <v>123</v>
      </c>
      <c r="H22" s="12"/>
      <c r="I22" s="12"/>
    </row>
    <row r="23" spans="1:11" ht="11.25" customHeight="1">
      <c r="A23" s="15" t="s">
        <v>75</v>
      </c>
      <c r="B23" s="15" t="s">
        <v>76</v>
      </c>
      <c r="C23" s="133">
        <v>67</v>
      </c>
      <c r="D23"/>
      <c r="E23" s="130"/>
      <c r="F23" s="11" t="s">
        <v>77</v>
      </c>
      <c r="G23" s="137" t="s">
        <v>78</v>
      </c>
      <c r="H23" s="138"/>
      <c r="J23" s="164">
        <f>PERCENTILE(C$2:C$203,0)</f>
        <v>17</v>
      </c>
      <c r="K23" s="20" t="s">
        <v>79</v>
      </c>
    </row>
    <row r="24" spans="1:11" ht="11.25" customHeight="1">
      <c r="A24" s="15" t="s">
        <v>80</v>
      </c>
      <c r="B24" s="15" t="s">
        <v>81</v>
      </c>
      <c r="C24" s="133">
        <v>66</v>
      </c>
      <c r="D24"/>
      <c r="E24" s="130"/>
      <c r="G24" s="139" t="s">
        <v>114</v>
      </c>
      <c r="H24" s="138"/>
      <c r="J24" s="164">
        <f>PERCENTILE(C$2:C$203,0.2)</f>
        <v>53.6</v>
      </c>
      <c r="K24" s="20" t="s">
        <v>82</v>
      </c>
    </row>
    <row r="25" spans="1:11" ht="11.25" customHeight="1">
      <c r="A25" s="12" t="s">
        <v>83</v>
      </c>
      <c r="B25" s="12" t="s">
        <v>153</v>
      </c>
      <c r="C25" s="133">
        <v>57</v>
      </c>
      <c r="D25"/>
      <c r="E25" s="130"/>
      <c r="G25" s="139" t="s">
        <v>115</v>
      </c>
      <c r="H25" s="138"/>
      <c r="J25" s="164">
        <f>PERCENTILE(C$2:C$203,0.4)</f>
        <v>61</v>
      </c>
      <c r="K25" s="20" t="s">
        <v>84</v>
      </c>
    </row>
    <row r="26" spans="1:11" ht="11.25" customHeight="1">
      <c r="A26" s="12" t="s">
        <v>85</v>
      </c>
      <c r="B26" s="12" t="s">
        <v>86</v>
      </c>
      <c r="C26" s="133">
        <v>61</v>
      </c>
      <c r="D26"/>
      <c r="E26" s="130"/>
      <c r="G26" s="139" t="s">
        <v>116</v>
      </c>
      <c r="H26" s="138"/>
      <c r="J26" s="164">
        <f>PERCENTILE(C$2:C$203,0.5)</f>
        <v>66.5</v>
      </c>
      <c r="K26" s="27" t="s">
        <v>87</v>
      </c>
    </row>
    <row r="27" spans="1:11" ht="11.25" customHeight="1">
      <c r="A27" s="12" t="s">
        <v>88</v>
      </c>
      <c r="B27" s="12" t="s">
        <v>89</v>
      </c>
      <c r="C27" s="133">
        <v>86</v>
      </c>
      <c r="D27"/>
      <c r="E27" s="130"/>
      <c r="G27" s="137" t="s">
        <v>117</v>
      </c>
      <c r="H27" s="138"/>
      <c r="J27" s="164">
        <f>PERCENTILE(C$2:C$203,0.6)</f>
        <v>71</v>
      </c>
      <c r="K27" s="20" t="s">
        <v>90</v>
      </c>
    </row>
    <row r="28" spans="1:11" ht="11.25" customHeight="1">
      <c r="A28" s="12" t="s">
        <v>91</v>
      </c>
      <c r="B28" s="12" t="s">
        <v>92</v>
      </c>
      <c r="C28" s="133">
        <v>82</v>
      </c>
      <c r="D28"/>
      <c r="E28" s="130"/>
      <c r="G28" s="8" t="s">
        <v>460</v>
      </c>
      <c r="H28" s="138" t="s">
        <v>93</v>
      </c>
      <c r="J28" s="164">
        <f>PERCENTILE(C$2:C$203,0.8)</f>
        <v>80</v>
      </c>
      <c r="K28" s="20" t="s">
        <v>218</v>
      </c>
    </row>
    <row r="29" spans="1:11" ht="11.25" customHeight="1">
      <c r="A29" s="12" t="s">
        <v>219</v>
      </c>
      <c r="B29" s="12" t="s">
        <v>220</v>
      </c>
      <c r="C29" s="133">
        <v>80</v>
      </c>
      <c r="D29"/>
      <c r="E29" s="130"/>
      <c r="F29" s="2"/>
      <c r="G29" s="2"/>
      <c r="J29" s="164">
        <f>PERCENTILE(C$2:C$203,1)</f>
        <v>92</v>
      </c>
      <c r="K29" s="12" t="s">
        <v>221</v>
      </c>
    </row>
    <row r="30" spans="1:9" ht="11.25" customHeight="1">
      <c r="A30" s="12" t="s">
        <v>222</v>
      </c>
      <c r="B30" s="12" t="s">
        <v>223</v>
      </c>
      <c r="C30" s="133">
        <v>85</v>
      </c>
      <c r="D30"/>
      <c r="E30" s="130"/>
      <c r="F30" s="7" t="s">
        <v>224</v>
      </c>
      <c r="G30" s="28"/>
      <c r="H30" s="12"/>
      <c r="I30" s="12"/>
    </row>
    <row r="31" spans="1:9" ht="11.25" customHeight="1">
      <c r="A31" s="12" t="s">
        <v>225</v>
      </c>
      <c r="B31" s="12" t="s">
        <v>226</v>
      </c>
      <c r="C31" s="133">
        <v>86</v>
      </c>
      <c r="D31"/>
      <c r="E31" s="130"/>
      <c r="F31" s="2" t="s">
        <v>227</v>
      </c>
      <c r="G31" s="82" t="s">
        <v>501</v>
      </c>
      <c r="I31" s="2"/>
    </row>
    <row r="32" spans="1:9" ht="11.25" customHeight="1">
      <c r="A32" s="12" t="s">
        <v>377</v>
      </c>
      <c r="B32" s="12" t="s">
        <v>195</v>
      </c>
      <c r="C32" s="133">
        <v>75</v>
      </c>
      <c r="D32"/>
      <c r="E32" s="130"/>
      <c r="F32" s="2"/>
      <c r="G32" s="82"/>
      <c r="I32" s="2"/>
    </row>
    <row r="33" spans="1:9" ht="11.25" customHeight="1">
      <c r="A33" s="12" t="s">
        <v>378</v>
      </c>
      <c r="B33" s="12" t="s">
        <v>196</v>
      </c>
      <c r="C33" s="133">
        <v>79</v>
      </c>
      <c r="D33"/>
      <c r="E33" s="130"/>
      <c r="F33" s="2" t="s">
        <v>228</v>
      </c>
      <c r="G33" s="127" t="s">
        <v>499</v>
      </c>
      <c r="I33" s="2"/>
    </row>
    <row r="34" spans="1:9" ht="11.25" customHeight="1">
      <c r="A34" s="12" t="s">
        <v>187</v>
      </c>
      <c r="B34" s="12" t="s">
        <v>568</v>
      </c>
      <c r="C34" s="133">
        <v>80</v>
      </c>
      <c r="D34"/>
      <c r="E34" s="130"/>
      <c r="F34" s="2"/>
      <c r="G34" s="82"/>
      <c r="I34" s="2"/>
    </row>
    <row r="35" spans="1:9" ht="11.25" customHeight="1">
      <c r="A35" s="12" t="s">
        <v>188</v>
      </c>
      <c r="B35" s="12" t="s">
        <v>186</v>
      </c>
      <c r="C35" s="133">
        <v>66</v>
      </c>
      <c r="D35"/>
      <c r="E35" s="130"/>
      <c r="F35" s="2" t="s">
        <v>566</v>
      </c>
      <c r="G35" s="82" t="s">
        <v>500</v>
      </c>
      <c r="I35" s="2"/>
    </row>
    <row r="36" spans="1:9" ht="11.25" customHeight="1">
      <c r="A36" s="12" t="s">
        <v>189</v>
      </c>
      <c r="B36" s="12" t="s">
        <v>569</v>
      </c>
      <c r="C36" s="133">
        <v>87</v>
      </c>
      <c r="D36"/>
      <c r="E36" s="131"/>
      <c r="F36" s="3"/>
      <c r="G36" s="3"/>
      <c r="H36" s="2"/>
      <c r="I36" s="2"/>
    </row>
    <row r="37" spans="1:9" ht="11.25" customHeight="1">
      <c r="A37" s="12" t="s">
        <v>190</v>
      </c>
      <c r="B37" s="12" t="s">
        <v>570</v>
      </c>
      <c r="C37" s="133">
        <v>81</v>
      </c>
      <c r="D37"/>
      <c r="E37" s="130"/>
      <c r="F37" s="2"/>
      <c r="G37" s="2"/>
      <c r="H37" s="2"/>
      <c r="I37" s="2"/>
    </row>
    <row r="38" spans="1:9" ht="11.25" customHeight="1">
      <c r="A38" s="12" t="s">
        <v>191</v>
      </c>
      <c r="B38" s="12" t="s">
        <v>197</v>
      </c>
      <c r="C38" s="133">
        <v>80</v>
      </c>
      <c r="D38"/>
      <c r="E38" s="130"/>
      <c r="F38" s="2"/>
      <c r="G38" s="2"/>
      <c r="H38" s="2"/>
      <c r="I38" s="2"/>
    </row>
    <row r="39" spans="1:9" ht="11.25" customHeight="1">
      <c r="A39" s="12" t="s">
        <v>192</v>
      </c>
      <c r="B39" s="12" t="s">
        <v>541</v>
      </c>
      <c r="C39" s="133">
        <v>67</v>
      </c>
      <c r="D39"/>
      <c r="E39" s="130"/>
      <c r="F39" s="16" t="s">
        <v>567</v>
      </c>
      <c r="G39" s="2"/>
      <c r="H39" s="2"/>
      <c r="I39" s="2"/>
    </row>
    <row r="40" spans="1:12" ht="11.25" customHeight="1">
      <c r="A40" s="12" t="s">
        <v>193</v>
      </c>
      <c r="B40" s="12" t="s">
        <v>198</v>
      </c>
      <c r="C40" s="133">
        <v>80</v>
      </c>
      <c r="D40"/>
      <c r="E40" s="130"/>
      <c r="F40" s="2" t="s">
        <v>227</v>
      </c>
      <c r="G40" s="17" t="s">
        <v>120</v>
      </c>
      <c r="H40" s="2"/>
      <c r="I40" s="2"/>
      <c r="L40" s="85"/>
    </row>
    <row r="41" spans="1:12" ht="11.25" customHeight="1">
      <c r="A41" s="12" t="s">
        <v>194</v>
      </c>
      <c r="B41" s="12" t="s">
        <v>199</v>
      </c>
      <c r="C41" s="133">
        <v>81</v>
      </c>
      <c r="D41"/>
      <c r="E41" s="130"/>
      <c r="F41" s="2"/>
      <c r="G41" s="18"/>
      <c r="H41" s="2"/>
      <c r="I41" s="2"/>
      <c r="L41" s="80"/>
    </row>
    <row r="42" spans="1:12" ht="11.25" customHeight="1">
      <c r="A42" s="12" t="s">
        <v>585</v>
      </c>
      <c r="B42" s="12" t="s">
        <v>200</v>
      </c>
      <c r="C42" s="133">
        <v>78</v>
      </c>
      <c r="D42"/>
      <c r="E42" s="130"/>
      <c r="F42" s="2" t="s">
        <v>228</v>
      </c>
      <c r="G42" s="17" t="s">
        <v>119</v>
      </c>
      <c r="H42" s="2"/>
      <c r="I42" s="2"/>
      <c r="L42" s="85"/>
    </row>
    <row r="43" spans="1:12" ht="11.25" customHeight="1">
      <c r="A43" s="12" t="s">
        <v>586</v>
      </c>
      <c r="B43" s="12" t="s">
        <v>542</v>
      </c>
      <c r="C43" s="133">
        <v>73</v>
      </c>
      <c r="D43"/>
      <c r="E43" s="130"/>
      <c r="F43" s="2"/>
      <c r="G43" s="19"/>
      <c r="H43" s="2"/>
      <c r="I43" s="2"/>
      <c r="L43" s="80"/>
    </row>
    <row r="44" spans="1:12" ht="11.25" customHeight="1">
      <c r="A44" s="12" t="s">
        <v>587</v>
      </c>
      <c r="B44" s="12" t="s">
        <v>594</v>
      </c>
      <c r="C44" s="133">
        <v>69</v>
      </c>
      <c r="D44"/>
      <c r="E44" s="130"/>
      <c r="F44" s="2" t="s">
        <v>566</v>
      </c>
      <c r="G44" s="17" t="s">
        <v>118</v>
      </c>
      <c r="H44" s="2"/>
      <c r="I44" s="2"/>
      <c r="L44" s="85"/>
    </row>
    <row r="45" spans="1:9" ht="11.25" customHeight="1">
      <c r="A45" s="12" t="s">
        <v>588</v>
      </c>
      <c r="B45" s="12" t="s">
        <v>543</v>
      </c>
      <c r="C45" s="133">
        <v>71</v>
      </c>
      <c r="D45"/>
      <c r="E45" s="130"/>
      <c r="F45" s="2"/>
      <c r="G45" s="2"/>
      <c r="H45" s="2"/>
      <c r="I45" s="2"/>
    </row>
    <row r="46" spans="1:5" ht="11.25" customHeight="1">
      <c r="A46" s="12" t="s">
        <v>589</v>
      </c>
      <c r="B46" s="12" t="s">
        <v>544</v>
      </c>
      <c r="C46" s="133">
        <v>79</v>
      </c>
      <c r="D46"/>
      <c r="E46" s="130"/>
    </row>
    <row r="47" spans="1:5" ht="11.25" customHeight="1">
      <c r="A47" s="12" t="s">
        <v>201</v>
      </c>
      <c r="B47" s="12" t="s">
        <v>545</v>
      </c>
      <c r="C47" s="133">
        <v>75</v>
      </c>
      <c r="D47"/>
      <c r="E47" s="130"/>
    </row>
    <row r="48" spans="1:5" ht="11.25" customHeight="1">
      <c r="A48" s="12" t="s">
        <v>546</v>
      </c>
      <c r="B48" s="12" t="s">
        <v>547</v>
      </c>
      <c r="C48" s="133">
        <v>66</v>
      </c>
      <c r="D48"/>
      <c r="E48" s="130"/>
    </row>
    <row r="49" spans="1:5" ht="11.25" customHeight="1">
      <c r="A49" s="12" t="s">
        <v>548</v>
      </c>
      <c r="B49" s="12" t="s">
        <v>549</v>
      </c>
      <c r="C49" s="133">
        <v>60</v>
      </c>
      <c r="D49"/>
      <c r="E49" s="130"/>
    </row>
    <row r="50" spans="1:5" ht="11.25" customHeight="1">
      <c r="A50" s="12" t="s">
        <v>550</v>
      </c>
      <c r="B50" s="12" t="s">
        <v>551</v>
      </c>
      <c r="C50" s="133">
        <v>68</v>
      </c>
      <c r="D50"/>
      <c r="E50" s="130"/>
    </row>
    <row r="51" spans="1:5" ht="11.25" customHeight="1">
      <c r="A51" s="15" t="s">
        <v>202</v>
      </c>
      <c r="B51" s="15" t="s">
        <v>595</v>
      </c>
      <c r="C51" s="133">
        <v>41</v>
      </c>
      <c r="D51"/>
      <c r="E51" s="130"/>
    </row>
    <row r="52" spans="1:5" ht="11.25" customHeight="1">
      <c r="A52" s="12" t="s">
        <v>169</v>
      </c>
      <c r="B52" s="12" t="s">
        <v>596</v>
      </c>
      <c r="C52" s="133">
        <v>34</v>
      </c>
      <c r="D52"/>
      <c r="E52" s="130"/>
    </row>
    <row r="53" spans="1:5" ht="11.25" customHeight="1">
      <c r="A53" s="12" t="s">
        <v>170</v>
      </c>
      <c r="B53" s="12" t="s">
        <v>552</v>
      </c>
      <c r="C53" s="133">
        <v>53</v>
      </c>
      <c r="D53"/>
      <c r="E53" s="130"/>
    </row>
    <row r="54" spans="1:5" ht="11.25" customHeight="1">
      <c r="A54" s="12" t="s">
        <v>171</v>
      </c>
      <c r="B54" s="12" t="s">
        <v>597</v>
      </c>
      <c r="C54" s="133">
        <v>45</v>
      </c>
      <c r="D54"/>
      <c r="E54" s="130"/>
    </row>
    <row r="55" spans="1:5" ht="11.25" customHeight="1">
      <c r="A55" s="12" t="s">
        <v>553</v>
      </c>
      <c r="B55" s="12" t="s">
        <v>554</v>
      </c>
      <c r="C55" s="133">
        <v>52</v>
      </c>
      <c r="D55"/>
      <c r="E55" s="130"/>
    </row>
    <row r="56" spans="1:5" ht="11.25" customHeight="1">
      <c r="A56" s="12" t="s">
        <v>555</v>
      </c>
      <c r="B56" s="12" t="s">
        <v>556</v>
      </c>
      <c r="C56" s="133">
        <v>62</v>
      </c>
      <c r="D56"/>
      <c r="E56" s="130"/>
    </row>
    <row r="57" spans="1:9" ht="11.25" customHeight="1">
      <c r="A57" s="12" t="s">
        <v>557</v>
      </c>
      <c r="B57" s="12" t="s">
        <v>558</v>
      </c>
      <c r="C57" s="133">
        <v>66</v>
      </c>
      <c r="D57"/>
      <c r="E57" s="130"/>
      <c r="F57" s="2"/>
      <c r="G57" s="2"/>
      <c r="H57" s="2"/>
      <c r="I57" s="2"/>
    </row>
    <row r="58" spans="1:9" ht="11.25" customHeight="1">
      <c r="A58" s="12" t="s">
        <v>559</v>
      </c>
      <c r="B58" s="12" t="s">
        <v>560</v>
      </c>
      <c r="C58" s="133">
        <v>65</v>
      </c>
      <c r="D58"/>
      <c r="E58" s="130"/>
      <c r="F58" s="2"/>
      <c r="G58" s="2"/>
      <c r="H58" s="2"/>
      <c r="I58" s="2"/>
    </row>
    <row r="59" spans="1:9" ht="11.25" customHeight="1">
      <c r="A59" s="12" t="s">
        <v>561</v>
      </c>
      <c r="B59" s="12" t="s">
        <v>562</v>
      </c>
      <c r="C59" s="133">
        <v>63</v>
      </c>
      <c r="D59"/>
      <c r="E59" s="130"/>
      <c r="F59" s="2"/>
      <c r="G59" s="2"/>
      <c r="H59" s="2"/>
      <c r="I59" s="2"/>
    </row>
    <row r="60" spans="1:9" ht="11.25" customHeight="1">
      <c r="A60" s="12" t="s">
        <v>563</v>
      </c>
      <c r="B60" s="12" t="s">
        <v>564</v>
      </c>
      <c r="C60" s="133">
        <v>58</v>
      </c>
      <c r="D60"/>
      <c r="E60" s="130"/>
      <c r="F60" s="2"/>
      <c r="G60" s="2"/>
      <c r="H60" s="2"/>
      <c r="I60" s="2"/>
    </row>
    <row r="61" spans="1:5" ht="11.25" customHeight="1">
      <c r="A61" s="12" t="s">
        <v>565</v>
      </c>
      <c r="B61" s="12" t="s">
        <v>537</v>
      </c>
      <c r="C61" s="133">
        <v>63</v>
      </c>
      <c r="D61"/>
      <c r="E61" s="130"/>
    </row>
    <row r="62" spans="1:5" ht="11.25" customHeight="1">
      <c r="A62" s="12" t="s">
        <v>538</v>
      </c>
      <c r="B62" s="12" t="s">
        <v>539</v>
      </c>
      <c r="C62" s="133">
        <v>71</v>
      </c>
      <c r="D62"/>
      <c r="E62" s="130"/>
    </row>
    <row r="63" spans="1:5" ht="11.25" customHeight="1">
      <c r="A63" s="12" t="s">
        <v>540</v>
      </c>
      <c r="B63" s="12" t="s">
        <v>396</v>
      </c>
      <c r="C63" s="133">
        <v>54</v>
      </c>
      <c r="D63"/>
      <c r="E63" s="130"/>
    </row>
    <row r="64" spans="1:5" ht="11.25" customHeight="1">
      <c r="A64" s="12" t="s">
        <v>397</v>
      </c>
      <c r="B64" s="12" t="s">
        <v>154</v>
      </c>
      <c r="C64" s="133">
        <v>58</v>
      </c>
      <c r="D64"/>
      <c r="E64" s="130"/>
    </row>
    <row r="65" spans="1:5" ht="11.25" customHeight="1">
      <c r="A65" s="12" t="s">
        <v>398</v>
      </c>
      <c r="B65" s="12" t="s">
        <v>399</v>
      </c>
      <c r="C65" s="133">
        <v>52</v>
      </c>
      <c r="D65"/>
      <c r="E65" s="130"/>
    </row>
    <row r="66" spans="1:5" ht="11.25" customHeight="1">
      <c r="A66" s="12" t="s">
        <v>400</v>
      </c>
      <c r="B66" s="12" t="s">
        <v>481</v>
      </c>
      <c r="C66" s="133">
        <v>69</v>
      </c>
      <c r="D66"/>
      <c r="E66" s="130"/>
    </row>
    <row r="67" spans="1:5" ht="11.25" customHeight="1">
      <c r="A67" s="12" t="s">
        <v>482</v>
      </c>
      <c r="B67" s="12" t="s">
        <v>483</v>
      </c>
      <c r="C67" s="133">
        <v>60</v>
      </c>
      <c r="D67"/>
      <c r="E67" s="130"/>
    </row>
    <row r="68" spans="1:5" ht="11.25" customHeight="1">
      <c r="A68" s="12" t="s">
        <v>484</v>
      </c>
      <c r="B68" s="12" t="s">
        <v>485</v>
      </c>
      <c r="C68" s="133">
        <v>66</v>
      </c>
      <c r="D68"/>
      <c r="E68" s="130"/>
    </row>
    <row r="69" spans="1:5" ht="11.25" customHeight="1">
      <c r="A69" s="12" t="s">
        <v>486</v>
      </c>
      <c r="B69" s="12" t="s">
        <v>487</v>
      </c>
      <c r="C69" s="133">
        <v>56</v>
      </c>
      <c r="D69"/>
      <c r="E69" s="130"/>
    </row>
    <row r="70" spans="1:5" ht="11.25" customHeight="1">
      <c r="A70" s="12" t="s">
        <v>488</v>
      </c>
      <c r="B70" s="12" t="s">
        <v>489</v>
      </c>
      <c r="C70" s="133">
        <v>59</v>
      </c>
      <c r="D70"/>
      <c r="E70" s="130"/>
    </row>
    <row r="71" spans="1:5" ht="11.25" customHeight="1">
      <c r="A71" s="12" t="s">
        <v>490</v>
      </c>
      <c r="B71" s="12" t="s">
        <v>155</v>
      </c>
      <c r="C71" s="133">
        <v>65</v>
      </c>
      <c r="D71"/>
      <c r="E71" s="130"/>
    </row>
    <row r="72" spans="1:5" ht="11.25" customHeight="1">
      <c r="A72" s="12" t="s">
        <v>491</v>
      </c>
      <c r="B72" s="12" t="s">
        <v>156</v>
      </c>
      <c r="C72" s="133">
        <v>59</v>
      </c>
      <c r="D72"/>
      <c r="E72" s="130"/>
    </row>
    <row r="73" spans="1:5" ht="11.25" customHeight="1">
      <c r="A73" s="12" t="s">
        <v>492</v>
      </c>
      <c r="B73" s="12" t="s">
        <v>157</v>
      </c>
      <c r="C73" s="133">
        <v>61</v>
      </c>
      <c r="D73"/>
      <c r="E73" s="130"/>
    </row>
    <row r="74" spans="1:5" ht="11.25" customHeight="1">
      <c r="A74" s="12" t="s">
        <v>521</v>
      </c>
      <c r="B74" s="12" t="s">
        <v>535</v>
      </c>
      <c r="C74" s="133">
        <v>77</v>
      </c>
      <c r="D74"/>
      <c r="E74" s="130"/>
    </row>
    <row r="75" spans="1:5" ht="11.25" customHeight="1">
      <c r="A75" s="12" t="s">
        <v>522</v>
      </c>
      <c r="B75" s="12" t="s">
        <v>422</v>
      </c>
      <c r="C75" s="133">
        <v>67</v>
      </c>
      <c r="D75"/>
      <c r="E75" s="130"/>
    </row>
    <row r="76" spans="1:5" ht="11.25" customHeight="1">
      <c r="A76" s="12" t="s">
        <v>523</v>
      </c>
      <c r="B76" s="12" t="s">
        <v>536</v>
      </c>
      <c r="C76" s="133">
        <v>65</v>
      </c>
      <c r="D76"/>
      <c r="E76" s="130"/>
    </row>
    <row r="77" spans="1:5" ht="11.25" customHeight="1">
      <c r="A77" s="12" t="s">
        <v>524</v>
      </c>
      <c r="B77" s="12" t="s">
        <v>423</v>
      </c>
      <c r="C77" s="133">
        <v>70</v>
      </c>
      <c r="D77"/>
      <c r="E77" s="130"/>
    </row>
    <row r="78" spans="1:5" ht="11.25" customHeight="1">
      <c r="A78" s="12" t="s">
        <v>525</v>
      </c>
      <c r="B78" s="12" t="s">
        <v>437</v>
      </c>
      <c r="C78" s="133">
        <v>67</v>
      </c>
      <c r="D78"/>
      <c r="E78" s="130"/>
    </row>
    <row r="79" spans="1:5" ht="11.25" customHeight="1">
      <c r="A79" s="12" t="s">
        <v>526</v>
      </c>
      <c r="B79" s="12" t="s">
        <v>438</v>
      </c>
      <c r="C79" s="133">
        <v>73</v>
      </c>
      <c r="D79"/>
      <c r="E79" s="130"/>
    </row>
    <row r="80" spans="1:5" ht="11.25" customHeight="1">
      <c r="A80" s="12" t="s">
        <v>379</v>
      </c>
      <c r="B80" s="12" t="s">
        <v>439</v>
      </c>
      <c r="C80" s="133">
        <v>67</v>
      </c>
      <c r="D80"/>
      <c r="E80" s="130"/>
    </row>
    <row r="81" spans="1:5" ht="11.25" customHeight="1">
      <c r="A81" s="12" t="s">
        <v>380</v>
      </c>
      <c r="B81" s="12" t="s">
        <v>440</v>
      </c>
      <c r="C81" s="133">
        <v>72</v>
      </c>
      <c r="D81"/>
      <c r="E81" s="130"/>
    </row>
    <row r="82" spans="1:5" ht="11.25" customHeight="1">
      <c r="A82" s="12" t="s">
        <v>381</v>
      </c>
      <c r="B82" s="12" t="s">
        <v>441</v>
      </c>
      <c r="C82" s="133">
        <v>54</v>
      </c>
      <c r="D82"/>
      <c r="E82" s="130"/>
    </row>
    <row r="83" spans="1:5" ht="11.25" customHeight="1">
      <c r="A83" s="12" t="s">
        <v>229</v>
      </c>
      <c r="B83" s="12" t="s">
        <v>230</v>
      </c>
      <c r="C83" s="133">
        <v>51</v>
      </c>
      <c r="D83"/>
      <c r="E83" s="130"/>
    </row>
    <row r="84" spans="1:5" ht="11.25" customHeight="1">
      <c r="A84" s="12" t="s">
        <v>231</v>
      </c>
      <c r="B84" s="12" t="s">
        <v>232</v>
      </c>
      <c r="C84" s="133">
        <v>52</v>
      </c>
      <c r="D84"/>
      <c r="E84" s="130"/>
    </row>
    <row r="85" spans="1:5" ht="11.25" customHeight="1">
      <c r="A85" s="12" t="s">
        <v>233</v>
      </c>
      <c r="B85" s="12" t="s">
        <v>234</v>
      </c>
      <c r="C85" s="133">
        <v>49</v>
      </c>
      <c r="D85"/>
      <c r="E85" s="130"/>
    </row>
    <row r="86" spans="1:5" ht="11.25" customHeight="1">
      <c r="A86" s="12" t="s">
        <v>235</v>
      </c>
      <c r="B86" s="12" t="s">
        <v>236</v>
      </c>
      <c r="C86" s="133">
        <v>58</v>
      </c>
      <c r="D86"/>
      <c r="E86" s="130"/>
    </row>
    <row r="87" spans="1:5" ht="11.25" customHeight="1">
      <c r="A87" s="12" t="s">
        <v>244</v>
      </c>
      <c r="B87" s="12" t="s">
        <v>245</v>
      </c>
      <c r="C87" s="133">
        <v>52</v>
      </c>
      <c r="D87"/>
      <c r="E87" s="130"/>
    </row>
    <row r="88" spans="1:5" ht="11.25" customHeight="1">
      <c r="A88" s="12" t="s">
        <v>246</v>
      </c>
      <c r="B88" s="12" t="s">
        <v>247</v>
      </c>
      <c r="C88" s="133">
        <v>43</v>
      </c>
      <c r="D88"/>
      <c r="E88" s="130"/>
    </row>
    <row r="89" spans="1:5" ht="11.25" customHeight="1">
      <c r="A89" s="12" t="s">
        <v>248</v>
      </c>
      <c r="B89" s="12" t="s">
        <v>249</v>
      </c>
      <c r="C89" s="133">
        <v>43</v>
      </c>
      <c r="D89"/>
      <c r="E89" s="130"/>
    </row>
    <row r="90" spans="1:5" ht="11.25" customHeight="1">
      <c r="A90" s="12" t="s">
        <v>250</v>
      </c>
      <c r="B90" s="12" t="s">
        <v>251</v>
      </c>
      <c r="C90" s="133">
        <v>37</v>
      </c>
      <c r="D90"/>
      <c r="E90" s="130"/>
    </row>
    <row r="91" spans="1:5" ht="11.25" customHeight="1">
      <c r="A91" s="12" t="s">
        <v>252</v>
      </c>
      <c r="B91" s="12" t="s">
        <v>253</v>
      </c>
      <c r="C91" s="133">
        <v>44</v>
      </c>
      <c r="D91"/>
      <c r="E91" s="130"/>
    </row>
    <row r="92" spans="1:5" ht="11.25" customHeight="1">
      <c r="A92" s="12" t="s">
        <v>254</v>
      </c>
      <c r="B92" s="12" t="s">
        <v>255</v>
      </c>
      <c r="C92" s="133">
        <v>43</v>
      </c>
      <c r="D92"/>
      <c r="E92" s="130"/>
    </row>
    <row r="93" spans="1:5" ht="11.25" customHeight="1">
      <c r="A93" s="12" t="s">
        <v>256</v>
      </c>
      <c r="B93" s="12" t="s">
        <v>257</v>
      </c>
      <c r="C93" s="133">
        <v>42</v>
      </c>
      <c r="D93"/>
      <c r="E93" s="130"/>
    </row>
    <row r="94" spans="1:5" ht="11.25" customHeight="1">
      <c r="A94" s="12" t="s">
        <v>258</v>
      </c>
      <c r="B94" s="12" t="s">
        <v>259</v>
      </c>
      <c r="C94" s="133">
        <v>56</v>
      </c>
      <c r="D94"/>
      <c r="E94" s="130"/>
    </row>
    <row r="95" spans="1:5" ht="11.25" customHeight="1">
      <c r="A95" s="12" t="s">
        <v>172</v>
      </c>
      <c r="B95" s="12" t="s">
        <v>514</v>
      </c>
      <c r="C95" s="133">
        <v>55</v>
      </c>
      <c r="D95"/>
      <c r="E95" s="130"/>
    </row>
    <row r="96" spans="1:5" ht="11.25" customHeight="1">
      <c r="A96" s="12" t="s">
        <v>173</v>
      </c>
      <c r="B96" s="12" t="s">
        <v>515</v>
      </c>
      <c r="C96" s="133">
        <v>58</v>
      </c>
      <c r="D96"/>
      <c r="E96" s="130"/>
    </row>
    <row r="97" spans="1:5" ht="11.25" customHeight="1">
      <c r="A97" s="12" t="s">
        <v>174</v>
      </c>
      <c r="B97" s="12" t="s">
        <v>237</v>
      </c>
      <c r="C97" s="133">
        <v>55</v>
      </c>
      <c r="D97"/>
      <c r="E97" s="130"/>
    </row>
    <row r="98" spans="1:5" ht="11.25" customHeight="1">
      <c r="A98" s="12" t="s">
        <v>175</v>
      </c>
      <c r="B98" s="12" t="s">
        <v>238</v>
      </c>
      <c r="C98" s="133">
        <v>56</v>
      </c>
      <c r="D98"/>
      <c r="E98" s="130"/>
    </row>
    <row r="99" spans="1:5" ht="11.25" customHeight="1">
      <c r="A99" s="12" t="s">
        <v>509</v>
      </c>
      <c r="B99" s="12" t="s">
        <v>239</v>
      </c>
      <c r="C99" s="136" t="s">
        <v>93</v>
      </c>
      <c r="D99"/>
      <c r="E99" s="131"/>
    </row>
    <row r="100" spans="1:5" ht="11.25" customHeight="1">
      <c r="A100" s="12" t="s">
        <v>510</v>
      </c>
      <c r="B100" s="12" t="s">
        <v>240</v>
      </c>
      <c r="C100" s="135">
        <v>58</v>
      </c>
      <c r="D100"/>
      <c r="E100" s="130"/>
    </row>
    <row r="101" spans="1:5" ht="11.25" customHeight="1">
      <c r="A101" s="12" t="s">
        <v>511</v>
      </c>
      <c r="B101" s="12" t="s">
        <v>241</v>
      </c>
      <c r="C101" s="135">
        <v>53</v>
      </c>
      <c r="D101"/>
      <c r="E101" s="130"/>
    </row>
    <row r="102" spans="1:5" ht="11.25" customHeight="1">
      <c r="A102" s="12" t="s">
        <v>512</v>
      </c>
      <c r="B102" s="12" t="s">
        <v>242</v>
      </c>
      <c r="C102" s="136" t="s">
        <v>93</v>
      </c>
      <c r="D102"/>
      <c r="E102" s="131"/>
    </row>
    <row r="103" spans="1:5" ht="11.25" customHeight="1">
      <c r="A103" s="12" t="s">
        <v>513</v>
      </c>
      <c r="B103" s="12" t="s">
        <v>243</v>
      </c>
      <c r="C103" s="133">
        <v>55</v>
      </c>
      <c r="D103"/>
      <c r="E103" s="130"/>
    </row>
    <row r="104" spans="1:5" ht="11.25" customHeight="1">
      <c r="A104" s="12" t="s">
        <v>260</v>
      </c>
      <c r="B104" s="12" t="s">
        <v>442</v>
      </c>
      <c r="C104" s="133">
        <v>56</v>
      </c>
      <c r="D104"/>
      <c r="E104" s="131"/>
    </row>
    <row r="105" spans="1:5" ht="11.25" customHeight="1">
      <c r="A105" s="12" t="s">
        <v>262</v>
      </c>
      <c r="B105" s="12" t="s">
        <v>593</v>
      </c>
      <c r="C105" s="133">
        <v>59</v>
      </c>
      <c r="D105"/>
      <c r="E105" s="130"/>
    </row>
    <row r="106" spans="1:5" ht="11.25" customHeight="1">
      <c r="A106" s="12" t="s">
        <v>264</v>
      </c>
      <c r="B106" s="12" t="s">
        <v>591</v>
      </c>
      <c r="C106" s="133">
        <v>57</v>
      </c>
      <c r="D106"/>
      <c r="E106" s="130"/>
    </row>
    <row r="107" spans="1:5" ht="11.25" customHeight="1">
      <c r="A107" s="15" t="s">
        <v>265</v>
      </c>
      <c r="B107" s="12" t="s">
        <v>266</v>
      </c>
      <c r="C107" s="133">
        <v>68</v>
      </c>
      <c r="D107"/>
      <c r="E107" s="130"/>
    </row>
    <row r="108" spans="1:5" ht="11.25" customHeight="1">
      <c r="A108" s="15" t="s">
        <v>267</v>
      </c>
      <c r="B108" s="15" t="s">
        <v>268</v>
      </c>
      <c r="C108" s="133">
        <v>69</v>
      </c>
      <c r="D108"/>
      <c r="E108" s="130"/>
    </row>
    <row r="109" spans="1:5" ht="11.25" customHeight="1">
      <c r="A109" s="15" t="s">
        <v>269</v>
      </c>
      <c r="B109" s="15" t="s">
        <v>270</v>
      </c>
      <c r="C109" s="133">
        <v>62</v>
      </c>
      <c r="D109"/>
      <c r="E109" s="130"/>
    </row>
    <row r="110" spans="1:5" ht="11.25" customHeight="1">
      <c r="A110" s="12" t="s">
        <v>271</v>
      </c>
      <c r="B110" s="12" t="s">
        <v>272</v>
      </c>
      <c r="C110" s="133">
        <v>64</v>
      </c>
      <c r="D110"/>
      <c r="E110" s="130"/>
    </row>
    <row r="111" spans="1:5" ht="11.25" customHeight="1">
      <c r="A111" s="15" t="s">
        <v>273</v>
      </c>
      <c r="B111" s="15" t="s">
        <v>274</v>
      </c>
      <c r="C111" s="133">
        <v>56</v>
      </c>
      <c r="D111"/>
      <c r="E111" s="130"/>
    </row>
    <row r="112" spans="1:5" ht="11.25" customHeight="1">
      <c r="A112" s="15" t="s">
        <v>275</v>
      </c>
      <c r="B112" s="15" t="s">
        <v>276</v>
      </c>
      <c r="C112" s="133">
        <v>55</v>
      </c>
      <c r="D112"/>
      <c r="E112" s="130"/>
    </row>
    <row r="113" spans="1:5" ht="11.25" customHeight="1">
      <c r="A113" s="15" t="s">
        <v>277</v>
      </c>
      <c r="B113" s="15" t="s">
        <v>278</v>
      </c>
      <c r="C113" s="133">
        <v>53</v>
      </c>
      <c r="D113"/>
      <c r="E113" s="130"/>
    </row>
    <row r="114" spans="1:5" ht="11.25" customHeight="1">
      <c r="A114" s="15" t="s">
        <v>279</v>
      </c>
      <c r="B114" s="15" t="s">
        <v>280</v>
      </c>
      <c r="C114" s="133">
        <v>56</v>
      </c>
      <c r="D114"/>
      <c r="E114" s="130"/>
    </row>
    <row r="115" spans="1:5" ht="11.25" customHeight="1">
      <c r="A115" s="15" t="s">
        <v>281</v>
      </c>
      <c r="B115" s="15" t="s">
        <v>282</v>
      </c>
      <c r="C115" s="133">
        <v>75</v>
      </c>
      <c r="D115"/>
      <c r="E115" s="130"/>
    </row>
    <row r="116" spans="1:5" ht="11.25" customHeight="1">
      <c r="A116" s="15" t="s">
        <v>283</v>
      </c>
      <c r="B116" s="15" t="s">
        <v>284</v>
      </c>
      <c r="C116" s="133">
        <v>85</v>
      </c>
      <c r="D116"/>
      <c r="E116" s="130"/>
    </row>
    <row r="117" spans="1:5" ht="11.25" customHeight="1">
      <c r="A117" s="15" t="s">
        <v>285</v>
      </c>
      <c r="B117" s="15" t="s">
        <v>286</v>
      </c>
      <c r="C117" s="133">
        <v>88</v>
      </c>
      <c r="D117"/>
      <c r="E117" s="130"/>
    </row>
    <row r="118" spans="1:5" ht="11.25" customHeight="1">
      <c r="A118" s="15" t="s">
        <v>287</v>
      </c>
      <c r="B118" s="15" t="s">
        <v>288</v>
      </c>
      <c r="C118" s="133">
        <v>85</v>
      </c>
      <c r="D118"/>
      <c r="E118" s="130"/>
    </row>
    <row r="119" spans="1:5" ht="11.25" customHeight="1">
      <c r="A119" s="12" t="s">
        <v>289</v>
      </c>
      <c r="B119" s="12" t="s">
        <v>290</v>
      </c>
      <c r="C119" s="133">
        <v>86</v>
      </c>
      <c r="D119"/>
      <c r="E119" s="130"/>
    </row>
    <row r="120" spans="1:5" ht="11.25" customHeight="1">
      <c r="A120" s="12" t="s">
        <v>291</v>
      </c>
      <c r="B120" s="12" t="s">
        <v>292</v>
      </c>
      <c r="C120" s="133">
        <v>81</v>
      </c>
      <c r="D120"/>
      <c r="E120" s="130"/>
    </row>
    <row r="121" spans="1:5" ht="11.25" customHeight="1">
      <c r="A121" s="12" t="s">
        <v>293</v>
      </c>
      <c r="B121" s="12" t="s">
        <v>294</v>
      </c>
      <c r="C121" s="133">
        <v>88</v>
      </c>
      <c r="D121"/>
      <c r="E121" s="130"/>
    </row>
    <row r="122" spans="1:5" ht="11.25" customHeight="1">
      <c r="A122" s="12" t="s">
        <v>295</v>
      </c>
      <c r="B122" s="12" t="s">
        <v>296</v>
      </c>
      <c r="C122" s="133">
        <v>83</v>
      </c>
      <c r="D122"/>
      <c r="E122" s="130"/>
    </row>
    <row r="123" spans="1:5" ht="11.25" customHeight="1">
      <c r="A123" s="12" t="s">
        <v>297</v>
      </c>
      <c r="B123" s="12" t="s">
        <v>298</v>
      </c>
      <c r="C123" s="133">
        <v>87</v>
      </c>
      <c r="D123"/>
      <c r="E123" s="130"/>
    </row>
    <row r="124" spans="1:5" ht="11.25" customHeight="1">
      <c r="A124" s="12" t="s">
        <v>299</v>
      </c>
      <c r="B124" s="12" t="s">
        <v>300</v>
      </c>
      <c r="C124" s="133">
        <v>81</v>
      </c>
      <c r="D124"/>
      <c r="E124" s="130"/>
    </row>
    <row r="125" spans="1:5" ht="11.25" customHeight="1">
      <c r="A125" s="12" t="s">
        <v>301</v>
      </c>
      <c r="B125" s="12" t="s">
        <v>302</v>
      </c>
      <c r="C125" s="133">
        <v>79</v>
      </c>
      <c r="D125"/>
      <c r="E125" s="130"/>
    </row>
    <row r="126" spans="1:5" ht="11.25" customHeight="1">
      <c r="A126" s="12" t="s">
        <v>303</v>
      </c>
      <c r="B126" s="12" t="s">
        <v>304</v>
      </c>
      <c r="C126" s="133">
        <v>79</v>
      </c>
      <c r="D126"/>
      <c r="E126" s="130"/>
    </row>
    <row r="127" spans="1:5" ht="11.25" customHeight="1">
      <c r="A127" s="12" t="s">
        <v>305</v>
      </c>
      <c r="B127" s="12" t="s">
        <v>306</v>
      </c>
      <c r="C127" s="133">
        <v>81</v>
      </c>
      <c r="D127"/>
      <c r="E127" s="130"/>
    </row>
    <row r="128" spans="1:5" ht="11.25" customHeight="1">
      <c r="A128" s="12" t="s">
        <v>307</v>
      </c>
      <c r="B128" s="12" t="s">
        <v>308</v>
      </c>
      <c r="C128" s="133">
        <v>67</v>
      </c>
      <c r="D128"/>
      <c r="E128" s="130"/>
    </row>
    <row r="129" spans="1:5" ht="11.25" customHeight="1">
      <c r="A129" s="12" t="s">
        <v>309</v>
      </c>
      <c r="B129" s="12" t="s">
        <v>310</v>
      </c>
      <c r="C129" s="133">
        <v>74</v>
      </c>
      <c r="D129"/>
      <c r="E129" s="130"/>
    </row>
    <row r="130" spans="1:5" ht="11.25" customHeight="1">
      <c r="A130" s="12" t="s">
        <v>311</v>
      </c>
      <c r="B130" s="12" t="s">
        <v>312</v>
      </c>
      <c r="C130" s="133">
        <v>74</v>
      </c>
      <c r="D130"/>
      <c r="E130" s="130"/>
    </row>
    <row r="131" spans="1:5" ht="11.25" customHeight="1">
      <c r="A131" s="12" t="s">
        <v>313</v>
      </c>
      <c r="B131" s="12" t="s">
        <v>314</v>
      </c>
      <c r="C131" s="133">
        <v>66</v>
      </c>
      <c r="D131"/>
      <c r="E131" s="130"/>
    </row>
    <row r="132" spans="1:5" ht="11.25" customHeight="1">
      <c r="A132" s="12" t="s">
        <v>315</v>
      </c>
      <c r="B132" s="12" t="s">
        <v>316</v>
      </c>
      <c r="C132" s="133">
        <v>67</v>
      </c>
      <c r="D132"/>
      <c r="E132" s="130"/>
    </row>
    <row r="133" spans="1:5" ht="11.25" customHeight="1">
      <c r="A133" s="12" t="s">
        <v>317</v>
      </c>
      <c r="B133" s="12" t="s">
        <v>318</v>
      </c>
      <c r="C133" s="133">
        <v>73</v>
      </c>
      <c r="D133"/>
      <c r="E133" s="130"/>
    </row>
    <row r="134" spans="1:5" ht="11.25" customHeight="1">
      <c r="A134" s="12" t="s">
        <v>319</v>
      </c>
      <c r="B134" s="12" t="s">
        <v>320</v>
      </c>
      <c r="C134" s="133">
        <v>73</v>
      </c>
      <c r="D134"/>
      <c r="E134" s="130"/>
    </row>
    <row r="135" spans="1:5" ht="11.25" customHeight="1">
      <c r="A135" s="12" t="s">
        <v>321</v>
      </c>
      <c r="B135" s="12" t="s">
        <v>322</v>
      </c>
      <c r="C135" s="133">
        <v>69</v>
      </c>
      <c r="D135"/>
      <c r="E135" s="130"/>
    </row>
    <row r="136" spans="1:5" ht="11.25" customHeight="1">
      <c r="A136" s="12" t="s">
        <v>323</v>
      </c>
      <c r="B136" s="12" t="s">
        <v>324</v>
      </c>
      <c r="C136" s="133">
        <v>79</v>
      </c>
      <c r="D136"/>
      <c r="E136" s="130"/>
    </row>
    <row r="137" spans="1:5" ht="11.25" customHeight="1">
      <c r="A137" s="12" t="s">
        <v>527</v>
      </c>
      <c r="B137" s="12" t="s">
        <v>443</v>
      </c>
      <c r="C137" s="133">
        <v>60</v>
      </c>
      <c r="D137"/>
      <c r="E137" s="130"/>
    </row>
    <row r="138" spans="1:5" ht="11.25" customHeight="1">
      <c r="A138" s="12" t="s">
        <v>528</v>
      </c>
      <c r="B138" s="12" t="s">
        <v>444</v>
      </c>
      <c r="C138" s="133">
        <v>61</v>
      </c>
      <c r="D138"/>
      <c r="E138" s="130"/>
    </row>
    <row r="139" spans="1:5" ht="11.25" customHeight="1">
      <c r="A139" s="12" t="s">
        <v>529</v>
      </c>
      <c r="B139" s="12" t="s">
        <v>445</v>
      </c>
      <c r="C139" s="133">
        <v>57</v>
      </c>
      <c r="D139"/>
      <c r="E139" s="130"/>
    </row>
    <row r="140" spans="1:5" ht="11.25" customHeight="1">
      <c r="A140" s="15" t="s">
        <v>530</v>
      </c>
      <c r="B140" s="15" t="s">
        <v>446</v>
      </c>
      <c r="C140" s="133">
        <v>67</v>
      </c>
      <c r="D140"/>
      <c r="E140" s="130"/>
    </row>
    <row r="141" spans="1:5" ht="11.25" customHeight="1">
      <c r="A141" s="15" t="s">
        <v>531</v>
      </c>
      <c r="B141" s="15" t="s">
        <v>447</v>
      </c>
      <c r="C141" s="133">
        <v>64</v>
      </c>
      <c r="D141"/>
      <c r="E141" s="130"/>
    </row>
    <row r="142" spans="1:5" ht="11.25" customHeight="1">
      <c r="A142" s="15" t="s">
        <v>532</v>
      </c>
      <c r="B142" s="15" t="s">
        <v>448</v>
      </c>
      <c r="C142" s="133">
        <v>61</v>
      </c>
      <c r="D142"/>
      <c r="E142" s="130"/>
    </row>
    <row r="143" spans="1:5" ht="11.25" customHeight="1">
      <c r="A143" s="15" t="s">
        <v>325</v>
      </c>
      <c r="B143" s="15" t="s">
        <v>326</v>
      </c>
      <c r="C143" s="133">
        <v>53</v>
      </c>
      <c r="D143"/>
      <c r="E143" s="130"/>
    </row>
    <row r="144" spans="1:5" ht="11.25" customHeight="1">
      <c r="A144" s="15" t="s">
        <v>327</v>
      </c>
      <c r="B144" s="15" t="s">
        <v>328</v>
      </c>
      <c r="C144" s="133">
        <v>57</v>
      </c>
      <c r="D144"/>
      <c r="E144" s="130"/>
    </row>
    <row r="145" spans="1:5" ht="11.25" customHeight="1">
      <c r="A145" s="15" t="s">
        <v>329</v>
      </c>
      <c r="B145" s="15" t="s">
        <v>330</v>
      </c>
      <c r="C145" s="133">
        <v>51</v>
      </c>
      <c r="D145"/>
      <c r="E145" s="130"/>
    </row>
    <row r="146" spans="1:5" ht="11.25" customHeight="1">
      <c r="A146" s="12" t="s">
        <v>331</v>
      </c>
      <c r="B146" s="12" t="s">
        <v>332</v>
      </c>
      <c r="C146" s="133">
        <v>67</v>
      </c>
      <c r="D146"/>
      <c r="E146" s="130"/>
    </row>
    <row r="147" spans="1:5" ht="11.25" customHeight="1">
      <c r="A147" s="12" t="s">
        <v>333</v>
      </c>
      <c r="B147" s="12" t="s">
        <v>334</v>
      </c>
      <c r="C147" s="133">
        <v>48</v>
      </c>
      <c r="D147"/>
      <c r="E147" s="130"/>
    </row>
    <row r="148" spans="1:5" ht="11.25" customHeight="1">
      <c r="A148" s="12" t="s">
        <v>335</v>
      </c>
      <c r="B148" s="12" t="s">
        <v>452</v>
      </c>
      <c r="C148" s="133">
        <v>59</v>
      </c>
      <c r="D148"/>
      <c r="E148" s="130"/>
    </row>
    <row r="149" spans="1:5" ht="11.25" customHeight="1">
      <c r="A149" s="12" t="s">
        <v>336</v>
      </c>
      <c r="B149" s="12" t="s">
        <v>453</v>
      </c>
      <c r="C149" s="133">
        <v>54</v>
      </c>
      <c r="D149"/>
      <c r="E149" s="130"/>
    </row>
    <row r="150" spans="1:5" ht="11.25" customHeight="1">
      <c r="A150" s="12" t="s">
        <v>337</v>
      </c>
      <c r="B150" s="12" t="s">
        <v>338</v>
      </c>
      <c r="C150" s="133">
        <v>31</v>
      </c>
      <c r="D150"/>
      <c r="E150" s="130"/>
    </row>
    <row r="151" spans="1:5" ht="11.25" customHeight="1">
      <c r="A151" s="12" t="s">
        <v>339</v>
      </c>
      <c r="B151" s="12" t="s">
        <v>340</v>
      </c>
      <c r="C151" s="133">
        <v>28</v>
      </c>
      <c r="D151"/>
      <c r="E151" s="130"/>
    </row>
    <row r="152" spans="1:5" ht="11.25" customHeight="1">
      <c r="A152" s="12" t="s">
        <v>341</v>
      </c>
      <c r="B152" s="12" t="s">
        <v>342</v>
      </c>
      <c r="C152" s="133">
        <v>17</v>
      </c>
      <c r="D152"/>
      <c r="E152" s="130"/>
    </row>
    <row r="153" spans="1:5" ht="11.25" customHeight="1">
      <c r="A153" s="15" t="s">
        <v>343</v>
      </c>
      <c r="B153" s="15" t="s">
        <v>344</v>
      </c>
      <c r="C153" s="133">
        <v>25</v>
      </c>
      <c r="D153"/>
      <c r="E153" s="130"/>
    </row>
    <row r="154" spans="1:5" ht="11.25" customHeight="1">
      <c r="A154" s="15" t="s">
        <v>345</v>
      </c>
      <c r="B154" s="15" t="s">
        <v>346</v>
      </c>
      <c r="C154" s="133">
        <v>35</v>
      </c>
      <c r="D154"/>
      <c r="E154" s="130"/>
    </row>
    <row r="155" spans="1:5" ht="11.25" customHeight="1">
      <c r="A155" s="15" t="s">
        <v>347</v>
      </c>
      <c r="B155" s="15" t="s">
        <v>95</v>
      </c>
      <c r="C155" s="133">
        <v>54</v>
      </c>
      <c r="D155"/>
      <c r="E155" s="130"/>
    </row>
    <row r="156" spans="1:5" ht="11.25" customHeight="1">
      <c r="A156" s="15" t="s">
        <v>348</v>
      </c>
      <c r="B156" s="15" t="s">
        <v>349</v>
      </c>
      <c r="C156" s="133">
        <v>31</v>
      </c>
      <c r="D156"/>
      <c r="E156" s="130"/>
    </row>
    <row r="157" spans="1:5" ht="11.25" customHeight="1">
      <c r="A157" s="12" t="s">
        <v>350</v>
      </c>
      <c r="B157" s="15" t="s">
        <v>351</v>
      </c>
      <c r="C157" s="133">
        <v>30</v>
      </c>
      <c r="D157"/>
      <c r="E157" s="130"/>
    </row>
    <row r="158" spans="1:5" ht="11.25" customHeight="1">
      <c r="A158" s="12" t="s">
        <v>533</v>
      </c>
      <c r="B158" s="15" t="s">
        <v>16</v>
      </c>
      <c r="C158" s="133">
        <v>67</v>
      </c>
      <c r="D158"/>
      <c r="E158" s="166"/>
    </row>
    <row r="159" spans="1:5" ht="11.25" customHeight="1">
      <c r="A159" s="15" t="s">
        <v>352</v>
      </c>
      <c r="B159" s="15" t="s">
        <v>353</v>
      </c>
      <c r="C159" s="133">
        <v>57</v>
      </c>
      <c r="D159"/>
      <c r="E159" s="130"/>
    </row>
    <row r="160" spans="1:5" ht="11.25" customHeight="1">
      <c r="A160" s="15" t="s">
        <v>354</v>
      </c>
      <c r="B160" s="15" t="s">
        <v>355</v>
      </c>
      <c r="C160" s="133">
        <v>60</v>
      </c>
      <c r="D160"/>
      <c r="E160" s="130"/>
    </row>
    <row r="161" spans="1:5" ht="11.25" customHeight="1">
      <c r="A161" s="15" t="s">
        <v>356</v>
      </c>
      <c r="B161" s="12" t="s">
        <v>357</v>
      </c>
      <c r="C161" s="133">
        <v>51</v>
      </c>
      <c r="D161"/>
      <c r="E161" s="130"/>
    </row>
    <row r="162" spans="1:5" ht="11.25" customHeight="1">
      <c r="A162" s="15" t="s">
        <v>358</v>
      </c>
      <c r="B162" s="15" t="s">
        <v>359</v>
      </c>
      <c r="C162" s="133">
        <v>51</v>
      </c>
      <c r="D162"/>
      <c r="E162" s="130"/>
    </row>
    <row r="163" spans="1:5" ht="11.25" customHeight="1">
      <c r="A163" s="15" t="s">
        <v>361</v>
      </c>
      <c r="B163" s="15" t="s">
        <v>362</v>
      </c>
      <c r="C163" s="133">
        <v>80</v>
      </c>
      <c r="D163"/>
      <c r="E163" s="130"/>
    </row>
    <row r="164" spans="1:5" ht="11.25" customHeight="1">
      <c r="A164" s="15" t="s">
        <v>516</v>
      </c>
      <c r="B164" s="15" t="s">
        <v>518</v>
      </c>
      <c r="C164" s="135" t="s">
        <v>93</v>
      </c>
      <c r="D164"/>
      <c r="E164" s="166"/>
    </row>
    <row r="165" spans="1:5" ht="11.25" customHeight="1">
      <c r="A165" s="15" t="s">
        <v>517</v>
      </c>
      <c r="B165" s="15" t="s">
        <v>360</v>
      </c>
      <c r="C165" s="135" t="s">
        <v>93</v>
      </c>
      <c r="D165"/>
      <c r="E165" s="132"/>
    </row>
    <row r="166" spans="1:5" ht="11.25" customHeight="1">
      <c r="A166" s="12" t="s">
        <v>519</v>
      </c>
      <c r="B166" s="12" t="s">
        <v>520</v>
      </c>
      <c r="C166" s="133">
        <v>79</v>
      </c>
      <c r="D166" s="127"/>
      <c r="E166" s="130"/>
    </row>
    <row r="167" spans="1:5" ht="11.25" customHeight="1">
      <c r="A167" s="12" t="s">
        <v>363</v>
      </c>
      <c r="B167" s="12" t="s">
        <v>364</v>
      </c>
      <c r="C167" s="133">
        <v>64</v>
      </c>
      <c r="D167" s="127"/>
      <c r="E167" s="131"/>
    </row>
    <row r="168" spans="1:5" ht="11.25" customHeight="1">
      <c r="A168" s="12" t="s">
        <v>365</v>
      </c>
      <c r="B168" s="12" t="s">
        <v>137</v>
      </c>
      <c r="C168" s="133">
        <v>91</v>
      </c>
      <c r="D168" s="127"/>
      <c r="E168" s="130"/>
    </row>
    <row r="169" spans="1:5" ht="11.25" customHeight="1">
      <c r="A169" s="12" t="s">
        <v>138</v>
      </c>
      <c r="B169" s="12" t="s">
        <v>139</v>
      </c>
      <c r="C169" s="133">
        <v>86</v>
      </c>
      <c r="D169"/>
      <c r="E169" s="130"/>
    </row>
    <row r="170" spans="1:5" ht="11.25" customHeight="1">
      <c r="A170" s="12" t="s">
        <v>140</v>
      </c>
      <c r="B170" s="12" t="s">
        <v>141</v>
      </c>
      <c r="C170" s="133">
        <v>84</v>
      </c>
      <c r="D170"/>
      <c r="E170" s="130"/>
    </row>
    <row r="171" spans="1:5" ht="11.25" customHeight="1">
      <c r="A171" s="20" t="s">
        <v>142</v>
      </c>
      <c r="B171" s="20" t="s">
        <v>143</v>
      </c>
      <c r="C171" s="133">
        <v>87</v>
      </c>
      <c r="D171"/>
      <c r="E171" s="130"/>
    </row>
    <row r="172" spans="1:5" ht="11.25" customHeight="1">
      <c r="A172" s="20" t="s">
        <v>144</v>
      </c>
      <c r="B172" s="20" t="s">
        <v>145</v>
      </c>
      <c r="C172" s="133">
        <v>83</v>
      </c>
      <c r="D172"/>
      <c r="E172" s="130"/>
    </row>
    <row r="173" spans="1:5" ht="11.25" customHeight="1">
      <c r="A173" s="20" t="s">
        <v>146</v>
      </c>
      <c r="B173" s="20" t="s">
        <v>147</v>
      </c>
      <c r="C173" s="133">
        <v>80</v>
      </c>
      <c r="D173"/>
      <c r="E173" s="130"/>
    </row>
    <row r="174" spans="1:5" ht="11.25" customHeight="1">
      <c r="A174" s="20" t="s">
        <v>148</v>
      </c>
      <c r="B174" s="20" t="s">
        <v>149</v>
      </c>
      <c r="C174" s="133">
        <v>82</v>
      </c>
      <c r="D174"/>
      <c r="E174" s="130"/>
    </row>
    <row r="175" spans="1:5" ht="11.25" customHeight="1">
      <c r="A175" s="20" t="s">
        <v>150</v>
      </c>
      <c r="B175" s="20" t="s">
        <v>151</v>
      </c>
      <c r="C175" s="133">
        <v>86</v>
      </c>
      <c r="D175"/>
      <c r="E175" s="130"/>
    </row>
    <row r="176" spans="1:5" ht="11.25" customHeight="1">
      <c r="A176" s="20" t="s">
        <v>366</v>
      </c>
      <c r="B176" s="20" t="s">
        <v>208</v>
      </c>
      <c r="C176" s="133">
        <v>75</v>
      </c>
      <c r="D176" s="127"/>
      <c r="E176" s="130"/>
    </row>
    <row r="177" spans="1:5" ht="11.25" customHeight="1">
      <c r="A177" s="20" t="s">
        <v>367</v>
      </c>
      <c r="B177" s="20" t="s">
        <v>209</v>
      </c>
      <c r="C177" s="133">
        <v>80</v>
      </c>
      <c r="D177" s="127"/>
      <c r="E177" s="130"/>
    </row>
    <row r="178" spans="1:5" ht="11.25" customHeight="1">
      <c r="A178" s="20" t="s">
        <v>368</v>
      </c>
      <c r="B178" s="20" t="s">
        <v>210</v>
      </c>
      <c r="C178" s="133">
        <v>76</v>
      </c>
      <c r="D178" s="127"/>
      <c r="E178" s="130"/>
    </row>
    <row r="179" spans="1:5" ht="11.25" customHeight="1">
      <c r="A179" s="20" t="s">
        <v>369</v>
      </c>
      <c r="B179" s="20" t="s">
        <v>211</v>
      </c>
      <c r="C179" s="133">
        <v>83</v>
      </c>
      <c r="D179" s="127"/>
      <c r="E179" s="130"/>
    </row>
    <row r="180" spans="1:5" ht="11.25" customHeight="1">
      <c r="A180" s="20" t="s">
        <v>370</v>
      </c>
      <c r="B180" s="20" t="s">
        <v>212</v>
      </c>
      <c r="C180" s="133">
        <v>75</v>
      </c>
      <c r="D180" s="127"/>
      <c r="E180" s="130"/>
    </row>
    <row r="181" spans="1:5" ht="11.25" customHeight="1">
      <c r="A181" s="20" t="s">
        <v>371</v>
      </c>
      <c r="B181" s="20" t="s">
        <v>176</v>
      </c>
      <c r="C181" s="136">
        <v>82</v>
      </c>
      <c r="D181" s="4"/>
      <c r="E181" s="130"/>
    </row>
    <row r="182" spans="1:5" ht="11.25" customHeight="1">
      <c r="A182" s="20" t="s">
        <v>592</v>
      </c>
      <c r="B182" s="20" t="s">
        <v>590</v>
      </c>
      <c r="C182" s="136">
        <v>84</v>
      </c>
      <c r="D182" s="127"/>
      <c r="E182" s="130"/>
    </row>
    <row r="183" spans="1:5" ht="11.25" customHeight="1">
      <c r="A183" s="20" t="s">
        <v>372</v>
      </c>
      <c r="B183" s="20" t="s">
        <v>213</v>
      </c>
      <c r="C183" s="133">
        <v>84</v>
      </c>
      <c r="D183" s="127"/>
      <c r="E183" s="130"/>
    </row>
    <row r="184" spans="1:5" ht="11.25" customHeight="1">
      <c r="A184" s="20" t="s">
        <v>373</v>
      </c>
      <c r="B184" s="20" t="s">
        <v>214</v>
      </c>
      <c r="C184" s="133">
        <v>85</v>
      </c>
      <c r="D184" s="127"/>
      <c r="E184" s="130"/>
    </row>
    <row r="185" spans="1:5" ht="11.25" customHeight="1">
      <c r="A185" s="20" t="s">
        <v>374</v>
      </c>
      <c r="B185" s="20" t="s">
        <v>177</v>
      </c>
      <c r="C185" s="133">
        <v>77</v>
      </c>
      <c r="D185" s="127"/>
      <c r="E185" s="130"/>
    </row>
    <row r="186" spans="1:5" ht="11.25" customHeight="1">
      <c r="A186" s="20" t="s">
        <v>375</v>
      </c>
      <c r="B186" s="20" t="s">
        <v>178</v>
      </c>
      <c r="C186" s="133">
        <v>78</v>
      </c>
      <c r="D186" s="127"/>
      <c r="E186" s="130"/>
    </row>
    <row r="187" spans="1:5" ht="11.25" customHeight="1">
      <c r="A187" s="20" t="s">
        <v>376</v>
      </c>
      <c r="B187" s="20" t="s">
        <v>215</v>
      </c>
      <c r="C187" s="133">
        <v>42</v>
      </c>
      <c r="D187" s="127"/>
      <c r="E187" s="131"/>
    </row>
    <row r="188" spans="1:5" ht="11.25" customHeight="1">
      <c r="A188" s="20" t="s">
        <v>471</v>
      </c>
      <c r="B188" s="20" t="s">
        <v>179</v>
      </c>
      <c r="C188" s="133">
        <v>92</v>
      </c>
      <c r="D188" s="127"/>
      <c r="E188" s="132"/>
    </row>
    <row r="189" spans="1:5" ht="11.25" customHeight="1">
      <c r="A189" s="12" t="s">
        <v>472</v>
      </c>
      <c r="B189" s="23" t="s">
        <v>473</v>
      </c>
      <c r="C189" s="134" t="s">
        <v>93</v>
      </c>
      <c r="D189" s="4"/>
      <c r="E189" s="132"/>
    </row>
    <row r="190" spans="1:4" ht="11.25" customHeight="1">
      <c r="A190" s="12" t="s">
        <v>474</v>
      </c>
      <c r="B190" s="23" t="s">
        <v>475</v>
      </c>
      <c r="C190" s="133">
        <v>83</v>
      </c>
      <c r="D190"/>
    </row>
    <row r="191" spans="1:5" ht="11.25" customHeight="1">
      <c r="A191" s="12" t="s">
        <v>476</v>
      </c>
      <c r="B191" s="23" t="s">
        <v>477</v>
      </c>
      <c r="C191" s="133">
        <v>75</v>
      </c>
      <c r="D191"/>
      <c r="E191" s="132"/>
    </row>
    <row r="192" spans="1:5" ht="11.25" customHeight="1">
      <c r="A192" s="12" t="s">
        <v>478</v>
      </c>
      <c r="B192" s="12" t="s">
        <v>479</v>
      </c>
      <c r="C192" s="133">
        <v>79</v>
      </c>
      <c r="D192" s="4"/>
      <c r="E192" s="132"/>
    </row>
    <row r="193" spans="1:4" ht="11.25" customHeight="1">
      <c r="A193" s="12" t="s">
        <v>480</v>
      </c>
      <c r="B193" s="12" t="s">
        <v>158</v>
      </c>
      <c r="C193" s="133">
        <v>76</v>
      </c>
      <c r="D193"/>
    </row>
    <row r="194" spans="1:5" ht="11.25" customHeight="1">
      <c r="A194" s="12" t="s">
        <v>159</v>
      </c>
      <c r="B194" s="12" t="s">
        <v>160</v>
      </c>
      <c r="C194" s="133">
        <v>82</v>
      </c>
      <c r="D194"/>
      <c r="E194" s="132"/>
    </row>
    <row r="195" spans="1:5" ht="11.25" customHeight="1">
      <c r="A195" s="12" t="s">
        <v>161</v>
      </c>
      <c r="B195" s="12" t="s">
        <v>162</v>
      </c>
      <c r="C195" s="133">
        <v>86</v>
      </c>
      <c r="D195"/>
      <c r="E195" s="132"/>
    </row>
    <row r="196" spans="1:5" ht="11.25" customHeight="1">
      <c r="A196" s="12" t="s">
        <v>163</v>
      </c>
      <c r="B196" s="12" t="s">
        <v>164</v>
      </c>
      <c r="C196" s="133">
        <v>74</v>
      </c>
      <c r="D196"/>
      <c r="E196" s="132"/>
    </row>
    <row r="197" spans="1:5" ht="11.25" customHeight="1">
      <c r="A197" s="12" t="s">
        <v>181</v>
      </c>
      <c r="B197" s="12" t="s">
        <v>100</v>
      </c>
      <c r="C197" s="134" t="s">
        <v>93</v>
      </c>
      <c r="D197"/>
      <c r="E197" s="132"/>
    </row>
    <row r="198" spans="1:5" ht="11.25" customHeight="1">
      <c r="A198" s="5" t="s">
        <v>182</v>
      </c>
      <c r="B198" s="5" t="s">
        <v>165</v>
      </c>
      <c r="C198" s="135" t="s">
        <v>93</v>
      </c>
      <c r="D198"/>
      <c r="E198" s="132"/>
    </row>
    <row r="199" spans="1:5" ht="11.25" customHeight="1">
      <c r="A199" s="20" t="s">
        <v>166</v>
      </c>
      <c r="B199" s="20" t="s">
        <v>167</v>
      </c>
      <c r="C199" s="135">
        <v>58</v>
      </c>
      <c r="D199"/>
      <c r="E199" s="132"/>
    </row>
    <row r="200" spans="1:5" ht="11.25" customHeight="1">
      <c r="A200" s="20" t="s">
        <v>216</v>
      </c>
      <c r="B200" s="20" t="s">
        <v>217</v>
      </c>
      <c r="C200" s="134" t="s">
        <v>93</v>
      </c>
      <c r="D200"/>
      <c r="E200" s="132"/>
    </row>
    <row r="201" spans="1:5" ht="11.25" customHeight="1">
      <c r="A201" s="20" t="s">
        <v>168</v>
      </c>
      <c r="B201" s="23" t="s">
        <v>584</v>
      </c>
      <c r="C201" s="133">
        <v>37</v>
      </c>
      <c r="D201" s="127"/>
      <c r="E201" s="132"/>
    </row>
    <row r="202" spans="1:5" ht="11.25" customHeight="1">
      <c r="A202" s="20" t="s">
        <v>20</v>
      </c>
      <c r="B202" s="23" t="s">
        <v>21</v>
      </c>
      <c r="C202" s="133">
        <v>23</v>
      </c>
      <c r="D202" s="127"/>
      <c r="E202" s="132"/>
    </row>
    <row r="203" spans="1:5" ht="11.25" customHeight="1">
      <c r="A203" s="12" t="s">
        <v>183</v>
      </c>
      <c r="B203" s="23" t="s">
        <v>99</v>
      </c>
      <c r="C203" s="133">
        <v>34</v>
      </c>
      <c r="D203" s="127"/>
      <c r="E203" s="132"/>
    </row>
    <row r="204" spans="4:5" ht="11.25" customHeight="1">
      <c r="D204" s="4"/>
      <c r="E204" s="132"/>
    </row>
    <row r="205" ht="11.25" customHeight="1">
      <c r="D205" s="4"/>
    </row>
    <row r="206" ht="11.25" customHeight="1">
      <c r="D206" s="4"/>
    </row>
    <row r="207" ht="11.25" customHeight="1">
      <c r="D207" s="4"/>
    </row>
    <row r="208" ht="11.25" customHeight="1">
      <c r="D208" s="4"/>
    </row>
    <row r="209" ht="11.25" customHeight="1">
      <c r="D209" s="4"/>
    </row>
    <row r="210" spans="1:4" ht="11.25" customHeight="1">
      <c r="A210" s="12"/>
      <c r="B210" s="23"/>
      <c r="C210" s="128"/>
      <c r="D210" s="4"/>
    </row>
    <row r="211" spans="1:6" ht="11.25" customHeight="1">
      <c r="A211" s="12"/>
      <c r="B211" s="12"/>
      <c r="C211" s="130"/>
      <c r="D211" s="132"/>
      <c r="F211" s="129"/>
    </row>
    <row r="212" spans="1:6" ht="11.25" customHeight="1">
      <c r="A212" s="12"/>
      <c r="B212" s="12"/>
      <c r="C212" s="128"/>
      <c r="D212" s="4"/>
      <c r="E212" s="132"/>
      <c r="F212" s="129"/>
    </row>
    <row r="213" spans="1:6" ht="11.25" customHeight="1">
      <c r="A213" s="12"/>
      <c r="B213" s="12"/>
      <c r="D213" s="4"/>
      <c r="F213" s="129"/>
    </row>
    <row r="214" spans="1:4" ht="11.25" customHeight="1">
      <c r="A214" s="12"/>
      <c r="B214" s="12"/>
      <c r="D214"/>
    </row>
    <row r="215" spans="1:5" ht="11.25" customHeight="1">
      <c r="A215" s="12"/>
      <c r="B215" s="12"/>
      <c r="D215"/>
      <c r="E215" s="132"/>
    </row>
    <row r="216" spans="1:5" ht="11.25" customHeight="1">
      <c r="A216" s="12"/>
      <c r="B216" s="12"/>
      <c r="D216"/>
      <c r="E216" s="132"/>
    </row>
    <row r="217" spans="1:5" ht="11.25" customHeight="1">
      <c r="A217" s="12"/>
      <c r="B217" s="12"/>
      <c r="D217"/>
      <c r="E217" s="132"/>
    </row>
    <row r="218" spans="1:5" ht="11.25" customHeight="1">
      <c r="A218" s="12"/>
      <c r="B218" s="12"/>
      <c r="D218"/>
      <c r="E218" s="132"/>
    </row>
    <row r="219" spans="1:7" ht="11.25" customHeight="1">
      <c r="A219" s="12"/>
      <c r="B219" s="12"/>
      <c r="D219"/>
      <c r="E219" s="132"/>
      <c r="F219" s="2"/>
      <c r="G219" s="21"/>
    </row>
    <row r="220" spans="1:7" ht="11.25" customHeight="1">
      <c r="A220" s="12"/>
      <c r="B220" s="12"/>
      <c r="D220"/>
      <c r="E220" s="132"/>
      <c r="F220" s="2"/>
      <c r="G220" s="21"/>
    </row>
    <row r="221" spans="1:7" ht="11.25" customHeight="1">
      <c r="A221" s="12"/>
      <c r="B221" s="12"/>
      <c r="D221"/>
      <c r="E221" s="132"/>
      <c r="F221" s="2"/>
      <c r="G221" s="2"/>
    </row>
    <row r="222" spans="1:7" ht="11.25" customHeight="1">
      <c r="A222" s="12"/>
      <c r="B222" s="12"/>
      <c r="D222"/>
      <c r="E222" s="132"/>
      <c r="F222" s="2"/>
      <c r="G222" s="2"/>
    </row>
    <row r="223" spans="1:7" ht="11.25" customHeight="1">
      <c r="A223" s="12"/>
      <c r="B223" s="12"/>
      <c r="D223"/>
      <c r="E223" s="132"/>
      <c r="F223" s="2"/>
      <c r="G223" s="2"/>
    </row>
    <row r="224" spans="1:7" ht="11.25" customHeight="1">
      <c r="A224" s="12"/>
      <c r="B224" s="12"/>
      <c r="D224" s="4"/>
      <c r="E224" s="132"/>
      <c r="F224" s="2"/>
      <c r="G224" s="2"/>
    </row>
    <row r="225" spans="1:7" ht="11.25" customHeight="1">
      <c r="A225" s="12"/>
      <c r="B225" s="12"/>
      <c r="D225" s="4"/>
      <c r="F225" s="2"/>
      <c r="G225" s="2"/>
    </row>
    <row r="226" spans="1:7" ht="11.25" customHeight="1">
      <c r="A226" s="12"/>
      <c r="B226" s="12"/>
      <c r="D226" s="4"/>
      <c r="F226" s="2"/>
      <c r="G226" s="2"/>
    </row>
    <row r="227" spans="1:7" ht="11.25" customHeight="1">
      <c r="A227" s="12"/>
      <c r="B227" s="12"/>
      <c r="D227" s="4"/>
      <c r="F227" s="2"/>
      <c r="G227" s="2"/>
    </row>
    <row r="228" spans="1:7" ht="11.25" customHeight="1">
      <c r="A228" s="12"/>
      <c r="B228" s="12"/>
      <c r="D228" s="4"/>
      <c r="F228" s="2"/>
      <c r="G228" s="2"/>
    </row>
    <row r="229" spans="1:7" ht="11.25" customHeight="1">
      <c r="A229" s="12"/>
      <c r="B229" s="12"/>
      <c r="D229" s="4"/>
      <c r="F229" s="2"/>
      <c r="G229" s="2"/>
    </row>
    <row r="230" spans="1:7" ht="11.25" customHeight="1">
      <c r="A230" s="12"/>
      <c r="B230" s="12"/>
      <c r="D230" s="4"/>
      <c r="F230" s="2"/>
      <c r="G230" s="2"/>
    </row>
    <row r="231" spans="1:7" ht="11.25" customHeight="1">
      <c r="A231" s="12"/>
      <c r="B231" s="12"/>
      <c r="D231" s="4"/>
      <c r="F231" s="2"/>
      <c r="G231" s="2"/>
    </row>
    <row r="232" spans="1:7" ht="11.25" customHeight="1">
      <c r="A232" s="12"/>
      <c r="B232" s="12"/>
      <c r="D232" s="4"/>
      <c r="F232" s="2"/>
      <c r="G232" s="2"/>
    </row>
    <row r="233" spans="1:7" ht="11.25" customHeight="1">
      <c r="A233" s="12"/>
      <c r="B233" s="12"/>
      <c r="D233" s="4"/>
      <c r="F233" s="2"/>
      <c r="G233" s="2"/>
    </row>
    <row r="234" spans="4:7" ht="11.25" customHeight="1">
      <c r="D234" s="4"/>
      <c r="F234" s="2"/>
      <c r="G234" s="2"/>
    </row>
    <row r="235" spans="4:7" ht="11.25" customHeight="1">
      <c r="D235" s="4"/>
      <c r="F235" s="2"/>
      <c r="G235" s="2"/>
    </row>
    <row r="236" spans="4:7" ht="11.25" customHeight="1">
      <c r="D236" s="4"/>
      <c r="F236" s="2"/>
      <c r="G236" s="2"/>
    </row>
    <row r="237" spans="4:7" ht="11.25" customHeight="1">
      <c r="D237" s="4"/>
      <c r="F237" s="2"/>
      <c r="G237" s="2"/>
    </row>
    <row r="238" spans="4:7" ht="11.25" customHeight="1">
      <c r="D238" s="4"/>
      <c r="F238" s="2"/>
      <c r="G238" s="2"/>
    </row>
    <row r="239" spans="4:7" ht="11.25" customHeight="1">
      <c r="D239" s="4"/>
      <c r="F239" s="2"/>
      <c r="G239" s="2"/>
    </row>
    <row r="240" spans="4:7" ht="11.25" customHeight="1">
      <c r="D240" s="4"/>
      <c r="F240" s="2"/>
      <c r="G240" s="2"/>
    </row>
    <row r="241" spans="4:7" ht="11.25" customHeight="1">
      <c r="D241" s="4"/>
      <c r="F241" s="2"/>
      <c r="G241" s="2"/>
    </row>
    <row r="242" spans="4:7" ht="11.25" customHeight="1">
      <c r="D242" s="4"/>
      <c r="F242" s="2"/>
      <c r="G242" s="2"/>
    </row>
    <row r="243" spans="4:7" ht="11.25" customHeight="1">
      <c r="D243" s="4"/>
      <c r="F243" s="2"/>
      <c r="G243" s="2"/>
    </row>
    <row r="244" spans="4:7" ht="11.25" customHeight="1">
      <c r="D244" s="4"/>
      <c r="F244" s="2"/>
      <c r="G244" s="2"/>
    </row>
    <row r="245" ht="11.25" customHeight="1">
      <c r="D245" s="4"/>
    </row>
    <row r="246" ht="11.25" customHeight="1">
      <c r="D246" s="4"/>
    </row>
    <row r="247" ht="11.25" customHeight="1">
      <c r="D247" s="4"/>
    </row>
    <row r="248" ht="11.25" customHeight="1">
      <c r="D248" s="4"/>
    </row>
    <row r="249" ht="11.25" customHeight="1">
      <c r="D249" s="4"/>
    </row>
    <row r="250" ht="11.25" customHeight="1">
      <c r="D250" s="4"/>
    </row>
    <row r="251" ht="11.25" customHeight="1">
      <c r="D251" s="4"/>
    </row>
    <row r="252" ht="11.25" customHeight="1">
      <c r="D252" s="4"/>
    </row>
    <row r="253" ht="11.25" customHeight="1">
      <c r="D253" s="4"/>
    </row>
    <row r="254" ht="11.25" customHeight="1">
      <c r="D254" s="4"/>
    </row>
    <row r="255" ht="11.25" customHeight="1">
      <c r="D255" s="4"/>
    </row>
    <row r="256" ht="11.25" customHeight="1">
      <c r="D256" s="4"/>
    </row>
    <row r="257" ht="11.25" customHeight="1">
      <c r="D257" s="4"/>
    </row>
    <row r="258" ht="11.25" customHeight="1">
      <c r="D258" s="4"/>
    </row>
    <row r="259" ht="11.25" customHeight="1">
      <c r="D259" s="4"/>
    </row>
    <row r="260" ht="11.25" customHeight="1">
      <c r="D260" s="4"/>
    </row>
    <row r="261" ht="11.25" customHeight="1">
      <c r="D261" s="4"/>
    </row>
    <row r="262" ht="11.25" customHeight="1">
      <c r="D262" s="4"/>
    </row>
    <row r="263" ht="11.25" customHeight="1">
      <c r="D263" s="4"/>
    </row>
    <row r="264" ht="11.25" customHeight="1">
      <c r="D264" s="4"/>
    </row>
    <row r="265" ht="11.25" customHeight="1">
      <c r="D265" s="4"/>
    </row>
    <row r="266" ht="11.25" customHeight="1">
      <c r="D266" s="4"/>
    </row>
    <row r="267" ht="11.25" customHeight="1">
      <c r="D267" s="4"/>
    </row>
    <row r="268" ht="11.25" customHeight="1">
      <c r="D268" s="4"/>
    </row>
    <row r="269" ht="11.25" customHeight="1">
      <c r="D269" s="4"/>
    </row>
    <row r="270" ht="11.25" customHeight="1">
      <c r="D270" s="4"/>
    </row>
    <row r="271" ht="11.25" customHeight="1">
      <c r="D271" s="4"/>
    </row>
    <row r="272" ht="11.25" customHeight="1">
      <c r="D272" s="4"/>
    </row>
    <row r="273" ht="11.25" customHeight="1">
      <c r="D273" s="4"/>
    </row>
    <row r="274" ht="11.25" customHeight="1">
      <c r="D274" s="4"/>
    </row>
    <row r="275" ht="11.25" customHeight="1">
      <c r="D275" s="4"/>
    </row>
    <row r="276" ht="11.25" customHeight="1">
      <c r="D276" s="4"/>
    </row>
    <row r="277" ht="11.25" customHeight="1">
      <c r="D277" s="4"/>
    </row>
    <row r="278" ht="11.25" customHeight="1">
      <c r="D278" s="4"/>
    </row>
    <row r="279" ht="11.25" customHeight="1">
      <c r="D279" s="4"/>
    </row>
    <row r="280" ht="11.25" customHeight="1">
      <c r="D280" s="4"/>
    </row>
    <row r="281" ht="11.25" customHeight="1">
      <c r="D281" s="4"/>
    </row>
    <row r="282" ht="11.25" customHeight="1">
      <c r="D282" s="4"/>
    </row>
    <row r="283" ht="11.25" customHeight="1">
      <c r="D283" s="4"/>
    </row>
    <row r="284" ht="11.25" customHeight="1">
      <c r="D284" s="4"/>
    </row>
    <row r="285" ht="11.25" customHeight="1">
      <c r="D285" s="4"/>
    </row>
    <row r="286" ht="11.25" customHeight="1">
      <c r="D286" s="4"/>
    </row>
    <row r="287" ht="11.25" customHeight="1">
      <c r="D287" s="4"/>
    </row>
    <row r="288" ht="11.25" customHeight="1">
      <c r="D288" s="4"/>
    </row>
    <row r="289" ht="11.25" customHeight="1">
      <c r="D289" s="4"/>
    </row>
    <row r="290" ht="11.25" customHeight="1">
      <c r="D290" s="4"/>
    </row>
    <row r="291" ht="11.25" customHeight="1">
      <c r="D291" s="4"/>
    </row>
    <row r="292" ht="11.25" customHeight="1">
      <c r="D292" s="4"/>
    </row>
    <row r="293" ht="11.25" customHeight="1">
      <c r="D293" s="4"/>
    </row>
    <row r="294" ht="11.25" customHeight="1">
      <c r="D294" s="4"/>
    </row>
    <row r="295" ht="11.25" customHeight="1">
      <c r="D295" s="4"/>
    </row>
    <row r="296" ht="11.25" customHeight="1">
      <c r="D296" s="4"/>
    </row>
    <row r="297" ht="11.25" customHeight="1">
      <c r="D297" s="4"/>
    </row>
    <row r="298" ht="11.25" customHeight="1">
      <c r="D298" s="4"/>
    </row>
    <row r="299" ht="11.25" customHeight="1">
      <c r="D299" s="4"/>
    </row>
    <row r="300" ht="11.25" customHeight="1">
      <c r="D300" s="4"/>
    </row>
    <row r="301" ht="11.25" customHeight="1">
      <c r="D301" s="4"/>
    </row>
    <row r="302" ht="11.25" customHeight="1">
      <c r="D302" s="4"/>
    </row>
    <row r="303" ht="11.25" customHeight="1">
      <c r="D303" s="4"/>
    </row>
    <row r="304" ht="11.25" customHeight="1">
      <c r="D304" s="4"/>
    </row>
    <row r="305" ht="11.25" customHeight="1">
      <c r="D305" s="4"/>
    </row>
    <row r="306" ht="11.25" customHeight="1">
      <c r="D306" s="4"/>
    </row>
    <row r="307" ht="11.25" customHeight="1">
      <c r="D307" s="4"/>
    </row>
    <row r="308" ht="11.25" customHeight="1">
      <c r="D308" s="4"/>
    </row>
    <row r="309" ht="11.25" customHeight="1">
      <c r="D309" s="4"/>
    </row>
    <row r="310" ht="11.25" customHeight="1">
      <c r="D310" s="4"/>
    </row>
    <row r="311" ht="11.25" customHeight="1">
      <c r="D311" s="4"/>
    </row>
    <row r="312" ht="11.25" customHeight="1">
      <c r="D312" s="4"/>
    </row>
    <row r="313" ht="11.25" customHeight="1">
      <c r="D313" s="4"/>
    </row>
    <row r="314" ht="11.25" customHeight="1">
      <c r="D314" s="4"/>
    </row>
    <row r="315" ht="11.25" customHeight="1">
      <c r="D315" s="4"/>
    </row>
    <row r="316" ht="11.25" customHeight="1">
      <c r="D316" s="4"/>
    </row>
    <row r="317" ht="11.25" customHeight="1">
      <c r="D317" s="4"/>
    </row>
    <row r="318" ht="11.25" customHeight="1">
      <c r="D318" s="4"/>
    </row>
    <row r="319" ht="11.25" customHeight="1">
      <c r="D319" s="4"/>
    </row>
    <row r="320" ht="11.25" customHeight="1">
      <c r="D320" s="4"/>
    </row>
    <row r="321" ht="11.25" customHeight="1">
      <c r="D321" s="4"/>
    </row>
    <row r="322" ht="11.25" customHeight="1">
      <c r="D322" s="4"/>
    </row>
    <row r="323" ht="11.25" customHeight="1">
      <c r="D323" s="4"/>
    </row>
    <row r="324" ht="11.25" customHeight="1">
      <c r="D324" s="4"/>
    </row>
    <row r="325" ht="11.25" customHeight="1">
      <c r="D325" s="4"/>
    </row>
    <row r="326" ht="11.25" customHeight="1">
      <c r="D326" s="4"/>
    </row>
    <row r="327" ht="11.25" customHeight="1">
      <c r="D327" s="4"/>
    </row>
    <row r="328" ht="11.25" customHeight="1">
      <c r="D328" s="4"/>
    </row>
    <row r="329" ht="11.25" customHeight="1">
      <c r="D329" s="4"/>
    </row>
    <row r="330" ht="11.25" customHeight="1">
      <c r="D330" s="4"/>
    </row>
    <row r="331" ht="11.25" customHeight="1">
      <c r="D331" s="4"/>
    </row>
    <row r="332" ht="11.25" customHeight="1">
      <c r="D332" s="4"/>
    </row>
    <row r="333" ht="11.25" customHeight="1">
      <c r="D333" s="4"/>
    </row>
    <row r="334" ht="11.25" customHeight="1">
      <c r="D334" s="4"/>
    </row>
    <row r="335" ht="11.25" customHeight="1">
      <c r="D335" s="4"/>
    </row>
    <row r="336" ht="11.25" customHeight="1">
      <c r="D336" s="4"/>
    </row>
    <row r="337" ht="11.25" customHeight="1">
      <c r="D337" s="4"/>
    </row>
    <row r="338" ht="11.25" customHeight="1">
      <c r="D338" s="4"/>
    </row>
    <row r="339" ht="11.25" customHeight="1">
      <c r="D339" s="4"/>
    </row>
    <row r="340" ht="11.25" customHeight="1">
      <c r="D340" s="4"/>
    </row>
    <row r="341" ht="11.25" customHeight="1">
      <c r="D341" s="4"/>
    </row>
    <row r="342" ht="11.25" customHeight="1">
      <c r="D342" s="4"/>
    </row>
    <row r="343" ht="11.25" customHeight="1">
      <c r="D343" s="4"/>
    </row>
    <row r="344" ht="11.25" customHeight="1">
      <c r="D344" s="4"/>
    </row>
    <row r="345" ht="11.25" customHeight="1">
      <c r="D345" s="4"/>
    </row>
    <row r="346" ht="11.25" customHeight="1">
      <c r="D346" s="4"/>
    </row>
    <row r="347" ht="11.25" customHeight="1">
      <c r="D347" s="4"/>
    </row>
    <row r="348" ht="11.25" customHeight="1">
      <c r="D348" s="4"/>
    </row>
    <row r="349" ht="11.25" customHeight="1">
      <c r="D349" s="4"/>
    </row>
    <row r="350" ht="11.25" customHeight="1">
      <c r="D350" s="4"/>
    </row>
    <row r="351" ht="11.25" customHeight="1">
      <c r="D351" s="4"/>
    </row>
    <row r="352" ht="11.25" customHeight="1">
      <c r="D352" s="4"/>
    </row>
    <row r="353" ht="11.25" customHeight="1">
      <c r="D353" s="4"/>
    </row>
    <row r="354" ht="11.25" customHeight="1">
      <c r="D354" s="4"/>
    </row>
    <row r="355" ht="11.25" customHeight="1">
      <c r="D355" s="4"/>
    </row>
    <row r="356" ht="11.25" customHeight="1">
      <c r="D356" s="4"/>
    </row>
    <row r="357" ht="11.25" customHeight="1">
      <c r="D357" s="4"/>
    </row>
    <row r="358" ht="11.25" customHeight="1">
      <c r="D358" s="4"/>
    </row>
    <row r="359" ht="11.25" customHeight="1">
      <c r="D359" s="4"/>
    </row>
    <row r="360" ht="11.25" customHeight="1">
      <c r="D360" s="4"/>
    </row>
    <row r="361" ht="11.25" customHeight="1">
      <c r="D361" s="4"/>
    </row>
    <row r="362" ht="11.25" customHeight="1">
      <c r="D362" s="4"/>
    </row>
    <row r="363" ht="11.25" customHeight="1">
      <c r="D363" s="4"/>
    </row>
    <row r="364" ht="11.25" customHeight="1">
      <c r="D364" s="4"/>
    </row>
    <row r="365" ht="11.25" customHeight="1">
      <c r="D365" s="4"/>
    </row>
    <row r="366" ht="11.25" customHeight="1">
      <c r="D366" s="4"/>
    </row>
    <row r="367" ht="11.25" customHeight="1">
      <c r="D367" s="4"/>
    </row>
    <row r="368" ht="11.25" customHeight="1">
      <c r="D368" s="4"/>
    </row>
    <row r="369" ht="11.25" customHeight="1">
      <c r="D369" s="4"/>
    </row>
    <row r="370" ht="11.25" customHeight="1">
      <c r="D370" s="4"/>
    </row>
    <row r="371" ht="11.25" customHeight="1">
      <c r="D371" s="4"/>
    </row>
    <row r="372" ht="11.25" customHeight="1">
      <c r="D372" s="4"/>
    </row>
    <row r="373" ht="11.25" customHeight="1">
      <c r="D373" s="4"/>
    </row>
    <row r="374" ht="11.25" customHeight="1">
      <c r="D374" s="4"/>
    </row>
    <row r="375" ht="11.25" customHeight="1">
      <c r="D375" s="4"/>
    </row>
    <row r="376" ht="11.25" customHeight="1">
      <c r="D376" s="4"/>
    </row>
    <row r="377" ht="11.25" customHeight="1">
      <c r="D377" s="4"/>
    </row>
    <row r="378" ht="11.25" customHeight="1">
      <c r="D378" s="4"/>
    </row>
    <row r="379" ht="11.25" customHeight="1">
      <c r="D379" s="4"/>
    </row>
    <row r="380" ht="11.25" customHeight="1">
      <c r="D380" s="4"/>
    </row>
    <row r="381" ht="11.25" customHeight="1">
      <c r="D381" s="4"/>
    </row>
    <row r="382" ht="11.25" customHeight="1">
      <c r="D382" s="4"/>
    </row>
    <row r="383" ht="11.25" customHeight="1">
      <c r="D383" s="4"/>
    </row>
    <row r="384" ht="11.25" customHeight="1">
      <c r="D384" s="4"/>
    </row>
    <row r="385" ht="11.25" customHeight="1">
      <c r="D385" s="4"/>
    </row>
    <row r="386" ht="11.25" customHeight="1">
      <c r="D386" s="4"/>
    </row>
    <row r="387" ht="11.25" customHeight="1">
      <c r="D387" s="4"/>
    </row>
    <row r="388" ht="11.25" customHeight="1">
      <c r="D388" s="4"/>
    </row>
    <row r="389" ht="11.25" customHeight="1">
      <c r="D389" s="4"/>
    </row>
    <row r="390" ht="11.25" customHeight="1">
      <c r="D390" s="4"/>
    </row>
    <row r="391" ht="11.25" customHeight="1">
      <c r="D391" s="4"/>
    </row>
    <row r="392" ht="11.25" customHeight="1">
      <c r="D392" s="4"/>
    </row>
    <row r="393" ht="11.25" customHeight="1">
      <c r="D393" s="4"/>
    </row>
    <row r="394" ht="11.25" customHeight="1">
      <c r="D394" s="4"/>
    </row>
    <row r="395" ht="11.25" customHeight="1">
      <c r="D395" s="4"/>
    </row>
    <row r="396" ht="11.25" customHeight="1">
      <c r="D396" s="4"/>
    </row>
    <row r="397" ht="11.25" customHeight="1">
      <c r="D397" s="4"/>
    </row>
    <row r="398" ht="11.25" customHeight="1">
      <c r="D398" s="4"/>
    </row>
    <row r="399" ht="11.25" customHeight="1">
      <c r="D399" s="4"/>
    </row>
    <row r="400" ht="11.25" customHeight="1">
      <c r="D400" s="4"/>
    </row>
    <row r="401" ht="11.25" customHeight="1">
      <c r="D401" s="4"/>
    </row>
    <row r="402" ht="11.25" customHeight="1">
      <c r="D402" s="4"/>
    </row>
    <row r="403" ht="11.25" customHeight="1">
      <c r="D403" s="4"/>
    </row>
    <row r="404" ht="11.25" customHeight="1">
      <c r="D404" s="4"/>
    </row>
    <row r="405" ht="11.25" customHeight="1">
      <c r="D405" s="4"/>
    </row>
    <row r="406" ht="11.25" customHeight="1">
      <c r="D406" s="4"/>
    </row>
    <row r="407" ht="11.25" customHeight="1">
      <c r="D407" s="4"/>
    </row>
    <row r="408" ht="11.25" customHeight="1">
      <c r="D408" s="4"/>
    </row>
    <row r="409" ht="11.25" customHeight="1">
      <c r="D409" s="4"/>
    </row>
    <row r="410" ht="11.25" customHeight="1">
      <c r="D410" s="4"/>
    </row>
    <row r="411" ht="11.25" customHeight="1">
      <c r="D411" s="4"/>
    </row>
    <row r="412" ht="11.25" customHeight="1">
      <c r="D412" s="4"/>
    </row>
    <row r="413" ht="11.25" customHeight="1">
      <c r="D413" s="4"/>
    </row>
    <row r="414" ht="11.25" customHeight="1">
      <c r="D414" s="4"/>
    </row>
    <row r="415" ht="11.25" customHeight="1">
      <c r="D415" s="4"/>
    </row>
    <row r="416" ht="11.25" customHeight="1">
      <c r="D416" s="4"/>
    </row>
    <row r="417" ht="11.25" customHeight="1">
      <c r="D417" s="4"/>
    </row>
    <row r="418" ht="11.25" customHeight="1">
      <c r="D418" s="4"/>
    </row>
    <row r="419" ht="11.25" customHeight="1">
      <c r="D419" s="4"/>
    </row>
    <row r="420" ht="11.25" customHeight="1">
      <c r="D420" s="4"/>
    </row>
    <row r="421" ht="11.25" customHeight="1">
      <c r="D421" s="4"/>
    </row>
    <row r="422" ht="11.25" customHeight="1">
      <c r="D422" s="4"/>
    </row>
    <row r="423" ht="11.25" customHeight="1">
      <c r="D423" s="4"/>
    </row>
    <row r="424" ht="11.25" customHeight="1">
      <c r="D424" s="4"/>
    </row>
    <row r="425" ht="11.25" customHeight="1">
      <c r="D425" s="4"/>
    </row>
    <row r="426" ht="11.25" customHeight="1">
      <c r="D426" s="4"/>
    </row>
    <row r="427" ht="11.25" customHeight="1">
      <c r="D427" s="4"/>
    </row>
    <row r="428" ht="11.25" customHeight="1">
      <c r="D428" s="4"/>
    </row>
    <row r="429" ht="11.25" customHeight="1">
      <c r="D429" s="4"/>
    </row>
    <row r="430" ht="11.25" customHeight="1">
      <c r="D430" s="4"/>
    </row>
    <row r="431" ht="11.25" customHeight="1">
      <c r="D431" s="4"/>
    </row>
    <row r="432" ht="11.25" customHeight="1">
      <c r="D432" s="4"/>
    </row>
    <row r="433" ht="11.25" customHeight="1">
      <c r="D433" s="4"/>
    </row>
    <row r="434" ht="11.25" customHeight="1">
      <c r="D434" s="4"/>
    </row>
    <row r="435" ht="11.25" customHeight="1">
      <c r="D435" s="4"/>
    </row>
    <row r="436" ht="11.25" customHeight="1">
      <c r="D436" s="4"/>
    </row>
    <row r="437" ht="11.25" customHeight="1">
      <c r="D437" s="4"/>
    </row>
    <row r="438" ht="11.25" customHeight="1">
      <c r="D438" s="4"/>
    </row>
    <row r="439" ht="11.25" customHeight="1">
      <c r="D439" s="4"/>
    </row>
    <row r="440" ht="11.25" customHeight="1">
      <c r="D440" s="4"/>
    </row>
    <row r="441" ht="11.25" customHeight="1">
      <c r="D441" s="4"/>
    </row>
    <row r="442" ht="11.25" customHeight="1">
      <c r="D442" s="4"/>
    </row>
    <row r="443" ht="11.25" customHeight="1">
      <c r="D443" s="4"/>
    </row>
    <row r="444" ht="11.25" customHeight="1">
      <c r="D444" s="4"/>
    </row>
    <row r="445" ht="11.25" customHeight="1">
      <c r="D445" s="4"/>
    </row>
    <row r="446" ht="11.25" customHeight="1">
      <c r="D446" s="4"/>
    </row>
    <row r="447" ht="11.25" customHeight="1">
      <c r="D447" s="4"/>
    </row>
    <row r="448" ht="11.25" customHeight="1">
      <c r="D448" s="4"/>
    </row>
    <row r="449" ht="11.25" customHeight="1">
      <c r="D449" s="4"/>
    </row>
    <row r="450" ht="11.25" customHeight="1">
      <c r="D450" s="4"/>
    </row>
    <row r="451" ht="11.25" customHeight="1">
      <c r="D451" s="4"/>
    </row>
    <row r="452" ht="11.25" customHeight="1">
      <c r="D452" s="4"/>
    </row>
    <row r="453" ht="11.25" customHeight="1">
      <c r="D453" s="4"/>
    </row>
    <row r="454" ht="11.25" customHeight="1">
      <c r="D454" s="4"/>
    </row>
    <row r="455" ht="11.25" customHeight="1">
      <c r="D455" s="4"/>
    </row>
    <row r="456" ht="11.25" customHeight="1">
      <c r="D456" s="4"/>
    </row>
    <row r="457" ht="11.25" customHeight="1">
      <c r="D457" s="4"/>
    </row>
    <row r="458" ht="11.25" customHeight="1">
      <c r="D458" s="4"/>
    </row>
    <row r="459" ht="11.25" customHeight="1">
      <c r="D459" s="4"/>
    </row>
    <row r="460" ht="11.25" customHeight="1">
      <c r="D460" s="4"/>
    </row>
    <row r="461" ht="11.25" customHeight="1">
      <c r="D461" s="4"/>
    </row>
    <row r="462" ht="11.25" customHeight="1">
      <c r="D462" s="4"/>
    </row>
    <row r="463" ht="11.25" customHeight="1">
      <c r="D463" s="4"/>
    </row>
    <row r="464" ht="11.25" customHeight="1">
      <c r="D464" s="4"/>
    </row>
    <row r="465" ht="11.25" customHeight="1">
      <c r="D465" s="4"/>
    </row>
    <row r="466" ht="11.25" customHeight="1">
      <c r="D466" s="4"/>
    </row>
    <row r="467" ht="11.25" customHeight="1">
      <c r="D467" s="4"/>
    </row>
    <row r="468" ht="11.25" customHeight="1">
      <c r="D468" s="4"/>
    </row>
    <row r="469" ht="11.25" customHeight="1">
      <c r="D469" s="4"/>
    </row>
    <row r="470" ht="11.25" customHeight="1">
      <c r="D470" s="4"/>
    </row>
    <row r="471" ht="11.25" customHeight="1">
      <c r="D471" s="4"/>
    </row>
    <row r="472" ht="11.25" customHeight="1">
      <c r="D472" s="4"/>
    </row>
    <row r="473" ht="11.25" customHeight="1">
      <c r="D473" s="4"/>
    </row>
    <row r="474" ht="11.25" customHeight="1">
      <c r="D474" s="4"/>
    </row>
    <row r="475" ht="11.25" customHeight="1">
      <c r="D475" s="4"/>
    </row>
    <row r="476" ht="11.25" customHeight="1">
      <c r="D476" s="4"/>
    </row>
    <row r="477" ht="11.25" customHeight="1">
      <c r="D477" s="4"/>
    </row>
    <row r="478" ht="11.25" customHeight="1">
      <c r="D478" s="4"/>
    </row>
    <row r="479" ht="11.25" customHeight="1">
      <c r="D479" s="4"/>
    </row>
    <row r="480" ht="11.25" customHeight="1">
      <c r="D480" s="4"/>
    </row>
    <row r="481" ht="11.25" customHeight="1">
      <c r="D481" s="4"/>
    </row>
    <row r="482" ht="11.25" customHeight="1">
      <c r="D482" s="4"/>
    </row>
    <row r="483" ht="11.25" customHeight="1">
      <c r="D483" s="4"/>
    </row>
    <row r="484" ht="11.25" customHeight="1">
      <c r="D484" s="4"/>
    </row>
    <row r="485" ht="11.25" customHeight="1">
      <c r="D485" s="4"/>
    </row>
    <row r="486" ht="11.25" customHeight="1">
      <c r="D486" s="4"/>
    </row>
    <row r="487" ht="11.25" customHeight="1">
      <c r="D487" s="4"/>
    </row>
    <row r="488" ht="11.25" customHeight="1">
      <c r="D488" s="4"/>
    </row>
    <row r="489" ht="11.25" customHeight="1">
      <c r="D489" s="4"/>
    </row>
    <row r="490" ht="11.25" customHeight="1">
      <c r="D490" s="4"/>
    </row>
    <row r="491" ht="11.25" customHeight="1">
      <c r="D491" s="4"/>
    </row>
    <row r="492" ht="11.25" customHeight="1">
      <c r="D492" s="4"/>
    </row>
    <row r="493" ht="11.25" customHeight="1">
      <c r="D493" s="4"/>
    </row>
    <row r="494" ht="11.25" customHeight="1">
      <c r="D494" s="4"/>
    </row>
    <row r="495" ht="11.25" customHeight="1">
      <c r="D495" s="4"/>
    </row>
    <row r="496" ht="11.25" customHeight="1">
      <c r="D496" s="4"/>
    </row>
    <row r="497" ht="11.25" customHeight="1">
      <c r="D497" s="4"/>
    </row>
    <row r="498" ht="11.25" customHeight="1">
      <c r="D498" s="4"/>
    </row>
    <row r="499" ht="11.25" customHeight="1">
      <c r="D499" s="4"/>
    </row>
    <row r="500" ht="11.25" customHeight="1">
      <c r="D500" s="4"/>
    </row>
    <row r="501" ht="11.25" customHeight="1">
      <c r="D501" s="4"/>
    </row>
    <row r="502" ht="11.25" customHeight="1">
      <c r="D502" s="4"/>
    </row>
    <row r="503" ht="11.25" customHeight="1">
      <c r="D503" s="4"/>
    </row>
    <row r="504" ht="11.25" customHeight="1">
      <c r="D504" s="4"/>
    </row>
    <row r="505" ht="11.25" customHeight="1">
      <c r="D505" s="4"/>
    </row>
    <row r="506" ht="11.25" customHeight="1">
      <c r="D506" s="4"/>
    </row>
    <row r="507" ht="11.25" customHeight="1">
      <c r="D507" s="4"/>
    </row>
    <row r="508" ht="11.25" customHeight="1">
      <c r="D508" s="4"/>
    </row>
    <row r="509" ht="11.25" customHeight="1">
      <c r="D509" s="4"/>
    </row>
    <row r="510" ht="11.25" customHeight="1">
      <c r="D510" s="4"/>
    </row>
    <row r="511" ht="11.25" customHeight="1">
      <c r="D511" s="4"/>
    </row>
    <row r="512" ht="11.25" customHeight="1">
      <c r="D512" s="4"/>
    </row>
    <row r="513" ht="11.25" customHeight="1">
      <c r="D513" s="4"/>
    </row>
    <row r="514" ht="11.25" customHeight="1">
      <c r="D514" s="4"/>
    </row>
    <row r="515" ht="11.25" customHeight="1">
      <c r="D515" s="4"/>
    </row>
    <row r="516" ht="11.25" customHeight="1">
      <c r="D516" s="4"/>
    </row>
    <row r="517" ht="11.25" customHeight="1">
      <c r="D517" s="4"/>
    </row>
    <row r="518" ht="11.25" customHeight="1">
      <c r="D518" s="4"/>
    </row>
    <row r="519" ht="11.25" customHeight="1">
      <c r="D519" s="4"/>
    </row>
    <row r="520" ht="11.25" customHeight="1">
      <c r="D520" s="4"/>
    </row>
    <row r="521" ht="11.25" customHeight="1">
      <c r="D521" s="4"/>
    </row>
    <row r="522" ht="11.25" customHeight="1">
      <c r="D522" s="4"/>
    </row>
    <row r="523" ht="11.25" customHeight="1">
      <c r="D523" s="4"/>
    </row>
    <row r="524" ht="11.25" customHeight="1">
      <c r="D524" s="4"/>
    </row>
    <row r="525" ht="11.25" customHeight="1">
      <c r="D525" s="4"/>
    </row>
    <row r="526" ht="11.25" customHeight="1">
      <c r="D526" s="4"/>
    </row>
    <row r="527" ht="11.25" customHeight="1">
      <c r="D527" s="4"/>
    </row>
    <row r="528" ht="11.25" customHeight="1">
      <c r="D528" s="4"/>
    </row>
    <row r="529" ht="11.25" customHeight="1">
      <c r="D529" s="4"/>
    </row>
    <row r="530" ht="11.25" customHeight="1">
      <c r="D530" s="4"/>
    </row>
    <row r="531" ht="11.25" customHeight="1">
      <c r="D531" s="4"/>
    </row>
    <row r="532" ht="11.25" customHeight="1">
      <c r="D532" s="4"/>
    </row>
    <row r="533" ht="11.25" customHeight="1">
      <c r="D533" s="4"/>
    </row>
    <row r="534" ht="11.25" customHeight="1">
      <c r="D534" s="4"/>
    </row>
    <row r="535" ht="11.25" customHeight="1">
      <c r="D535" s="4"/>
    </row>
    <row r="536" ht="11.25" customHeight="1">
      <c r="D536" s="4"/>
    </row>
    <row r="537" ht="11.25" customHeight="1">
      <c r="D537" s="4"/>
    </row>
    <row r="538" ht="11.25" customHeight="1">
      <c r="D538" s="4"/>
    </row>
    <row r="539" ht="11.25" customHeight="1">
      <c r="D539" s="4"/>
    </row>
    <row r="540" ht="11.25" customHeight="1">
      <c r="D540" s="4"/>
    </row>
    <row r="541" ht="11.25" customHeight="1">
      <c r="D541" s="4"/>
    </row>
    <row r="542" ht="11.25" customHeight="1">
      <c r="D542" s="4"/>
    </row>
    <row r="543" ht="11.25" customHeight="1">
      <c r="D543" s="4"/>
    </row>
    <row r="544" ht="11.25" customHeight="1">
      <c r="D544" s="4"/>
    </row>
    <row r="545" ht="11.25" customHeight="1">
      <c r="D545" s="4"/>
    </row>
    <row r="546" ht="11.25" customHeight="1">
      <c r="D546" s="4"/>
    </row>
    <row r="547" ht="11.25" customHeight="1">
      <c r="D547" s="4"/>
    </row>
    <row r="548" ht="11.25" customHeight="1">
      <c r="D548" s="4"/>
    </row>
    <row r="549" ht="11.25" customHeight="1">
      <c r="D549" s="4"/>
    </row>
    <row r="550" ht="11.25" customHeight="1">
      <c r="D550" s="4"/>
    </row>
    <row r="551" ht="11.25" customHeight="1">
      <c r="D551" s="4"/>
    </row>
    <row r="552" ht="11.25" customHeight="1">
      <c r="D552" s="4"/>
    </row>
    <row r="553" ht="11.25" customHeight="1">
      <c r="D553" s="4"/>
    </row>
    <row r="554" ht="11.25" customHeight="1">
      <c r="D554" s="4"/>
    </row>
    <row r="555" ht="11.25" customHeight="1">
      <c r="D555" s="4"/>
    </row>
    <row r="556" ht="11.25" customHeight="1">
      <c r="D556" s="4"/>
    </row>
    <row r="557" ht="11.25" customHeight="1">
      <c r="D557" s="4"/>
    </row>
    <row r="558" ht="11.25" customHeight="1">
      <c r="D558" s="4"/>
    </row>
    <row r="559" ht="11.25" customHeight="1">
      <c r="D559" s="4"/>
    </row>
    <row r="560" ht="11.25" customHeight="1">
      <c r="D560" s="4"/>
    </row>
    <row r="561" ht="11.25" customHeight="1">
      <c r="D561" s="4"/>
    </row>
    <row r="562" ht="11.25" customHeight="1">
      <c r="D562" s="4"/>
    </row>
    <row r="563" ht="11.25" customHeight="1">
      <c r="D563" s="4"/>
    </row>
    <row r="564" ht="11.25" customHeight="1">
      <c r="D564" s="4"/>
    </row>
    <row r="565" ht="11.25" customHeight="1">
      <c r="D565" s="4"/>
    </row>
    <row r="566" ht="11.25" customHeight="1">
      <c r="D566" s="4"/>
    </row>
    <row r="567" ht="11.25" customHeight="1">
      <c r="D567" s="4"/>
    </row>
    <row r="568" ht="11.25" customHeight="1">
      <c r="D568" s="4"/>
    </row>
    <row r="569" ht="11.25" customHeight="1">
      <c r="D569" s="4"/>
    </row>
    <row r="570" ht="11.25" customHeight="1">
      <c r="D570" s="4"/>
    </row>
    <row r="571" ht="11.25" customHeight="1">
      <c r="D571" s="4"/>
    </row>
    <row r="572" ht="11.25" customHeight="1">
      <c r="D572" s="4"/>
    </row>
    <row r="573" ht="11.25" customHeight="1">
      <c r="D573" s="4"/>
    </row>
    <row r="574" ht="11.25" customHeight="1">
      <c r="D574" s="4"/>
    </row>
    <row r="575" ht="11.25" customHeight="1">
      <c r="D575" s="4"/>
    </row>
    <row r="576" ht="11.25" customHeight="1">
      <c r="D576" s="4"/>
    </row>
    <row r="577" ht="11.25" customHeight="1">
      <c r="D577" s="4"/>
    </row>
    <row r="578" ht="11.25" customHeight="1">
      <c r="D578" s="4"/>
    </row>
    <row r="579" ht="11.25" customHeight="1">
      <c r="D579" s="4"/>
    </row>
    <row r="580" ht="11.25" customHeight="1">
      <c r="D580" s="4"/>
    </row>
    <row r="581" ht="11.25" customHeight="1">
      <c r="D581" s="4"/>
    </row>
    <row r="582" ht="11.25" customHeight="1">
      <c r="D582" s="4"/>
    </row>
    <row r="583" ht="11.25" customHeight="1">
      <c r="D583" s="4"/>
    </row>
    <row r="584" ht="11.25" customHeight="1">
      <c r="D584" s="4"/>
    </row>
    <row r="585" ht="11.25" customHeight="1">
      <c r="D585" s="4"/>
    </row>
    <row r="586" ht="11.25" customHeight="1">
      <c r="D586" s="4"/>
    </row>
    <row r="587" ht="11.25" customHeight="1">
      <c r="D587" s="4"/>
    </row>
    <row r="588" ht="11.25" customHeight="1">
      <c r="D588" s="4"/>
    </row>
    <row r="589" ht="11.25" customHeight="1">
      <c r="D589" s="4"/>
    </row>
    <row r="590" ht="11.25" customHeight="1">
      <c r="D590" s="4"/>
    </row>
    <row r="591" ht="11.25" customHeight="1">
      <c r="D591" s="4"/>
    </row>
    <row r="592" ht="11.25" customHeight="1">
      <c r="D592" s="4"/>
    </row>
    <row r="593" ht="11.25" customHeight="1">
      <c r="D593" s="4"/>
    </row>
    <row r="594" ht="11.25" customHeight="1">
      <c r="D594" s="4"/>
    </row>
    <row r="595" ht="11.25" customHeight="1">
      <c r="D595" s="4"/>
    </row>
    <row r="596" ht="11.25" customHeight="1">
      <c r="D596" s="4"/>
    </row>
    <row r="597" ht="11.25" customHeight="1">
      <c r="D597" s="4"/>
    </row>
    <row r="598" ht="11.25" customHeight="1">
      <c r="D598" s="4"/>
    </row>
    <row r="599" ht="11.25" customHeight="1">
      <c r="D599" s="4"/>
    </row>
    <row r="600" ht="11.25" customHeight="1">
      <c r="D600" s="4"/>
    </row>
    <row r="601" ht="11.25" customHeight="1">
      <c r="D601" s="4"/>
    </row>
    <row r="602" ht="11.25" customHeight="1">
      <c r="D602" s="4"/>
    </row>
    <row r="603" ht="11.25" customHeight="1">
      <c r="D603" s="4"/>
    </row>
    <row r="604" ht="11.25" customHeight="1">
      <c r="D604" s="4"/>
    </row>
    <row r="605" ht="11.25" customHeight="1">
      <c r="D605" s="4"/>
    </row>
    <row r="606" ht="11.25" customHeight="1">
      <c r="D606" s="4"/>
    </row>
    <row r="607" ht="11.25" customHeight="1">
      <c r="D607" s="4"/>
    </row>
    <row r="608" ht="11.25" customHeight="1">
      <c r="D608" s="4"/>
    </row>
    <row r="609" ht="11.25" customHeight="1">
      <c r="D609" s="4"/>
    </row>
    <row r="610" ht="11.25" customHeight="1">
      <c r="D610" s="4"/>
    </row>
    <row r="611" ht="11.25" customHeight="1">
      <c r="D611" s="4"/>
    </row>
    <row r="612" ht="11.25" customHeight="1">
      <c r="D612" s="4"/>
    </row>
    <row r="613" ht="11.25" customHeight="1">
      <c r="D613" s="4"/>
    </row>
    <row r="614" ht="11.25" customHeight="1">
      <c r="D614" s="4"/>
    </row>
    <row r="615" ht="11.25" customHeight="1">
      <c r="D615" s="4"/>
    </row>
    <row r="616" ht="11.25" customHeight="1">
      <c r="D616" s="4"/>
    </row>
    <row r="617" ht="11.25" customHeight="1">
      <c r="D617" s="4"/>
    </row>
    <row r="618" ht="11.25" customHeight="1">
      <c r="D618" s="4"/>
    </row>
    <row r="619" ht="11.25" customHeight="1">
      <c r="D619" s="4"/>
    </row>
    <row r="620" ht="11.25" customHeight="1">
      <c r="D620" s="4"/>
    </row>
    <row r="621" ht="11.25" customHeight="1">
      <c r="D621" s="4"/>
    </row>
    <row r="622" ht="11.25" customHeight="1">
      <c r="D622" s="4"/>
    </row>
    <row r="623" ht="11.25" customHeight="1">
      <c r="D623" s="4"/>
    </row>
    <row r="624" ht="11.25" customHeight="1">
      <c r="D624" s="4"/>
    </row>
    <row r="625" ht="11.25" customHeight="1">
      <c r="D625" s="4"/>
    </row>
    <row r="626" ht="11.25" customHeight="1">
      <c r="D626" s="4"/>
    </row>
    <row r="627" ht="11.25" customHeight="1">
      <c r="D627" s="4"/>
    </row>
    <row r="628" ht="11.25" customHeight="1">
      <c r="D628" s="4"/>
    </row>
    <row r="629" ht="11.25" customHeight="1">
      <c r="D629" s="4"/>
    </row>
    <row r="630" ht="11.25" customHeight="1">
      <c r="D630" s="4"/>
    </row>
    <row r="631" ht="11.25" customHeight="1">
      <c r="D631" s="4"/>
    </row>
    <row r="632" ht="11.25" customHeight="1">
      <c r="D632" s="4"/>
    </row>
    <row r="633" ht="11.25" customHeight="1">
      <c r="D633" s="4"/>
    </row>
    <row r="634" ht="11.25" customHeight="1">
      <c r="D634" s="4"/>
    </row>
    <row r="635" ht="11.25" customHeight="1">
      <c r="D635" s="4"/>
    </row>
    <row r="636" ht="11.25" customHeight="1">
      <c r="D636" s="4"/>
    </row>
    <row r="637" ht="11.25" customHeight="1">
      <c r="D637" s="4"/>
    </row>
    <row r="638" ht="11.25" customHeight="1">
      <c r="D638" s="4"/>
    </row>
    <row r="639" ht="11.25" customHeight="1">
      <c r="D639" s="4"/>
    </row>
    <row r="640" ht="11.25" customHeight="1">
      <c r="D640" s="4"/>
    </row>
    <row r="641" ht="11.25" customHeight="1">
      <c r="D641" s="4"/>
    </row>
    <row r="642" ht="11.25" customHeight="1">
      <c r="D642" s="4"/>
    </row>
    <row r="643" ht="11.25" customHeight="1">
      <c r="D643" s="4"/>
    </row>
    <row r="644" ht="11.25" customHeight="1">
      <c r="D644" s="4"/>
    </row>
    <row r="645" ht="11.25" customHeight="1">
      <c r="D645" s="4"/>
    </row>
    <row r="646" ht="11.25" customHeight="1">
      <c r="D646" s="4"/>
    </row>
    <row r="647" ht="11.25" customHeight="1">
      <c r="D647" s="4"/>
    </row>
    <row r="648" ht="11.25" customHeight="1">
      <c r="D648" s="4"/>
    </row>
    <row r="649" ht="11.25" customHeight="1">
      <c r="D649" s="4"/>
    </row>
    <row r="650" ht="11.25" customHeight="1">
      <c r="D650" s="4"/>
    </row>
    <row r="651" ht="11.25" customHeight="1">
      <c r="D651" s="4"/>
    </row>
    <row r="652" ht="11.25" customHeight="1">
      <c r="D652" s="4"/>
    </row>
    <row r="653" ht="11.25" customHeight="1">
      <c r="D653" s="4"/>
    </row>
    <row r="654" ht="11.25" customHeight="1">
      <c r="D654" s="4"/>
    </row>
    <row r="655" ht="11.25" customHeight="1">
      <c r="D655" s="4"/>
    </row>
    <row r="656" ht="11.25" customHeight="1">
      <c r="D656" s="4"/>
    </row>
    <row r="657" ht="11.25" customHeight="1">
      <c r="D657" s="4"/>
    </row>
    <row r="658" ht="11.25" customHeight="1">
      <c r="D658" s="4"/>
    </row>
    <row r="659" ht="11.25" customHeight="1">
      <c r="D659" s="4"/>
    </row>
    <row r="660" ht="11.25" customHeight="1">
      <c r="D660" s="4"/>
    </row>
    <row r="661" ht="11.25" customHeight="1">
      <c r="D661" s="4"/>
    </row>
    <row r="662" ht="11.25" customHeight="1">
      <c r="D662" s="4"/>
    </row>
    <row r="663" ht="11.25" customHeight="1">
      <c r="D663" s="4"/>
    </row>
    <row r="664" ht="11.25" customHeight="1">
      <c r="D664" s="4"/>
    </row>
    <row r="665" ht="11.25" customHeight="1">
      <c r="D665" s="4"/>
    </row>
    <row r="666" ht="11.25" customHeight="1">
      <c r="D666" s="4"/>
    </row>
    <row r="667" ht="11.25" customHeight="1">
      <c r="D667" s="4"/>
    </row>
    <row r="668" ht="11.25" customHeight="1">
      <c r="D668" s="4"/>
    </row>
    <row r="669" ht="11.25" customHeight="1">
      <c r="D669" s="4"/>
    </row>
    <row r="670" ht="11.25" customHeight="1">
      <c r="D670" s="4"/>
    </row>
    <row r="671" ht="11.25" customHeight="1">
      <c r="D671" s="4"/>
    </row>
    <row r="672" ht="11.25" customHeight="1">
      <c r="D672" s="4"/>
    </row>
    <row r="673" ht="11.25" customHeight="1">
      <c r="D673" s="4"/>
    </row>
    <row r="674" ht="11.25" customHeight="1">
      <c r="D674" s="4"/>
    </row>
    <row r="675" ht="11.25" customHeight="1">
      <c r="D675" s="4"/>
    </row>
    <row r="676" ht="11.25" customHeight="1">
      <c r="D676" s="4"/>
    </row>
    <row r="677" ht="11.25" customHeight="1">
      <c r="D677" s="4"/>
    </row>
    <row r="678" ht="11.25" customHeight="1">
      <c r="D678" s="4"/>
    </row>
    <row r="679" ht="11.25" customHeight="1">
      <c r="D679" s="4"/>
    </row>
    <row r="680" ht="11.25" customHeight="1">
      <c r="D680" s="4"/>
    </row>
    <row r="681" ht="11.25" customHeight="1">
      <c r="D681" s="4"/>
    </row>
    <row r="682" ht="11.25" customHeight="1">
      <c r="D682" s="4"/>
    </row>
    <row r="683" ht="11.25" customHeight="1">
      <c r="D683" s="4"/>
    </row>
    <row r="684" ht="11.25" customHeight="1">
      <c r="D684" s="4"/>
    </row>
    <row r="685" ht="11.25" customHeight="1">
      <c r="D685" s="4"/>
    </row>
    <row r="686" ht="11.25" customHeight="1">
      <c r="D686" s="4"/>
    </row>
    <row r="687" ht="11.25" customHeight="1">
      <c r="D687" s="4"/>
    </row>
    <row r="688" ht="11.25" customHeight="1">
      <c r="D688" s="4"/>
    </row>
    <row r="689" ht="11.25" customHeight="1">
      <c r="D689" s="4"/>
    </row>
    <row r="690" ht="11.25" customHeight="1">
      <c r="D690" s="4"/>
    </row>
    <row r="691" ht="11.25" customHeight="1">
      <c r="D691" s="4"/>
    </row>
    <row r="692" ht="11.25" customHeight="1">
      <c r="D692" s="4"/>
    </row>
    <row r="693" ht="11.25" customHeight="1">
      <c r="D693" s="4"/>
    </row>
    <row r="694" ht="11.25" customHeight="1">
      <c r="D694" s="4"/>
    </row>
    <row r="695" ht="11.25" customHeight="1">
      <c r="D695" s="4"/>
    </row>
    <row r="696" ht="11.25" customHeight="1">
      <c r="D696" s="4"/>
    </row>
    <row r="697" ht="11.25" customHeight="1">
      <c r="D697" s="4"/>
    </row>
    <row r="698" ht="11.25" customHeight="1">
      <c r="D698" s="4"/>
    </row>
    <row r="699" ht="11.25" customHeight="1">
      <c r="D699" s="4"/>
    </row>
    <row r="700" ht="11.25" customHeight="1">
      <c r="D700" s="4"/>
    </row>
    <row r="701" ht="11.25" customHeight="1">
      <c r="D701" s="4"/>
    </row>
    <row r="702" ht="11.25" customHeight="1">
      <c r="D702" s="4"/>
    </row>
    <row r="703" ht="11.25" customHeight="1">
      <c r="D703" s="4"/>
    </row>
    <row r="704" ht="11.25" customHeight="1">
      <c r="D704" s="4"/>
    </row>
    <row r="705" ht="11.25" customHeight="1">
      <c r="D705" s="4"/>
    </row>
    <row r="706" ht="11.25" customHeight="1">
      <c r="D706" s="4"/>
    </row>
    <row r="707" ht="11.25" customHeight="1">
      <c r="D707" s="4"/>
    </row>
    <row r="708" ht="11.25" customHeight="1">
      <c r="D708" s="4"/>
    </row>
    <row r="709" ht="11.25" customHeight="1">
      <c r="D709" s="4"/>
    </row>
    <row r="710" ht="11.25" customHeight="1">
      <c r="D710" s="4"/>
    </row>
    <row r="711" ht="11.25" customHeight="1">
      <c r="D711" s="4"/>
    </row>
    <row r="712" ht="11.25" customHeight="1">
      <c r="D712" s="4"/>
    </row>
    <row r="713" ht="11.25" customHeight="1">
      <c r="D713" s="4"/>
    </row>
    <row r="714" ht="11.25" customHeight="1">
      <c r="D714" s="4"/>
    </row>
    <row r="715" ht="11.25" customHeight="1">
      <c r="D715" s="4"/>
    </row>
    <row r="716" ht="11.25" customHeight="1">
      <c r="D716" s="4"/>
    </row>
    <row r="717" ht="11.25" customHeight="1">
      <c r="D717" s="4"/>
    </row>
    <row r="718" ht="11.25" customHeight="1">
      <c r="D718" s="4"/>
    </row>
    <row r="719" ht="11.25" customHeight="1">
      <c r="D719" s="4"/>
    </row>
    <row r="720" ht="11.25" customHeight="1">
      <c r="D720" s="4"/>
    </row>
    <row r="721" ht="11.25" customHeight="1">
      <c r="D721" s="4"/>
    </row>
    <row r="722" ht="11.25" customHeight="1">
      <c r="D722" s="4"/>
    </row>
    <row r="723" ht="11.25" customHeight="1">
      <c r="D723" s="4"/>
    </row>
    <row r="724" ht="11.25" customHeight="1">
      <c r="D724" s="4"/>
    </row>
    <row r="725" ht="11.25" customHeight="1">
      <c r="D725" s="4"/>
    </row>
    <row r="726" ht="11.25" customHeight="1">
      <c r="D726" s="4"/>
    </row>
    <row r="727" ht="11.25" customHeight="1">
      <c r="D727" s="4"/>
    </row>
    <row r="728" ht="11.25" customHeight="1">
      <c r="D728" s="4"/>
    </row>
    <row r="729" ht="11.25" customHeight="1">
      <c r="D729" s="4"/>
    </row>
    <row r="730" ht="11.25" customHeight="1">
      <c r="D730" s="4"/>
    </row>
    <row r="731" ht="11.25" customHeight="1">
      <c r="D731" s="4"/>
    </row>
    <row r="732" ht="11.25" customHeight="1">
      <c r="D732" s="4"/>
    </row>
    <row r="733" ht="11.25" customHeight="1">
      <c r="D733" s="4"/>
    </row>
    <row r="734" ht="11.25" customHeight="1">
      <c r="D734" s="4"/>
    </row>
    <row r="735" ht="11.25" customHeight="1">
      <c r="D735" s="4"/>
    </row>
    <row r="736" ht="11.25" customHeight="1">
      <c r="D736" s="4"/>
    </row>
    <row r="737" ht="11.25" customHeight="1">
      <c r="D737" s="4"/>
    </row>
    <row r="738" ht="11.25" customHeight="1">
      <c r="D738" s="4"/>
    </row>
    <row r="739" ht="11.25" customHeight="1">
      <c r="D739" s="4"/>
    </row>
    <row r="740" ht="11.25" customHeight="1">
      <c r="D740" s="4"/>
    </row>
    <row r="741" ht="11.25" customHeight="1">
      <c r="D741" s="4"/>
    </row>
    <row r="742" ht="11.25" customHeight="1">
      <c r="D742" s="4"/>
    </row>
    <row r="743" ht="11.25" customHeight="1">
      <c r="D743" s="4"/>
    </row>
    <row r="744" ht="11.25" customHeight="1">
      <c r="D744" s="4"/>
    </row>
    <row r="745" ht="11.25" customHeight="1">
      <c r="D745" s="4"/>
    </row>
    <row r="746" ht="11.25" customHeight="1">
      <c r="D746" s="4"/>
    </row>
    <row r="747" ht="11.25" customHeight="1">
      <c r="D747" s="4"/>
    </row>
    <row r="748" ht="11.25" customHeight="1">
      <c r="D748" s="4"/>
    </row>
    <row r="749" ht="11.25" customHeight="1">
      <c r="D749" s="4"/>
    </row>
    <row r="750" ht="11.25" customHeight="1">
      <c r="D750" s="4"/>
    </row>
    <row r="751" ht="11.25" customHeight="1">
      <c r="D751" s="4"/>
    </row>
    <row r="752" ht="11.25" customHeight="1">
      <c r="D752" s="4"/>
    </row>
    <row r="753" ht="11.25" customHeight="1">
      <c r="D753" s="4"/>
    </row>
    <row r="754" ht="11.25" customHeight="1">
      <c r="D754" s="4"/>
    </row>
    <row r="755" ht="11.25" customHeight="1">
      <c r="D755" s="4"/>
    </row>
    <row r="756" ht="11.25" customHeight="1">
      <c r="D756" s="4"/>
    </row>
    <row r="757" ht="11.25" customHeight="1">
      <c r="D757" s="4"/>
    </row>
    <row r="758" ht="11.25" customHeight="1">
      <c r="D758" s="4"/>
    </row>
    <row r="759" ht="11.25" customHeight="1">
      <c r="D759" s="4"/>
    </row>
    <row r="760" ht="11.25" customHeight="1">
      <c r="D760" s="4"/>
    </row>
    <row r="761" ht="11.25" customHeight="1">
      <c r="D761" s="4"/>
    </row>
    <row r="762" ht="11.25" customHeight="1">
      <c r="D762" s="4"/>
    </row>
    <row r="763" ht="11.25" customHeight="1">
      <c r="D763" s="4"/>
    </row>
    <row r="764" ht="11.25" customHeight="1">
      <c r="D764" s="4"/>
    </row>
    <row r="765" ht="11.25" customHeight="1">
      <c r="D765" s="4"/>
    </row>
    <row r="766" ht="11.25" customHeight="1">
      <c r="D766" s="4"/>
    </row>
    <row r="767" ht="11.25" customHeight="1">
      <c r="D767" s="4"/>
    </row>
    <row r="768" ht="11.25" customHeight="1">
      <c r="D768" s="4"/>
    </row>
    <row r="769" ht="11.25" customHeight="1">
      <c r="D769" s="4"/>
    </row>
    <row r="770" ht="11.25" customHeight="1">
      <c r="D770" s="4"/>
    </row>
    <row r="771" ht="11.25" customHeight="1">
      <c r="D771" s="4"/>
    </row>
    <row r="772" ht="11.25" customHeight="1">
      <c r="D772" s="4"/>
    </row>
    <row r="773" ht="11.25" customHeight="1">
      <c r="D773" s="4"/>
    </row>
    <row r="774" ht="11.25" customHeight="1">
      <c r="D774" s="4"/>
    </row>
    <row r="775" ht="11.25" customHeight="1">
      <c r="D775" s="4"/>
    </row>
    <row r="776" ht="11.25" customHeight="1">
      <c r="D776" s="4"/>
    </row>
    <row r="777" ht="11.25" customHeight="1">
      <c r="D777" s="4"/>
    </row>
    <row r="778" ht="11.25" customHeight="1">
      <c r="D778" s="4"/>
    </row>
    <row r="779" ht="11.25" customHeight="1">
      <c r="D779" s="4"/>
    </row>
    <row r="780" ht="11.25" customHeight="1">
      <c r="D780" s="4"/>
    </row>
    <row r="781" ht="11.25" customHeight="1">
      <c r="D781" s="4"/>
    </row>
    <row r="782" ht="11.25" customHeight="1">
      <c r="D782" s="4"/>
    </row>
    <row r="783" ht="11.25" customHeight="1">
      <c r="D783" s="4"/>
    </row>
    <row r="784" ht="11.25" customHeight="1">
      <c r="D784" s="4"/>
    </row>
    <row r="785" ht="11.25" customHeight="1">
      <c r="D785" s="4"/>
    </row>
    <row r="786" ht="11.25" customHeight="1">
      <c r="D786" s="4"/>
    </row>
    <row r="787" ht="11.25" customHeight="1">
      <c r="D787" s="4"/>
    </row>
    <row r="788" ht="11.25" customHeight="1">
      <c r="D788" s="4"/>
    </row>
    <row r="789" ht="11.25" customHeight="1">
      <c r="D789" s="4"/>
    </row>
    <row r="790" ht="11.25" customHeight="1">
      <c r="D790" s="4"/>
    </row>
    <row r="791" ht="11.25" customHeight="1">
      <c r="D791" s="4"/>
    </row>
    <row r="792" ht="11.25" customHeight="1">
      <c r="D792" s="4"/>
    </row>
    <row r="793" ht="11.25" customHeight="1">
      <c r="D793" s="4"/>
    </row>
    <row r="794" ht="11.25" customHeight="1">
      <c r="D794" s="4"/>
    </row>
    <row r="795" ht="11.25" customHeight="1">
      <c r="D795" s="4"/>
    </row>
    <row r="796" ht="11.25" customHeight="1">
      <c r="D796" s="4"/>
    </row>
    <row r="797" ht="11.25" customHeight="1">
      <c r="D797" s="4"/>
    </row>
    <row r="798" ht="11.25" customHeight="1">
      <c r="D798" s="4"/>
    </row>
    <row r="799" ht="11.25" customHeight="1">
      <c r="D799" s="4"/>
    </row>
    <row r="800" ht="11.25" customHeight="1">
      <c r="D800" s="4"/>
    </row>
    <row r="801" ht="11.25" customHeight="1">
      <c r="D801" s="4"/>
    </row>
    <row r="802" ht="11.25" customHeight="1">
      <c r="D802" s="4"/>
    </row>
    <row r="803" ht="11.25" customHeight="1">
      <c r="D803" s="4"/>
    </row>
    <row r="804" ht="11.25" customHeight="1">
      <c r="D804" s="4"/>
    </row>
    <row r="805" ht="11.25" customHeight="1">
      <c r="D805" s="4"/>
    </row>
    <row r="806" ht="11.25" customHeight="1">
      <c r="D806" s="4"/>
    </row>
    <row r="807" ht="11.25" customHeight="1">
      <c r="D807" s="4"/>
    </row>
    <row r="808" ht="11.25" customHeight="1">
      <c r="D808" s="4"/>
    </row>
    <row r="809" ht="11.25" customHeight="1">
      <c r="D809" s="4"/>
    </row>
    <row r="810" ht="11.25" customHeight="1">
      <c r="D810" s="4"/>
    </row>
    <row r="811" ht="11.25" customHeight="1">
      <c r="D811" s="4"/>
    </row>
    <row r="812" ht="11.25" customHeight="1">
      <c r="D812" s="4"/>
    </row>
    <row r="813" ht="11.25" customHeight="1">
      <c r="D813" s="4"/>
    </row>
    <row r="814" ht="11.25" customHeight="1">
      <c r="D814" s="4"/>
    </row>
    <row r="815" ht="11.25" customHeight="1">
      <c r="D815" s="4"/>
    </row>
    <row r="816" ht="11.25" customHeight="1">
      <c r="D816" s="4"/>
    </row>
    <row r="817" ht="11.25" customHeight="1">
      <c r="D817" s="4"/>
    </row>
    <row r="818" ht="11.25" customHeight="1">
      <c r="D818" s="4"/>
    </row>
    <row r="819" ht="11.25" customHeight="1">
      <c r="D819" s="4"/>
    </row>
    <row r="820" ht="11.25" customHeight="1">
      <c r="D820" s="4"/>
    </row>
    <row r="821" ht="11.25" customHeight="1">
      <c r="D821" s="4"/>
    </row>
    <row r="822" ht="11.25" customHeight="1">
      <c r="D822" s="4"/>
    </row>
    <row r="823" ht="11.25" customHeight="1">
      <c r="D823" s="4"/>
    </row>
    <row r="824" ht="11.25" customHeight="1">
      <c r="D824" s="4"/>
    </row>
    <row r="825" ht="11.25" customHeight="1">
      <c r="D825" s="4"/>
    </row>
    <row r="826" ht="11.25" customHeight="1">
      <c r="D826" s="4"/>
    </row>
    <row r="827" ht="11.25" customHeight="1">
      <c r="D827" s="4"/>
    </row>
    <row r="828" ht="11.25" customHeight="1">
      <c r="D828" s="4"/>
    </row>
    <row r="829" ht="11.25" customHeight="1">
      <c r="D829" s="4"/>
    </row>
    <row r="830" ht="11.25" customHeight="1">
      <c r="D830" s="4"/>
    </row>
    <row r="831" ht="11.25" customHeight="1">
      <c r="D831" s="4"/>
    </row>
    <row r="832" ht="11.25" customHeight="1">
      <c r="D832" s="4"/>
    </row>
    <row r="833" ht="11.25" customHeight="1">
      <c r="D833" s="4"/>
    </row>
    <row r="834" ht="11.25" customHeight="1">
      <c r="D834" s="4"/>
    </row>
    <row r="835" ht="11.25" customHeight="1">
      <c r="D835" s="4"/>
    </row>
    <row r="836" ht="11.25" customHeight="1">
      <c r="D836" s="4"/>
    </row>
    <row r="837" ht="11.25" customHeight="1">
      <c r="D837" s="4"/>
    </row>
    <row r="838" ht="11.25" customHeight="1">
      <c r="D838" s="4"/>
    </row>
    <row r="839" ht="11.25" customHeight="1">
      <c r="D839" s="4"/>
    </row>
    <row r="840" ht="11.25" customHeight="1">
      <c r="D840" s="4"/>
    </row>
    <row r="841" ht="11.25" customHeight="1">
      <c r="D841" s="4"/>
    </row>
    <row r="842" ht="11.25" customHeight="1">
      <c r="D842" s="4"/>
    </row>
    <row r="843" ht="11.25" customHeight="1">
      <c r="D843" s="4"/>
    </row>
    <row r="844" ht="11.25" customHeight="1">
      <c r="D844" s="4"/>
    </row>
    <row r="845" ht="11.25" customHeight="1">
      <c r="D845" s="4"/>
    </row>
    <row r="846" ht="11.25" customHeight="1">
      <c r="D846" s="4"/>
    </row>
    <row r="847" ht="11.25" customHeight="1">
      <c r="D847" s="4"/>
    </row>
    <row r="848" ht="11.25" customHeight="1">
      <c r="D848" s="4"/>
    </row>
    <row r="849" ht="11.25" customHeight="1">
      <c r="D849" s="4"/>
    </row>
    <row r="850" ht="11.25" customHeight="1">
      <c r="D850" s="4"/>
    </row>
    <row r="851" ht="11.25" customHeight="1">
      <c r="D851" s="4"/>
    </row>
    <row r="852" ht="11.25" customHeight="1">
      <c r="D852" s="4"/>
    </row>
    <row r="853" ht="11.25" customHeight="1">
      <c r="D853" s="4"/>
    </row>
    <row r="854" ht="11.25" customHeight="1">
      <c r="D854" s="4"/>
    </row>
    <row r="855" ht="11.25" customHeight="1">
      <c r="D855" s="4"/>
    </row>
    <row r="856" ht="11.25" customHeight="1">
      <c r="D856" s="4"/>
    </row>
    <row r="857" ht="11.25" customHeight="1">
      <c r="D857" s="4"/>
    </row>
    <row r="858" ht="11.25" customHeight="1">
      <c r="D858" s="4"/>
    </row>
    <row r="859" ht="11.25" customHeight="1">
      <c r="D859" s="4"/>
    </row>
    <row r="860" ht="11.25" customHeight="1">
      <c r="D860" s="4"/>
    </row>
    <row r="861" ht="11.25" customHeight="1">
      <c r="D861" s="4"/>
    </row>
    <row r="862" ht="11.25" customHeight="1">
      <c r="D862" s="4"/>
    </row>
    <row r="863" ht="11.25" customHeight="1">
      <c r="D863" s="4"/>
    </row>
    <row r="864" ht="11.25" customHeight="1">
      <c r="D864" s="4"/>
    </row>
    <row r="865" ht="11.25" customHeight="1">
      <c r="D865" s="4"/>
    </row>
    <row r="866" ht="11.25" customHeight="1">
      <c r="D866" s="4"/>
    </row>
    <row r="867" ht="11.25" customHeight="1">
      <c r="D867" s="4"/>
    </row>
    <row r="868" ht="11.25" customHeight="1">
      <c r="D868" s="4"/>
    </row>
    <row r="869" ht="11.25" customHeight="1">
      <c r="D869" s="4"/>
    </row>
    <row r="870" ht="11.25" customHeight="1">
      <c r="D870" s="4"/>
    </row>
    <row r="871" ht="11.25" customHeight="1">
      <c r="D871" s="4"/>
    </row>
    <row r="872" ht="11.25" customHeight="1">
      <c r="D872" s="4"/>
    </row>
    <row r="873" ht="11.25" customHeight="1">
      <c r="D873" s="4"/>
    </row>
    <row r="874" ht="11.25" customHeight="1">
      <c r="D874" s="4"/>
    </row>
    <row r="875" ht="11.25" customHeight="1">
      <c r="D875" s="4"/>
    </row>
    <row r="876" ht="11.25" customHeight="1">
      <c r="D876" s="4"/>
    </row>
    <row r="877" ht="11.25" customHeight="1">
      <c r="D877" s="4"/>
    </row>
    <row r="878" ht="11.25" customHeight="1">
      <c r="D878" s="4"/>
    </row>
    <row r="879" ht="11.25" customHeight="1">
      <c r="D879" s="4"/>
    </row>
    <row r="880" ht="11.25" customHeight="1">
      <c r="D880" s="4"/>
    </row>
    <row r="881" ht="11.25" customHeight="1">
      <c r="D881" s="4"/>
    </row>
    <row r="882" ht="11.25" customHeight="1">
      <c r="D882" s="4"/>
    </row>
    <row r="883" ht="11.25" customHeight="1">
      <c r="D883" s="4"/>
    </row>
    <row r="884" ht="11.25" customHeight="1">
      <c r="D884" s="4"/>
    </row>
    <row r="885" ht="11.25" customHeight="1">
      <c r="D885" s="4"/>
    </row>
    <row r="886" ht="11.25" customHeight="1">
      <c r="D886" s="4"/>
    </row>
    <row r="887" ht="11.25" customHeight="1">
      <c r="D887" s="4"/>
    </row>
    <row r="888" ht="11.25" customHeight="1">
      <c r="D888" s="4"/>
    </row>
    <row r="889" ht="11.25" customHeight="1">
      <c r="D889" s="4"/>
    </row>
    <row r="890" ht="11.25" customHeight="1">
      <c r="D890" s="4"/>
    </row>
    <row r="891" ht="11.25" customHeight="1">
      <c r="D891" s="4"/>
    </row>
    <row r="892" ht="11.25" customHeight="1">
      <c r="D892" s="4"/>
    </row>
    <row r="893" ht="11.25" customHeight="1">
      <c r="D893" s="4"/>
    </row>
    <row r="894" ht="11.25" customHeight="1">
      <c r="D894" s="4"/>
    </row>
    <row r="895" ht="11.25" customHeight="1">
      <c r="D895" s="4"/>
    </row>
    <row r="896" ht="11.25" customHeight="1">
      <c r="D896" s="4"/>
    </row>
    <row r="897" ht="11.25" customHeight="1">
      <c r="D897" s="4"/>
    </row>
    <row r="898" ht="11.25" customHeight="1">
      <c r="D898" s="4"/>
    </row>
    <row r="899" ht="11.25" customHeight="1">
      <c r="D899" s="4"/>
    </row>
    <row r="900" ht="11.25" customHeight="1">
      <c r="D900" s="4"/>
    </row>
    <row r="901" ht="11.25" customHeight="1">
      <c r="D901" s="4"/>
    </row>
    <row r="902" ht="11.25" customHeight="1">
      <c r="D902" s="4"/>
    </row>
    <row r="903" ht="11.25" customHeight="1">
      <c r="D903" s="4"/>
    </row>
    <row r="904" ht="11.25" customHeight="1">
      <c r="D904" s="4"/>
    </row>
    <row r="905" ht="11.25" customHeight="1">
      <c r="D905" s="4"/>
    </row>
    <row r="906" ht="11.25" customHeight="1">
      <c r="D906" s="4"/>
    </row>
    <row r="907" ht="11.25" customHeight="1">
      <c r="D907" s="4"/>
    </row>
    <row r="908" ht="11.25" customHeight="1">
      <c r="D908" s="4"/>
    </row>
    <row r="909" ht="11.25" customHeight="1">
      <c r="D909" s="4"/>
    </row>
    <row r="910" ht="11.25" customHeight="1">
      <c r="D910" s="4"/>
    </row>
    <row r="911" ht="11.25" customHeight="1">
      <c r="D911" s="4"/>
    </row>
    <row r="912" ht="11.25" customHeight="1">
      <c r="D912" s="4"/>
    </row>
    <row r="913" ht="11.25" customHeight="1">
      <c r="D913" s="4"/>
    </row>
    <row r="914" ht="11.25" customHeight="1">
      <c r="D914" s="4"/>
    </row>
    <row r="915" ht="11.25" customHeight="1">
      <c r="D915" s="4"/>
    </row>
    <row r="916" ht="11.25" customHeight="1">
      <c r="D916" s="4"/>
    </row>
    <row r="917" ht="11.25" customHeight="1">
      <c r="D917" s="4"/>
    </row>
    <row r="918" ht="11.25" customHeight="1">
      <c r="D918" s="4"/>
    </row>
    <row r="919" ht="11.25" customHeight="1">
      <c r="D919" s="4"/>
    </row>
    <row r="920" ht="11.25" customHeight="1">
      <c r="D920" s="4"/>
    </row>
    <row r="921" ht="11.25" customHeight="1">
      <c r="D921" s="4"/>
    </row>
    <row r="922" ht="11.25" customHeight="1">
      <c r="D922" s="4"/>
    </row>
    <row r="923" ht="11.25" customHeight="1">
      <c r="D923" s="4"/>
    </row>
    <row r="924" ht="11.25" customHeight="1">
      <c r="D924" s="4"/>
    </row>
    <row r="925" ht="11.25" customHeight="1">
      <c r="D925" s="4"/>
    </row>
    <row r="926" ht="11.25" customHeight="1">
      <c r="D926" s="4"/>
    </row>
    <row r="927" ht="11.25" customHeight="1">
      <c r="D927" s="4"/>
    </row>
    <row r="928" ht="11.25" customHeight="1">
      <c r="D928" s="4"/>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8">
    <tabColor indexed="25"/>
  </sheetPr>
  <dimension ref="A1:X42"/>
  <sheetViews>
    <sheetView showGridLines="0" workbookViewId="0" topLeftCell="A1">
      <selection activeCell="A1" sqref="A1"/>
    </sheetView>
  </sheetViews>
  <sheetFormatPr defaultColWidth="9.33203125" defaultRowHeight="11.25"/>
  <cols>
    <col min="1" max="2" width="7.33203125" style="38" customWidth="1"/>
    <col min="3" max="3" width="1.83203125" style="38" customWidth="1"/>
    <col min="4" max="4" width="21.16015625" style="38" customWidth="1"/>
    <col min="5" max="7" width="17.5" style="38" customWidth="1"/>
    <col min="8" max="8" width="8.16015625" style="38" customWidth="1"/>
    <col min="9" max="13" width="8.83203125" style="38" customWidth="1"/>
    <col min="14" max="14" width="16.16015625" style="40" customWidth="1"/>
    <col min="15" max="16" width="35.33203125" style="40" customWidth="1"/>
    <col min="17" max="17" width="35.33203125" style="38" customWidth="1"/>
    <col min="18" max="16384" width="8.16015625" style="38" customWidth="1"/>
  </cols>
  <sheetData>
    <row r="1" ht="11.25">
      <c r="A1" s="26"/>
    </row>
    <row r="2" ht="11.25">
      <c r="O2" s="36"/>
    </row>
    <row r="3" ht="11.25"/>
    <row r="4" ht="11.25"/>
    <row r="5" ht="11.25"/>
    <row r="6" spans="4:17" ht="11.25">
      <c r="D6" s="44" t="str">
        <f>O13</f>
        <v>Broadband connections in households, by degree of urbanisation, 2011 (1)</v>
      </c>
      <c r="N6" s="41"/>
      <c r="Q6" s="82"/>
    </row>
    <row r="7" spans="4:17" ht="11.25">
      <c r="D7" s="115" t="str">
        <f>O14</f>
        <v>(% of households with a broadband connection)</v>
      </c>
      <c r="Q7" s="86"/>
    </row>
    <row r="8" ht="11.25"/>
    <row r="9" spans="5:17" ht="11.25" customHeight="1">
      <c r="E9" s="119"/>
      <c r="F9" s="119"/>
      <c r="G9" s="119"/>
      <c r="H9" s="119"/>
      <c r="I9" s="167"/>
      <c r="J9" s="167"/>
      <c r="K9" s="167"/>
      <c r="L9" s="167"/>
      <c r="M9" s="117"/>
      <c r="Q9" s="82"/>
    </row>
    <row r="10" spans="5:24" ht="22.5">
      <c r="E10" s="118" t="s">
        <v>454</v>
      </c>
      <c r="F10" s="118" t="s">
        <v>455</v>
      </c>
      <c r="G10" s="118" t="s">
        <v>456</v>
      </c>
      <c r="H10" s="119"/>
      <c r="I10" s="120"/>
      <c r="J10" s="120"/>
      <c r="K10" s="81"/>
      <c r="L10" s="120"/>
      <c r="M10" s="120"/>
      <c r="N10" s="36" t="str">
        <f ca="1">"Abbildung"&amp;MID(MID(CELL("filename",$A$1),FIND("]",CELL("filename",$A$1))+1,256),FIND(" ",MID(CELL("filename",$A$1),FIND("]",CELL("filename",$A$1))+1,256),"1"),256)&amp;":"</f>
        <v>Abbildung 8.1:</v>
      </c>
      <c r="O10" s="116" t="s">
        <v>611</v>
      </c>
      <c r="Q10" s="86"/>
      <c r="X10" s="86"/>
    </row>
    <row r="11" spans="4:24" ht="11.25">
      <c r="D11" s="38" t="s">
        <v>94</v>
      </c>
      <c r="E11" s="140">
        <v>72</v>
      </c>
      <c r="F11" s="140">
        <v>68</v>
      </c>
      <c r="G11" s="140">
        <v>58</v>
      </c>
      <c r="H11" s="121"/>
      <c r="I11" s="76"/>
      <c r="J11" s="122"/>
      <c r="L11" s="122"/>
      <c r="M11" s="76"/>
      <c r="N11" s="36"/>
      <c r="O11" s="82" t="s">
        <v>111</v>
      </c>
      <c r="X11" s="82"/>
    </row>
    <row r="12" spans="4:24" ht="11.25">
      <c r="D12" s="38" t="s">
        <v>0</v>
      </c>
      <c r="E12" s="140">
        <v>73</v>
      </c>
      <c r="F12" s="140">
        <v>76</v>
      </c>
      <c r="G12" s="140">
        <v>71</v>
      </c>
      <c r="H12" s="121"/>
      <c r="I12" s="76"/>
      <c r="J12" s="122"/>
      <c r="K12" s="83"/>
      <c r="L12" s="122"/>
      <c r="M12" s="76"/>
      <c r="X12" s="82"/>
    </row>
    <row r="13" spans="4:24" ht="11.25">
      <c r="D13" s="38" t="s">
        <v>1</v>
      </c>
      <c r="E13" s="140">
        <v>51</v>
      </c>
      <c r="F13" s="140">
        <v>43</v>
      </c>
      <c r="G13" s="140">
        <v>28</v>
      </c>
      <c r="H13" s="121"/>
      <c r="I13" s="76"/>
      <c r="J13" s="122"/>
      <c r="K13" s="81"/>
      <c r="L13" s="122"/>
      <c r="M13" s="76"/>
      <c r="N13" s="36" t="str">
        <f ca="1">"Figure"&amp;MID(MID(CELL("filename",$A$1),FIND("]",CELL("filename",$A$1))+1,256),FIND(" ",MID(CELL("filename",$A$1),FIND("]",CELL("filename",$A$1))+1,256),"1"),256)&amp;":"</f>
        <v>Figure 8.1:</v>
      </c>
      <c r="O13" s="41" t="s">
        <v>609</v>
      </c>
      <c r="X13" s="86"/>
    </row>
    <row r="14" spans="4:24" ht="11.25">
      <c r="D14" s="38" t="s">
        <v>98</v>
      </c>
      <c r="E14" s="140">
        <v>68</v>
      </c>
      <c r="F14" s="140">
        <v>63</v>
      </c>
      <c r="G14" s="140">
        <v>60</v>
      </c>
      <c r="H14" s="121"/>
      <c r="I14" s="76"/>
      <c r="J14" s="122"/>
      <c r="L14" s="122"/>
      <c r="M14" s="76"/>
      <c r="N14" s="36"/>
      <c r="O14" s="83" t="s">
        <v>112</v>
      </c>
      <c r="X14" s="82"/>
    </row>
    <row r="15" spans="4:24" ht="11.25">
      <c r="D15" s="38" t="s">
        <v>2</v>
      </c>
      <c r="E15" s="140">
        <v>85</v>
      </c>
      <c r="F15" s="140">
        <v>84</v>
      </c>
      <c r="G15" s="140">
        <v>83</v>
      </c>
      <c r="H15" s="121"/>
      <c r="I15" s="76"/>
      <c r="J15" s="122"/>
      <c r="K15" s="83"/>
      <c r="L15" s="122"/>
      <c r="M15" s="76"/>
      <c r="X15" s="82"/>
    </row>
    <row r="16" spans="4:24" ht="11.25">
      <c r="D16" s="38" t="s">
        <v>3</v>
      </c>
      <c r="E16" s="140">
        <v>79</v>
      </c>
      <c r="F16" s="140">
        <v>78</v>
      </c>
      <c r="G16" s="140">
        <v>72</v>
      </c>
      <c r="H16" s="121"/>
      <c r="I16" s="76"/>
      <c r="J16" s="122"/>
      <c r="K16" s="81"/>
      <c r="L16" s="122"/>
      <c r="M16" s="76"/>
      <c r="N16" s="36" t="str">
        <f ca="1">"Graphique"&amp;MID(MID(CELL("filename",$A$1),FIND("]",CELL("filename",$A$1))+1,256),FIND(" ",MID(CELL("filename",$A$1),FIND("]",CELL("filename",$A$1))+1,256),"1"),256)&amp;":"</f>
        <v>Graphique 8.1:</v>
      </c>
      <c r="O16" s="116" t="s">
        <v>610</v>
      </c>
      <c r="X16" s="86"/>
    </row>
    <row r="17" spans="4:15" ht="11.25">
      <c r="D17" s="38" t="s">
        <v>4</v>
      </c>
      <c r="E17" s="140">
        <v>72</v>
      </c>
      <c r="F17" s="140">
        <v>59</v>
      </c>
      <c r="G17" s="140">
        <v>61</v>
      </c>
      <c r="H17" s="121"/>
      <c r="I17" s="76"/>
      <c r="J17" s="122"/>
      <c r="K17" s="76"/>
      <c r="L17" s="122"/>
      <c r="M17" s="76"/>
      <c r="N17" s="37"/>
      <c r="O17" s="82" t="s">
        <v>113</v>
      </c>
    </row>
    <row r="18" spans="4:14" ht="11.25" customHeight="1">
      <c r="D18" s="38" t="s">
        <v>5</v>
      </c>
      <c r="E18" s="140">
        <v>73</v>
      </c>
      <c r="F18" s="140">
        <v>67</v>
      </c>
      <c r="G18" s="140">
        <v>58</v>
      </c>
      <c r="H18" s="121"/>
      <c r="I18" s="76"/>
      <c r="J18" s="122"/>
      <c r="K18" s="76"/>
      <c r="L18" s="122"/>
      <c r="M18" s="76"/>
      <c r="N18" s="37"/>
    </row>
    <row r="19" spans="4:14" ht="11.25">
      <c r="D19" s="38" t="s">
        <v>6</v>
      </c>
      <c r="E19" s="140">
        <v>55</v>
      </c>
      <c r="F19" s="140">
        <v>53</v>
      </c>
      <c r="G19" s="140">
        <v>34</v>
      </c>
      <c r="H19" s="121"/>
      <c r="I19" s="76"/>
      <c r="J19" s="122"/>
      <c r="K19" s="76"/>
      <c r="L19" s="122"/>
      <c r="M19" s="76"/>
      <c r="N19" s="37"/>
    </row>
    <row r="20" spans="4:16" ht="11.25">
      <c r="D20" s="38" t="s">
        <v>7</v>
      </c>
      <c r="E20" s="140">
        <v>67</v>
      </c>
      <c r="F20" s="140">
        <v>63</v>
      </c>
      <c r="G20" s="140">
        <v>52</v>
      </c>
      <c r="H20" s="121"/>
      <c r="I20" s="76"/>
      <c r="J20" s="122"/>
      <c r="K20" s="76"/>
      <c r="L20" s="122"/>
      <c r="M20" s="76"/>
      <c r="N20" s="36" t="s">
        <v>224</v>
      </c>
      <c r="O20" s="37"/>
      <c r="P20" s="37"/>
    </row>
    <row r="21" spans="4:16" ht="11.25">
      <c r="D21" s="38" t="s">
        <v>8</v>
      </c>
      <c r="E21" s="140">
        <v>75</v>
      </c>
      <c r="F21" s="140">
        <v>68</v>
      </c>
      <c r="G21" s="140">
        <v>61</v>
      </c>
      <c r="H21" s="121"/>
      <c r="I21" s="76"/>
      <c r="J21" s="122"/>
      <c r="K21" s="76"/>
      <c r="L21" s="122"/>
      <c r="M21" s="76"/>
      <c r="N21" s="37" t="s">
        <v>227</v>
      </c>
      <c r="O21" s="142" t="s">
        <v>621</v>
      </c>
      <c r="P21" s="37"/>
    </row>
    <row r="22" spans="4:16" ht="11.25">
      <c r="D22" s="38" t="s">
        <v>9</v>
      </c>
      <c r="E22" s="140">
        <v>55</v>
      </c>
      <c r="F22" s="140">
        <v>50</v>
      </c>
      <c r="G22" s="140">
        <v>46</v>
      </c>
      <c r="H22" s="121"/>
      <c r="I22" s="76"/>
      <c r="J22" s="122"/>
      <c r="K22" s="76"/>
      <c r="L22" s="122"/>
      <c r="M22" s="76"/>
      <c r="N22" s="37"/>
      <c r="O22" s="142" t="s">
        <v>607</v>
      </c>
      <c r="P22" s="37"/>
    </row>
    <row r="23" spans="4:15" ht="11.25">
      <c r="D23" s="38" t="s">
        <v>261</v>
      </c>
      <c r="E23" s="140">
        <v>60</v>
      </c>
      <c r="F23" s="140">
        <v>60</v>
      </c>
      <c r="G23" s="140">
        <v>45</v>
      </c>
      <c r="H23" s="121"/>
      <c r="I23" s="76"/>
      <c r="J23" s="122"/>
      <c r="K23" s="76"/>
      <c r="L23" s="122"/>
      <c r="M23" s="76"/>
      <c r="O23" s="142" t="s">
        <v>608</v>
      </c>
    </row>
    <row r="24" spans="4:16" ht="11.25">
      <c r="D24" s="38" t="s">
        <v>263</v>
      </c>
      <c r="E24" s="140">
        <v>64</v>
      </c>
      <c r="F24" s="140">
        <v>78</v>
      </c>
      <c r="G24" s="140">
        <v>55</v>
      </c>
      <c r="H24" s="121"/>
      <c r="I24" s="76"/>
      <c r="J24" s="122"/>
      <c r="K24" s="76"/>
      <c r="L24" s="122"/>
      <c r="M24" s="76"/>
      <c r="N24" s="37" t="s">
        <v>228</v>
      </c>
      <c r="O24" s="142" t="s">
        <v>612</v>
      </c>
      <c r="P24" s="37"/>
    </row>
    <row r="25" spans="4:16" ht="11.25">
      <c r="D25" s="38" t="s">
        <v>600</v>
      </c>
      <c r="E25" s="140">
        <v>71</v>
      </c>
      <c r="F25" s="141" t="e">
        <v>#N/A</v>
      </c>
      <c r="G25" s="140">
        <v>47</v>
      </c>
      <c r="H25" s="121"/>
      <c r="I25" s="76"/>
      <c r="J25" s="122"/>
      <c r="K25" s="76"/>
      <c r="L25" s="122"/>
      <c r="M25" s="76"/>
      <c r="N25" s="37"/>
      <c r="O25" s="142" t="s">
        <v>605</v>
      </c>
      <c r="P25" s="37"/>
    </row>
    <row r="26" spans="4:16" ht="11.25">
      <c r="D26" s="38" t="s">
        <v>266</v>
      </c>
      <c r="E26" s="140">
        <v>66</v>
      </c>
      <c r="F26" s="140">
        <v>68</v>
      </c>
      <c r="G26" s="140">
        <v>72</v>
      </c>
      <c r="H26" s="121"/>
      <c r="I26" s="76"/>
      <c r="J26" s="122"/>
      <c r="K26" s="76"/>
      <c r="L26" s="122"/>
      <c r="M26" s="76"/>
      <c r="O26" s="142" t="s">
        <v>606</v>
      </c>
      <c r="P26" s="37"/>
    </row>
    <row r="27" spans="4:15" ht="11.25">
      <c r="D27" s="38" t="s">
        <v>10</v>
      </c>
      <c r="E27" s="140">
        <v>71</v>
      </c>
      <c r="F27" s="140">
        <v>61</v>
      </c>
      <c r="G27" s="140">
        <v>53</v>
      </c>
      <c r="H27" s="121"/>
      <c r="I27" s="76"/>
      <c r="J27" s="122"/>
      <c r="K27" s="76"/>
      <c r="L27" s="122"/>
      <c r="M27" s="76"/>
      <c r="N27" s="37" t="s">
        <v>566</v>
      </c>
      <c r="O27" s="142" t="s">
        <v>622</v>
      </c>
    </row>
    <row r="28" spans="4:15" ht="11.25">
      <c r="D28" s="38" t="s">
        <v>282</v>
      </c>
      <c r="E28" s="140">
        <v>76</v>
      </c>
      <c r="F28" s="140">
        <v>71</v>
      </c>
      <c r="G28" s="140">
        <v>76</v>
      </c>
      <c r="H28" s="121"/>
      <c r="I28" s="76"/>
      <c r="J28" s="122"/>
      <c r="K28" s="76"/>
      <c r="L28" s="122"/>
      <c r="M28" s="76"/>
      <c r="N28" s="37"/>
      <c r="O28" s="142" t="s">
        <v>603</v>
      </c>
    </row>
    <row r="29" spans="4:15" ht="11.25">
      <c r="D29" s="38" t="s">
        <v>11</v>
      </c>
      <c r="E29" s="140">
        <v>84</v>
      </c>
      <c r="F29" s="140">
        <v>85</v>
      </c>
      <c r="G29" s="140">
        <v>80</v>
      </c>
      <c r="H29" s="121"/>
      <c r="I29" s="76"/>
      <c r="J29" s="122"/>
      <c r="K29" s="76"/>
      <c r="L29" s="122"/>
      <c r="M29" s="76"/>
      <c r="O29" s="142" t="s">
        <v>604</v>
      </c>
    </row>
    <row r="30" spans="4:14" ht="11.25">
      <c r="D30" s="38" t="s">
        <v>12</v>
      </c>
      <c r="E30" s="140">
        <v>74</v>
      </c>
      <c r="F30" s="140">
        <v>72</v>
      </c>
      <c r="G30" s="140">
        <v>70</v>
      </c>
      <c r="H30" s="121"/>
      <c r="I30" s="76"/>
      <c r="J30" s="122"/>
      <c r="K30" s="76"/>
      <c r="L30" s="122"/>
      <c r="M30" s="76"/>
      <c r="N30" s="36" t="s">
        <v>567</v>
      </c>
    </row>
    <row r="31" spans="4:15" ht="11.25">
      <c r="D31" s="38" t="s">
        <v>13</v>
      </c>
      <c r="E31" s="140">
        <v>67</v>
      </c>
      <c r="F31" s="140">
        <v>60</v>
      </c>
      <c r="G31" s="140">
        <v>55</v>
      </c>
      <c r="H31" s="121"/>
      <c r="I31" s="76"/>
      <c r="J31" s="122"/>
      <c r="K31" s="76"/>
      <c r="L31" s="122"/>
      <c r="M31" s="76"/>
      <c r="N31" s="37" t="s">
        <v>227</v>
      </c>
      <c r="O31" s="17" t="s">
        <v>458</v>
      </c>
    </row>
    <row r="32" spans="4:15" ht="11.25">
      <c r="D32" s="38" t="s">
        <v>14</v>
      </c>
      <c r="E32" s="140">
        <v>65</v>
      </c>
      <c r="F32" s="140">
        <v>55</v>
      </c>
      <c r="G32" s="140">
        <v>42</v>
      </c>
      <c r="H32" s="121"/>
      <c r="I32" s="76"/>
      <c r="J32" s="122"/>
      <c r="K32" s="76"/>
      <c r="L32" s="122"/>
      <c r="M32" s="76"/>
      <c r="N32" s="37"/>
      <c r="O32" s="18"/>
    </row>
    <row r="33" spans="4:15" ht="11.25">
      <c r="D33" s="38" t="s">
        <v>15</v>
      </c>
      <c r="E33" s="140">
        <v>48</v>
      </c>
      <c r="F33" s="140">
        <v>46</v>
      </c>
      <c r="G33" s="140">
        <v>18</v>
      </c>
      <c r="H33" s="121"/>
      <c r="I33" s="76"/>
      <c r="J33" s="122"/>
      <c r="K33" s="76"/>
      <c r="L33" s="122"/>
      <c r="M33" s="76"/>
      <c r="N33" s="37" t="s">
        <v>228</v>
      </c>
      <c r="O33" s="17" t="s">
        <v>457</v>
      </c>
    </row>
    <row r="34" spans="4:15" ht="11.25">
      <c r="D34" s="38" t="s">
        <v>16</v>
      </c>
      <c r="E34" s="140">
        <v>73</v>
      </c>
      <c r="F34" s="140">
        <v>69</v>
      </c>
      <c r="G34" s="140">
        <v>63</v>
      </c>
      <c r="H34" s="121"/>
      <c r="I34" s="76"/>
      <c r="J34" s="122"/>
      <c r="K34" s="76"/>
      <c r="L34" s="122"/>
      <c r="M34" s="76"/>
      <c r="N34" s="37"/>
      <c r="O34" s="19"/>
    </row>
    <row r="35" spans="4:15" ht="11.25">
      <c r="D35" s="38" t="s">
        <v>601</v>
      </c>
      <c r="E35" s="140">
        <v>64</v>
      </c>
      <c r="F35" s="141" t="e">
        <v>#N/A</v>
      </c>
      <c r="G35" s="140">
        <v>52</v>
      </c>
      <c r="H35" s="121"/>
      <c r="I35" s="76"/>
      <c r="J35" s="122"/>
      <c r="K35" s="76"/>
      <c r="L35" s="122"/>
      <c r="M35" s="76"/>
      <c r="N35" s="37" t="s">
        <v>566</v>
      </c>
      <c r="O35" s="17" t="s">
        <v>459</v>
      </c>
    </row>
    <row r="36" spans="4:13" ht="11.25">
      <c r="D36" s="38" t="s">
        <v>17</v>
      </c>
      <c r="E36" s="140">
        <v>86</v>
      </c>
      <c r="F36" s="140">
        <v>83</v>
      </c>
      <c r="G36" s="140">
        <v>79</v>
      </c>
      <c r="H36" s="121"/>
      <c r="I36" s="76"/>
      <c r="J36" s="122"/>
      <c r="K36" s="76"/>
      <c r="L36" s="122"/>
      <c r="M36" s="76"/>
    </row>
    <row r="37" spans="4:17" ht="11.25">
      <c r="D37" s="38" t="s">
        <v>18</v>
      </c>
      <c r="E37" s="140">
        <v>91</v>
      </c>
      <c r="F37" s="140">
        <v>88</v>
      </c>
      <c r="G37" s="140">
        <v>82</v>
      </c>
      <c r="H37" s="121"/>
      <c r="I37" s="76"/>
      <c r="J37" s="122"/>
      <c r="K37" s="76"/>
      <c r="L37" s="122"/>
      <c r="M37" s="76"/>
      <c r="N37" s="36" t="s">
        <v>598</v>
      </c>
      <c r="O37" s="123"/>
      <c r="P37" s="123"/>
      <c r="Q37" s="124"/>
    </row>
    <row r="38" spans="4:17" ht="11.25">
      <c r="D38" s="38" t="s">
        <v>97</v>
      </c>
      <c r="E38" s="140">
        <v>80</v>
      </c>
      <c r="F38" s="140">
        <v>82</v>
      </c>
      <c r="G38" s="140">
        <v>82</v>
      </c>
      <c r="H38" s="121"/>
      <c r="I38" s="76"/>
      <c r="J38" s="122"/>
      <c r="K38" s="76"/>
      <c r="L38" s="122"/>
      <c r="M38" s="76"/>
      <c r="N38" s="37" t="s">
        <v>227</v>
      </c>
      <c r="O38" s="125" t="s">
        <v>424</v>
      </c>
      <c r="P38" s="125" t="s">
        <v>425</v>
      </c>
      <c r="Q38" s="125" t="s">
        <v>426</v>
      </c>
    </row>
    <row r="39" spans="4:17" ht="11.25">
      <c r="D39" s="38" t="s">
        <v>602</v>
      </c>
      <c r="E39" s="140">
        <v>94</v>
      </c>
      <c r="F39" s="140">
        <v>90</v>
      </c>
      <c r="G39" s="140">
        <v>90</v>
      </c>
      <c r="H39" s="121"/>
      <c r="I39" s="161"/>
      <c r="J39" s="122"/>
      <c r="K39" s="76"/>
      <c r="L39" s="122"/>
      <c r="M39" s="76"/>
      <c r="N39" s="37"/>
      <c r="O39" s="123"/>
      <c r="P39" s="123"/>
      <c r="Q39" s="124"/>
    </row>
    <row r="40" spans="4:17" ht="11.25">
      <c r="D40" s="38" t="s">
        <v>96</v>
      </c>
      <c r="E40" s="140">
        <v>76</v>
      </c>
      <c r="F40" s="140">
        <v>75</v>
      </c>
      <c r="G40" s="140">
        <v>83</v>
      </c>
      <c r="H40" s="121"/>
      <c r="I40" s="76"/>
      <c r="J40" s="122"/>
      <c r="K40" s="76"/>
      <c r="L40" s="122"/>
      <c r="M40" s="76"/>
      <c r="N40" s="37" t="s">
        <v>228</v>
      </c>
      <c r="O40" s="125" t="s">
        <v>454</v>
      </c>
      <c r="P40" s="125" t="s">
        <v>455</v>
      </c>
      <c r="Q40" s="125" t="s">
        <v>456</v>
      </c>
    </row>
    <row r="41" spans="4:17" ht="11.25">
      <c r="D41" s="38" t="s">
        <v>19</v>
      </c>
      <c r="E41" s="140">
        <v>68</v>
      </c>
      <c r="F41" s="140">
        <v>53</v>
      </c>
      <c r="G41" s="140">
        <v>49</v>
      </c>
      <c r="H41" s="121"/>
      <c r="I41" s="76"/>
      <c r="J41" s="122"/>
      <c r="K41" s="76"/>
      <c r="L41" s="122"/>
      <c r="M41" s="76"/>
      <c r="N41" s="37"/>
      <c r="O41" s="123"/>
      <c r="P41" s="126"/>
      <c r="Q41" s="124"/>
    </row>
    <row r="42" spans="14:17" ht="11.25">
      <c r="N42" s="37" t="s">
        <v>566</v>
      </c>
      <c r="O42" s="125" t="s">
        <v>427</v>
      </c>
      <c r="P42" s="125" t="s">
        <v>428</v>
      </c>
      <c r="Q42" s="125" t="s">
        <v>429</v>
      </c>
    </row>
    <row r="45" ht="11.25"/>
    <row r="46" ht="11.25"/>
    <row r="47" ht="11.25"/>
    <row r="48" ht="11.25"/>
    <row r="49" ht="11.25"/>
    <row r="50" ht="11.25"/>
    <row r="51" ht="11.25"/>
    <row r="52" ht="11.25"/>
    <row r="53" ht="11.25"/>
    <row r="54" ht="11.25"/>
    <row r="55" ht="11.25"/>
    <row r="56" ht="11.25"/>
    <row r="57" ht="11.25"/>
    <row r="58" ht="11.25"/>
    <row r="59" ht="11.25"/>
    <row r="60" ht="11.25"/>
    <row r="61" ht="11.25"/>
    <row r="62" ht="11.25"/>
    <row r="63" ht="11.25"/>
    <row r="64" ht="11.25"/>
    <row r="65" ht="11.25"/>
    <row r="66" ht="11.25"/>
  </sheetData>
  <mergeCells count="2">
    <mergeCell ref="K9:L9"/>
    <mergeCell ref="I9:J9"/>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34">
    <tabColor indexed="25"/>
  </sheetPr>
  <dimension ref="A1:K295"/>
  <sheetViews>
    <sheetView showGridLines="0" workbookViewId="0" topLeftCell="A1">
      <selection activeCell="A1" sqref="A1"/>
    </sheetView>
  </sheetViews>
  <sheetFormatPr defaultColWidth="9.33203125" defaultRowHeight="11.25" customHeight="1"/>
  <cols>
    <col min="1" max="1" width="8.83203125" style="8" customWidth="1"/>
    <col min="2" max="2" width="54.33203125" style="8" customWidth="1"/>
    <col min="3" max="3" width="10" style="14" customWidth="1"/>
    <col min="4" max="4" width="8.16015625" style="25" customWidth="1"/>
    <col min="5" max="5" width="14.33203125" style="4" customWidth="1"/>
    <col min="6" max="6" width="10.16015625" style="8" customWidth="1"/>
    <col min="7" max="7" width="16.83203125" style="8" customWidth="1"/>
    <col min="8" max="8" width="8.5" style="8" customWidth="1"/>
    <col min="9" max="16384" width="9.33203125" style="8" customWidth="1"/>
  </cols>
  <sheetData>
    <row r="1" spans="1:6" ht="11.25" customHeight="1">
      <c r="A1" s="9" t="s">
        <v>101</v>
      </c>
      <c r="B1" s="9" t="s">
        <v>102</v>
      </c>
      <c r="C1" s="10" t="s">
        <v>103</v>
      </c>
      <c r="D1" s="10" t="s">
        <v>401</v>
      </c>
      <c r="E1" s="42"/>
      <c r="F1" s="162" t="s">
        <v>508</v>
      </c>
    </row>
    <row r="2" spans="1:6" ht="11.25" customHeight="1">
      <c r="A2" s="12" t="s">
        <v>104</v>
      </c>
      <c r="B2" s="12" t="s">
        <v>105</v>
      </c>
      <c r="C2" s="13">
        <v>79</v>
      </c>
      <c r="D2" s="131"/>
      <c r="E2" s="42"/>
      <c r="F2" s="8" t="s">
        <v>106</v>
      </c>
    </row>
    <row r="3" spans="1:6" ht="11.25" customHeight="1">
      <c r="A3" s="12" t="s">
        <v>107</v>
      </c>
      <c r="B3" s="12" t="s">
        <v>108</v>
      </c>
      <c r="C3" s="13">
        <v>81</v>
      </c>
      <c r="D3" s="131"/>
      <c r="E3" s="42"/>
      <c r="F3" s="43"/>
    </row>
    <row r="4" spans="1:5" ht="11.25" customHeight="1">
      <c r="A4" s="12" t="s">
        <v>109</v>
      </c>
      <c r="B4" s="12" t="s">
        <v>110</v>
      </c>
      <c r="C4" s="13">
        <v>80</v>
      </c>
      <c r="D4" s="131"/>
      <c r="E4" s="42"/>
    </row>
    <row r="5" spans="1:5" s="11" customFormat="1" ht="11.25" customHeight="1">
      <c r="A5" s="12" t="s">
        <v>461</v>
      </c>
      <c r="B5" s="12" t="s">
        <v>462</v>
      </c>
      <c r="C5" s="13">
        <v>78</v>
      </c>
      <c r="D5" s="131"/>
      <c r="E5" s="42"/>
    </row>
    <row r="6" spans="1:5" ht="11.25" customHeight="1">
      <c r="A6" s="12" t="s">
        <v>463</v>
      </c>
      <c r="B6" s="12" t="s">
        <v>43</v>
      </c>
      <c r="C6" s="13">
        <v>81</v>
      </c>
      <c r="D6" s="131"/>
      <c r="E6" s="42"/>
    </row>
    <row r="7" spans="1:5" ht="11.25" customHeight="1">
      <c r="A7" s="12" t="s">
        <v>44</v>
      </c>
      <c r="B7" s="12" t="s">
        <v>45</v>
      </c>
      <c r="C7" s="13">
        <v>79</v>
      </c>
      <c r="D7" s="131"/>
      <c r="E7" s="42"/>
    </row>
    <row r="8" spans="1:7" ht="11.25" customHeight="1">
      <c r="A8" s="12" t="s">
        <v>46</v>
      </c>
      <c r="B8" s="12" t="s">
        <v>47</v>
      </c>
      <c r="C8" s="13">
        <v>85</v>
      </c>
      <c r="D8" s="131"/>
      <c r="E8" s="42"/>
      <c r="F8" s="36" t="str">
        <f ca="1">"Karte"&amp;MID(MID(CELL("filename",$A$1),FIND("]",CELL("filename",$A$1))+1,256),FIND(" ",MID(CELL("filename",$A$1),FIND("]",CELL("filename",$A$1))+1,256),"1"),256)&amp;":"</f>
        <v>Karte 8.2:</v>
      </c>
      <c r="G8" s="86" t="s">
        <v>131</v>
      </c>
    </row>
    <row r="9" spans="1:7" ht="11.25" customHeight="1">
      <c r="A9" s="12" t="s">
        <v>48</v>
      </c>
      <c r="B9" s="12" t="s">
        <v>49</v>
      </c>
      <c r="C9" s="13">
        <v>74</v>
      </c>
      <c r="D9" s="131"/>
      <c r="E9" s="42"/>
      <c r="F9" s="36"/>
      <c r="G9" s="82" t="s">
        <v>450</v>
      </c>
    </row>
    <row r="10" spans="1:7" ht="11.25" customHeight="1">
      <c r="A10" s="12" t="s">
        <v>50</v>
      </c>
      <c r="B10" s="12" t="s">
        <v>51</v>
      </c>
      <c r="C10" s="13">
        <v>70</v>
      </c>
      <c r="D10" s="131"/>
      <c r="E10" s="42"/>
      <c r="F10" s="40"/>
      <c r="G10" s="82"/>
    </row>
    <row r="11" spans="1:7" ht="11.25" customHeight="1">
      <c r="A11" s="15" t="s">
        <v>52</v>
      </c>
      <c r="B11" s="15" t="s">
        <v>53</v>
      </c>
      <c r="C11" s="13">
        <v>72</v>
      </c>
      <c r="D11" s="131"/>
      <c r="E11" s="42"/>
      <c r="F11" s="36" t="str">
        <f ca="1">"Map"&amp;MID(MID(CELL("filename",$A$1),FIND("]",CELL("filename",$A$1))+1,256),FIND(" ",MID(CELL("filename",$A$1),FIND("]",CELL("filename",$A$1))+1,256),"1"),256)&amp;":"</f>
        <v>Map 8.2:</v>
      </c>
      <c r="G11" s="86" t="s">
        <v>132</v>
      </c>
    </row>
    <row r="12" spans="1:7" ht="11.25" customHeight="1">
      <c r="A12" s="15" t="s">
        <v>54</v>
      </c>
      <c r="B12" s="15" t="s">
        <v>55</v>
      </c>
      <c r="C12" s="13">
        <v>81</v>
      </c>
      <c r="D12" s="131"/>
      <c r="E12" s="42"/>
      <c r="F12" s="36"/>
      <c r="G12" s="82" t="s">
        <v>22</v>
      </c>
    </row>
    <row r="13" spans="1:7" ht="11.25" customHeight="1">
      <c r="A13" s="15" t="s">
        <v>56</v>
      </c>
      <c r="B13" s="15" t="s">
        <v>57</v>
      </c>
      <c r="C13" s="13">
        <v>39</v>
      </c>
      <c r="D13" s="131"/>
      <c r="E13" s="42"/>
      <c r="F13" s="40"/>
      <c r="G13" s="82"/>
    </row>
    <row r="14" spans="1:7" ht="11.25" customHeight="1">
      <c r="A14" s="15" t="s">
        <v>58</v>
      </c>
      <c r="B14" s="15" t="s">
        <v>59</v>
      </c>
      <c r="C14" s="13">
        <v>43</v>
      </c>
      <c r="D14" s="131"/>
      <c r="E14" s="42"/>
      <c r="F14" s="36" t="str">
        <f ca="1">"Carte"&amp;MID(MID(CELL("filename",$A$1),FIND("]",CELL("filename",$A$1))+1,256),FIND(" ",MID(CELL("filename",$A$1),FIND("]",CELL("filename",$A$1))+1,256),"1"),256)&amp;":"</f>
        <v>Carte 8.2:</v>
      </c>
      <c r="G14" s="86" t="s">
        <v>133</v>
      </c>
    </row>
    <row r="15" spans="1:7" ht="11.25" customHeight="1">
      <c r="A15" s="15" t="s">
        <v>60</v>
      </c>
      <c r="B15" s="15" t="s">
        <v>61</v>
      </c>
      <c r="C15" s="13">
        <v>37</v>
      </c>
      <c r="D15" s="131"/>
      <c r="E15" s="42"/>
      <c r="G15" s="82" t="s">
        <v>451</v>
      </c>
    </row>
    <row r="16" spans="1:5" ht="11.25" customHeight="1">
      <c r="A16" s="15" t="s">
        <v>62</v>
      </c>
      <c r="B16" s="15" t="s">
        <v>63</v>
      </c>
      <c r="C16" s="13">
        <v>43</v>
      </c>
      <c r="D16" s="131"/>
      <c r="E16" s="42"/>
    </row>
    <row r="17" spans="1:5" ht="11.25" customHeight="1">
      <c r="A17" s="15" t="s">
        <v>64</v>
      </c>
      <c r="B17" s="15" t="s">
        <v>65</v>
      </c>
      <c r="C17" s="13">
        <v>61</v>
      </c>
      <c r="D17" s="131"/>
      <c r="E17" s="42"/>
    </row>
    <row r="18" spans="1:5" ht="11.25" customHeight="1">
      <c r="A18" s="15" t="s">
        <v>66</v>
      </c>
      <c r="B18" s="15" t="s">
        <v>67</v>
      </c>
      <c r="C18" s="13">
        <v>41</v>
      </c>
      <c r="D18" s="131"/>
      <c r="E18" s="42"/>
    </row>
    <row r="19" spans="1:5" ht="11.25" customHeight="1">
      <c r="A19" s="15" t="s">
        <v>68</v>
      </c>
      <c r="B19" s="15" t="s">
        <v>69</v>
      </c>
      <c r="C19" s="13">
        <v>72</v>
      </c>
      <c r="D19" s="131"/>
      <c r="E19" s="42"/>
    </row>
    <row r="20" spans="1:5" ht="11.25" customHeight="1">
      <c r="A20" s="15" t="s">
        <v>70</v>
      </c>
      <c r="B20" s="15" t="s">
        <v>152</v>
      </c>
      <c r="C20" s="13">
        <v>66</v>
      </c>
      <c r="D20" s="131"/>
      <c r="E20" s="42"/>
    </row>
    <row r="21" spans="1:9" ht="11.25" customHeight="1">
      <c r="A21" s="15" t="s">
        <v>71</v>
      </c>
      <c r="B21" s="15" t="s">
        <v>72</v>
      </c>
      <c r="C21" s="13">
        <v>60</v>
      </c>
      <c r="D21" s="131"/>
      <c r="E21" s="42"/>
      <c r="H21" s="12"/>
      <c r="I21" s="12"/>
    </row>
    <row r="22" spans="1:9" ht="11.25" customHeight="1">
      <c r="A22" s="15" t="s">
        <v>73</v>
      </c>
      <c r="B22" s="15" t="s">
        <v>74</v>
      </c>
      <c r="C22" s="13">
        <v>57</v>
      </c>
      <c r="D22" s="131"/>
      <c r="E22" s="42"/>
      <c r="G22" s="11" t="s">
        <v>124</v>
      </c>
      <c r="H22" s="12"/>
      <c r="I22" s="12"/>
    </row>
    <row r="23" spans="1:11" ht="11.25" customHeight="1">
      <c r="A23" s="15" t="s">
        <v>75</v>
      </c>
      <c r="B23" s="15" t="s">
        <v>76</v>
      </c>
      <c r="C23" s="13">
        <v>66</v>
      </c>
      <c r="D23" s="131"/>
      <c r="E23" s="42"/>
      <c r="F23" s="11" t="s">
        <v>77</v>
      </c>
      <c r="G23" s="137" t="s">
        <v>23</v>
      </c>
      <c r="H23" s="138"/>
      <c r="J23" s="164">
        <f>PERCENTILE(C$2:C$203,0)</f>
        <v>33</v>
      </c>
      <c r="K23" s="20" t="s">
        <v>79</v>
      </c>
    </row>
    <row r="24" spans="1:11" ht="11.25" customHeight="1">
      <c r="A24" s="15" t="s">
        <v>80</v>
      </c>
      <c r="B24" s="15" t="s">
        <v>81</v>
      </c>
      <c r="C24" s="13">
        <v>63</v>
      </c>
      <c r="D24" s="131"/>
      <c r="E24" s="42"/>
      <c r="G24" s="139" t="s">
        <v>24</v>
      </c>
      <c r="H24" s="138"/>
      <c r="J24" s="164">
        <f>PERCENTILE(C$2:C$203,0.2)</f>
        <v>54</v>
      </c>
      <c r="K24" s="20" t="s">
        <v>82</v>
      </c>
    </row>
    <row r="25" spans="1:11" ht="11.25" customHeight="1">
      <c r="A25" s="12" t="s">
        <v>83</v>
      </c>
      <c r="B25" s="12" t="s">
        <v>153</v>
      </c>
      <c r="C25" s="13">
        <v>56</v>
      </c>
      <c r="D25" s="131"/>
      <c r="E25" s="42"/>
      <c r="G25" s="139" t="s">
        <v>25</v>
      </c>
      <c r="H25" s="138"/>
      <c r="J25" s="164">
        <f>PERCENTILE(C$2:C$203,0.4)</f>
        <v>64</v>
      </c>
      <c r="K25" s="20" t="s">
        <v>84</v>
      </c>
    </row>
    <row r="26" spans="1:11" ht="11.25" customHeight="1">
      <c r="A26" s="12" t="s">
        <v>85</v>
      </c>
      <c r="B26" s="12" t="s">
        <v>86</v>
      </c>
      <c r="C26" s="13">
        <v>62</v>
      </c>
      <c r="D26" s="131"/>
      <c r="E26" s="42"/>
      <c r="G26" s="139" t="s">
        <v>26</v>
      </c>
      <c r="H26" s="138"/>
      <c r="J26" s="164">
        <f>PERCENTILE(C$2:C$203,0.5)</f>
        <v>69</v>
      </c>
      <c r="K26" s="27" t="s">
        <v>87</v>
      </c>
    </row>
    <row r="27" spans="1:11" ht="11.25" customHeight="1">
      <c r="A27" s="12" t="s">
        <v>88</v>
      </c>
      <c r="B27" s="12" t="s">
        <v>89</v>
      </c>
      <c r="C27" s="13">
        <v>90</v>
      </c>
      <c r="D27" s="131"/>
      <c r="E27" s="42"/>
      <c r="G27" s="137" t="s">
        <v>27</v>
      </c>
      <c r="H27" s="138"/>
      <c r="J27" s="164">
        <f>PERCENTILE(C$2:C$203,0.6)</f>
        <v>74</v>
      </c>
      <c r="K27" s="20" t="s">
        <v>90</v>
      </c>
    </row>
    <row r="28" spans="1:11" ht="11.25" customHeight="1">
      <c r="A28" s="12" t="s">
        <v>91</v>
      </c>
      <c r="B28" s="12" t="s">
        <v>92</v>
      </c>
      <c r="C28" s="13">
        <v>85</v>
      </c>
      <c r="D28" s="131"/>
      <c r="E28" s="42"/>
      <c r="G28" s="8" t="s">
        <v>460</v>
      </c>
      <c r="H28" s="138" t="s">
        <v>93</v>
      </c>
      <c r="J28" s="164">
        <f>PERCENTILE(C$2:C$203,0.8)</f>
        <v>85</v>
      </c>
      <c r="K28" s="20" t="s">
        <v>218</v>
      </c>
    </row>
    <row r="29" spans="1:11" ht="11.25" customHeight="1">
      <c r="A29" s="12" t="s">
        <v>219</v>
      </c>
      <c r="B29" s="12" t="s">
        <v>220</v>
      </c>
      <c r="C29" s="13">
        <v>85</v>
      </c>
      <c r="D29" s="131"/>
      <c r="E29" s="42"/>
      <c r="F29" s="2"/>
      <c r="G29" s="2"/>
      <c r="J29" s="164">
        <f>PERCENTILE(C$2:C$203,1)</f>
        <v>95</v>
      </c>
      <c r="K29" s="12" t="s">
        <v>221</v>
      </c>
    </row>
    <row r="30" spans="1:9" ht="11.25" customHeight="1">
      <c r="A30" s="12" t="s">
        <v>222</v>
      </c>
      <c r="B30" s="12" t="s">
        <v>223</v>
      </c>
      <c r="C30" s="13">
        <v>89</v>
      </c>
      <c r="D30" s="131"/>
      <c r="E30" s="42"/>
      <c r="F30" s="7" t="s">
        <v>224</v>
      </c>
      <c r="G30" s="28"/>
      <c r="H30" s="12"/>
      <c r="I30" s="12"/>
    </row>
    <row r="31" spans="1:9" ht="11.25" customHeight="1">
      <c r="A31" s="12" t="s">
        <v>225</v>
      </c>
      <c r="B31" s="12" t="s">
        <v>226</v>
      </c>
      <c r="C31" s="13">
        <v>87</v>
      </c>
      <c r="D31" s="131"/>
      <c r="E31" s="82"/>
      <c r="F31" s="2" t="s">
        <v>227</v>
      </c>
      <c r="G31" s="82" t="s">
        <v>502</v>
      </c>
      <c r="H31" s="2"/>
      <c r="I31" s="2"/>
    </row>
    <row r="32" spans="1:9" ht="11.25" customHeight="1">
      <c r="A32" s="12" t="s">
        <v>377</v>
      </c>
      <c r="B32" s="12" t="s">
        <v>195</v>
      </c>
      <c r="C32" s="13">
        <v>75</v>
      </c>
      <c r="D32" s="131"/>
      <c r="E32" s="82"/>
      <c r="F32" s="2"/>
      <c r="G32" s="82"/>
      <c r="H32" s="2"/>
      <c r="I32" s="2"/>
    </row>
    <row r="33" spans="1:9" ht="11.25" customHeight="1">
      <c r="A33" s="12" t="s">
        <v>378</v>
      </c>
      <c r="B33" s="12" t="s">
        <v>196</v>
      </c>
      <c r="C33" s="13">
        <v>78</v>
      </c>
      <c r="D33" s="131"/>
      <c r="E33" s="127"/>
      <c r="F33" s="2" t="s">
        <v>228</v>
      </c>
      <c r="G33" s="82" t="s">
        <v>503</v>
      </c>
      <c r="H33" s="2"/>
      <c r="I33" s="2"/>
    </row>
    <row r="34" spans="1:9" ht="11.25" customHeight="1">
      <c r="A34" s="12" t="s">
        <v>187</v>
      </c>
      <c r="B34" s="12" t="s">
        <v>568</v>
      </c>
      <c r="C34" s="13">
        <v>77</v>
      </c>
      <c r="D34" s="131"/>
      <c r="E34" s="82"/>
      <c r="F34" s="2"/>
      <c r="G34" s="82"/>
      <c r="H34" s="2"/>
      <c r="I34" s="2"/>
    </row>
    <row r="35" spans="1:9" ht="11.25" customHeight="1">
      <c r="A35" s="12" t="s">
        <v>188</v>
      </c>
      <c r="B35" s="12" t="s">
        <v>186</v>
      </c>
      <c r="C35" s="13">
        <v>65</v>
      </c>
      <c r="D35" s="131"/>
      <c r="E35" s="82"/>
      <c r="F35" s="2" t="s">
        <v>566</v>
      </c>
      <c r="G35" s="82" t="s">
        <v>504</v>
      </c>
      <c r="H35" s="2"/>
      <c r="I35" s="2"/>
    </row>
    <row r="36" spans="1:9" ht="11.25" customHeight="1">
      <c r="A36" s="12" t="s">
        <v>189</v>
      </c>
      <c r="B36" s="12" t="s">
        <v>569</v>
      </c>
      <c r="C36" s="13">
        <v>92</v>
      </c>
      <c r="D36" s="131"/>
      <c r="E36" s="42"/>
      <c r="F36" s="3"/>
      <c r="G36" s="3"/>
      <c r="H36" s="2"/>
      <c r="I36" s="2"/>
    </row>
    <row r="37" spans="1:9" ht="11.25" customHeight="1">
      <c r="A37" s="12" t="s">
        <v>190</v>
      </c>
      <c r="B37" s="12" t="s">
        <v>570</v>
      </c>
      <c r="C37" s="13">
        <v>82</v>
      </c>
      <c r="D37" s="131"/>
      <c r="E37" s="42"/>
      <c r="F37" s="2"/>
      <c r="G37" s="2"/>
      <c r="H37" s="2"/>
      <c r="I37" s="2"/>
    </row>
    <row r="38" spans="1:9" ht="11.25" customHeight="1">
      <c r="A38" s="12" t="s">
        <v>191</v>
      </c>
      <c r="B38" s="12" t="s">
        <v>197</v>
      </c>
      <c r="C38" s="13">
        <v>80</v>
      </c>
      <c r="D38" s="131"/>
      <c r="E38" s="42"/>
      <c r="F38" s="2"/>
      <c r="G38" s="2"/>
      <c r="H38" s="2"/>
      <c r="I38" s="2"/>
    </row>
    <row r="39" spans="1:9" ht="11.25" customHeight="1">
      <c r="A39" s="12" t="s">
        <v>192</v>
      </c>
      <c r="B39" s="12" t="s">
        <v>541</v>
      </c>
      <c r="C39" s="13">
        <v>67</v>
      </c>
      <c r="D39" s="131"/>
      <c r="E39" s="42"/>
      <c r="F39" s="16" t="s">
        <v>567</v>
      </c>
      <c r="G39" s="2"/>
      <c r="H39" s="2"/>
      <c r="I39" s="2"/>
    </row>
    <row r="40" spans="1:9" ht="11.25" customHeight="1">
      <c r="A40" s="12" t="s">
        <v>193</v>
      </c>
      <c r="B40" s="12" t="s">
        <v>198</v>
      </c>
      <c r="C40" s="13">
        <v>77</v>
      </c>
      <c r="D40" s="131"/>
      <c r="E40" s="42"/>
      <c r="F40" s="2" t="s">
        <v>227</v>
      </c>
      <c r="G40" s="17" t="s">
        <v>30</v>
      </c>
      <c r="H40" s="2"/>
      <c r="I40" s="2"/>
    </row>
    <row r="41" spans="1:9" ht="11.25" customHeight="1">
      <c r="A41" s="12" t="s">
        <v>194</v>
      </c>
      <c r="B41" s="12" t="s">
        <v>199</v>
      </c>
      <c r="C41" s="13">
        <v>79</v>
      </c>
      <c r="D41" s="131"/>
      <c r="E41" s="42"/>
      <c r="F41" s="2"/>
      <c r="G41" s="18"/>
      <c r="H41" s="2"/>
      <c r="I41" s="2"/>
    </row>
    <row r="42" spans="1:9" ht="11.25" customHeight="1">
      <c r="A42" s="12" t="s">
        <v>585</v>
      </c>
      <c r="B42" s="12" t="s">
        <v>200</v>
      </c>
      <c r="C42" s="13">
        <v>77</v>
      </c>
      <c r="D42" s="131"/>
      <c r="E42" s="42"/>
      <c r="F42" s="2" t="s">
        <v>228</v>
      </c>
      <c r="G42" s="17" t="s">
        <v>29</v>
      </c>
      <c r="H42" s="2"/>
      <c r="I42" s="2"/>
    </row>
    <row r="43" spans="1:9" ht="11.25" customHeight="1">
      <c r="A43" s="12" t="s">
        <v>586</v>
      </c>
      <c r="B43" s="12" t="s">
        <v>542</v>
      </c>
      <c r="C43" s="13">
        <v>77</v>
      </c>
      <c r="D43" s="131"/>
      <c r="E43" s="42"/>
      <c r="F43" s="2"/>
      <c r="G43" s="19"/>
      <c r="H43" s="2"/>
      <c r="I43" s="2"/>
    </row>
    <row r="44" spans="1:9" ht="11.25" customHeight="1">
      <c r="A44" s="12" t="s">
        <v>587</v>
      </c>
      <c r="B44" s="12" t="s">
        <v>594</v>
      </c>
      <c r="C44" s="13">
        <v>69</v>
      </c>
      <c r="D44" s="131"/>
      <c r="E44" s="42"/>
      <c r="F44" s="2" t="s">
        <v>566</v>
      </c>
      <c r="G44" s="17" t="s">
        <v>28</v>
      </c>
      <c r="H44" s="2"/>
      <c r="I44" s="2"/>
    </row>
    <row r="45" spans="1:9" ht="11.25" customHeight="1">
      <c r="A45" s="12" t="s">
        <v>588</v>
      </c>
      <c r="B45" s="12" t="s">
        <v>543</v>
      </c>
      <c r="C45" s="13">
        <v>73</v>
      </c>
      <c r="D45" s="131"/>
      <c r="E45" s="42"/>
      <c r="F45" s="2"/>
      <c r="G45" s="2"/>
      <c r="H45" s="2"/>
      <c r="I45" s="2"/>
    </row>
    <row r="46" spans="1:5" ht="11.25" customHeight="1">
      <c r="A46" s="12" t="s">
        <v>589</v>
      </c>
      <c r="B46" s="12" t="s">
        <v>544</v>
      </c>
      <c r="C46" s="13">
        <v>78</v>
      </c>
      <c r="D46" s="131"/>
      <c r="E46" s="42"/>
    </row>
    <row r="47" spans="1:5" ht="11.25" customHeight="1">
      <c r="A47" s="12" t="s">
        <v>201</v>
      </c>
      <c r="B47" s="12" t="s">
        <v>545</v>
      </c>
      <c r="C47" s="13">
        <v>74</v>
      </c>
      <c r="D47" s="131"/>
      <c r="E47" s="42"/>
    </row>
    <row r="48" spans="1:5" ht="11.25" customHeight="1">
      <c r="A48" s="12" t="s">
        <v>546</v>
      </c>
      <c r="B48" s="12" t="s">
        <v>547</v>
      </c>
      <c r="C48" s="13">
        <v>73</v>
      </c>
      <c r="D48" s="131"/>
      <c r="E48" s="42"/>
    </row>
    <row r="49" spans="1:5" ht="11.25" customHeight="1">
      <c r="A49" s="12" t="s">
        <v>548</v>
      </c>
      <c r="B49" s="12" t="s">
        <v>549</v>
      </c>
      <c r="C49" s="13">
        <v>66</v>
      </c>
      <c r="D49" s="131"/>
      <c r="E49" s="42"/>
    </row>
    <row r="50" spans="1:5" ht="11.25" customHeight="1">
      <c r="A50" s="12" t="s">
        <v>550</v>
      </c>
      <c r="B50" s="12" t="s">
        <v>551</v>
      </c>
      <c r="C50" s="13">
        <v>74</v>
      </c>
      <c r="D50" s="131"/>
      <c r="E50" s="42"/>
    </row>
    <row r="51" spans="1:5" ht="11.25" customHeight="1">
      <c r="A51" s="15" t="s">
        <v>202</v>
      </c>
      <c r="B51" s="15" t="s">
        <v>595</v>
      </c>
      <c r="C51" s="13">
        <v>44</v>
      </c>
      <c r="D51" s="131"/>
      <c r="E51" s="42"/>
    </row>
    <row r="52" spans="1:5" ht="11.25" customHeight="1">
      <c r="A52" s="12" t="s">
        <v>169</v>
      </c>
      <c r="B52" s="12" t="s">
        <v>596</v>
      </c>
      <c r="C52" s="13">
        <v>36</v>
      </c>
      <c r="D52" s="131"/>
      <c r="E52" s="42"/>
    </row>
    <row r="53" spans="1:5" ht="11.25" customHeight="1">
      <c r="A53" s="12" t="s">
        <v>170</v>
      </c>
      <c r="B53" s="12" t="s">
        <v>552</v>
      </c>
      <c r="C53" s="13">
        <v>55</v>
      </c>
      <c r="D53" s="131"/>
      <c r="E53" s="42"/>
    </row>
    <row r="54" spans="1:5" ht="11.25" customHeight="1">
      <c r="A54" s="12" t="s">
        <v>171</v>
      </c>
      <c r="B54" s="12" t="s">
        <v>597</v>
      </c>
      <c r="C54" s="13">
        <v>43</v>
      </c>
      <c r="D54" s="131"/>
      <c r="E54" s="42"/>
    </row>
    <row r="55" spans="1:5" ht="11.25" customHeight="1">
      <c r="A55" s="12" t="s">
        <v>553</v>
      </c>
      <c r="B55" s="12" t="s">
        <v>554</v>
      </c>
      <c r="C55" s="13">
        <v>53</v>
      </c>
      <c r="D55" s="131"/>
      <c r="E55" s="42"/>
    </row>
    <row r="56" spans="1:5" ht="11.25" customHeight="1">
      <c r="A56" s="12" t="s">
        <v>555</v>
      </c>
      <c r="B56" s="12" t="s">
        <v>556</v>
      </c>
      <c r="C56" s="13">
        <v>62</v>
      </c>
      <c r="D56" s="131"/>
      <c r="E56" s="42"/>
    </row>
    <row r="57" spans="1:9" ht="11.25" customHeight="1">
      <c r="A57" s="12" t="s">
        <v>557</v>
      </c>
      <c r="B57" s="12" t="s">
        <v>558</v>
      </c>
      <c r="C57" s="13">
        <v>65</v>
      </c>
      <c r="D57" s="131"/>
      <c r="E57" s="42"/>
      <c r="F57" s="2"/>
      <c r="G57" s="2"/>
      <c r="H57" s="2"/>
      <c r="I57" s="2"/>
    </row>
    <row r="58" spans="1:9" ht="11.25" customHeight="1">
      <c r="A58" s="12" t="s">
        <v>559</v>
      </c>
      <c r="B58" s="12" t="s">
        <v>560</v>
      </c>
      <c r="C58" s="13">
        <v>66</v>
      </c>
      <c r="D58" s="131"/>
      <c r="E58" s="42"/>
      <c r="F58" s="2"/>
      <c r="G58" s="2"/>
      <c r="H58" s="2"/>
      <c r="I58" s="2"/>
    </row>
    <row r="59" spans="1:9" ht="11.25" customHeight="1">
      <c r="A59" s="12" t="s">
        <v>561</v>
      </c>
      <c r="B59" s="12" t="s">
        <v>562</v>
      </c>
      <c r="C59" s="13">
        <v>65</v>
      </c>
      <c r="D59" s="131"/>
      <c r="E59" s="42"/>
      <c r="F59" s="2"/>
      <c r="G59" s="2"/>
      <c r="H59" s="2"/>
      <c r="I59" s="2"/>
    </row>
    <row r="60" spans="1:9" ht="11.25" customHeight="1">
      <c r="A60" s="12" t="s">
        <v>563</v>
      </c>
      <c r="B60" s="12" t="s">
        <v>564</v>
      </c>
      <c r="C60" s="13">
        <v>62</v>
      </c>
      <c r="D60" s="131"/>
      <c r="E60" s="42"/>
      <c r="F60" s="2"/>
      <c r="G60" s="2"/>
      <c r="H60" s="2"/>
      <c r="I60" s="2"/>
    </row>
    <row r="61" spans="1:5" ht="11.25" customHeight="1">
      <c r="A61" s="12" t="s">
        <v>565</v>
      </c>
      <c r="B61" s="12" t="s">
        <v>537</v>
      </c>
      <c r="C61" s="13">
        <v>67</v>
      </c>
      <c r="D61" s="131"/>
      <c r="E61" s="42"/>
    </row>
    <row r="62" spans="1:5" ht="11.25" customHeight="1">
      <c r="A62" s="12" t="s">
        <v>538</v>
      </c>
      <c r="B62" s="12" t="s">
        <v>539</v>
      </c>
      <c r="C62" s="13">
        <v>71</v>
      </c>
      <c r="D62" s="131"/>
      <c r="E62" s="42"/>
    </row>
    <row r="63" spans="1:5" ht="11.25" customHeight="1">
      <c r="A63" s="12" t="s">
        <v>540</v>
      </c>
      <c r="B63" s="12" t="s">
        <v>396</v>
      </c>
      <c r="C63" s="13">
        <v>60</v>
      </c>
      <c r="D63" s="131"/>
      <c r="E63" s="42"/>
    </row>
    <row r="64" spans="1:5" ht="11.25" customHeight="1">
      <c r="A64" s="12" t="s">
        <v>397</v>
      </c>
      <c r="B64" s="12" t="s">
        <v>154</v>
      </c>
      <c r="C64" s="13">
        <v>57</v>
      </c>
      <c r="D64" s="131"/>
      <c r="E64" s="42"/>
    </row>
    <row r="65" spans="1:5" ht="11.25" customHeight="1">
      <c r="A65" s="12" t="s">
        <v>398</v>
      </c>
      <c r="B65" s="12" t="s">
        <v>399</v>
      </c>
      <c r="C65" s="13">
        <v>52</v>
      </c>
      <c r="D65" s="131"/>
      <c r="E65" s="42"/>
    </row>
    <row r="66" spans="1:5" ht="11.25" customHeight="1">
      <c r="A66" s="12" t="s">
        <v>400</v>
      </c>
      <c r="B66" s="12" t="s">
        <v>481</v>
      </c>
      <c r="C66" s="13">
        <v>68</v>
      </c>
      <c r="D66" s="131"/>
      <c r="E66" s="42"/>
    </row>
    <row r="67" spans="1:5" ht="11.25" customHeight="1">
      <c r="A67" s="12" t="s">
        <v>482</v>
      </c>
      <c r="B67" s="12" t="s">
        <v>483</v>
      </c>
      <c r="C67" s="13">
        <v>60</v>
      </c>
      <c r="D67" s="131"/>
      <c r="E67" s="42"/>
    </row>
    <row r="68" spans="1:5" ht="11.25" customHeight="1">
      <c r="A68" s="12" t="s">
        <v>484</v>
      </c>
      <c r="B68" s="12" t="s">
        <v>485</v>
      </c>
      <c r="C68" s="13">
        <v>67</v>
      </c>
      <c r="D68" s="131"/>
      <c r="E68" s="42"/>
    </row>
    <row r="69" spans="1:5" ht="11.25" customHeight="1">
      <c r="A69" s="12" t="s">
        <v>486</v>
      </c>
      <c r="B69" s="12" t="s">
        <v>487</v>
      </c>
      <c r="C69" s="13">
        <v>56</v>
      </c>
      <c r="D69" s="131"/>
      <c r="E69" s="42"/>
    </row>
    <row r="70" spans="1:5" ht="11.25" customHeight="1">
      <c r="A70" s="12" t="s">
        <v>488</v>
      </c>
      <c r="B70" s="12" t="s">
        <v>489</v>
      </c>
      <c r="C70" s="13">
        <v>56</v>
      </c>
      <c r="D70" s="131"/>
      <c r="E70" s="42"/>
    </row>
    <row r="71" spans="1:5" ht="11.25" customHeight="1">
      <c r="A71" s="12" t="s">
        <v>490</v>
      </c>
      <c r="B71" s="12" t="s">
        <v>155</v>
      </c>
      <c r="C71" s="13">
        <v>71</v>
      </c>
      <c r="D71" s="131"/>
      <c r="E71" s="42"/>
    </row>
    <row r="72" spans="1:5" ht="11.25" customHeight="1">
      <c r="A72" s="12" t="s">
        <v>491</v>
      </c>
      <c r="B72" s="12" t="s">
        <v>156</v>
      </c>
      <c r="C72" s="13">
        <v>64</v>
      </c>
      <c r="D72" s="131"/>
      <c r="E72" s="42"/>
    </row>
    <row r="73" spans="1:5" ht="11.25" customHeight="1">
      <c r="A73" s="12" t="s">
        <v>492</v>
      </c>
      <c r="B73" s="12" t="s">
        <v>157</v>
      </c>
      <c r="C73" s="13">
        <v>56</v>
      </c>
      <c r="D73" s="131"/>
      <c r="E73" s="42"/>
    </row>
    <row r="74" spans="1:5" ht="11.25" customHeight="1">
      <c r="A74" s="12" t="s">
        <v>521</v>
      </c>
      <c r="B74" s="12" t="s">
        <v>535</v>
      </c>
      <c r="C74" s="13">
        <v>82</v>
      </c>
      <c r="D74" s="131"/>
      <c r="E74" s="42"/>
    </row>
    <row r="75" spans="1:5" ht="11.25" customHeight="1">
      <c r="A75" s="12" t="s">
        <v>522</v>
      </c>
      <c r="B75" s="12" t="s">
        <v>422</v>
      </c>
      <c r="C75" s="13">
        <v>69</v>
      </c>
      <c r="D75" s="131"/>
      <c r="E75" s="42"/>
    </row>
    <row r="76" spans="1:5" ht="11.25" customHeight="1">
      <c r="A76" s="12" t="s">
        <v>523</v>
      </c>
      <c r="B76" s="12" t="s">
        <v>536</v>
      </c>
      <c r="C76" s="13">
        <v>71</v>
      </c>
      <c r="D76" s="131"/>
      <c r="E76" s="42"/>
    </row>
    <row r="77" spans="1:5" ht="11.25" customHeight="1">
      <c r="A77" s="12" t="s">
        <v>524</v>
      </c>
      <c r="B77" s="12" t="s">
        <v>423</v>
      </c>
      <c r="C77" s="13">
        <v>74</v>
      </c>
      <c r="D77" s="131"/>
      <c r="E77" s="42"/>
    </row>
    <row r="78" spans="1:5" ht="11.25" customHeight="1">
      <c r="A78" s="12" t="s">
        <v>525</v>
      </c>
      <c r="B78" s="12" t="s">
        <v>437</v>
      </c>
      <c r="C78" s="13">
        <v>71</v>
      </c>
      <c r="D78" s="131"/>
      <c r="E78" s="42"/>
    </row>
    <row r="79" spans="1:5" ht="11.25" customHeight="1">
      <c r="A79" s="12" t="s">
        <v>526</v>
      </c>
      <c r="B79" s="12" t="s">
        <v>438</v>
      </c>
      <c r="C79" s="13">
        <v>80</v>
      </c>
      <c r="D79" s="131"/>
      <c r="E79" s="42"/>
    </row>
    <row r="80" spans="1:5" ht="11.25" customHeight="1">
      <c r="A80" s="12" t="s">
        <v>379</v>
      </c>
      <c r="B80" s="12" t="s">
        <v>439</v>
      </c>
      <c r="C80" s="13">
        <v>74</v>
      </c>
      <c r="D80" s="131"/>
      <c r="E80" s="42"/>
    </row>
    <row r="81" spans="1:5" ht="11.25" customHeight="1">
      <c r="A81" s="12" t="s">
        <v>380</v>
      </c>
      <c r="B81" s="12" t="s">
        <v>440</v>
      </c>
      <c r="C81" s="13">
        <v>74</v>
      </c>
      <c r="D81" s="131"/>
      <c r="E81" s="42"/>
    </row>
    <row r="82" spans="1:5" ht="11.25" customHeight="1">
      <c r="A82" s="12" t="s">
        <v>381</v>
      </c>
      <c r="B82" s="12" t="s">
        <v>441</v>
      </c>
      <c r="C82" s="13">
        <v>56</v>
      </c>
      <c r="D82" s="131"/>
      <c r="E82" s="42"/>
    </row>
    <row r="83" spans="1:5" ht="11.25" customHeight="1">
      <c r="A83" s="12" t="s">
        <v>229</v>
      </c>
      <c r="B83" s="12" t="s">
        <v>230</v>
      </c>
      <c r="C83" s="13">
        <v>54</v>
      </c>
      <c r="D83" s="131"/>
      <c r="E83" s="42"/>
    </row>
    <row r="84" spans="1:5" ht="11.25" customHeight="1">
      <c r="A84" s="12" t="s">
        <v>231</v>
      </c>
      <c r="B84" s="12" t="s">
        <v>232</v>
      </c>
      <c r="C84" s="13">
        <v>54</v>
      </c>
      <c r="D84" s="131"/>
      <c r="E84" s="42"/>
    </row>
    <row r="85" spans="1:5" ht="11.25" customHeight="1">
      <c r="A85" s="12" t="s">
        <v>233</v>
      </c>
      <c r="B85" s="12" t="s">
        <v>234</v>
      </c>
      <c r="C85" s="13">
        <v>53</v>
      </c>
      <c r="D85" s="131"/>
      <c r="E85" s="42"/>
    </row>
    <row r="86" spans="1:5" ht="11.25" customHeight="1">
      <c r="A86" s="12" t="s">
        <v>235</v>
      </c>
      <c r="B86" s="12" t="s">
        <v>236</v>
      </c>
      <c r="C86" s="13">
        <v>57</v>
      </c>
      <c r="D86" s="131"/>
      <c r="E86" s="42"/>
    </row>
    <row r="87" spans="1:5" ht="11.25" customHeight="1">
      <c r="A87" s="12" t="s">
        <v>244</v>
      </c>
      <c r="B87" s="12" t="s">
        <v>245</v>
      </c>
      <c r="C87" s="13">
        <v>52</v>
      </c>
      <c r="D87" s="131"/>
      <c r="E87" s="42"/>
    </row>
    <row r="88" spans="1:5" ht="11.25" customHeight="1">
      <c r="A88" s="12" t="s">
        <v>246</v>
      </c>
      <c r="B88" s="12" t="s">
        <v>247</v>
      </c>
      <c r="C88" s="13">
        <v>48</v>
      </c>
      <c r="D88" s="131"/>
      <c r="E88" s="42"/>
    </row>
    <row r="89" spans="1:5" ht="11.25" customHeight="1">
      <c r="A89" s="12" t="s">
        <v>248</v>
      </c>
      <c r="B89" s="12" t="s">
        <v>249</v>
      </c>
      <c r="C89" s="13">
        <v>43</v>
      </c>
      <c r="D89" s="131"/>
      <c r="E89" s="42"/>
    </row>
    <row r="90" spans="1:5" ht="11.25" customHeight="1">
      <c r="A90" s="12" t="s">
        <v>250</v>
      </c>
      <c r="B90" s="12" t="s">
        <v>251</v>
      </c>
      <c r="C90" s="13">
        <v>38</v>
      </c>
      <c r="D90" s="131"/>
      <c r="E90" s="42"/>
    </row>
    <row r="91" spans="1:5" ht="11.25" customHeight="1">
      <c r="A91" s="12" t="s">
        <v>252</v>
      </c>
      <c r="B91" s="12" t="s">
        <v>253</v>
      </c>
      <c r="C91" s="13">
        <v>40</v>
      </c>
      <c r="D91" s="131"/>
      <c r="E91" s="42"/>
    </row>
    <row r="92" spans="1:5" ht="11.25" customHeight="1">
      <c r="A92" s="12" t="s">
        <v>254</v>
      </c>
      <c r="B92" s="12" t="s">
        <v>255</v>
      </c>
      <c r="C92" s="13">
        <v>41</v>
      </c>
      <c r="D92" s="131"/>
      <c r="E92" s="42"/>
    </row>
    <row r="93" spans="1:5" ht="11.25" customHeight="1">
      <c r="A93" s="12" t="s">
        <v>256</v>
      </c>
      <c r="B93" s="12" t="s">
        <v>257</v>
      </c>
      <c r="C93" s="13">
        <v>40</v>
      </c>
      <c r="D93" s="131"/>
      <c r="E93" s="42"/>
    </row>
    <row r="94" spans="1:5" ht="11.25" customHeight="1">
      <c r="A94" s="12" t="s">
        <v>258</v>
      </c>
      <c r="B94" s="12" t="s">
        <v>259</v>
      </c>
      <c r="C94" s="13">
        <v>48</v>
      </c>
      <c r="D94" s="131"/>
      <c r="E94" s="42"/>
    </row>
    <row r="95" spans="1:5" ht="11.25" customHeight="1">
      <c r="A95" s="12" t="s">
        <v>172</v>
      </c>
      <c r="B95" s="12" t="s">
        <v>514</v>
      </c>
      <c r="C95" s="13">
        <v>58</v>
      </c>
      <c r="D95" s="131"/>
      <c r="E95" s="42"/>
    </row>
    <row r="96" spans="1:5" ht="11.25" customHeight="1">
      <c r="A96" s="12" t="s">
        <v>173</v>
      </c>
      <c r="B96" s="12" t="s">
        <v>515</v>
      </c>
      <c r="C96" s="13">
        <v>58</v>
      </c>
      <c r="D96" s="131"/>
      <c r="E96" s="42"/>
    </row>
    <row r="97" spans="1:5" ht="11.25" customHeight="1">
      <c r="A97" s="12" t="s">
        <v>174</v>
      </c>
      <c r="B97" s="12" t="s">
        <v>237</v>
      </c>
      <c r="C97" s="13">
        <v>54</v>
      </c>
      <c r="D97" s="131"/>
      <c r="E97" s="42"/>
    </row>
    <row r="98" spans="1:5" ht="11.25" customHeight="1">
      <c r="A98" s="12" t="s">
        <v>175</v>
      </c>
      <c r="B98" s="12" t="s">
        <v>238</v>
      </c>
      <c r="C98" s="13">
        <v>54</v>
      </c>
      <c r="D98" s="131"/>
      <c r="E98" s="42"/>
    </row>
    <row r="99" spans="1:5" ht="11.25" customHeight="1">
      <c r="A99" s="12" t="s">
        <v>509</v>
      </c>
      <c r="B99" s="12" t="s">
        <v>239</v>
      </c>
      <c r="C99" s="22" t="s">
        <v>93</v>
      </c>
      <c r="D99" s="131"/>
      <c r="E99" s="42"/>
    </row>
    <row r="100" spans="1:5" ht="11.25" customHeight="1">
      <c r="A100" s="12" t="s">
        <v>510</v>
      </c>
      <c r="B100" s="12" t="s">
        <v>240</v>
      </c>
      <c r="C100" s="22">
        <v>56</v>
      </c>
      <c r="D100" s="131"/>
      <c r="E100" s="42"/>
    </row>
    <row r="101" spans="1:5" ht="11.25" customHeight="1">
      <c r="A101" s="12" t="s">
        <v>511</v>
      </c>
      <c r="B101" s="12" t="s">
        <v>241</v>
      </c>
      <c r="C101" s="22">
        <v>52</v>
      </c>
      <c r="D101" s="131"/>
      <c r="E101" s="42"/>
    </row>
    <row r="102" spans="1:5" ht="11.25" customHeight="1">
      <c r="A102" s="12" t="s">
        <v>512</v>
      </c>
      <c r="B102" s="12" t="s">
        <v>242</v>
      </c>
      <c r="C102" s="22" t="s">
        <v>93</v>
      </c>
      <c r="D102" s="131"/>
      <c r="E102" s="42"/>
    </row>
    <row r="103" spans="1:5" ht="11.25" customHeight="1">
      <c r="A103" s="12" t="s">
        <v>513</v>
      </c>
      <c r="B103" s="12" t="s">
        <v>243</v>
      </c>
      <c r="C103" s="13">
        <v>56</v>
      </c>
      <c r="D103" s="131"/>
      <c r="E103" s="42"/>
    </row>
    <row r="104" spans="1:5" ht="11.25" customHeight="1">
      <c r="A104" s="12" t="s">
        <v>260</v>
      </c>
      <c r="B104" s="12" t="s">
        <v>442</v>
      </c>
      <c r="C104" s="13">
        <v>54</v>
      </c>
      <c r="D104" s="131"/>
      <c r="E104" s="42"/>
    </row>
    <row r="105" spans="1:5" ht="11.25" customHeight="1">
      <c r="A105" s="12" t="s">
        <v>262</v>
      </c>
      <c r="B105" s="12" t="s">
        <v>593</v>
      </c>
      <c r="C105" s="13">
        <v>66</v>
      </c>
      <c r="D105" s="131"/>
      <c r="E105" s="42"/>
    </row>
    <row r="106" spans="1:5" ht="11.25" customHeight="1">
      <c r="A106" s="12" t="s">
        <v>264</v>
      </c>
      <c r="B106" s="12" t="s">
        <v>591</v>
      </c>
      <c r="C106" s="13">
        <v>61</v>
      </c>
      <c r="D106" s="131"/>
      <c r="E106" s="42"/>
    </row>
    <row r="107" spans="1:5" ht="11.25" customHeight="1">
      <c r="A107" s="15" t="s">
        <v>265</v>
      </c>
      <c r="B107" s="12" t="s">
        <v>266</v>
      </c>
      <c r="C107" s="13">
        <v>86</v>
      </c>
      <c r="D107" s="131"/>
      <c r="E107" s="42"/>
    </row>
    <row r="108" spans="1:5" ht="11.25" customHeight="1">
      <c r="A108" s="15" t="s">
        <v>267</v>
      </c>
      <c r="B108" s="15" t="s">
        <v>268</v>
      </c>
      <c r="C108" s="13">
        <v>76</v>
      </c>
      <c r="D108" s="131"/>
      <c r="E108" s="42"/>
    </row>
    <row r="109" spans="1:5" ht="11.25" customHeight="1">
      <c r="A109" s="15" t="s">
        <v>269</v>
      </c>
      <c r="B109" s="15" t="s">
        <v>270</v>
      </c>
      <c r="C109" s="13">
        <v>67</v>
      </c>
      <c r="D109" s="131"/>
      <c r="E109" s="42"/>
    </row>
    <row r="110" spans="1:5" ht="11.25" customHeight="1">
      <c r="A110" s="12" t="s">
        <v>271</v>
      </c>
      <c r="B110" s="12" t="s">
        <v>272</v>
      </c>
      <c r="C110" s="13">
        <v>65</v>
      </c>
      <c r="D110" s="131"/>
      <c r="E110" s="42"/>
    </row>
    <row r="111" spans="1:5" ht="11.25" customHeight="1">
      <c r="A111" s="15" t="s">
        <v>273</v>
      </c>
      <c r="B111" s="15" t="s">
        <v>274</v>
      </c>
      <c r="C111" s="13">
        <v>60</v>
      </c>
      <c r="D111" s="131"/>
      <c r="E111" s="42"/>
    </row>
    <row r="112" spans="1:5" ht="11.25" customHeight="1">
      <c r="A112" s="15" t="s">
        <v>275</v>
      </c>
      <c r="B112" s="15" t="s">
        <v>276</v>
      </c>
      <c r="C112" s="13">
        <v>60</v>
      </c>
      <c r="D112" s="131"/>
      <c r="E112" s="42"/>
    </row>
    <row r="113" spans="1:5" ht="11.25" customHeight="1">
      <c r="A113" s="15" t="s">
        <v>277</v>
      </c>
      <c r="B113" s="15" t="s">
        <v>278</v>
      </c>
      <c r="C113" s="13">
        <v>60</v>
      </c>
      <c r="D113" s="131"/>
      <c r="E113" s="42"/>
    </row>
    <row r="114" spans="1:5" ht="11.25" customHeight="1">
      <c r="A114" s="15" t="s">
        <v>279</v>
      </c>
      <c r="B114" s="15" t="s">
        <v>280</v>
      </c>
      <c r="C114" s="13">
        <v>62</v>
      </c>
      <c r="D114" s="131"/>
      <c r="E114" s="42"/>
    </row>
    <row r="115" spans="1:5" ht="11.25" customHeight="1">
      <c r="A115" s="15" t="s">
        <v>281</v>
      </c>
      <c r="B115" s="15" t="s">
        <v>282</v>
      </c>
      <c r="C115" s="13">
        <v>66</v>
      </c>
      <c r="D115" s="131"/>
      <c r="E115" s="42"/>
    </row>
    <row r="116" spans="1:5" ht="11.25" customHeight="1">
      <c r="A116" s="15" t="s">
        <v>283</v>
      </c>
      <c r="B116" s="15" t="s">
        <v>284</v>
      </c>
      <c r="C116" s="13">
        <v>91</v>
      </c>
      <c r="D116" s="131"/>
      <c r="E116" s="42"/>
    </row>
    <row r="117" spans="1:5" ht="11.25" customHeight="1">
      <c r="A117" s="15" t="s">
        <v>285</v>
      </c>
      <c r="B117" s="15" t="s">
        <v>286</v>
      </c>
      <c r="C117" s="13">
        <v>87</v>
      </c>
      <c r="D117" s="131"/>
      <c r="E117" s="42"/>
    </row>
    <row r="118" spans="1:5" ht="11.25" customHeight="1">
      <c r="A118" s="15" t="s">
        <v>287</v>
      </c>
      <c r="B118" s="15" t="s">
        <v>288</v>
      </c>
      <c r="C118" s="13">
        <v>93</v>
      </c>
      <c r="D118" s="131"/>
      <c r="E118" s="42"/>
    </row>
    <row r="119" spans="1:5" ht="11.25" customHeight="1">
      <c r="A119" s="12" t="s">
        <v>289</v>
      </c>
      <c r="B119" s="12" t="s">
        <v>290</v>
      </c>
      <c r="C119" s="13">
        <v>91</v>
      </c>
      <c r="D119" s="131"/>
      <c r="E119" s="42"/>
    </row>
    <row r="120" spans="1:5" ht="11.25" customHeight="1">
      <c r="A120" s="12" t="s">
        <v>291</v>
      </c>
      <c r="B120" s="12" t="s">
        <v>292</v>
      </c>
      <c r="C120" s="13">
        <v>87</v>
      </c>
      <c r="D120" s="131"/>
      <c r="E120" s="42"/>
    </row>
    <row r="121" spans="1:5" ht="11.25" customHeight="1">
      <c r="A121" s="12" t="s">
        <v>293</v>
      </c>
      <c r="B121" s="12" t="s">
        <v>294</v>
      </c>
      <c r="C121" s="13">
        <v>91</v>
      </c>
      <c r="D121" s="131"/>
      <c r="E121" s="42"/>
    </row>
    <row r="122" spans="1:5" ht="11.25" customHeight="1">
      <c r="A122" s="12" t="s">
        <v>295</v>
      </c>
      <c r="B122" s="12" t="s">
        <v>296</v>
      </c>
      <c r="C122" s="13">
        <v>91</v>
      </c>
      <c r="D122" s="131"/>
      <c r="E122" s="42"/>
    </row>
    <row r="123" spans="1:5" ht="11.25" customHeight="1">
      <c r="A123" s="12" t="s">
        <v>297</v>
      </c>
      <c r="B123" s="12" t="s">
        <v>298</v>
      </c>
      <c r="C123" s="13">
        <v>92</v>
      </c>
      <c r="D123" s="131"/>
      <c r="E123" s="42"/>
    </row>
    <row r="124" spans="1:5" ht="11.25" customHeight="1">
      <c r="A124" s="12" t="s">
        <v>299</v>
      </c>
      <c r="B124" s="12" t="s">
        <v>300</v>
      </c>
      <c r="C124" s="13">
        <v>90</v>
      </c>
      <c r="D124" s="131"/>
      <c r="E124" s="42"/>
    </row>
    <row r="125" spans="1:5" ht="11.25" customHeight="1">
      <c r="A125" s="12" t="s">
        <v>301</v>
      </c>
      <c r="B125" s="12" t="s">
        <v>302</v>
      </c>
      <c r="C125" s="13">
        <v>85</v>
      </c>
      <c r="D125" s="131"/>
      <c r="E125" s="42"/>
    </row>
    <row r="126" spans="1:5" ht="11.25" customHeight="1">
      <c r="A126" s="12" t="s">
        <v>303</v>
      </c>
      <c r="B126" s="12" t="s">
        <v>304</v>
      </c>
      <c r="C126" s="13">
        <v>87</v>
      </c>
      <c r="D126" s="131"/>
      <c r="E126" s="42"/>
    </row>
    <row r="127" spans="1:5" ht="11.25" customHeight="1">
      <c r="A127" s="12" t="s">
        <v>305</v>
      </c>
      <c r="B127" s="12" t="s">
        <v>306</v>
      </c>
      <c r="C127" s="13">
        <v>90</v>
      </c>
      <c r="D127" s="131"/>
      <c r="E127" s="42"/>
    </row>
    <row r="128" spans="1:5" ht="11.25" customHeight="1">
      <c r="A128" s="12" t="s">
        <v>307</v>
      </c>
      <c r="B128" s="12" t="s">
        <v>308</v>
      </c>
      <c r="C128" s="13">
        <v>68</v>
      </c>
      <c r="D128" s="131"/>
      <c r="E128" s="42"/>
    </row>
    <row r="129" spans="1:5" ht="11.25" customHeight="1">
      <c r="A129" s="12" t="s">
        <v>309</v>
      </c>
      <c r="B129" s="12" t="s">
        <v>310</v>
      </c>
      <c r="C129" s="13">
        <v>74</v>
      </c>
      <c r="D129" s="131"/>
      <c r="E129" s="42"/>
    </row>
    <row r="130" spans="1:5" ht="11.25" customHeight="1">
      <c r="A130" s="12" t="s">
        <v>311</v>
      </c>
      <c r="B130" s="12" t="s">
        <v>312</v>
      </c>
      <c r="C130" s="13">
        <v>82</v>
      </c>
      <c r="D130" s="131"/>
      <c r="E130" s="42"/>
    </row>
    <row r="131" spans="1:5" ht="11.25" customHeight="1">
      <c r="A131" s="12" t="s">
        <v>313</v>
      </c>
      <c r="B131" s="12" t="s">
        <v>314</v>
      </c>
      <c r="C131" s="13">
        <v>72</v>
      </c>
      <c r="D131" s="131"/>
      <c r="E131" s="42"/>
    </row>
    <row r="132" spans="1:5" ht="11.25" customHeight="1">
      <c r="A132" s="12" t="s">
        <v>315</v>
      </c>
      <c r="B132" s="12" t="s">
        <v>316</v>
      </c>
      <c r="C132" s="13">
        <v>71</v>
      </c>
      <c r="D132" s="131"/>
      <c r="E132" s="42"/>
    </row>
    <row r="133" spans="1:5" ht="11.25" customHeight="1">
      <c r="A133" s="12" t="s">
        <v>317</v>
      </c>
      <c r="B133" s="12" t="s">
        <v>318</v>
      </c>
      <c r="C133" s="13">
        <v>75</v>
      </c>
      <c r="D133" s="131"/>
      <c r="E133" s="42"/>
    </row>
    <row r="134" spans="1:5" ht="11.25" customHeight="1">
      <c r="A134" s="12" t="s">
        <v>319</v>
      </c>
      <c r="B134" s="12" t="s">
        <v>320</v>
      </c>
      <c r="C134" s="13">
        <v>76</v>
      </c>
      <c r="D134" s="131"/>
      <c r="E134" s="42"/>
    </row>
    <row r="135" spans="1:5" ht="11.25" customHeight="1">
      <c r="A135" s="12" t="s">
        <v>321</v>
      </c>
      <c r="B135" s="12" t="s">
        <v>322</v>
      </c>
      <c r="C135" s="13">
        <v>75</v>
      </c>
      <c r="D135" s="131"/>
      <c r="E135" s="42"/>
    </row>
    <row r="136" spans="1:5" ht="11.25" customHeight="1">
      <c r="A136" s="12" t="s">
        <v>323</v>
      </c>
      <c r="B136" s="12" t="s">
        <v>324</v>
      </c>
      <c r="C136" s="13">
        <v>82</v>
      </c>
      <c r="D136" s="131"/>
      <c r="E136" s="42"/>
    </row>
    <row r="137" spans="1:5" ht="11.25" customHeight="1">
      <c r="A137" s="12" t="s">
        <v>527</v>
      </c>
      <c r="B137" s="12" t="s">
        <v>443</v>
      </c>
      <c r="C137" s="13">
        <v>61</v>
      </c>
      <c r="D137" s="131"/>
      <c r="E137" s="42"/>
    </row>
    <row r="138" spans="1:5" ht="11.25" customHeight="1">
      <c r="A138" s="12" t="s">
        <v>528</v>
      </c>
      <c r="B138" s="12" t="s">
        <v>444</v>
      </c>
      <c r="C138" s="13">
        <v>58</v>
      </c>
      <c r="D138" s="131"/>
      <c r="E138" s="42"/>
    </row>
    <row r="139" spans="1:5" ht="11.25" customHeight="1">
      <c r="A139" s="12" t="s">
        <v>529</v>
      </c>
      <c r="B139" s="12" t="s">
        <v>445</v>
      </c>
      <c r="C139" s="13">
        <v>51</v>
      </c>
      <c r="D139" s="131"/>
      <c r="E139" s="42"/>
    </row>
    <row r="140" spans="1:5" ht="11.25" customHeight="1">
      <c r="A140" s="15" t="s">
        <v>530</v>
      </c>
      <c r="B140" s="15" t="s">
        <v>446</v>
      </c>
      <c r="C140" s="13">
        <v>58</v>
      </c>
      <c r="D140" s="131"/>
      <c r="E140" s="42"/>
    </row>
    <row r="141" spans="1:5" ht="11.25" customHeight="1">
      <c r="A141" s="15" t="s">
        <v>531</v>
      </c>
      <c r="B141" s="15" t="s">
        <v>447</v>
      </c>
      <c r="C141" s="13">
        <v>61</v>
      </c>
      <c r="D141" s="131"/>
      <c r="E141" s="42"/>
    </row>
    <row r="142" spans="1:5" ht="11.25" customHeight="1">
      <c r="A142" s="15" t="s">
        <v>532</v>
      </c>
      <c r="B142" s="15" t="s">
        <v>448</v>
      </c>
      <c r="C142" s="13">
        <v>57</v>
      </c>
      <c r="D142" s="131"/>
      <c r="E142" s="42"/>
    </row>
    <row r="143" spans="1:5" ht="11.25" customHeight="1">
      <c r="A143" s="15" t="s">
        <v>325</v>
      </c>
      <c r="B143" s="15" t="s">
        <v>326</v>
      </c>
      <c r="C143" s="13">
        <v>46</v>
      </c>
      <c r="D143" s="131"/>
      <c r="E143" s="42"/>
    </row>
    <row r="144" spans="1:5" ht="11.25" customHeight="1">
      <c r="A144" s="15" t="s">
        <v>327</v>
      </c>
      <c r="B144" s="15" t="s">
        <v>328</v>
      </c>
      <c r="C144" s="13">
        <v>55</v>
      </c>
      <c r="D144" s="131"/>
      <c r="E144" s="42"/>
    </row>
    <row r="145" spans="1:5" ht="11.25" customHeight="1">
      <c r="A145" s="15" t="s">
        <v>329</v>
      </c>
      <c r="B145" s="15" t="s">
        <v>330</v>
      </c>
      <c r="C145" s="13">
        <v>46</v>
      </c>
      <c r="D145" s="131"/>
      <c r="E145" s="42"/>
    </row>
    <row r="146" spans="1:5" ht="11.25" customHeight="1">
      <c r="A146" s="12" t="s">
        <v>331</v>
      </c>
      <c r="B146" s="12" t="s">
        <v>332</v>
      </c>
      <c r="C146" s="13">
        <v>64</v>
      </c>
      <c r="D146" s="131"/>
      <c r="E146" s="42"/>
    </row>
    <row r="147" spans="1:5" ht="11.25" customHeight="1">
      <c r="A147" s="12" t="s">
        <v>333</v>
      </c>
      <c r="B147" s="12" t="s">
        <v>334</v>
      </c>
      <c r="C147" s="13">
        <v>45</v>
      </c>
      <c r="D147" s="131"/>
      <c r="E147" s="42"/>
    </row>
    <row r="148" spans="1:5" ht="11.25" customHeight="1">
      <c r="A148" s="12" t="s">
        <v>335</v>
      </c>
      <c r="B148" s="12" t="s">
        <v>452</v>
      </c>
      <c r="C148" s="13">
        <v>47</v>
      </c>
      <c r="D148" s="131"/>
      <c r="E148" s="42"/>
    </row>
    <row r="149" spans="1:5" ht="11.25" customHeight="1">
      <c r="A149" s="12" t="s">
        <v>336</v>
      </c>
      <c r="B149" s="12" t="s">
        <v>453</v>
      </c>
      <c r="C149" s="13">
        <v>49</v>
      </c>
      <c r="D149" s="131"/>
      <c r="E149" s="42"/>
    </row>
    <row r="150" spans="1:5" ht="11.25" customHeight="1">
      <c r="A150" s="12" t="s">
        <v>337</v>
      </c>
      <c r="B150" s="12" t="s">
        <v>338</v>
      </c>
      <c r="C150" s="13">
        <v>34</v>
      </c>
      <c r="D150" s="131"/>
      <c r="E150" s="42"/>
    </row>
    <row r="151" spans="1:5" ht="11.25" customHeight="1">
      <c r="A151" s="12" t="s">
        <v>339</v>
      </c>
      <c r="B151" s="12" t="s">
        <v>340</v>
      </c>
      <c r="C151" s="13">
        <v>36</v>
      </c>
      <c r="D151" s="131"/>
      <c r="E151" s="42"/>
    </row>
    <row r="152" spans="1:5" ht="11.25" customHeight="1">
      <c r="A152" s="12" t="s">
        <v>341</v>
      </c>
      <c r="B152" s="12" t="s">
        <v>342</v>
      </c>
      <c r="C152" s="13">
        <v>35</v>
      </c>
      <c r="D152" s="131"/>
      <c r="E152" s="42"/>
    </row>
    <row r="153" spans="1:5" ht="11.25" customHeight="1">
      <c r="A153" s="15" t="s">
        <v>343</v>
      </c>
      <c r="B153" s="15" t="s">
        <v>344</v>
      </c>
      <c r="C153" s="13">
        <v>36</v>
      </c>
      <c r="D153" s="131"/>
      <c r="E153" s="42"/>
    </row>
    <row r="154" spans="1:5" ht="11.25" customHeight="1">
      <c r="A154" s="15" t="s">
        <v>345</v>
      </c>
      <c r="B154" s="15" t="s">
        <v>346</v>
      </c>
      <c r="C154" s="13">
        <v>34</v>
      </c>
      <c r="D154" s="131"/>
      <c r="E154" s="42"/>
    </row>
    <row r="155" spans="1:5" ht="11.25" customHeight="1">
      <c r="A155" s="15" t="s">
        <v>347</v>
      </c>
      <c r="B155" s="15" t="s">
        <v>95</v>
      </c>
      <c r="C155" s="13">
        <v>55</v>
      </c>
      <c r="D155" s="131"/>
      <c r="E155" s="42"/>
    </row>
    <row r="156" spans="1:5" ht="11.25" customHeight="1">
      <c r="A156" s="15" t="s">
        <v>348</v>
      </c>
      <c r="B156" s="15" t="s">
        <v>349</v>
      </c>
      <c r="C156" s="13">
        <v>33</v>
      </c>
      <c r="D156" s="131"/>
      <c r="E156" s="42"/>
    </row>
    <row r="157" spans="1:5" ht="11.25" customHeight="1">
      <c r="A157" s="12" t="s">
        <v>350</v>
      </c>
      <c r="B157" s="15" t="s">
        <v>351</v>
      </c>
      <c r="C157" s="13">
        <v>40</v>
      </c>
      <c r="D157" s="131"/>
      <c r="E157" s="42"/>
    </row>
    <row r="158" spans="1:5" ht="11.25" customHeight="1">
      <c r="A158" s="12" t="s">
        <v>533</v>
      </c>
      <c r="B158" s="15" t="s">
        <v>16</v>
      </c>
      <c r="C158" s="13">
        <v>64</v>
      </c>
      <c r="D158" s="131"/>
      <c r="E158" s="42"/>
    </row>
    <row r="159" spans="1:5" ht="11.25" customHeight="1">
      <c r="A159" s="15" t="s">
        <v>352</v>
      </c>
      <c r="B159" s="15" t="s">
        <v>353</v>
      </c>
      <c r="C159" s="13">
        <v>77</v>
      </c>
      <c r="D159" s="131"/>
      <c r="E159" s="42"/>
    </row>
    <row r="160" spans="1:5" ht="11.25" customHeight="1">
      <c r="A160" s="15" t="s">
        <v>354</v>
      </c>
      <c r="B160" s="15" t="s">
        <v>355</v>
      </c>
      <c r="C160" s="13">
        <v>71</v>
      </c>
      <c r="D160" s="131"/>
      <c r="E160" s="42"/>
    </row>
    <row r="161" spans="1:5" ht="11.25" customHeight="1">
      <c r="A161" s="15" t="s">
        <v>356</v>
      </c>
      <c r="B161" s="12" t="s">
        <v>357</v>
      </c>
      <c r="C161" s="13">
        <v>70</v>
      </c>
      <c r="D161" s="131"/>
      <c r="E161" s="42"/>
    </row>
    <row r="162" spans="1:5" ht="11.25" customHeight="1">
      <c r="A162" s="15" t="s">
        <v>358</v>
      </c>
      <c r="B162" s="15" t="s">
        <v>359</v>
      </c>
      <c r="C162" s="13">
        <v>71</v>
      </c>
      <c r="D162" s="131"/>
      <c r="E162" s="42"/>
    </row>
    <row r="163" spans="1:5" ht="11.25" customHeight="1">
      <c r="A163" s="15" t="s">
        <v>361</v>
      </c>
      <c r="B163" s="15" t="s">
        <v>362</v>
      </c>
      <c r="C163" s="13">
        <v>85</v>
      </c>
      <c r="D163" s="131"/>
      <c r="E163" s="42"/>
    </row>
    <row r="164" spans="1:5" ht="11.25" customHeight="1">
      <c r="A164" s="15" t="s">
        <v>516</v>
      </c>
      <c r="B164" s="15" t="s">
        <v>518</v>
      </c>
      <c r="C164" s="22" t="s">
        <v>93</v>
      </c>
      <c r="D164" s="143"/>
      <c r="E164" s="42"/>
    </row>
    <row r="165" spans="1:5" ht="11.25" customHeight="1">
      <c r="A165" s="15" t="s">
        <v>517</v>
      </c>
      <c r="B165" s="15" t="s">
        <v>360</v>
      </c>
      <c r="C165" s="22" t="s">
        <v>93</v>
      </c>
      <c r="D165" s="143"/>
      <c r="E165" s="42"/>
    </row>
    <row r="166" spans="1:5" ht="11.25" customHeight="1">
      <c r="A166" s="12" t="s">
        <v>519</v>
      </c>
      <c r="B166" s="12" t="s">
        <v>520</v>
      </c>
      <c r="C166" s="22">
        <v>84</v>
      </c>
      <c r="D166" s="131"/>
      <c r="E166" s="42"/>
    </row>
    <row r="167" spans="1:5" ht="11.25" customHeight="1">
      <c r="A167" s="12" t="s">
        <v>363</v>
      </c>
      <c r="B167" s="12" t="s">
        <v>364</v>
      </c>
      <c r="C167" s="22" t="s">
        <v>93</v>
      </c>
      <c r="D167" s="131"/>
      <c r="E167" s="42"/>
    </row>
    <row r="168" spans="1:5" ht="11.25" customHeight="1">
      <c r="A168" s="12" t="s">
        <v>365</v>
      </c>
      <c r="B168" s="12" t="s">
        <v>137</v>
      </c>
      <c r="C168" s="13">
        <v>94</v>
      </c>
      <c r="D168" s="131"/>
      <c r="E168" s="42"/>
    </row>
    <row r="169" spans="1:5" ht="11.25" customHeight="1">
      <c r="A169" s="12" t="s">
        <v>138</v>
      </c>
      <c r="B169" s="12" t="s">
        <v>139</v>
      </c>
      <c r="C169" s="13">
        <v>91</v>
      </c>
      <c r="D169" s="131"/>
      <c r="E169" s="42"/>
    </row>
    <row r="170" spans="1:5" ht="11.25" customHeight="1">
      <c r="A170" s="12" t="s">
        <v>140</v>
      </c>
      <c r="B170" s="12" t="s">
        <v>141</v>
      </c>
      <c r="C170" s="13">
        <v>88</v>
      </c>
      <c r="D170" s="131"/>
      <c r="E170" s="42"/>
    </row>
    <row r="171" spans="1:5" ht="11.25" customHeight="1">
      <c r="A171" s="20" t="s">
        <v>142</v>
      </c>
      <c r="B171" s="20" t="s">
        <v>143</v>
      </c>
      <c r="C171" s="13">
        <v>92</v>
      </c>
      <c r="D171" s="131"/>
      <c r="E171" s="42"/>
    </row>
    <row r="172" spans="1:5" ht="11.25" customHeight="1">
      <c r="A172" s="20" t="s">
        <v>144</v>
      </c>
      <c r="B172" s="20" t="s">
        <v>145</v>
      </c>
      <c r="C172" s="13">
        <v>88</v>
      </c>
      <c r="D172" s="131"/>
      <c r="E172" s="42"/>
    </row>
    <row r="173" spans="1:5" ht="11.25" customHeight="1">
      <c r="A173" s="20" t="s">
        <v>146</v>
      </c>
      <c r="B173" s="20" t="s">
        <v>147</v>
      </c>
      <c r="C173" s="13">
        <v>91</v>
      </c>
      <c r="D173" s="131"/>
      <c r="E173" s="42"/>
    </row>
    <row r="174" spans="1:5" ht="11.25" customHeight="1">
      <c r="A174" s="20" t="s">
        <v>148</v>
      </c>
      <c r="B174" s="20" t="s">
        <v>149</v>
      </c>
      <c r="C174" s="13">
        <v>87</v>
      </c>
      <c r="D174" s="131"/>
      <c r="E174" s="42"/>
    </row>
    <row r="175" spans="1:5" ht="11.25" customHeight="1">
      <c r="A175" s="20" t="s">
        <v>150</v>
      </c>
      <c r="B175" s="20" t="s">
        <v>151</v>
      </c>
      <c r="C175" s="13">
        <v>91</v>
      </c>
      <c r="D175" s="131"/>
      <c r="E175" s="42"/>
    </row>
    <row r="176" spans="1:5" ht="11.25" customHeight="1">
      <c r="A176" s="20" t="s">
        <v>366</v>
      </c>
      <c r="B176" s="20" t="s">
        <v>208</v>
      </c>
      <c r="C176" s="13">
        <v>69</v>
      </c>
      <c r="D176" s="131"/>
      <c r="E176" s="42"/>
    </row>
    <row r="177" spans="1:5" ht="11.25" customHeight="1">
      <c r="A177" s="20" t="s">
        <v>367</v>
      </c>
      <c r="B177" s="20" t="s">
        <v>209</v>
      </c>
      <c r="C177" s="13">
        <v>81</v>
      </c>
      <c r="D177" s="131"/>
      <c r="E177" s="42"/>
    </row>
    <row r="178" spans="1:5" ht="11.25" customHeight="1">
      <c r="A178" s="20" t="s">
        <v>368</v>
      </c>
      <c r="B178" s="20" t="s">
        <v>210</v>
      </c>
      <c r="C178" s="13">
        <v>76</v>
      </c>
      <c r="D178" s="131"/>
      <c r="E178" s="42"/>
    </row>
    <row r="179" spans="1:5" ht="11.25" customHeight="1">
      <c r="A179" s="20" t="s">
        <v>369</v>
      </c>
      <c r="B179" s="20" t="s">
        <v>211</v>
      </c>
      <c r="C179" s="22">
        <v>80</v>
      </c>
      <c r="D179" s="131"/>
      <c r="E179" s="42"/>
    </row>
    <row r="180" spans="1:5" ht="11.25" customHeight="1">
      <c r="A180" s="20" t="s">
        <v>370</v>
      </c>
      <c r="B180" s="20" t="s">
        <v>212</v>
      </c>
      <c r="C180" s="22">
        <v>80</v>
      </c>
      <c r="D180" s="131"/>
      <c r="E180" s="42"/>
    </row>
    <row r="181" spans="1:5" ht="11.25" customHeight="1">
      <c r="A181" s="20" t="s">
        <v>371</v>
      </c>
      <c r="B181" s="20" t="s">
        <v>176</v>
      </c>
      <c r="C181" s="22">
        <v>79</v>
      </c>
      <c r="D181" s="131"/>
      <c r="E181" s="42"/>
    </row>
    <row r="182" spans="1:5" ht="11.25" customHeight="1">
      <c r="A182" s="20" t="s">
        <v>592</v>
      </c>
      <c r="B182" s="20" t="s">
        <v>590</v>
      </c>
      <c r="C182" s="22">
        <v>85</v>
      </c>
      <c r="D182" s="131"/>
      <c r="E182" s="42"/>
    </row>
    <row r="183" spans="1:5" ht="11.25" customHeight="1">
      <c r="A183" s="20" t="s">
        <v>372</v>
      </c>
      <c r="B183" s="20" t="s">
        <v>213</v>
      </c>
      <c r="C183" s="22">
        <v>86</v>
      </c>
      <c r="D183" s="131"/>
      <c r="E183" s="42"/>
    </row>
    <row r="184" spans="1:5" ht="11.25" customHeight="1">
      <c r="A184" s="20" t="s">
        <v>373</v>
      </c>
      <c r="B184" s="20" t="s">
        <v>214</v>
      </c>
      <c r="C184" s="22">
        <v>86</v>
      </c>
      <c r="D184" s="131"/>
      <c r="E184" s="42"/>
    </row>
    <row r="185" spans="1:5" ht="11.25" customHeight="1">
      <c r="A185" s="20" t="s">
        <v>374</v>
      </c>
      <c r="B185" s="20" t="s">
        <v>177</v>
      </c>
      <c r="C185" s="22">
        <v>73</v>
      </c>
      <c r="D185" s="131"/>
      <c r="E185" s="42"/>
    </row>
    <row r="186" spans="1:5" ht="11.25" customHeight="1">
      <c r="A186" s="20" t="s">
        <v>375</v>
      </c>
      <c r="B186" s="20" t="s">
        <v>178</v>
      </c>
      <c r="C186" s="22">
        <v>79</v>
      </c>
      <c r="D186" s="131"/>
      <c r="E186" s="42"/>
    </row>
    <row r="187" spans="1:5" ht="11.25" customHeight="1">
      <c r="A187" s="20" t="s">
        <v>376</v>
      </c>
      <c r="B187" s="20" t="s">
        <v>215</v>
      </c>
      <c r="C187" s="22">
        <v>79</v>
      </c>
      <c r="D187" s="131"/>
      <c r="E187" s="42"/>
    </row>
    <row r="188" spans="1:5" ht="11.25" customHeight="1">
      <c r="A188" s="20" t="s">
        <v>471</v>
      </c>
      <c r="B188" s="20" t="s">
        <v>179</v>
      </c>
      <c r="C188" s="22">
        <v>94</v>
      </c>
      <c r="D188" s="131"/>
      <c r="E188" s="42"/>
    </row>
    <row r="189" spans="1:5" ht="11.25" customHeight="1">
      <c r="A189" s="12" t="s">
        <v>180</v>
      </c>
      <c r="B189" s="23" t="s">
        <v>473</v>
      </c>
      <c r="C189" s="22" t="s">
        <v>93</v>
      </c>
      <c r="D189" s="131"/>
      <c r="E189" s="42"/>
    </row>
    <row r="190" spans="1:5" ht="11.25" customHeight="1">
      <c r="A190" s="12" t="s">
        <v>474</v>
      </c>
      <c r="B190" s="23" t="s">
        <v>475</v>
      </c>
      <c r="C190" s="22">
        <v>92</v>
      </c>
      <c r="D190" s="131"/>
      <c r="E190" s="42"/>
    </row>
    <row r="191" spans="1:5" ht="11.25" customHeight="1">
      <c r="A191" s="12" t="s">
        <v>476</v>
      </c>
      <c r="B191" s="23" t="s">
        <v>477</v>
      </c>
      <c r="C191" s="22">
        <v>89</v>
      </c>
      <c r="D191" s="131"/>
      <c r="E191" s="42"/>
    </row>
    <row r="192" spans="1:5" ht="11.25" customHeight="1">
      <c r="A192" s="12" t="s">
        <v>478</v>
      </c>
      <c r="B192" s="12" t="s">
        <v>479</v>
      </c>
      <c r="C192" s="22">
        <v>90</v>
      </c>
      <c r="D192" s="131"/>
      <c r="E192" s="42"/>
    </row>
    <row r="193" spans="1:5" ht="11.25" customHeight="1">
      <c r="A193" s="12" t="s">
        <v>480</v>
      </c>
      <c r="B193" s="12" t="s">
        <v>158</v>
      </c>
      <c r="C193" s="22">
        <v>90</v>
      </c>
      <c r="D193" s="131"/>
      <c r="E193" s="42"/>
    </row>
    <row r="194" spans="1:5" ht="11.25" customHeight="1">
      <c r="A194" s="12" t="s">
        <v>159</v>
      </c>
      <c r="B194" s="12" t="s">
        <v>160</v>
      </c>
      <c r="C194" s="22">
        <v>91</v>
      </c>
      <c r="D194" s="131"/>
      <c r="E194" s="42"/>
    </row>
    <row r="195" spans="1:5" ht="11.25" customHeight="1">
      <c r="A195" s="12" t="s">
        <v>161</v>
      </c>
      <c r="B195" s="12" t="s">
        <v>162</v>
      </c>
      <c r="C195" s="22">
        <v>95</v>
      </c>
      <c r="D195" s="131"/>
      <c r="E195" s="42"/>
    </row>
    <row r="196" spans="1:5" ht="11.25" customHeight="1">
      <c r="A196" s="12" t="s">
        <v>163</v>
      </c>
      <c r="B196" s="12" t="s">
        <v>164</v>
      </c>
      <c r="C196" s="22">
        <v>92</v>
      </c>
      <c r="D196" s="131"/>
      <c r="E196" s="42"/>
    </row>
    <row r="197" spans="1:5" ht="11.25" customHeight="1">
      <c r="A197" s="12" t="s">
        <v>181</v>
      </c>
      <c r="B197" s="12" t="s">
        <v>100</v>
      </c>
      <c r="C197" s="22" t="s">
        <v>93</v>
      </c>
      <c r="D197" s="131"/>
      <c r="E197" s="42"/>
    </row>
    <row r="198" spans="1:5" ht="11.25" customHeight="1">
      <c r="A198" s="5" t="s">
        <v>182</v>
      </c>
      <c r="B198" s="5" t="s">
        <v>165</v>
      </c>
      <c r="C198" s="22" t="s">
        <v>93</v>
      </c>
      <c r="D198" s="5"/>
      <c r="E198" s="42"/>
    </row>
    <row r="199" spans="1:5" ht="11.25" customHeight="1">
      <c r="A199" s="20" t="s">
        <v>166</v>
      </c>
      <c r="B199" s="20" t="s">
        <v>167</v>
      </c>
      <c r="C199" s="22">
        <v>58</v>
      </c>
      <c r="D199" s="131"/>
      <c r="E199" s="42"/>
    </row>
    <row r="200" spans="1:5" ht="11.25" customHeight="1">
      <c r="A200" s="20" t="s">
        <v>216</v>
      </c>
      <c r="B200" s="20" t="s">
        <v>217</v>
      </c>
      <c r="C200" s="22" t="s">
        <v>93</v>
      </c>
      <c r="D200" s="20"/>
      <c r="E200" s="42"/>
    </row>
    <row r="201" spans="1:5" ht="11.25" customHeight="1">
      <c r="A201" s="20" t="s">
        <v>168</v>
      </c>
      <c r="B201" s="23" t="s">
        <v>584</v>
      </c>
      <c r="C201" s="22">
        <v>50</v>
      </c>
      <c r="D201" s="20"/>
      <c r="E201" s="42"/>
    </row>
    <row r="202" spans="1:5" ht="11.25" customHeight="1">
      <c r="A202" s="20" t="s">
        <v>20</v>
      </c>
      <c r="B202" s="23" t="s">
        <v>21</v>
      </c>
      <c r="C202" s="22">
        <v>35</v>
      </c>
      <c r="D202" s="20"/>
      <c r="E202" s="42"/>
    </row>
    <row r="203" spans="1:5" ht="11.25" customHeight="1">
      <c r="A203" s="12" t="s">
        <v>183</v>
      </c>
      <c r="B203" s="23" t="s">
        <v>99</v>
      </c>
      <c r="C203" s="22">
        <v>33</v>
      </c>
      <c r="D203" s="131"/>
      <c r="E203" s="42"/>
    </row>
    <row r="204" spans="3:5" ht="11.25" customHeight="1">
      <c r="C204" s="22"/>
      <c r="D204" s="128"/>
      <c r="E204" s="42"/>
    </row>
    <row r="205" spans="1:5" ht="11.25" customHeight="1">
      <c r="A205" s="12"/>
      <c r="B205" s="12"/>
      <c r="C205" s="22"/>
      <c r="D205" s="128"/>
      <c r="E205" s="42"/>
    </row>
    <row r="206" spans="1:5" ht="11.25" customHeight="1">
      <c r="A206" s="20"/>
      <c r="B206" s="20"/>
      <c r="C206" s="22"/>
      <c r="D206" s="128"/>
      <c r="E206" s="42"/>
    </row>
    <row r="207" spans="1:5" ht="11.25" customHeight="1">
      <c r="A207" s="20"/>
      <c r="B207" s="20"/>
      <c r="C207" s="22"/>
      <c r="D207" s="128"/>
      <c r="E207" s="42"/>
    </row>
    <row r="208" spans="1:5" ht="11.25" customHeight="1">
      <c r="A208" s="20"/>
      <c r="B208" s="20"/>
      <c r="C208" s="22"/>
      <c r="D208" s="128"/>
      <c r="E208" s="42"/>
    </row>
    <row r="209" spans="1:5" ht="11.25" customHeight="1">
      <c r="A209" s="20"/>
      <c r="B209" s="20"/>
      <c r="C209" s="22"/>
      <c r="D209" s="128"/>
      <c r="E209" s="42"/>
    </row>
    <row r="210" spans="1:5" ht="11.25" customHeight="1">
      <c r="A210" s="20"/>
      <c r="B210" s="20"/>
      <c r="C210" s="22"/>
      <c r="D210" s="128"/>
      <c r="E210" s="42"/>
    </row>
    <row r="211" spans="1:5" ht="11.25" customHeight="1">
      <c r="A211" s="20"/>
      <c r="B211" s="20"/>
      <c r="C211" s="22"/>
      <c r="D211" s="128"/>
      <c r="E211" s="42"/>
    </row>
    <row r="212" spans="1:5" ht="11.25" customHeight="1">
      <c r="A212" s="20"/>
      <c r="B212" s="20"/>
      <c r="C212" s="22"/>
      <c r="D212" s="128"/>
      <c r="E212" s="42"/>
    </row>
    <row r="213" spans="1:5" ht="11.25" customHeight="1">
      <c r="A213" s="20"/>
      <c r="B213" s="20"/>
      <c r="C213" s="22"/>
      <c r="D213" s="128"/>
      <c r="E213" s="42"/>
    </row>
    <row r="214" spans="1:5" ht="11.25" customHeight="1">
      <c r="A214" s="20"/>
      <c r="B214" s="20"/>
      <c r="C214" s="22"/>
      <c r="D214" s="128"/>
      <c r="E214" s="42"/>
    </row>
    <row r="215" spans="1:5" ht="11.25" customHeight="1">
      <c r="A215" s="20"/>
      <c r="B215" s="20"/>
      <c r="C215" s="22"/>
      <c r="D215" s="128"/>
      <c r="E215" s="42"/>
    </row>
    <row r="216" spans="1:5" ht="11.25" customHeight="1">
      <c r="A216" s="20"/>
      <c r="B216" s="20"/>
      <c r="C216" s="13"/>
      <c r="D216" s="128"/>
      <c r="E216" s="42"/>
    </row>
    <row r="217" spans="1:5" ht="11.25" customHeight="1">
      <c r="A217" s="20"/>
      <c r="B217" s="20"/>
      <c r="C217" s="13"/>
      <c r="D217" s="128"/>
      <c r="E217" s="42"/>
    </row>
    <row r="218" spans="1:5" ht="11.25" customHeight="1">
      <c r="A218" s="20"/>
      <c r="B218" s="20"/>
      <c r="C218" s="13"/>
      <c r="D218" s="128"/>
      <c r="E218" s="42"/>
    </row>
    <row r="219" spans="1:7" ht="11.25" customHeight="1">
      <c r="A219" s="20"/>
      <c r="B219" s="20"/>
      <c r="C219" s="13"/>
      <c r="D219" s="128"/>
      <c r="E219" s="42"/>
      <c r="F219" s="2"/>
      <c r="G219" s="21"/>
    </row>
    <row r="220" spans="1:7" ht="11.25" customHeight="1">
      <c r="A220" s="20"/>
      <c r="B220" s="20"/>
      <c r="C220" s="13"/>
      <c r="D220" s="128"/>
      <c r="E220" s="42"/>
      <c r="F220" s="2"/>
      <c r="G220" s="21"/>
    </row>
    <row r="221" spans="1:7" ht="11.25" customHeight="1">
      <c r="A221" s="20"/>
      <c r="B221" s="20"/>
      <c r="C221" s="13"/>
      <c r="D221" s="128"/>
      <c r="E221" s="42"/>
      <c r="F221" s="2"/>
      <c r="G221" s="2"/>
    </row>
    <row r="222" spans="1:7" ht="11.25" customHeight="1">
      <c r="A222" s="20"/>
      <c r="B222" s="20"/>
      <c r="C222" s="13"/>
      <c r="D222" s="128"/>
      <c r="E222" s="42"/>
      <c r="F222" s="2"/>
      <c r="G222" s="2"/>
    </row>
    <row r="223" spans="1:7" ht="11.25" customHeight="1">
      <c r="A223" s="20"/>
      <c r="B223" s="20"/>
      <c r="C223" s="13"/>
      <c r="D223" s="128"/>
      <c r="E223" s="42"/>
      <c r="F223" s="2"/>
      <c r="G223" s="2"/>
    </row>
    <row r="224" spans="1:7" ht="11.25" customHeight="1">
      <c r="A224" s="20"/>
      <c r="B224" s="20"/>
      <c r="C224" s="13"/>
      <c r="D224" s="128"/>
      <c r="E224" s="42"/>
      <c r="F224" s="2"/>
      <c r="G224" s="2"/>
    </row>
    <row r="225" spans="1:7" ht="11.25" customHeight="1">
      <c r="A225" s="20"/>
      <c r="B225" s="20"/>
      <c r="C225" s="13"/>
      <c r="D225" s="128"/>
      <c r="E225" s="42"/>
      <c r="F225" s="2"/>
      <c r="G225" s="2"/>
    </row>
    <row r="226" spans="1:7" ht="11.25" customHeight="1">
      <c r="A226" s="20"/>
      <c r="B226" s="20"/>
      <c r="C226" s="13"/>
      <c r="D226" s="128"/>
      <c r="E226" s="42"/>
      <c r="F226" s="2"/>
      <c r="G226" s="2"/>
    </row>
    <row r="227" spans="1:7" ht="11.25" customHeight="1">
      <c r="A227" s="20"/>
      <c r="B227" s="20"/>
      <c r="C227" s="13"/>
      <c r="D227" s="128"/>
      <c r="E227" s="42"/>
      <c r="F227" s="2"/>
      <c r="G227" s="2"/>
    </row>
    <row r="228" spans="1:7" ht="11.25" customHeight="1">
      <c r="A228" s="20"/>
      <c r="B228" s="20"/>
      <c r="C228" s="13"/>
      <c r="D228" s="128"/>
      <c r="E228" s="42"/>
      <c r="F228" s="2"/>
      <c r="G228" s="2"/>
    </row>
    <row r="229" spans="1:7" ht="11.25" customHeight="1">
      <c r="A229" s="20"/>
      <c r="B229" s="20"/>
      <c r="C229" s="13"/>
      <c r="D229" s="128"/>
      <c r="E229" s="42"/>
      <c r="F229" s="2"/>
      <c r="G229" s="2"/>
    </row>
    <row r="230" spans="1:7" ht="11.25" customHeight="1">
      <c r="A230" s="20"/>
      <c r="B230" s="20"/>
      <c r="C230" s="13"/>
      <c r="D230" s="128"/>
      <c r="E230" s="42"/>
      <c r="F230" s="2"/>
      <c r="G230" s="2"/>
    </row>
    <row r="231" spans="1:7" ht="11.25" customHeight="1">
      <c r="A231" s="20"/>
      <c r="B231" s="20"/>
      <c r="C231" s="13"/>
      <c r="D231" s="128"/>
      <c r="E231" s="42"/>
      <c r="F231" s="2"/>
      <c r="G231" s="2"/>
    </row>
    <row r="232" spans="1:7" ht="11.25" customHeight="1">
      <c r="A232" s="20"/>
      <c r="B232" s="20"/>
      <c r="C232" s="13"/>
      <c r="D232" s="128"/>
      <c r="E232" s="42"/>
      <c r="F232" s="2"/>
      <c r="G232" s="2"/>
    </row>
    <row r="233" spans="1:7" ht="11.25" customHeight="1">
      <c r="A233" s="20"/>
      <c r="B233" s="20"/>
      <c r="C233" s="13"/>
      <c r="D233" s="128"/>
      <c r="E233" s="42"/>
      <c r="F233" s="2"/>
      <c r="G233" s="2"/>
    </row>
    <row r="234" spans="1:7" ht="11.25" customHeight="1">
      <c r="A234" s="20"/>
      <c r="B234" s="20"/>
      <c r="C234" s="13"/>
      <c r="D234" s="128"/>
      <c r="E234" s="42"/>
      <c r="F234" s="2"/>
      <c r="G234" s="2"/>
    </row>
    <row r="235" spans="1:7" ht="11.25" customHeight="1">
      <c r="A235" s="20"/>
      <c r="B235" s="20"/>
      <c r="C235" s="13"/>
      <c r="D235" s="128"/>
      <c r="E235" s="42"/>
      <c r="F235" s="2"/>
      <c r="G235" s="2"/>
    </row>
    <row r="236" spans="1:7" ht="11.25" customHeight="1">
      <c r="A236" s="20"/>
      <c r="B236" s="20"/>
      <c r="C236" s="13"/>
      <c r="D236" s="128"/>
      <c r="E236" s="42"/>
      <c r="F236" s="2"/>
      <c r="G236" s="2"/>
    </row>
    <row r="237" spans="1:7" ht="11.25" customHeight="1">
      <c r="A237" s="20"/>
      <c r="B237" s="20"/>
      <c r="C237" s="13"/>
      <c r="D237" s="128"/>
      <c r="E237" s="42"/>
      <c r="F237" s="2"/>
      <c r="G237" s="2"/>
    </row>
    <row r="238" spans="1:7" ht="11.25" customHeight="1">
      <c r="A238" s="20"/>
      <c r="B238" s="20"/>
      <c r="C238" s="13"/>
      <c r="D238" s="128"/>
      <c r="E238" s="42"/>
      <c r="F238" s="2"/>
      <c r="G238" s="2"/>
    </row>
    <row r="239" spans="1:7" ht="11.25" customHeight="1">
      <c r="A239" s="20"/>
      <c r="B239" s="20"/>
      <c r="C239" s="13"/>
      <c r="D239" s="128"/>
      <c r="E239" s="42"/>
      <c r="F239" s="2"/>
      <c r="G239" s="2"/>
    </row>
    <row r="240" spans="1:7" ht="11.25" customHeight="1">
      <c r="A240" s="20"/>
      <c r="B240" s="20"/>
      <c r="C240" s="13"/>
      <c r="D240" s="128"/>
      <c r="E240" s="42"/>
      <c r="F240" s="2"/>
      <c r="G240" s="2"/>
    </row>
    <row r="241" spans="1:7" ht="11.25" customHeight="1">
      <c r="A241" s="20"/>
      <c r="B241" s="20"/>
      <c r="C241" s="13"/>
      <c r="D241" s="128"/>
      <c r="E241" s="42"/>
      <c r="F241" s="2"/>
      <c r="G241" s="2"/>
    </row>
    <row r="242" spans="1:7" ht="11.25" customHeight="1">
      <c r="A242" s="20"/>
      <c r="B242" s="20"/>
      <c r="C242" s="13"/>
      <c r="D242" s="128"/>
      <c r="E242" s="42"/>
      <c r="F242" s="2"/>
      <c r="G242" s="2"/>
    </row>
    <row r="243" spans="1:7" ht="11.25" customHeight="1">
      <c r="A243" s="20"/>
      <c r="B243" s="20"/>
      <c r="C243" s="13"/>
      <c r="D243" s="128"/>
      <c r="E243" s="42"/>
      <c r="F243" s="2"/>
      <c r="G243" s="2"/>
    </row>
    <row r="244" spans="1:7" ht="11.25" customHeight="1">
      <c r="A244" s="20"/>
      <c r="B244" s="20"/>
      <c r="C244" s="13"/>
      <c r="D244" s="128"/>
      <c r="E244" s="42"/>
      <c r="F244" s="2"/>
      <c r="G244" s="2"/>
    </row>
    <row r="245" spans="1:5" ht="11.25" customHeight="1">
      <c r="A245" s="20"/>
      <c r="B245" s="20"/>
      <c r="C245" s="13"/>
      <c r="D245" s="128"/>
      <c r="E245" s="42"/>
    </row>
    <row r="246" spans="1:5" ht="11.25" customHeight="1">
      <c r="A246" s="20"/>
      <c r="B246" s="20"/>
      <c r="C246" s="13"/>
      <c r="D246" s="128"/>
      <c r="E246" s="42"/>
    </row>
    <row r="247" spans="1:5" ht="11.25" customHeight="1">
      <c r="A247" s="20"/>
      <c r="B247" s="20"/>
      <c r="C247" s="22"/>
      <c r="D247" s="128"/>
      <c r="E247" s="42"/>
    </row>
    <row r="248" spans="1:5" ht="11.25" customHeight="1">
      <c r="A248" s="20"/>
      <c r="B248" s="20"/>
      <c r="C248" s="22"/>
      <c r="D248" s="128"/>
      <c r="E248" s="42"/>
    </row>
    <row r="249" spans="1:5" ht="11.25" customHeight="1">
      <c r="A249" s="12"/>
      <c r="B249" s="23"/>
      <c r="C249" s="22"/>
      <c r="D249" s="128"/>
      <c r="E249" s="42"/>
    </row>
    <row r="250" spans="1:5" ht="11.25" customHeight="1">
      <c r="A250" s="12"/>
      <c r="B250" s="23"/>
      <c r="C250" s="22"/>
      <c r="D250" s="128"/>
      <c r="E250" s="42"/>
    </row>
    <row r="251" spans="1:5" ht="11.25" customHeight="1">
      <c r="A251" s="12"/>
      <c r="B251" s="23"/>
      <c r="C251" s="22"/>
      <c r="D251" s="128"/>
      <c r="E251" s="42"/>
    </row>
    <row r="252" spans="1:5" ht="11.25" customHeight="1">
      <c r="A252" s="12"/>
      <c r="B252" s="12"/>
      <c r="C252" s="22"/>
      <c r="D252" s="128"/>
      <c r="E252" s="42"/>
    </row>
    <row r="253" spans="1:5" ht="11.25" customHeight="1">
      <c r="A253" s="12"/>
      <c r="B253" s="12"/>
      <c r="C253" s="22"/>
      <c r="D253" s="128"/>
      <c r="E253" s="42"/>
    </row>
    <row r="254" spans="1:5" ht="11.25" customHeight="1">
      <c r="A254" s="12"/>
      <c r="B254" s="12"/>
      <c r="C254" s="22"/>
      <c r="D254" s="128"/>
      <c r="E254" s="42"/>
    </row>
    <row r="255" spans="1:5" ht="11.25" customHeight="1">
      <c r="A255" s="12"/>
      <c r="B255" s="12"/>
      <c r="C255" s="22"/>
      <c r="D255" s="128"/>
      <c r="E255" s="42"/>
    </row>
    <row r="256" spans="1:5" ht="11.25" customHeight="1">
      <c r="A256" s="12"/>
      <c r="B256" s="12"/>
      <c r="C256" s="22"/>
      <c r="D256" s="128"/>
      <c r="E256" s="42"/>
    </row>
    <row r="257" spans="1:5" ht="11.25" customHeight="1">
      <c r="A257" s="12"/>
      <c r="B257" s="12"/>
      <c r="C257" s="22"/>
      <c r="D257" s="128"/>
      <c r="E257" s="42"/>
    </row>
    <row r="258" spans="1:5" ht="11.25" customHeight="1">
      <c r="A258" s="12"/>
      <c r="B258" s="12"/>
      <c r="C258" s="22"/>
      <c r="D258" s="14"/>
      <c r="E258" s="42"/>
    </row>
    <row r="259" spans="1:5" ht="11.25" customHeight="1">
      <c r="A259" s="12"/>
      <c r="B259" s="12"/>
      <c r="C259" s="22"/>
      <c r="D259" s="14"/>
      <c r="E259" s="42"/>
    </row>
    <row r="260" spans="1:5" ht="11.25" customHeight="1">
      <c r="A260" s="12"/>
      <c r="B260" s="12"/>
      <c r="C260" s="22"/>
      <c r="D260" s="14"/>
      <c r="E260" s="42"/>
    </row>
    <row r="261" spans="1:5" ht="11.25" customHeight="1">
      <c r="A261" s="12"/>
      <c r="B261" s="12"/>
      <c r="C261" s="22"/>
      <c r="D261" s="14"/>
      <c r="E261" s="42"/>
    </row>
    <row r="262" spans="1:5" ht="11.25" customHeight="1">
      <c r="A262" s="12"/>
      <c r="B262" s="12"/>
      <c r="C262" s="22"/>
      <c r="D262" s="14"/>
      <c r="E262" s="42"/>
    </row>
    <row r="263" spans="1:5" ht="11.25" customHeight="1">
      <c r="A263" s="24"/>
      <c r="B263" s="24"/>
      <c r="C263" s="22"/>
      <c r="D263" s="14"/>
      <c r="E263" s="42"/>
    </row>
    <row r="264" spans="1:5" ht="11.25" customHeight="1">
      <c r="A264" s="5"/>
      <c r="B264" s="5"/>
      <c r="C264" s="22"/>
      <c r="D264" s="14"/>
      <c r="E264" s="42"/>
    </row>
    <row r="265" spans="1:5" ht="11.25" customHeight="1">
      <c r="A265" s="20"/>
      <c r="B265" s="20"/>
      <c r="C265" s="22"/>
      <c r="D265" s="14"/>
      <c r="E265" s="42"/>
    </row>
    <row r="266" spans="1:5" ht="11.25" customHeight="1">
      <c r="A266" s="20"/>
      <c r="B266" s="20"/>
      <c r="C266" s="22"/>
      <c r="D266" s="14"/>
      <c r="E266" s="42"/>
    </row>
    <row r="267" spans="1:5" ht="11.25" customHeight="1">
      <c r="A267" s="20"/>
      <c r="B267" s="23"/>
      <c r="C267" s="22"/>
      <c r="D267" s="14"/>
      <c r="E267" s="42"/>
    </row>
    <row r="268" spans="1:5" ht="11.25" customHeight="1">
      <c r="A268" s="20"/>
      <c r="B268" s="23"/>
      <c r="C268" s="22"/>
      <c r="D268" s="14"/>
      <c r="E268" s="42"/>
    </row>
    <row r="269" spans="1:5" ht="11.25" customHeight="1">
      <c r="A269" s="12"/>
      <c r="B269" s="23"/>
      <c r="C269" s="22"/>
      <c r="D269" s="14"/>
      <c r="E269" s="42"/>
    </row>
    <row r="270" spans="1:5" ht="11.25" customHeight="1">
      <c r="A270" s="12"/>
      <c r="B270" s="23"/>
      <c r="C270" s="22"/>
      <c r="D270" s="14"/>
      <c r="E270" s="42"/>
    </row>
    <row r="271" spans="1:5" ht="11.25" customHeight="1">
      <c r="A271" s="12"/>
      <c r="B271" s="12"/>
      <c r="C271" s="22"/>
      <c r="D271" s="14"/>
      <c r="E271" s="42"/>
    </row>
    <row r="272" spans="1:5" ht="11.25" customHeight="1">
      <c r="A272" s="12"/>
      <c r="B272" s="12"/>
      <c r="C272" s="22"/>
      <c r="D272" s="14"/>
      <c r="E272" s="42"/>
    </row>
    <row r="273" spans="1:5" ht="11.25" customHeight="1">
      <c r="A273" s="12"/>
      <c r="B273" s="12"/>
      <c r="C273" s="22"/>
      <c r="D273" s="14"/>
      <c r="E273" s="42"/>
    </row>
    <row r="274" spans="1:5" ht="11.25" customHeight="1">
      <c r="A274" s="12"/>
      <c r="B274" s="12"/>
      <c r="C274" s="22"/>
      <c r="D274" s="14"/>
      <c r="E274" s="42"/>
    </row>
    <row r="275" spans="1:5" ht="11.25" customHeight="1">
      <c r="A275" s="12"/>
      <c r="B275" s="12"/>
      <c r="C275" s="22"/>
      <c r="D275" s="14"/>
      <c r="E275" s="42"/>
    </row>
    <row r="276" spans="1:5" ht="11.25" customHeight="1">
      <c r="A276" s="12"/>
      <c r="B276" s="12"/>
      <c r="C276" s="22"/>
      <c r="D276" s="14"/>
      <c r="E276" s="42"/>
    </row>
    <row r="277" spans="1:5" ht="11.25" customHeight="1">
      <c r="A277" s="12"/>
      <c r="B277" s="12"/>
      <c r="C277" s="22"/>
      <c r="D277" s="14"/>
      <c r="E277" s="42"/>
    </row>
    <row r="278" spans="1:5" ht="11.25" customHeight="1">
      <c r="A278" s="12"/>
      <c r="B278" s="12"/>
      <c r="C278" s="22"/>
      <c r="D278" s="14"/>
      <c r="E278" s="42"/>
    </row>
    <row r="279" spans="1:5" ht="11.25" customHeight="1">
      <c r="A279" s="12"/>
      <c r="B279" s="12"/>
      <c r="C279" s="22"/>
      <c r="D279" s="14"/>
      <c r="E279" s="42"/>
    </row>
    <row r="280" spans="1:5" ht="11.25" customHeight="1">
      <c r="A280" s="12"/>
      <c r="B280" s="12"/>
      <c r="C280" s="22"/>
      <c r="D280" s="14"/>
      <c r="E280" s="42"/>
    </row>
    <row r="281" spans="1:5" ht="11.25" customHeight="1">
      <c r="A281" s="12"/>
      <c r="B281" s="12"/>
      <c r="C281" s="22"/>
      <c r="D281" s="14"/>
      <c r="E281" s="42"/>
    </row>
    <row r="282" spans="1:5" ht="11.25" customHeight="1">
      <c r="A282" s="12"/>
      <c r="B282" s="12"/>
      <c r="C282" s="22"/>
      <c r="D282" s="14"/>
      <c r="E282" s="42"/>
    </row>
    <row r="283" spans="1:5" ht="11.25" customHeight="1">
      <c r="A283" s="12"/>
      <c r="B283" s="12"/>
      <c r="C283" s="22"/>
      <c r="D283" s="14"/>
      <c r="E283" s="42"/>
    </row>
    <row r="284" spans="1:5" ht="11.25" customHeight="1">
      <c r="A284" s="12"/>
      <c r="B284" s="12"/>
      <c r="C284" s="22"/>
      <c r="D284" s="14"/>
      <c r="E284" s="42"/>
    </row>
    <row r="285" spans="1:5" ht="11.25" customHeight="1">
      <c r="A285" s="12"/>
      <c r="B285" s="12"/>
      <c r="C285" s="22"/>
      <c r="D285" s="14"/>
      <c r="E285" s="42"/>
    </row>
    <row r="286" spans="1:5" ht="11.25" customHeight="1">
      <c r="A286" s="12"/>
      <c r="B286" s="12"/>
      <c r="C286" s="22"/>
      <c r="D286" s="14"/>
      <c r="E286" s="42"/>
    </row>
    <row r="287" spans="1:5" ht="11.25" customHeight="1">
      <c r="A287" s="12"/>
      <c r="B287" s="12"/>
      <c r="C287" s="22"/>
      <c r="D287" s="14"/>
      <c r="E287" s="42"/>
    </row>
    <row r="288" spans="1:5" ht="11.25" customHeight="1">
      <c r="A288" s="12"/>
      <c r="B288" s="12"/>
      <c r="C288" s="22"/>
      <c r="D288" s="14"/>
      <c r="E288" s="42"/>
    </row>
    <row r="289" spans="1:5" ht="11.25" customHeight="1">
      <c r="A289" s="12"/>
      <c r="B289" s="12"/>
      <c r="C289" s="22"/>
      <c r="D289" s="14"/>
      <c r="E289" s="42"/>
    </row>
    <row r="290" spans="1:5" ht="11.25" customHeight="1">
      <c r="A290" s="12"/>
      <c r="B290" s="12"/>
      <c r="C290" s="22"/>
      <c r="D290" s="14"/>
      <c r="E290" s="42"/>
    </row>
    <row r="291" spans="1:5" ht="11.25" customHeight="1">
      <c r="A291" s="12"/>
      <c r="B291" s="12"/>
      <c r="C291" s="22"/>
      <c r="D291" s="14"/>
      <c r="E291" s="42"/>
    </row>
    <row r="292" spans="1:5" ht="11.25" customHeight="1">
      <c r="A292" s="12"/>
      <c r="B292" s="12"/>
      <c r="C292" s="22"/>
      <c r="D292" s="14"/>
      <c r="E292" s="42"/>
    </row>
    <row r="293" spans="1:5" ht="11.25" customHeight="1">
      <c r="A293" s="12"/>
      <c r="B293" s="12"/>
      <c r="C293" s="22"/>
      <c r="D293" s="14"/>
      <c r="E293" s="42"/>
    </row>
    <row r="294" spans="4:5" ht="11.25" customHeight="1">
      <c r="D294" s="14"/>
      <c r="E294" s="42"/>
    </row>
    <row r="295" spans="4:5" ht="11.25" customHeight="1">
      <c r="D295" s="14"/>
      <c r="E295" s="42"/>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5">
    <tabColor indexed="25"/>
  </sheetPr>
  <dimension ref="A1:K292"/>
  <sheetViews>
    <sheetView showGridLines="0" workbookViewId="0" topLeftCell="A1">
      <selection activeCell="A1" sqref="A1"/>
    </sheetView>
  </sheetViews>
  <sheetFormatPr defaultColWidth="9.33203125" defaultRowHeight="11.25" customHeight="1"/>
  <cols>
    <col min="1" max="1" width="8.83203125" style="8" customWidth="1"/>
    <col min="2" max="2" width="46.33203125" style="8" customWidth="1"/>
    <col min="3" max="3" width="10" style="147" customWidth="1"/>
    <col min="4" max="4" width="8.16015625" style="25" customWidth="1"/>
    <col min="5" max="5" width="14.33203125" style="4" customWidth="1"/>
    <col min="6" max="6" width="10.16015625" style="8" customWidth="1"/>
    <col min="7" max="7" width="16.83203125" style="8" customWidth="1"/>
    <col min="8" max="8" width="8.5" style="8" customWidth="1"/>
    <col min="9" max="16384" width="9.33203125" style="8" customWidth="1"/>
  </cols>
  <sheetData>
    <row r="1" spans="1:6" ht="11.25" customHeight="1">
      <c r="A1" s="9" t="s">
        <v>101</v>
      </c>
      <c r="B1" s="9" t="s">
        <v>102</v>
      </c>
      <c r="C1" s="10" t="s">
        <v>103</v>
      </c>
      <c r="D1" s="10" t="s">
        <v>401</v>
      </c>
      <c r="E1" s="42"/>
      <c r="F1" s="162" t="s">
        <v>508</v>
      </c>
    </row>
    <row r="2" spans="1:6" ht="11.25" customHeight="1">
      <c r="A2" s="12" t="s">
        <v>104</v>
      </c>
      <c r="B2" s="12" t="s">
        <v>105</v>
      </c>
      <c r="C2" s="145">
        <v>44</v>
      </c>
      <c r="D2" s="8"/>
      <c r="E2" s="8"/>
      <c r="F2" s="8" t="s">
        <v>106</v>
      </c>
    </row>
    <row r="3" spans="1:6" ht="11.25" customHeight="1">
      <c r="A3" s="12" t="s">
        <v>107</v>
      </c>
      <c r="B3" s="12" t="s">
        <v>108</v>
      </c>
      <c r="C3" s="145">
        <v>45</v>
      </c>
      <c r="D3" s="8"/>
      <c r="E3" s="8"/>
      <c r="F3" s="43"/>
    </row>
    <row r="4" spans="1:5" ht="11.25" customHeight="1">
      <c r="A4" s="12" t="s">
        <v>109</v>
      </c>
      <c r="B4" s="12" t="s">
        <v>110</v>
      </c>
      <c r="C4" s="145">
        <v>43</v>
      </c>
      <c r="D4" s="8"/>
      <c r="E4" s="8"/>
    </row>
    <row r="5" spans="1:5" s="11" customFormat="1" ht="11.25" customHeight="1">
      <c r="A5" s="12" t="s">
        <v>461</v>
      </c>
      <c r="B5" s="12" t="s">
        <v>462</v>
      </c>
      <c r="C5" s="145">
        <v>44</v>
      </c>
      <c r="D5" s="82"/>
      <c r="E5" s="144"/>
    </row>
    <row r="6" spans="1:5" ht="11.25" customHeight="1">
      <c r="A6" s="12" t="s">
        <v>463</v>
      </c>
      <c r="B6" s="12" t="s">
        <v>43</v>
      </c>
      <c r="C6" s="146">
        <v>54</v>
      </c>
      <c r="D6" s="82"/>
      <c r="E6" s="144"/>
    </row>
    <row r="7" spans="1:5" ht="11.25" customHeight="1">
      <c r="A7" s="12" t="s">
        <v>44</v>
      </c>
      <c r="B7" s="12" t="s">
        <v>45</v>
      </c>
      <c r="C7" s="146">
        <v>33</v>
      </c>
      <c r="D7" s="82"/>
      <c r="E7" s="144"/>
    </row>
    <row r="8" spans="1:7" ht="11.25" customHeight="1">
      <c r="A8" s="12" t="s">
        <v>46</v>
      </c>
      <c r="B8" s="12" t="s">
        <v>47</v>
      </c>
      <c r="C8" s="146">
        <v>58</v>
      </c>
      <c r="D8" s="82"/>
      <c r="E8" s="144"/>
      <c r="F8" s="36" t="str">
        <f ca="1">"Karte"&amp;MID(MID(CELL("filename",$A$1),FIND("]",CELL("filename",$A$1))+1,256),FIND(" ",MID(CELL("filename",$A$1),FIND("]",CELL("filename",$A$1))+1,256),"1"),256)&amp;":"</f>
        <v>Karte 8.3:</v>
      </c>
      <c r="G8" s="86" t="s">
        <v>136</v>
      </c>
    </row>
    <row r="9" spans="1:7" ht="11.25" customHeight="1">
      <c r="A9" s="12" t="s">
        <v>48</v>
      </c>
      <c r="B9" s="12" t="s">
        <v>49</v>
      </c>
      <c r="C9" s="146">
        <v>40</v>
      </c>
      <c r="D9" s="82"/>
      <c r="E9" s="144"/>
      <c r="F9" s="36"/>
      <c r="G9" s="82" t="s">
        <v>31</v>
      </c>
    </row>
    <row r="10" spans="1:7" ht="11.25" customHeight="1">
      <c r="A10" s="12" t="s">
        <v>50</v>
      </c>
      <c r="B10" s="12" t="s">
        <v>51</v>
      </c>
      <c r="C10" s="146">
        <v>38</v>
      </c>
      <c r="D10" s="82"/>
      <c r="E10" s="144"/>
      <c r="F10" s="40"/>
      <c r="G10" s="82"/>
    </row>
    <row r="11" spans="1:7" ht="11.25" customHeight="1">
      <c r="A11" s="15" t="s">
        <v>52</v>
      </c>
      <c r="B11" s="15" t="s">
        <v>53</v>
      </c>
      <c r="C11" s="146">
        <v>42</v>
      </c>
      <c r="D11" s="144"/>
      <c r="E11" s="144"/>
      <c r="F11" s="36" t="str">
        <f ca="1">"Map"&amp;MID(MID(CELL("filename",$A$1),FIND("]",CELL("filename",$A$1))+1,256),FIND(" ",MID(CELL("filename",$A$1),FIND("]",CELL("filename",$A$1))+1,256),"1"),256)&amp;":"</f>
        <v>Map 8.3:</v>
      </c>
      <c r="G11" s="86" t="s">
        <v>135</v>
      </c>
    </row>
    <row r="12" spans="1:7" ht="11.25" customHeight="1">
      <c r="A12" s="15" t="s">
        <v>54</v>
      </c>
      <c r="B12" s="15" t="s">
        <v>55</v>
      </c>
      <c r="C12" s="146">
        <v>49</v>
      </c>
      <c r="D12" s="144"/>
      <c r="E12" s="144"/>
      <c r="F12" s="36"/>
      <c r="G12" s="82" t="s">
        <v>36</v>
      </c>
    </row>
    <row r="13" spans="1:7" ht="11.25" customHeight="1">
      <c r="A13" s="15" t="s">
        <v>56</v>
      </c>
      <c r="B13" s="15" t="s">
        <v>57</v>
      </c>
      <c r="C13" s="146">
        <v>4</v>
      </c>
      <c r="D13" s="144"/>
      <c r="E13" s="144"/>
      <c r="F13" s="40"/>
      <c r="G13" s="82"/>
    </row>
    <row r="14" spans="1:7" ht="11.25" customHeight="1">
      <c r="A14" s="15" t="s">
        <v>58</v>
      </c>
      <c r="B14" s="15" t="s">
        <v>59</v>
      </c>
      <c r="C14" s="146">
        <v>8</v>
      </c>
      <c r="D14" s="144"/>
      <c r="E14" s="144"/>
      <c r="F14" s="36" t="str">
        <f ca="1">"Carte"&amp;MID(MID(CELL("filename",$A$1),FIND("]",CELL("filename",$A$1))+1,256),FIND(" ",MID(CELL("filename",$A$1),FIND("]",CELL("filename",$A$1))+1,256),"1"),256)&amp;":"</f>
        <v>Carte 8.3:</v>
      </c>
      <c r="G14" s="86" t="s">
        <v>134</v>
      </c>
    </row>
    <row r="15" spans="1:7" ht="11.25" customHeight="1">
      <c r="A15" s="15" t="s">
        <v>60</v>
      </c>
      <c r="B15" s="15" t="s">
        <v>61</v>
      </c>
      <c r="C15" s="146">
        <v>7</v>
      </c>
      <c r="D15" s="144"/>
      <c r="E15" s="144"/>
      <c r="G15" s="82" t="s">
        <v>32</v>
      </c>
    </row>
    <row r="16" spans="1:5" ht="11.25" customHeight="1">
      <c r="A16" s="15" t="s">
        <v>62</v>
      </c>
      <c r="B16" s="15" t="s">
        <v>63</v>
      </c>
      <c r="C16" s="146">
        <v>4</v>
      </c>
      <c r="D16" s="144"/>
      <c r="E16" s="144"/>
    </row>
    <row r="17" spans="1:5" ht="11.25" customHeight="1">
      <c r="A17" s="15" t="s">
        <v>64</v>
      </c>
      <c r="B17" s="15" t="s">
        <v>65</v>
      </c>
      <c r="C17" s="146">
        <v>11</v>
      </c>
      <c r="D17" s="144"/>
      <c r="E17" s="144"/>
    </row>
    <row r="18" spans="1:5" ht="11.25" customHeight="1">
      <c r="A18" s="15" t="s">
        <v>66</v>
      </c>
      <c r="B18" s="15" t="s">
        <v>67</v>
      </c>
      <c r="C18" s="146">
        <v>3</v>
      </c>
      <c r="D18" s="144"/>
      <c r="E18" s="144"/>
    </row>
    <row r="19" spans="1:5" ht="11.25" customHeight="1">
      <c r="A19" s="15" t="s">
        <v>68</v>
      </c>
      <c r="B19" s="15" t="s">
        <v>69</v>
      </c>
      <c r="C19" s="146">
        <v>35</v>
      </c>
      <c r="D19" s="144"/>
      <c r="E19" s="144"/>
    </row>
    <row r="20" spans="1:5" ht="11.25" customHeight="1">
      <c r="A20" s="15" t="s">
        <v>70</v>
      </c>
      <c r="B20" s="15" t="s">
        <v>152</v>
      </c>
      <c r="C20" s="146">
        <v>33</v>
      </c>
      <c r="D20" s="144"/>
      <c r="E20" s="144"/>
    </row>
    <row r="21" spans="1:9" ht="11.25" customHeight="1">
      <c r="A21" s="15" t="s">
        <v>71</v>
      </c>
      <c r="B21" s="15" t="s">
        <v>72</v>
      </c>
      <c r="C21" s="146">
        <v>27</v>
      </c>
      <c r="D21" s="144"/>
      <c r="E21" s="144"/>
      <c r="H21" s="12"/>
      <c r="I21" s="12"/>
    </row>
    <row r="22" spans="1:9" ht="11.25" customHeight="1">
      <c r="A22" s="15" t="s">
        <v>73</v>
      </c>
      <c r="B22" s="15" t="s">
        <v>74</v>
      </c>
      <c r="C22" s="146">
        <v>30</v>
      </c>
      <c r="D22" s="144"/>
      <c r="E22" s="144"/>
      <c r="G22" s="11" t="s">
        <v>125</v>
      </c>
      <c r="H22" s="12"/>
      <c r="I22" s="12"/>
    </row>
    <row r="23" spans="1:11" ht="11.25" customHeight="1">
      <c r="A23" s="15" t="s">
        <v>75</v>
      </c>
      <c r="B23" s="15" t="s">
        <v>76</v>
      </c>
      <c r="C23" s="146">
        <v>31</v>
      </c>
      <c r="D23" s="144"/>
      <c r="E23" s="144"/>
      <c r="F23" s="11" t="s">
        <v>77</v>
      </c>
      <c r="G23" s="137" t="s">
        <v>126</v>
      </c>
      <c r="H23" s="138"/>
      <c r="J23" s="164">
        <f>PERCENTILE(C$2:C$203,0)</f>
        <v>3</v>
      </c>
      <c r="K23" s="20" t="s">
        <v>79</v>
      </c>
    </row>
    <row r="24" spans="1:11" ht="11.25" customHeight="1">
      <c r="A24" s="15" t="s">
        <v>80</v>
      </c>
      <c r="B24" s="15" t="s">
        <v>81</v>
      </c>
      <c r="C24" s="146">
        <v>26</v>
      </c>
      <c r="D24" s="144"/>
      <c r="E24" s="144"/>
      <c r="G24" s="139" t="s">
        <v>127</v>
      </c>
      <c r="H24" s="138"/>
      <c r="J24" s="164">
        <f>PERCENTILE(C$2:C$203,0.2)</f>
        <v>18</v>
      </c>
      <c r="K24" s="20" t="s">
        <v>82</v>
      </c>
    </row>
    <row r="25" spans="1:11" ht="11.25" customHeight="1">
      <c r="A25" s="12" t="s">
        <v>83</v>
      </c>
      <c r="B25" s="12" t="s">
        <v>153</v>
      </c>
      <c r="C25" s="146">
        <v>28</v>
      </c>
      <c r="D25" s="144"/>
      <c r="E25" s="144"/>
      <c r="G25" s="139" t="s">
        <v>128</v>
      </c>
      <c r="H25" s="138"/>
      <c r="J25" s="164">
        <f>PERCENTILE(C$2:C$203,0.4)</f>
        <v>30</v>
      </c>
      <c r="K25" s="20" t="s">
        <v>84</v>
      </c>
    </row>
    <row r="26" spans="1:11" ht="11.25" customHeight="1">
      <c r="A26" s="12" t="s">
        <v>85</v>
      </c>
      <c r="B26" s="12" t="s">
        <v>86</v>
      </c>
      <c r="C26" s="146">
        <v>33</v>
      </c>
      <c r="D26" s="144"/>
      <c r="E26" s="144"/>
      <c r="G26" s="139" t="s">
        <v>129</v>
      </c>
      <c r="H26" s="138"/>
      <c r="J26" s="164">
        <f>PERCENTILE(C$2:C$203,0.5)</f>
        <v>38.5</v>
      </c>
      <c r="K26" s="27" t="s">
        <v>87</v>
      </c>
    </row>
    <row r="27" spans="1:11" ht="11.25" customHeight="1">
      <c r="A27" s="12" t="s">
        <v>88</v>
      </c>
      <c r="B27" s="12" t="s">
        <v>89</v>
      </c>
      <c r="C27" s="146">
        <v>73</v>
      </c>
      <c r="D27" s="144"/>
      <c r="E27" s="144"/>
      <c r="G27" s="137" t="s">
        <v>130</v>
      </c>
      <c r="H27" s="138"/>
      <c r="J27" s="164">
        <f>PERCENTILE(C$2:C$203,0.6)</f>
        <v>45</v>
      </c>
      <c r="K27" s="20" t="s">
        <v>90</v>
      </c>
    </row>
    <row r="28" spans="1:11" ht="11.25" customHeight="1">
      <c r="A28" s="12" t="s">
        <v>91</v>
      </c>
      <c r="B28" s="12" t="s">
        <v>92</v>
      </c>
      <c r="C28" s="146">
        <v>68</v>
      </c>
      <c r="D28" s="144"/>
      <c r="E28" s="144"/>
      <c r="G28" s="8" t="s">
        <v>460</v>
      </c>
      <c r="H28" s="138" t="s">
        <v>93</v>
      </c>
      <c r="J28" s="164">
        <f>PERCENTILE(C$2:C$203,0.8)</f>
        <v>66</v>
      </c>
      <c r="K28" s="20" t="s">
        <v>218</v>
      </c>
    </row>
    <row r="29" spans="1:11" ht="11.25" customHeight="1">
      <c r="A29" s="12" t="s">
        <v>219</v>
      </c>
      <c r="B29" s="12" t="s">
        <v>220</v>
      </c>
      <c r="C29" s="146">
        <v>66</v>
      </c>
      <c r="D29" s="144"/>
      <c r="E29" s="144"/>
      <c r="F29" s="2"/>
      <c r="G29" s="2"/>
      <c r="J29" s="164">
        <f>PERCENTILE(C$2:C$203,1)</f>
        <v>82</v>
      </c>
      <c r="K29" s="12" t="s">
        <v>221</v>
      </c>
    </row>
    <row r="30" spans="1:9" ht="11.25" customHeight="1">
      <c r="A30" s="12" t="s">
        <v>222</v>
      </c>
      <c r="B30" s="12" t="s">
        <v>223</v>
      </c>
      <c r="C30" s="146">
        <v>72</v>
      </c>
      <c r="D30" s="144"/>
      <c r="E30" s="144"/>
      <c r="F30" s="7" t="s">
        <v>224</v>
      </c>
      <c r="G30" s="28"/>
      <c r="H30" s="12"/>
      <c r="I30" s="12"/>
    </row>
    <row r="31" spans="1:9" ht="11.25" customHeight="1">
      <c r="A31" s="12" t="s">
        <v>225</v>
      </c>
      <c r="B31" s="12" t="s">
        <v>226</v>
      </c>
      <c r="C31" s="146">
        <v>68</v>
      </c>
      <c r="D31" s="144"/>
      <c r="E31" s="82"/>
      <c r="F31" s="2" t="s">
        <v>227</v>
      </c>
      <c r="G31" s="82" t="s">
        <v>506</v>
      </c>
      <c r="H31" s="2"/>
      <c r="I31" s="2"/>
    </row>
    <row r="32" spans="1:9" ht="11.25" customHeight="1">
      <c r="A32" s="12" t="s">
        <v>377</v>
      </c>
      <c r="B32" s="12" t="s">
        <v>195</v>
      </c>
      <c r="C32" s="146">
        <v>60</v>
      </c>
      <c r="D32" s="144"/>
      <c r="E32" s="82"/>
      <c r="F32" s="2"/>
      <c r="G32" s="82"/>
      <c r="H32" s="2"/>
      <c r="I32" s="2"/>
    </row>
    <row r="33" spans="1:9" ht="11.25" customHeight="1">
      <c r="A33" s="12" t="s">
        <v>378</v>
      </c>
      <c r="B33" s="12" t="s">
        <v>196</v>
      </c>
      <c r="C33" s="146">
        <v>66</v>
      </c>
      <c r="D33" s="144"/>
      <c r="E33" s="82"/>
      <c r="F33" s="2" t="s">
        <v>228</v>
      </c>
      <c r="G33" s="82" t="s">
        <v>505</v>
      </c>
      <c r="H33" s="2"/>
      <c r="I33" s="2"/>
    </row>
    <row r="34" spans="1:9" ht="11.25" customHeight="1">
      <c r="A34" s="12" t="s">
        <v>187</v>
      </c>
      <c r="B34" s="12" t="s">
        <v>568</v>
      </c>
      <c r="C34" s="146">
        <v>60</v>
      </c>
      <c r="D34" s="144"/>
      <c r="E34" s="82"/>
      <c r="F34" s="2"/>
      <c r="G34" s="82"/>
      <c r="H34" s="2"/>
      <c r="I34" s="2"/>
    </row>
    <row r="35" spans="1:9" ht="11.25" customHeight="1">
      <c r="A35" s="12" t="s">
        <v>188</v>
      </c>
      <c r="B35" s="12" t="s">
        <v>186</v>
      </c>
      <c r="C35" s="146">
        <v>56</v>
      </c>
      <c r="D35" s="144"/>
      <c r="E35" s="82"/>
      <c r="F35" s="2" t="s">
        <v>566</v>
      </c>
      <c r="G35" s="82" t="s">
        <v>507</v>
      </c>
      <c r="H35" s="2"/>
      <c r="I35" s="2"/>
    </row>
    <row r="36" spans="1:9" ht="11.25" customHeight="1">
      <c r="A36" s="12" t="s">
        <v>189</v>
      </c>
      <c r="B36" s="12" t="s">
        <v>569</v>
      </c>
      <c r="C36" s="146">
        <v>74</v>
      </c>
      <c r="D36" s="144"/>
      <c r="E36" s="144"/>
      <c r="F36" s="3"/>
      <c r="G36" s="3"/>
      <c r="H36" s="2"/>
      <c r="I36" s="2"/>
    </row>
    <row r="37" spans="1:9" ht="11.25" customHeight="1">
      <c r="A37" s="12" t="s">
        <v>190</v>
      </c>
      <c r="B37" s="12" t="s">
        <v>570</v>
      </c>
      <c r="C37" s="146">
        <v>67</v>
      </c>
      <c r="D37" s="144"/>
      <c r="E37" s="144"/>
      <c r="F37" s="2"/>
      <c r="G37" s="2"/>
      <c r="H37" s="2"/>
      <c r="I37" s="2"/>
    </row>
    <row r="38" spans="1:9" ht="11.25" customHeight="1">
      <c r="A38" s="12" t="s">
        <v>191</v>
      </c>
      <c r="B38" s="12" t="s">
        <v>197</v>
      </c>
      <c r="C38" s="146">
        <v>68</v>
      </c>
      <c r="D38" s="144"/>
      <c r="E38" s="144"/>
      <c r="F38" s="2"/>
      <c r="G38" s="2"/>
      <c r="H38" s="2"/>
      <c r="I38" s="2"/>
    </row>
    <row r="39" spans="1:9" ht="11.25" customHeight="1">
      <c r="A39" s="12" t="s">
        <v>192</v>
      </c>
      <c r="B39" s="12" t="s">
        <v>541</v>
      </c>
      <c r="C39" s="146">
        <v>53</v>
      </c>
      <c r="D39" s="144"/>
      <c r="E39" s="144"/>
      <c r="F39" s="16" t="s">
        <v>567</v>
      </c>
      <c r="G39" s="2"/>
      <c r="H39" s="2"/>
      <c r="I39" s="2"/>
    </row>
    <row r="40" spans="1:9" ht="11.25" customHeight="1">
      <c r="A40" s="12" t="s">
        <v>193</v>
      </c>
      <c r="B40" s="12" t="s">
        <v>198</v>
      </c>
      <c r="C40" s="146">
        <v>66</v>
      </c>
      <c r="D40" s="144"/>
      <c r="E40" s="144"/>
      <c r="F40" s="2" t="s">
        <v>227</v>
      </c>
      <c r="G40" s="17" t="s">
        <v>34</v>
      </c>
      <c r="H40" s="87"/>
      <c r="I40" s="2"/>
    </row>
    <row r="41" spans="1:9" ht="11.25" customHeight="1">
      <c r="A41" s="12" t="s">
        <v>194</v>
      </c>
      <c r="B41" s="12" t="s">
        <v>199</v>
      </c>
      <c r="C41" s="146">
        <v>65</v>
      </c>
      <c r="D41" s="144"/>
      <c r="E41" s="144"/>
      <c r="F41" s="2"/>
      <c r="G41" s="18"/>
      <c r="H41" s="84"/>
      <c r="I41" s="2"/>
    </row>
    <row r="42" spans="1:9" ht="11.25" customHeight="1">
      <c r="A42" s="12" t="s">
        <v>585</v>
      </c>
      <c r="B42" s="12" t="s">
        <v>200</v>
      </c>
      <c r="C42" s="146">
        <v>68</v>
      </c>
      <c r="D42" s="144"/>
      <c r="E42" s="144"/>
      <c r="F42" s="2" t="s">
        <v>228</v>
      </c>
      <c r="G42" s="17" t="s">
        <v>35</v>
      </c>
      <c r="H42" s="87"/>
      <c r="I42" s="2"/>
    </row>
    <row r="43" spans="1:9" ht="11.25" customHeight="1">
      <c r="A43" s="12" t="s">
        <v>586</v>
      </c>
      <c r="B43" s="12" t="s">
        <v>542</v>
      </c>
      <c r="C43" s="146">
        <v>61</v>
      </c>
      <c r="D43" s="144"/>
      <c r="E43" s="144"/>
      <c r="F43" s="2"/>
      <c r="G43" s="19"/>
      <c r="H43" s="84"/>
      <c r="I43" s="2"/>
    </row>
    <row r="44" spans="1:9" ht="11.25" customHeight="1">
      <c r="A44" s="12" t="s">
        <v>587</v>
      </c>
      <c r="B44" s="12" t="s">
        <v>594</v>
      </c>
      <c r="C44" s="146">
        <v>57</v>
      </c>
      <c r="D44" s="144"/>
      <c r="E44" s="144"/>
      <c r="F44" s="2" t="s">
        <v>566</v>
      </c>
      <c r="G44" s="17" t="s">
        <v>33</v>
      </c>
      <c r="H44" s="87"/>
      <c r="I44" s="2"/>
    </row>
    <row r="45" spans="1:9" ht="11.25" customHeight="1">
      <c r="A45" s="12" t="s">
        <v>588</v>
      </c>
      <c r="B45" s="12" t="s">
        <v>543</v>
      </c>
      <c r="C45" s="146">
        <v>56</v>
      </c>
      <c r="D45" s="144"/>
      <c r="E45" s="144"/>
      <c r="F45" s="2"/>
      <c r="G45" s="2"/>
      <c r="H45" s="2"/>
      <c r="I45" s="2"/>
    </row>
    <row r="46" spans="1:5" ht="11.25" customHeight="1">
      <c r="A46" s="12" t="s">
        <v>589</v>
      </c>
      <c r="B46" s="12" t="s">
        <v>544</v>
      </c>
      <c r="C46" s="146">
        <v>65</v>
      </c>
      <c r="D46" s="144"/>
      <c r="E46" s="144"/>
    </row>
    <row r="47" spans="1:5" ht="11.25" customHeight="1">
      <c r="A47" s="12" t="s">
        <v>201</v>
      </c>
      <c r="B47" s="12" t="s">
        <v>545</v>
      </c>
      <c r="C47" s="146">
        <v>67</v>
      </c>
      <c r="D47" s="144"/>
      <c r="E47" s="144"/>
    </row>
    <row r="48" spans="1:5" ht="11.25" customHeight="1">
      <c r="A48" s="12" t="s">
        <v>546</v>
      </c>
      <c r="B48" s="12" t="s">
        <v>547</v>
      </c>
      <c r="C48" s="146">
        <v>21</v>
      </c>
      <c r="D48" s="144"/>
      <c r="E48" s="144"/>
    </row>
    <row r="49" spans="1:5" ht="11.25" customHeight="1">
      <c r="A49" s="12" t="s">
        <v>548</v>
      </c>
      <c r="B49" s="12" t="s">
        <v>549</v>
      </c>
      <c r="C49" s="146">
        <v>39</v>
      </c>
      <c r="D49" s="144"/>
      <c r="E49" s="144"/>
    </row>
    <row r="50" spans="1:5" ht="11.25" customHeight="1">
      <c r="A50" s="12" t="s">
        <v>550</v>
      </c>
      <c r="B50" s="12" t="s">
        <v>551</v>
      </c>
      <c r="C50" s="146">
        <v>44</v>
      </c>
      <c r="D50" s="144"/>
      <c r="E50" s="144"/>
    </row>
    <row r="51" spans="1:5" ht="11.25" customHeight="1">
      <c r="A51" s="15" t="s">
        <v>202</v>
      </c>
      <c r="B51" s="15" t="s">
        <v>595</v>
      </c>
      <c r="C51" s="146">
        <v>15</v>
      </c>
      <c r="D51" s="144"/>
      <c r="E51" s="144"/>
    </row>
    <row r="52" spans="1:5" ht="11.25" customHeight="1">
      <c r="A52" s="12" t="s">
        <v>169</v>
      </c>
      <c r="B52" s="12" t="s">
        <v>596</v>
      </c>
      <c r="C52" s="146">
        <v>12</v>
      </c>
      <c r="D52" s="144"/>
      <c r="E52" s="144"/>
    </row>
    <row r="53" spans="1:5" ht="11.25" customHeight="1">
      <c r="A53" s="12" t="s">
        <v>170</v>
      </c>
      <c r="B53" s="12" t="s">
        <v>552</v>
      </c>
      <c r="C53" s="146">
        <v>23</v>
      </c>
      <c r="D53" s="144"/>
      <c r="E53" s="144"/>
    </row>
    <row r="54" spans="1:5" ht="11.25" customHeight="1">
      <c r="A54" s="12" t="s">
        <v>171</v>
      </c>
      <c r="B54" s="12" t="s">
        <v>597</v>
      </c>
      <c r="C54" s="146">
        <v>12</v>
      </c>
      <c r="D54" s="144"/>
      <c r="E54" s="144"/>
    </row>
    <row r="55" spans="1:5" ht="11.25" customHeight="1">
      <c r="A55" s="12" t="s">
        <v>553</v>
      </c>
      <c r="B55" s="12" t="s">
        <v>554</v>
      </c>
      <c r="C55" s="146">
        <v>23</v>
      </c>
      <c r="D55" s="144"/>
      <c r="E55" s="144"/>
    </row>
    <row r="56" spans="1:5" ht="11.25" customHeight="1">
      <c r="A56" s="12" t="s">
        <v>555</v>
      </c>
      <c r="B56" s="12" t="s">
        <v>556</v>
      </c>
      <c r="C56" s="146">
        <v>26</v>
      </c>
      <c r="D56" s="144"/>
      <c r="E56" s="144"/>
    </row>
    <row r="57" spans="1:9" ht="11.25" customHeight="1">
      <c r="A57" s="12" t="s">
        <v>557</v>
      </c>
      <c r="B57" s="12" t="s">
        <v>558</v>
      </c>
      <c r="C57" s="146">
        <v>31</v>
      </c>
      <c r="D57" s="144"/>
      <c r="E57" s="144"/>
      <c r="F57" s="2"/>
      <c r="G57" s="2"/>
      <c r="H57" s="2"/>
      <c r="I57" s="2"/>
    </row>
    <row r="58" spans="1:9" ht="11.25" customHeight="1">
      <c r="A58" s="12" t="s">
        <v>559</v>
      </c>
      <c r="B58" s="12" t="s">
        <v>560</v>
      </c>
      <c r="C58" s="146">
        <v>33</v>
      </c>
      <c r="D58" s="144"/>
      <c r="E58" s="144"/>
      <c r="F58" s="2"/>
      <c r="G58" s="2"/>
      <c r="H58" s="2"/>
      <c r="I58" s="2"/>
    </row>
    <row r="59" spans="1:9" ht="11.25" customHeight="1">
      <c r="A59" s="12" t="s">
        <v>561</v>
      </c>
      <c r="B59" s="12" t="s">
        <v>562</v>
      </c>
      <c r="C59" s="146">
        <v>32</v>
      </c>
      <c r="D59" s="144"/>
      <c r="E59" s="144"/>
      <c r="F59" s="2"/>
      <c r="G59" s="2"/>
      <c r="H59" s="2"/>
      <c r="I59" s="2"/>
    </row>
    <row r="60" spans="1:9" ht="11.25" customHeight="1">
      <c r="A60" s="12" t="s">
        <v>563</v>
      </c>
      <c r="B60" s="12" t="s">
        <v>564</v>
      </c>
      <c r="C60" s="146">
        <v>30</v>
      </c>
      <c r="D60" s="144"/>
      <c r="E60" s="144"/>
      <c r="F60" s="2"/>
      <c r="G60" s="2"/>
      <c r="H60" s="2"/>
      <c r="I60" s="2"/>
    </row>
    <row r="61" spans="1:5" ht="11.25" customHeight="1">
      <c r="A61" s="12" t="s">
        <v>565</v>
      </c>
      <c r="B61" s="12" t="s">
        <v>537</v>
      </c>
      <c r="C61" s="146">
        <v>29</v>
      </c>
      <c r="D61" s="144"/>
      <c r="E61" s="144"/>
    </row>
    <row r="62" spans="1:5" ht="11.25" customHeight="1">
      <c r="A62" s="12" t="s">
        <v>538</v>
      </c>
      <c r="B62" s="12" t="s">
        <v>539</v>
      </c>
      <c r="C62" s="146">
        <v>34</v>
      </c>
      <c r="D62" s="144"/>
      <c r="E62" s="144"/>
    </row>
    <row r="63" spans="1:5" ht="11.25" customHeight="1">
      <c r="A63" s="12" t="s">
        <v>540</v>
      </c>
      <c r="B63" s="12" t="s">
        <v>396</v>
      </c>
      <c r="C63" s="146">
        <v>26</v>
      </c>
      <c r="D63" s="144"/>
      <c r="E63" s="144"/>
    </row>
    <row r="64" spans="1:5" ht="11.25" customHeight="1">
      <c r="A64" s="12" t="s">
        <v>397</v>
      </c>
      <c r="B64" s="12" t="s">
        <v>154</v>
      </c>
      <c r="C64" s="146">
        <v>21</v>
      </c>
      <c r="D64" s="144"/>
      <c r="E64" s="144"/>
    </row>
    <row r="65" spans="1:5" ht="11.25" customHeight="1">
      <c r="A65" s="12" t="s">
        <v>398</v>
      </c>
      <c r="B65" s="12" t="s">
        <v>399</v>
      </c>
      <c r="C65" s="146">
        <v>21</v>
      </c>
      <c r="D65" s="144"/>
      <c r="E65" s="144"/>
    </row>
    <row r="66" spans="1:5" ht="11.25" customHeight="1">
      <c r="A66" s="12" t="s">
        <v>400</v>
      </c>
      <c r="B66" s="12" t="s">
        <v>481</v>
      </c>
      <c r="C66" s="146">
        <v>35</v>
      </c>
      <c r="D66" s="144"/>
      <c r="E66" s="144"/>
    </row>
    <row r="67" spans="1:5" ht="11.25" customHeight="1">
      <c r="A67" s="12" t="s">
        <v>482</v>
      </c>
      <c r="B67" s="12" t="s">
        <v>483</v>
      </c>
      <c r="C67" s="146">
        <v>24</v>
      </c>
      <c r="D67" s="144"/>
      <c r="E67" s="144"/>
    </row>
    <row r="68" spans="1:5" ht="11.25" customHeight="1">
      <c r="A68" s="12" t="s">
        <v>484</v>
      </c>
      <c r="B68" s="12" t="s">
        <v>485</v>
      </c>
      <c r="C68" s="146">
        <v>35</v>
      </c>
      <c r="D68" s="144"/>
      <c r="E68" s="144"/>
    </row>
    <row r="69" spans="1:5" ht="11.25" customHeight="1">
      <c r="A69" s="12" t="s">
        <v>486</v>
      </c>
      <c r="B69" s="12" t="s">
        <v>487</v>
      </c>
      <c r="C69" s="146">
        <v>22</v>
      </c>
      <c r="D69" s="144"/>
      <c r="E69" s="144"/>
    </row>
    <row r="70" spans="1:5" ht="11.25" customHeight="1">
      <c r="A70" s="12" t="s">
        <v>488</v>
      </c>
      <c r="B70" s="12" t="s">
        <v>489</v>
      </c>
      <c r="C70" s="146">
        <v>20</v>
      </c>
      <c r="D70" s="144"/>
      <c r="E70" s="144"/>
    </row>
    <row r="71" spans="1:5" ht="11.25" customHeight="1">
      <c r="A71" s="12" t="s">
        <v>490</v>
      </c>
      <c r="B71" s="12" t="s">
        <v>155</v>
      </c>
      <c r="C71" s="146">
        <v>41</v>
      </c>
      <c r="D71" s="144"/>
      <c r="E71" s="144"/>
    </row>
    <row r="72" spans="1:5" ht="11.25" customHeight="1">
      <c r="A72" s="12" t="s">
        <v>491</v>
      </c>
      <c r="B72" s="12" t="s">
        <v>156</v>
      </c>
      <c r="C72" s="146">
        <v>30</v>
      </c>
      <c r="D72" s="144"/>
      <c r="E72" s="144"/>
    </row>
    <row r="73" spans="1:5" ht="11.25" customHeight="1">
      <c r="A73" s="12" t="s">
        <v>492</v>
      </c>
      <c r="B73" s="12" t="s">
        <v>157</v>
      </c>
      <c r="C73" s="146">
        <v>18</v>
      </c>
      <c r="D73" s="144"/>
      <c r="E73" s="144"/>
    </row>
    <row r="74" spans="1:5" ht="11.25" customHeight="1">
      <c r="A74" s="12" t="s">
        <v>521</v>
      </c>
      <c r="B74" s="12" t="s">
        <v>535</v>
      </c>
      <c r="C74" s="146">
        <v>60</v>
      </c>
      <c r="D74" s="144"/>
      <c r="E74" s="144"/>
    </row>
    <row r="75" spans="1:5" ht="11.25" customHeight="1">
      <c r="A75" s="12" t="s">
        <v>522</v>
      </c>
      <c r="B75" s="12" t="s">
        <v>422</v>
      </c>
      <c r="C75" s="146">
        <v>51</v>
      </c>
      <c r="D75" s="144"/>
      <c r="E75" s="144"/>
    </row>
    <row r="76" spans="1:5" ht="11.25" customHeight="1">
      <c r="A76" s="12" t="s">
        <v>523</v>
      </c>
      <c r="B76" s="12" t="s">
        <v>536</v>
      </c>
      <c r="C76" s="146">
        <v>43</v>
      </c>
      <c r="D76" s="144"/>
      <c r="E76" s="144"/>
    </row>
    <row r="77" spans="1:5" ht="11.25" customHeight="1">
      <c r="A77" s="12" t="s">
        <v>524</v>
      </c>
      <c r="B77" s="12" t="s">
        <v>423</v>
      </c>
      <c r="C77" s="146">
        <v>52</v>
      </c>
      <c r="D77" s="144"/>
      <c r="E77" s="144"/>
    </row>
    <row r="78" spans="1:5" ht="11.25" customHeight="1">
      <c r="A78" s="12" t="s">
        <v>525</v>
      </c>
      <c r="B78" s="12" t="s">
        <v>437</v>
      </c>
      <c r="C78" s="146">
        <v>53</v>
      </c>
      <c r="D78" s="144"/>
      <c r="E78" s="144"/>
    </row>
    <row r="79" spans="1:5" ht="11.25" customHeight="1">
      <c r="A79" s="12" t="s">
        <v>526</v>
      </c>
      <c r="B79" s="12" t="s">
        <v>438</v>
      </c>
      <c r="C79" s="146">
        <v>60</v>
      </c>
      <c r="D79" s="144"/>
      <c r="E79" s="144"/>
    </row>
    <row r="80" spans="1:5" ht="11.25" customHeight="1">
      <c r="A80" s="12" t="s">
        <v>379</v>
      </c>
      <c r="B80" s="12" t="s">
        <v>439</v>
      </c>
      <c r="C80" s="146">
        <v>53</v>
      </c>
      <c r="D80" s="144"/>
      <c r="E80" s="144"/>
    </row>
    <row r="81" spans="1:5" ht="11.25" customHeight="1">
      <c r="A81" s="12" t="s">
        <v>380</v>
      </c>
      <c r="B81" s="12" t="s">
        <v>440</v>
      </c>
      <c r="C81" s="146">
        <v>51</v>
      </c>
      <c r="D81" s="144"/>
      <c r="E81" s="144"/>
    </row>
    <row r="82" spans="1:5" ht="11.25" customHeight="1">
      <c r="A82" s="12" t="s">
        <v>381</v>
      </c>
      <c r="B82" s="12" t="s">
        <v>441</v>
      </c>
      <c r="C82" s="146">
        <v>32</v>
      </c>
      <c r="D82" s="144"/>
      <c r="E82" s="144"/>
    </row>
    <row r="83" spans="1:5" ht="11.25" customHeight="1">
      <c r="A83" s="12" t="s">
        <v>229</v>
      </c>
      <c r="B83" s="12" t="s">
        <v>230</v>
      </c>
      <c r="C83" s="146">
        <v>21</v>
      </c>
      <c r="D83" s="144"/>
      <c r="E83" s="144"/>
    </row>
    <row r="84" spans="1:5" ht="11.25" customHeight="1">
      <c r="A84" s="12" t="s">
        <v>231</v>
      </c>
      <c r="B84" s="12" t="s">
        <v>232</v>
      </c>
      <c r="C84" s="146">
        <v>26</v>
      </c>
      <c r="D84" s="144"/>
      <c r="E84" s="144"/>
    </row>
    <row r="85" spans="1:5" ht="11.25" customHeight="1">
      <c r="A85" s="12" t="s">
        <v>233</v>
      </c>
      <c r="B85" s="12" t="s">
        <v>234</v>
      </c>
      <c r="C85" s="146">
        <v>16</v>
      </c>
      <c r="D85" s="144"/>
      <c r="E85" s="144"/>
    </row>
    <row r="86" spans="1:5" ht="11.25" customHeight="1">
      <c r="A86" s="12" t="s">
        <v>235</v>
      </c>
      <c r="B86" s="12" t="s">
        <v>236</v>
      </c>
      <c r="C86" s="146">
        <v>20</v>
      </c>
      <c r="D86" s="144"/>
      <c r="E86" s="144"/>
    </row>
    <row r="87" spans="1:5" ht="11.25" customHeight="1">
      <c r="A87" s="12" t="s">
        <v>244</v>
      </c>
      <c r="B87" s="12" t="s">
        <v>245</v>
      </c>
      <c r="C87" s="146">
        <v>12</v>
      </c>
      <c r="D87" s="144"/>
      <c r="E87" s="144"/>
    </row>
    <row r="88" spans="1:5" ht="11.25" customHeight="1">
      <c r="A88" s="12" t="s">
        <v>246</v>
      </c>
      <c r="B88" s="12" t="s">
        <v>247</v>
      </c>
      <c r="C88" s="146">
        <v>9</v>
      </c>
      <c r="D88" s="144"/>
      <c r="E88" s="144"/>
    </row>
    <row r="89" spans="1:5" ht="11.25" customHeight="1">
      <c r="A89" s="12" t="s">
        <v>248</v>
      </c>
      <c r="B89" s="12" t="s">
        <v>249</v>
      </c>
      <c r="C89" s="146">
        <v>7</v>
      </c>
      <c r="D89" s="144"/>
      <c r="E89" s="144"/>
    </row>
    <row r="90" spans="1:5" ht="11.25" customHeight="1">
      <c r="A90" s="12" t="s">
        <v>250</v>
      </c>
      <c r="B90" s="12" t="s">
        <v>251</v>
      </c>
      <c r="C90" s="146">
        <v>8</v>
      </c>
      <c r="D90" s="144"/>
      <c r="E90" s="144"/>
    </row>
    <row r="91" spans="1:5" ht="11.25" customHeight="1">
      <c r="A91" s="12" t="s">
        <v>252</v>
      </c>
      <c r="B91" s="12" t="s">
        <v>253</v>
      </c>
      <c r="C91" s="146">
        <v>9</v>
      </c>
      <c r="D91" s="144"/>
      <c r="E91" s="144"/>
    </row>
    <row r="92" spans="1:5" ht="11.25" customHeight="1">
      <c r="A92" s="12" t="s">
        <v>254</v>
      </c>
      <c r="B92" s="12" t="s">
        <v>255</v>
      </c>
      <c r="C92" s="146">
        <v>9</v>
      </c>
      <c r="D92" s="144"/>
      <c r="E92" s="144"/>
    </row>
    <row r="93" spans="1:5" ht="11.25" customHeight="1">
      <c r="A93" s="12" t="s">
        <v>256</v>
      </c>
      <c r="B93" s="12" t="s">
        <v>257</v>
      </c>
      <c r="C93" s="146">
        <v>8</v>
      </c>
      <c r="D93" s="144"/>
      <c r="E93" s="144"/>
    </row>
    <row r="94" spans="1:5" ht="11.25" customHeight="1">
      <c r="A94" s="12" t="s">
        <v>258</v>
      </c>
      <c r="B94" s="12" t="s">
        <v>259</v>
      </c>
      <c r="C94" s="146">
        <v>18</v>
      </c>
      <c r="D94" s="144"/>
      <c r="E94" s="144"/>
    </row>
    <row r="95" spans="1:5" ht="11.25" customHeight="1">
      <c r="A95" s="12" t="s">
        <v>172</v>
      </c>
      <c r="B95" s="12" t="s">
        <v>514</v>
      </c>
      <c r="C95" s="146">
        <v>24</v>
      </c>
      <c r="D95" s="144"/>
      <c r="E95" s="144"/>
    </row>
    <row r="96" spans="1:5" ht="11.25" customHeight="1">
      <c r="A96" s="12" t="s">
        <v>173</v>
      </c>
      <c r="B96" s="12" t="s">
        <v>515</v>
      </c>
      <c r="C96" s="146">
        <v>23</v>
      </c>
      <c r="D96" s="144"/>
      <c r="E96" s="144"/>
    </row>
    <row r="97" spans="1:5" ht="11.25" customHeight="1">
      <c r="A97" s="12" t="s">
        <v>174</v>
      </c>
      <c r="B97" s="12" t="s">
        <v>237</v>
      </c>
      <c r="C97" s="146">
        <v>19</v>
      </c>
      <c r="D97" s="144"/>
      <c r="E97" s="144"/>
    </row>
    <row r="98" spans="1:5" ht="11.25" customHeight="1">
      <c r="A98" s="12" t="s">
        <v>175</v>
      </c>
      <c r="B98" s="12" t="s">
        <v>238</v>
      </c>
      <c r="C98" s="146">
        <v>21</v>
      </c>
      <c r="D98" s="144"/>
      <c r="E98" s="144"/>
    </row>
    <row r="99" spans="1:5" ht="11.25" customHeight="1">
      <c r="A99" s="12" t="s">
        <v>509</v>
      </c>
      <c r="B99" s="12" t="s">
        <v>239</v>
      </c>
      <c r="C99" s="146" t="s">
        <v>93</v>
      </c>
      <c r="D99" s="144"/>
      <c r="E99" s="144"/>
    </row>
    <row r="100" spans="1:5" ht="11.25" customHeight="1">
      <c r="A100" s="12" t="s">
        <v>510</v>
      </c>
      <c r="B100" s="12" t="s">
        <v>240</v>
      </c>
      <c r="C100" s="146">
        <v>16</v>
      </c>
      <c r="D100" s="144"/>
      <c r="E100" s="144"/>
    </row>
    <row r="101" spans="1:5" ht="11.25" customHeight="1">
      <c r="A101" s="12" t="s">
        <v>511</v>
      </c>
      <c r="B101" s="12" t="s">
        <v>241</v>
      </c>
      <c r="C101" s="146">
        <v>16</v>
      </c>
      <c r="D101" s="144"/>
      <c r="E101" s="144"/>
    </row>
    <row r="102" spans="1:5" ht="11.25" customHeight="1">
      <c r="A102" s="12" t="s">
        <v>512</v>
      </c>
      <c r="B102" s="12" t="s">
        <v>242</v>
      </c>
      <c r="C102" s="146" t="s">
        <v>93</v>
      </c>
      <c r="D102" s="144"/>
      <c r="E102" s="144"/>
    </row>
    <row r="103" spans="1:5" ht="11.25" customHeight="1">
      <c r="A103" s="12" t="s">
        <v>513</v>
      </c>
      <c r="B103" s="12" t="s">
        <v>243</v>
      </c>
      <c r="C103" s="146">
        <v>16</v>
      </c>
      <c r="D103" s="144"/>
      <c r="E103" s="144"/>
    </row>
    <row r="104" spans="1:5" ht="11.25" customHeight="1">
      <c r="A104" s="12" t="s">
        <v>260</v>
      </c>
      <c r="B104" s="12" t="s">
        <v>442</v>
      </c>
      <c r="C104" s="146">
        <v>21</v>
      </c>
      <c r="D104" s="144"/>
      <c r="E104" s="144"/>
    </row>
    <row r="105" spans="1:5" ht="11.25" customHeight="1">
      <c r="A105" s="12" t="s">
        <v>262</v>
      </c>
      <c r="B105" s="12" t="s">
        <v>593</v>
      </c>
      <c r="C105" s="146">
        <v>20</v>
      </c>
      <c r="D105" s="144"/>
      <c r="E105" s="144"/>
    </row>
    <row r="106" spans="1:5" ht="11.25" customHeight="1">
      <c r="A106" s="12" t="s">
        <v>264</v>
      </c>
      <c r="B106" s="12" t="s">
        <v>591</v>
      </c>
      <c r="C106" s="146">
        <v>16</v>
      </c>
      <c r="D106" s="144"/>
      <c r="E106" s="144"/>
    </row>
    <row r="107" spans="1:5" ht="11.25" customHeight="1">
      <c r="A107" s="15" t="s">
        <v>265</v>
      </c>
      <c r="B107" s="12" t="s">
        <v>266</v>
      </c>
      <c r="C107" s="146">
        <v>65</v>
      </c>
      <c r="D107" s="144"/>
      <c r="E107" s="144"/>
    </row>
    <row r="108" spans="1:5" ht="11.25" customHeight="1">
      <c r="A108" s="15" t="s">
        <v>267</v>
      </c>
      <c r="B108" s="15" t="s">
        <v>268</v>
      </c>
      <c r="C108" s="146">
        <v>26</v>
      </c>
      <c r="D108" s="144"/>
      <c r="E108" s="144"/>
    </row>
    <row r="109" spans="1:5" ht="11.25" customHeight="1">
      <c r="A109" s="15" t="s">
        <v>269</v>
      </c>
      <c r="B109" s="15" t="s">
        <v>270</v>
      </c>
      <c r="C109" s="146">
        <v>24</v>
      </c>
      <c r="D109" s="144"/>
      <c r="E109" s="144"/>
    </row>
    <row r="110" spans="1:5" ht="11.25" customHeight="1">
      <c r="A110" s="12" t="s">
        <v>271</v>
      </c>
      <c r="B110" s="12" t="s">
        <v>272</v>
      </c>
      <c r="C110" s="146">
        <v>22</v>
      </c>
      <c r="D110" s="144"/>
      <c r="E110" s="144"/>
    </row>
    <row r="111" spans="1:5" ht="11.25" customHeight="1">
      <c r="A111" s="15" t="s">
        <v>273</v>
      </c>
      <c r="B111" s="15" t="s">
        <v>274</v>
      </c>
      <c r="C111" s="146">
        <v>26</v>
      </c>
      <c r="D111" s="144"/>
      <c r="E111" s="144"/>
    </row>
    <row r="112" spans="1:5" ht="11.25" customHeight="1">
      <c r="A112" s="15" t="s">
        <v>275</v>
      </c>
      <c r="B112" s="15" t="s">
        <v>276</v>
      </c>
      <c r="C112" s="146">
        <v>18</v>
      </c>
      <c r="D112" s="144"/>
      <c r="E112" s="144"/>
    </row>
    <row r="113" spans="1:5" ht="11.25" customHeight="1">
      <c r="A113" s="15" t="s">
        <v>277</v>
      </c>
      <c r="B113" s="15" t="s">
        <v>278</v>
      </c>
      <c r="C113" s="146">
        <v>17</v>
      </c>
      <c r="D113" s="144"/>
      <c r="E113" s="144"/>
    </row>
    <row r="114" spans="1:5" ht="11.25" customHeight="1">
      <c r="A114" s="15" t="s">
        <v>279</v>
      </c>
      <c r="B114" s="15" t="s">
        <v>280</v>
      </c>
      <c r="C114" s="146">
        <v>21</v>
      </c>
      <c r="D114" s="144"/>
      <c r="E114" s="144"/>
    </row>
    <row r="115" spans="1:5" ht="11.25" customHeight="1">
      <c r="A115" s="15" t="s">
        <v>281</v>
      </c>
      <c r="B115" s="15" t="s">
        <v>282</v>
      </c>
      <c r="C115" s="146">
        <v>45</v>
      </c>
      <c r="D115" s="144"/>
      <c r="E115" s="144"/>
    </row>
    <row r="116" spans="1:5" ht="11.25" customHeight="1">
      <c r="A116" s="15" t="s">
        <v>283</v>
      </c>
      <c r="B116" s="15" t="s">
        <v>284</v>
      </c>
      <c r="C116" s="146">
        <v>65</v>
      </c>
      <c r="D116" s="144"/>
      <c r="E116" s="144"/>
    </row>
    <row r="117" spans="1:5" ht="11.25" customHeight="1">
      <c r="A117" s="15" t="s">
        <v>285</v>
      </c>
      <c r="B117" s="15" t="s">
        <v>286</v>
      </c>
      <c r="C117" s="146">
        <v>64</v>
      </c>
      <c r="D117" s="144"/>
      <c r="E117" s="144"/>
    </row>
    <row r="118" spans="1:5" ht="11.25" customHeight="1">
      <c r="A118" s="15" t="s">
        <v>287</v>
      </c>
      <c r="B118" s="15" t="s">
        <v>288</v>
      </c>
      <c r="C118" s="146">
        <v>70</v>
      </c>
      <c r="D118" s="144"/>
      <c r="E118" s="144"/>
    </row>
    <row r="119" spans="1:5" ht="11.25" customHeight="1">
      <c r="A119" s="12" t="s">
        <v>289</v>
      </c>
      <c r="B119" s="12" t="s">
        <v>290</v>
      </c>
      <c r="C119" s="146">
        <v>65</v>
      </c>
      <c r="D119" s="144"/>
      <c r="E119" s="144"/>
    </row>
    <row r="120" spans="1:5" ht="11.25" customHeight="1">
      <c r="A120" s="12" t="s">
        <v>291</v>
      </c>
      <c r="B120" s="12" t="s">
        <v>292</v>
      </c>
      <c r="C120" s="146">
        <v>68</v>
      </c>
      <c r="D120" s="144"/>
      <c r="E120" s="144"/>
    </row>
    <row r="121" spans="1:5" ht="11.25" customHeight="1">
      <c r="A121" s="12" t="s">
        <v>293</v>
      </c>
      <c r="B121" s="12" t="s">
        <v>294</v>
      </c>
      <c r="C121" s="146">
        <v>72</v>
      </c>
      <c r="D121" s="144"/>
      <c r="E121" s="144"/>
    </row>
    <row r="122" spans="1:5" ht="11.25" customHeight="1">
      <c r="A122" s="12" t="s">
        <v>295</v>
      </c>
      <c r="B122" s="12" t="s">
        <v>296</v>
      </c>
      <c r="C122" s="146">
        <v>72</v>
      </c>
      <c r="D122" s="144"/>
      <c r="E122" s="144"/>
    </row>
    <row r="123" spans="1:5" ht="11.25" customHeight="1">
      <c r="A123" s="12" t="s">
        <v>297</v>
      </c>
      <c r="B123" s="12" t="s">
        <v>298</v>
      </c>
      <c r="C123" s="146">
        <v>72</v>
      </c>
      <c r="D123" s="144"/>
      <c r="E123" s="144"/>
    </row>
    <row r="124" spans="1:5" ht="11.25" customHeight="1">
      <c r="A124" s="12" t="s">
        <v>299</v>
      </c>
      <c r="B124" s="12" t="s">
        <v>300</v>
      </c>
      <c r="C124" s="146">
        <v>69</v>
      </c>
      <c r="D124" s="144"/>
      <c r="E124" s="144"/>
    </row>
    <row r="125" spans="1:5" ht="11.25" customHeight="1">
      <c r="A125" s="12" t="s">
        <v>301</v>
      </c>
      <c r="B125" s="12" t="s">
        <v>302</v>
      </c>
      <c r="C125" s="146">
        <v>71</v>
      </c>
      <c r="D125" s="144"/>
      <c r="E125" s="144"/>
    </row>
    <row r="126" spans="1:5" ht="11.25" customHeight="1">
      <c r="A126" s="12" t="s">
        <v>303</v>
      </c>
      <c r="B126" s="12" t="s">
        <v>304</v>
      </c>
      <c r="C126" s="146">
        <v>66</v>
      </c>
      <c r="D126" s="144"/>
      <c r="E126" s="144"/>
    </row>
    <row r="127" spans="1:5" ht="11.25" customHeight="1">
      <c r="A127" s="12" t="s">
        <v>305</v>
      </c>
      <c r="B127" s="12" t="s">
        <v>306</v>
      </c>
      <c r="C127" s="146">
        <v>65</v>
      </c>
      <c r="D127" s="144"/>
      <c r="E127" s="144"/>
    </row>
    <row r="128" spans="1:5" ht="11.25" customHeight="1">
      <c r="A128" s="12" t="s">
        <v>307</v>
      </c>
      <c r="B128" s="12" t="s">
        <v>308</v>
      </c>
      <c r="C128" s="146">
        <v>44</v>
      </c>
      <c r="D128" s="144"/>
      <c r="E128" s="144"/>
    </row>
    <row r="129" spans="1:5" ht="11.25" customHeight="1">
      <c r="A129" s="12" t="s">
        <v>309</v>
      </c>
      <c r="B129" s="12" t="s">
        <v>310</v>
      </c>
      <c r="C129" s="146">
        <v>46</v>
      </c>
      <c r="D129" s="144"/>
      <c r="E129" s="144"/>
    </row>
    <row r="130" spans="1:5" ht="11.25" customHeight="1">
      <c r="A130" s="12" t="s">
        <v>311</v>
      </c>
      <c r="B130" s="12" t="s">
        <v>312</v>
      </c>
      <c r="C130" s="146">
        <v>48</v>
      </c>
      <c r="D130" s="144"/>
      <c r="E130" s="144"/>
    </row>
    <row r="131" spans="1:5" ht="11.25" customHeight="1">
      <c r="A131" s="12" t="s">
        <v>313</v>
      </c>
      <c r="B131" s="12" t="s">
        <v>314</v>
      </c>
      <c r="C131" s="146">
        <v>40</v>
      </c>
      <c r="D131" s="144"/>
      <c r="E131" s="144"/>
    </row>
    <row r="132" spans="1:5" ht="11.25" customHeight="1">
      <c r="A132" s="12" t="s">
        <v>315</v>
      </c>
      <c r="B132" s="12" t="s">
        <v>316</v>
      </c>
      <c r="C132" s="146">
        <v>40</v>
      </c>
      <c r="D132" s="144"/>
      <c r="E132" s="144"/>
    </row>
    <row r="133" spans="1:5" ht="11.25" customHeight="1">
      <c r="A133" s="12" t="s">
        <v>317</v>
      </c>
      <c r="B133" s="12" t="s">
        <v>318</v>
      </c>
      <c r="C133" s="146">
        <v>43</v>
      </c>
      <c r="D133" s="144"/>
      <c r="E133" s="144"/>
    </row>
    <row r="134" spans="1:5" ht="11.25" customHeight="1">
      <c r="A134" s="12" t="s">
        <v>319</v>
      </c>
      <c r="B134" s="12" t="s">
        <v>320</v>
      </c>
      <c r="C134" s="146">
        <v>41</v>
      </c>
      <c r="D134" s="144"/>
      <c r="E134" s="144"/>
    </row>
    <row r="135" spans="1:5" ht="11.25" customHeight="1">
      <c r="A135" s="12" t="s">
        <v>321</v>
      </c>
      <c r="B135" s="12" t="s">
        <v>322</v>
      </c>
      <c r="C135" s="146">
        <v>43</v>
      </c>
      <c r="D135" s="144"/>
      <c r="E135" s="144"/>
    </row>
    <row r="136" spans="1:5" ht="11.25" customHeight="1">
      <c r="A136" s="12" t="s">
        <v>323</v>
      </c>
      <c r="B136" s="12" t="s">
        <v>324</v>
      </c>
      <c r="C136" s="146">
        <v>56</v>
      </c>
      <c r="D136" s="144"/>
      <c r="E136" s="144"/>
    </row>
    <row r="137" spans="1:5" ht="11.25" customHeight="1">
      <c r="A137" s="12" t="s">
        <v>527</v>
      </c>
      <c r="B137" s="12" t="s">
        <v>443</v>
      </c>
      <c r="C137" s="146">
        <v>33</v>
      </c>
      <c r="D137" s="144"/>
      <c r="E137" s="144"/>
    </row>
    <row r="138" spans="1:5" ht="11.25" customHeight="1">
      <c r="A138" s="12" t="s">
        <v>528</v>
      </c>
      <c r="B138" s="12" t="s">
        <v>444</v>
      </c>
      <c r="C138" s="146">
        <v>29</v>
      </c>
      <c r="D138" s="144"/>
      <c r="E138" s="144"/>
    </row>
    <row r="139" spans="1:5" ht="11.25" customHeight="1">
      <c r="A139" s="12" t="s">
        <v>529</v>
      </c>
      <c r="B139" s="12" t="s">
        <v>445</v>
      </c>
      <c r="C139" s="146">
        <v>24</v>
      </c>
      <c r="D139" s="144"/>
      <c r="E139" s="144"/>
    </row>
    <row r="140" spans="1:5" ht="11.25" customHeight="1">
      <c r="A140" s="15" t="s">
        <v>530</v>
      </c>
      <c r="B140" s="15" t="s">
        <v>446</v>
      </c>
      <c r="C140" s="146">
        <v>29</v>
      </c>
      <c r="D140" s="144"/>
      <c r="E140" s="144"/>
    </row>
    <row r="141" spans="1:5" ht="11.25" customHeight="1">
      <c r="A141" s="15" t="s">
        <v>531</v>
      </c>
      <c r="B141" s="15" t="s">
        <v>447</v>
      </c>
      <c r="C141" s="146">
        <v>35</v>
      </c>
      <c r="D141" s="144"/>
      <c r="E141" s="144"/>
    </row>
    <row r="142" spans="1:5" ht="11.25" customHeight="1">
      <c r="A142" s="15" t="s">
        <v>532</v>
      </c>
      <c r="B142" s="15" t="s">
        <v>448</v>
      </c>
      <c r="C142" s="146">
        <v>30</v>
      </c>
      <c r="D142" s="144"/>
      <c r="E142" s="144"/>
    </row>
    <row r="143" spans="1:5" ht="11.25" customHeight="1">
      <c r="A143" s="15" t="s">
        <v>325</v>
      </c>
      <c r="B143" s="15" t="s">
        <v>326</v>
      </c>
      <c r="C143" s="146">
        <v>15</v>
      </c>
      <c r="D143" s="144"/>
      <c r="E143" s="144"/>
    </row>
    <row r="144" spans="1:5" ht="11.25" customHeight="1">
      <c r="A144" s="15" t="s">
        <v>327</v>
      </c>
      <c r="B144" s="15" t="s">
        <v>328</v>
      </c>
      <c r="C144" s="146">
        <v>20</v>
      </c>
      <c r="D144" s="144"/>
      <c r="E144" s="144"/>
    </row>
    <row r="145" spans="1:5" ht="11.25" customHeight="1">
      <c r="A145" s="15" t="s">
        <v>329</v>
      </c>
      <c r="B145" s="15" t="s">
        <v>330</v>
      </c>
      <c r="C145" s="146">
        <v>17</v>
      </c>
      <c r="D145" s="144"/>
      <c r="E145" s="144"/>
    </row>
    <row r="146" spans="1:5" ht="11.25" customHeight="1">
      <c r="A146" s="12" t="s">
        <v>331</v>
      </c>
      <c r="B146" s="12" t="s">
        <v>332</v>
      </c>
      <c r="C146" s="146">
        <v>24</v>
      </c>
      <c r="D146" s="144"/>
      <c r="E146" s="144"/>
    </row>
    <row r="147" spans="1:5" ht="11.25" customHeight="1">
      <c r="A147" s="12" t="s">
        <v>333</v>
      </c>
      <c r="B147" s="12" t="s">
        <v>334</v>
      </c>
      <c r="C147" s="146">
        <v>19</v>
      </c>
      <c r="D147" s="144"/>
      <c r="E147" s="144"/>
    </row>
    <row r="148" spans="1:5" ht="11.25" customHeight="1">
      <c r="A148" s="12" t="s">
        <v>335</v>
      </c>
      <c r="B148" s="12" t="s">
        <v>452</v>
      </c>
      <c r="C148" s="146">
        <v>16</v>
      </c>
      <c r="D148" s="144"/>
      <c r="E148" s="144"/>
    </row>
    <row r="149" spans="1:5" ht="11.25" customHeight="1">
      <c r="A149" s="12" t="s">
        <v>336</v>
      </c>
      <c r="B149" s="12" t="s">
        <v>453</v>
      </c>
      <c r="C149" s="146">
        <v>17</v>
      </c>
      <c r="D149" s="144"/>
      <c r="E149" s="144"/>
    </row>
    <row r="150" spans="1:5" ht="11.25" customHeight="1">
      <c r="A150" s="12" t="s">
        <v>337</v>
      </c>
      <c r="B150" s="12" t="s">
        <v>338</v>
      </c>
      <c r="C150" s="146">
        <v>4</v>
      </c>
      <c r="D150" s="144"/>
      <c r="E150" s="144"/>
    </row>
    <row r="151" spans="1:5" ht="11.25" customHeight="1">
      <c r="A151" s="12" t="s">
        <v>339</v>
      </c>
      <c r="B151" s="12" t="s">
        <v>340</v>
      </c>
      <c r="C151" s="146">
        <v>8</v>
      </c>
      <c r="D151" s="144"/>
      <c r="E151" s="144"/>
    </row>
    <row r="152" spans="1:5" ht="11.25" customHeight="1">
      <c r="A152" s="12" t="s">
        <v>341</v>
      </c>
      <c r="B152" s="12" t="s">
        <v>342</v>
      </c>
      <c r="C152" s="146">
        <v>5</v>
      </c>
      <c r="D152" s="144"/>
      <c r="E152" s="144"/>
    </row>
    <row r="153" spans="1:5" ht="11.25" customHeight="1">
      <c r="A153" s="15" t="s">
        <v>343</v>
      </c>
      <c r="B153" s="15" t="s">
        <v>344</v>
      </c>
      <c r="C153" s="146">
        <v>3</v>
      </c>
      <c r="D153" s="144"/>
      <c r="E153" s="144"/>
    </row>
    <row r="154" spans="1:5" ht="11.25" customHeight="1">
      <c r="A154" s="15" t="s">
        <v>345</v>
      </c>
      <c r="B154" s="15" t="s">
        <v>346</v>
      </c>
      <c r="C154" s="146">
        <v>4</v>
      </c>
      <c r="D154" s="144"/>
      <c r="E154" s="144"/>
    </row>
    <row r="155" spans="1:5" ht="11.25" customHeight="1">
      <c r="A155" s="15" t="s">
        <v>347</v>
      </c>
      <c r="B155" s="15" t="s">
        <v>95</v>
      </c>
      <c r="C155" s="146">
        <v>14</v>
      </c>
      <c r="D155" s="144"/>
      <c r="E155" s="144"/>
    </row>
    <row r="156" spans="1:5" ht="11.25" customHeight="1">
      <c r="A156" s="15" t="s">
        <v>348</v>
      </c>
      <c r="B156" s="15" t="s">
        <v>349</v>
      </c>
      <c r="C156" s="146">
        <v>6</v>
      </c>
      <c r="D156" s="144"/>
      <c r="E156" s="144"/>
    </row>
    <row r="157" spans="1:5" ht="11.25" customHeight="1">
      <c r="A157" s="12" t="s">
        <v>350</v>
      </c>
      <c r="B157" s="15" t="s">
        <v>351</v>
      </c>
      <c r="C157" s="146">
        <v>3</v>
      </c>
      <c r="D157" s="144"/>
      <c r="E157" s="144"/>
    </row>
    <row r="158" spans="1:5" ht="11.25" customHeight="1">
      <c r="A158" s="12" t="s">
        <v>533</v>
      </c>
      <c r="B158" s="15" t="s">
        <v>16</v>
      </c>
      <c r="C158" s="146">
        <v>31</v>
      </c>
      <c r="D158" s="144"/>
      <c r="E158" s="144"/>
    </row>
    <row r="159" spans="1:5" ht="11.25" customHeight="1">
      <c r="A159" s="15" t="s">
        <v>352</v>
      </c>
      <c r="B159" s="15" t="s">
        <v>353</v>
      </c>
      <c r="C159" s="146">
        <v>45</v>
      </c>
      <c r="D159" s="144"/>
      <c r="E159" s="144"/>
    </row>
    <row r="160" spans="1:5" ht="11.25" customHeight="1">
      <c r="A160" s="15" t="s">
        <v>354</v>
      </c>
      <c r="B160" s="15" t="s">
        <v>355</v>
      </c>
      <c r="C160" s="146">
        <v>41</v>
      </c>
      <c r="D160" s="144"/>
      <c r="E160" s="144"/>
    </row>
    <row r="161" spans="1:5" ht="11.25" customHeight="1">
      <c r="A161" s="15" t="s">
        <v>356</v>
      </c>
      <c r="B161" s="12" t="s">
        <v>357</v>
      </c>
      <c r="C161" s="146">
        <v>35</v>
      </c>
      <c r="D161" s="144"/>
      <c r="E161" s="144"/>
    </row>
    <row r="162" spans="1:5" ht="11.25" customHeight="1">
      <c r="A162" s="15" t="s">
        <v>358</v>
      </c>
      <c r="B162" s="15" t="s">
        <v>359</v>
      </c>
      <c r="C162" s="146">
        <v>31</v>
      </c>
      <c r="D162" s="144"/>
      <c r="E162" s="144"/>
    </row>
    <row r="163" spans="1:5" ht="11.25" customHeight="1">
      <c r="A163" s="15" t="s">
        <v>361</v>
      </c>
      <c r="B163" s="15" t="s">
        <v>362</v>
      </c>
      <c r="C163" s="146">
        <v>59</v>
      </c>
      <c r="D163" s="144"/>
      <c r="E163" s="144"/>
    </row>
    <row r="164" spans="1:3" ht="11.25" customHeight="1">
      <c r="A164" s="15" t="s">
        <v>516</v>
      </c>
      <c r="B164" s="15" t="s">
        <v>518</v>
      </c>
      <c r="C164" s="147" t="s">
        <v>93</v>
      </c>
    </row>
    <row r="165" spans="1:3" ht="11.25" customHeight="1">
      <c r="A165" s="15" t="s">
        <v>517</v>
      </c>
      <c r="B165" s="15" t="s">
        <v>360</v>
      </c>
      <c r="C165" s="147" t="s">
        <v>93</v>
      </c>
    </row>
    <row r="166" spans="1:5" ht="11.25" customHeight="1">
      <c r="A166" s="12" t="s">
        <v>519</v>
      </c>
      <c r="B166" s="12" t="s">
        <v>520</v>
      </c>
      <c r="C166" s="146">
        <v>59</v>
      </c>
      <c r="D166" s="144"/>
      <c r="E166" s="144"/>
    </row>
    <row r="167" spans="1:5" ht="11.25" customHeight="1">
      <c r="A167" s="12" t="s">
        <v>363</v>
      </c>
      <c r="B167" s="12" t="s">
        <v>364</v>
      </c>
      <c r="C167" s="146">
        <v>41</v>
      </c>
      <c r="D167" s="144"/>
      <c r="E167" s="128"/>
    </row>
    <row r="168" spans="1:5" ht="11.25" customHeight="1">
      <c r="A168" s="12" t="s">
        <v>365</v>
      </c>
      <c r="B168" s="12" t="s">
        <v>137</v>
      </c>
      <c r="C168" s="146">
        <v>79</v>
      </c>
      <c r="D168" s="144"/>
      <c r="E168" s="144"/>
    </row>
    <row r="169" spans="1:5" ht="11.25" customHeight="1">
      <c r="A169" s="12" t="s">
        <v>138</v>
      </c>
      <c r="B169" s="12" t="s">
        <v>139</v>
      </c>
      <c r="C169" s="146">
        <v>73</v>
      </c>
      <c r="D169" s="144"/>
      <c r="E169" s="144"/>
    </row>
    <row r="170" spans="1:5" ht="11.25" customHeight="1">
      <c r="A170" s="12" t="s">
        <v>140</v>
      </c>
      <c r="B170" s="12" t="s">
        <v>141</v>
      </c>
      <c r="C170" s="146">
        <v>66</v>
      </c>
      <c r="D170" s="144"/>
      <c r="E170" s="144"/>
    </row>
    <row r="171" spans="1:5" ht="11.25" customHeight="1">
      <c r="A171" s="20" t="s">
        <v>142</v>
      </c>
      <c r="B171" s="20" t="s">
        <v>143</v>
      </c>
      <c r="C171" s="146">
        <v>69</v>
      </c>
      <c r="D171" s="144"/>
      <c r="E171" s="144"/>
    </row>
    <row r="172" spans="1:5" ht="11.25" customHeight="1">
      <c r="A172" s="20" t="s">
        <v>144</v>
      </c>
      <c r="B172" s="20" t="s">
        <v>145</v>
      </c>
      <c r="C172" s="146">
        <v>68</v>
      </c>
      <c r="D172" s="144"/>
      <c r="E172" s="144"/>
    </row>
    <row r="173" spans="1:5" ht="11.25" customHeight="1">
      <c r="A173" s="20" t="s">
        <v>146</v>
      </c>
      <c r="B173" s="20" t="s">
        <v>147</v>
      </c>
      <c r="C173" s="146">
        <v>61</v>
      </c>
      <c r="D173" s="144"/>
      <c r="E173" s="144"/>
    </row>
    <row r="174" spans="1:5" ht="11.25" customHeight="1">
      <c r="A174" s="20" t="s">
        <v>148</v>
      </c>
      <c r="B174" s="20" t="s">
        <v>149</v>
      </c>
      <c r="C174" s="146">
        <v>69</v>
      </c>
      <c r="D174" s="144"/>
      <c r="E174" s="144"/>
    </row>
    <row r="175" spans="1:5" ht="11.25" customHeight="1">
      <c r="A175" s="20" t="s">
        <v>150</v>
      </c>
      <c r="B175" s="20" t="s">
        <v>151</v>
      </c>
      <c r="C175" s="146">
        <v>71</v>
      </c>
      <c r="D175" s="144"/>
      <c r="E175" s="144"/>
    </row>
    <row r="176" spans="1:4" ht="11.25" customHeight="1">
      <c r="A176" s="20" t="s">
        <v>366</v>
      </c>
      <c r="B176" s="20" t="s">
        <v>208</v>
      </c>
      <c r="C176" s="146">
        <v>57</v>
      </c>
      <c r="D176" s="144"/>
    </row>
    <row r="177" spans="1:5" ht="11.25" customHeight="1">
      <c r="A177" s="20" t="s">
        <v>367</v>
      </c>
      <c r="B177" s="20" t="s">
        <v>209</v>
      </c>
      <c r="C177" s="146">
        <v>66</v>
      </c>
      <c r="D177" s="144"/>
      <c r="E177" s="144"/>
    </row>
    <row r="178" spans="1:5" ht="11.25" customHeight="1">
      <c r="A178" s="20" t="s">
        <v>368</v>
      </c>
      <c r="B178" s="20" t="s">
        <v>210</v>
      </c>
      <c r="C178" s="146">
        <v>67</v>
      </c>
      <c r="D178" s="144"/>
      <c r="E178" s="144"/>
    </row>
    <row r="179" spans="1:5" ht="11.25" customHeight="1">
      <c r="A179" s="20" t="s">
        <v>369</v>
      </c>
      <c r="B179" s="20" t="s">
        <v>211</v>
      </c>
      <c r="C179" s="146">
        <v>70</v>
      </c>
      <c r="D179" s="144"/>
      <c r="E179" s="144"/>
    </row>
    <row r="180" spans="1:5" ht="11.25" customHeight="1">
      <c r="A180" s="20" t="s">
        <v>370</v>
      </c>
      <c r="B180" s="20" t="s">
        <v>212</v>
      </c>
      <c r="C180" s="146">
        <v>67</v>
      </c>
      <c r="D180" s="144"/>
      <c r="E180" s="144"/>
    </row>
    <row r="181" spans="1:5" ht="11.25" customHeight="1">
      <c r="A181" s="20" t="s">
        <v>371</v>
      </c>
      <c r="B181" s="20" t="s">
        <v>176</v>
      </c>
      <c r="C181" s="146">
        <v>73</v>
      </c>
      <c r="D181" s="144"/>
      <c r="E181" s="144"/>
    </row>
    <row r="182" spans="1:5" ht="11.25" customHeight="1">
      <c r="A182" s="20" t="s">
        <v>592</v>
      </c>
      <c r="B182" s="20" t="s">
        <v>590</v>
      </c>
      <c r="C182" s="146">
        <v>75</v>
      </c>
      <c r="D182" s="144"/>
      <c r="E182" s="144"/>
    </row>
    <row r="183" spans="1:4" ht="11.25" customHeight="1">
      <c r="A183" s="20" t="s">
        <v>372</v>
      </c>
      <c r="B183" s="20" t="s">
        <v>213</v>
      </c>
      <c r="C183" s="146">
        <v>75</v>
      </c>
      <c r="D183" s="144"/>
    </row>
    <row r="184" spans="1:5" ht="11.25" customHeight="1">
      <c r="A184" s="20" t="s">
        <v>373</v>
      </c>
      <c r="B184" s="20" t="s">
        <v>214</v>
      </c>
      <c r="C184" s="146">
        <v>82</v>
      </c>
      <c r="D184" s="144"/>
      <c r="E184" s="144"/>
    </row>
    <row r="185" spans="1:5" ht="11.25" customHeight="1">
      <c r="A185" s="20" t="s">
        <v>374</v>
      </c>
      <c r="B185" s="20" t="s">
        <v>177</v>
      </c>
      <c r="C185" s="146">
        <v>65</v>
      </c>
      <c r="D185" s="144"/>
      <c r="E185" s="144"/>
    </row>
    <row r="186" spans="1:5" ht="11.25" customHeight="1">
      <c r="A186" s="20" t="s">
        <v>375</v>
      </c>
      <c r="B186" s="20" t="s">
        <v>178</v>
      </c>
      <c r="C186" s="146">
        <v>73</v>
      </c>
      <c r="D186" s="144"/>
      <c r="E186" s="144"/>
    </row>
    <row r="187" spans="1:5" ht="11.25" customHeight="1">
      <c r="A187" s="20" t="s">
        <v>376</v>
      </c>
      <c r="B187" s="20" t="s">
        <v>215</v>
      </c>
      <c r="C187" s="146">
        <v>67</v>
      </c>
      <c r="D187" s="144"/>
      <c r="E187" s="144"/>
    </row>
    <row r="188" spans="1:5" ht="11.25" customHeight="1">
      <c r="A188" s="20" t="s">
        <v>471</v>
      </c>
      <c r="B188" s="20" t="s">
        <v>179</v>
      </c>
      <c r="C188" s="146">
        <v>49</v>
      </c>
      <c r="D188" s="144"/>
      <c r="E188" s="144"/>
    </row>
    <row r="189" spans="1:5" ht="11.25" customHeight="1">
      <c r="A189" s="12" t="s">
        <v>180</v>
      </c>
      <c r="B189" s="23" t="s">
        <v>473</v>
      </c>
      <c r="C189" s="146" t="s">
        <v>93</v>
      </c>
      <c r="D189" s="144"/>
      <c r="E189" s="144"/>
    </row>
    <row r="190" spans="1:5" ht="11.25" customHeight="1">
      <c r="A190" s="12" t="s">
        <v>474</v>
      </c>
      <c r="B190" s="23" t="s">
        <v>475</v>
      </c>
      <c r="C190" s="146">
        <v>78</v>
      </c>
      <c r="D190" s="144"/>
      <c r="E190" s="144"/>
    </row>
    <row r="191" spans="1:5" ht="11.25" customHeight="1">
      <c r="A191" s="12" t="s">
        <v>476</v>
      </c>
      <c r="B191" s="23" t="s">
        <v>477</v>
      </c>
      <c r="C191" s="146">
        <v>71</v>
      </c>
      <c r="D191" s="144"/>
      <c r="E191" s="144"/>
    </row>
    <row r="192" spans="1:5" ht="11.25" customHeight="1">
      <c r="A192" s="12" t="s">
        <v>478</v>
      </c>
      <c r="B192" s="12" t="s">
        <v>479</v>
      </c>
      <c r="C192" s="146">
        <v>73</v>
      </c>
      <c r="D192" s="144"/>
      <c r="E192" s="144"/>
    </row>
    <row r="193" spans="1:5" ht="11.25" customHeight="1">
      <c r="A193" s="12" t="s">
        <v>480</v>
      </c>
      <c r="B193" s="12" t="s">
        <v>158</v>
      </c>
      <c r="C193" s="146">
        <v>70</v>
      </c>
      <c r="D193" s="144"/>
      <c r="E193" s="144"/>
    </row>
    <row r="194" spans="1:5" ht="11.25" customHeight="1">
      <c r="A194" s="12" t="s">
        <v>159</v>
      </c>
      <c r="B194" s="12" t="s">
        <v>160</v>
      </c>
      <c r="C194" s="146">
        <v>66</v>
      </c>
      <c r="D194" s="144"/>
      <c r="E194" s="144"/>
    </row>
    <row r="195" spans="1:5" ht="11.25" customHeight="1">
      <c r="A195" s="12" t="s">
        <v>161</v>
      </c>
      <c r="B195" s="12" t="s">
        <v>162</v>
      </c>
      <c r="C195" s="146">
        <v>77</v>
      </c>
      <c r="D195" s="144"/>
      <c r="E195" s="144"/>
    </row>
    <row r="196" spans="1:5" ht="11.25" customHeight="1">
      <c r="A196" s="12" t="s">
        <v>163</v>
      </c>
      <c r="B196" s="12" t="s">
        <v>164</v>
      </c>
      <c r="C196" s="146">
        <v>70</v>
      </c>
      <c r="D196" s="144"/>
      <c r="E196" s="144"/>
    </row>
    <row r="197" spans="1:5" ht="11.25" customHeight="1">
      <c r="A197" s="12" t="s">
        <v>181</v>
      </c>
      <c r="B197" s="12" t="s">
        <v>100</v>
      </c>
      <c r="C197" s="146" t="s">
        <v>93</v>
      </c>
      <c r="D197" s="144"/>
      <c r="E197" s="144"/>
    </row>
    <row r="198" spans="1:3" ht="11.25" customHeight="1">
      <c r="A198" s="5" t="s">
        <v>182</v>
      </c>
      <c r="B198" s="5" t="s">
        <v>165</v>
      </c>
      <c r="C198" s="147" t="s">
        <v>93</v>
      </c>
    </row>
    <row r="199" spans="1:5" ht="11.25" customHeight="1">
      <c r="A199" s="20" t="s">
        <v>166</v>
      </c>
      <c r="B199" s="20" t="s">
        <v>167</v>
      </c>
      <c r="C199" s="146">
        <v>21</v>
      </c>
      <c r="D199" s="144"/>
      <c r="E199" s="144"/>
    </row>
    <row r="200" spans="1:3" ht="11.25" customHeight="1">
      <c r="A200" s="20" t="s">
        <v>216</v>
      </c>
      <c r="B200" s="20" t="s">
        <v>217</v>
      </c>
      <c r="C200" s="147" t="s">
        <v>93</v>
      </c>
    </row>
    <row r="201" spans="1:5" ht="11.25" customHeight="1">
      <c r="A201" s="20" t="s">
        <v>168</v>
      </c>
      <c r="B201" s="23" t="s">
        <v>584</v>
      </c>
      <c r="C201" s="146">
        <v>4</v>
      </c>
      <c r="D201" s="144"/>
      <c r="E201" s="144"/>
    </row>
    <row r="202" spans="1:5" ht="11.25" customHeight="1">
      <c r="A202" s="20" t="s">
        <v>20</v>
      </c>
      <c r="B202" s="23" t="s">
        <v>21</v>
      </c>
      <c r="C202" s="146">
        <v>5</v>
      </c>
      <c r="D202" s="144"/>
      <c r="E202" s="144"/>
    </row>
    <row r="203" spans="1:5" ht="11.25" customHeight="1">
      <c r="A203" s="12" t="s">
        <v>183</v>
      </c>
      <c r="B203" s="23" t="s">
        <v>99</v>
      </c>
      <c r="C203" s="146">
        <v>5</v>
      </c>
      <c r="D203" s="144"/>
      <c r="E203" s="144"/>
    </row>
    <row r="204" spans="3:5" ht="11.25" customHeight="1">
      <c r="C204" s="146"/>
      <c r="D204" s="144"/>
      <c r="E204" s="144"/>
    </row>
    <row r="205" spans="1:5" ht="11.25" customHeight="1">
      <c r="A205" s="12"/>
      <c r="B205" s="12"/>
      <c r="C205" s="146"/>
      <c r="D205" s="144"/>
      <c r="E205" s="144"/>
    </row>
    <row r="206" spans="1:2" ht="11.25" customHeight="1">
      <c r="A206" s="20"/>
      <c r="B206" s="20"/>
    </row>
    <row r="207" spans="1:5" ht="11.25" customHeight="1">
      <c r="A207" s="20"/>
      <c r="B207" s="20"/>
      <c r="C207" s="146"/>
      <c r="D207" s="144"/>
      <c r="E207" s="144"/>
    </row>
    <row r="208" spans="1:5" ht="11.25" customHeight="1">
      <c r="A208" s="20"/>
      <c r="B208" s="20"/>
      <c r="C208" s="146"/>
      <c r="D208" s="144"/>
      <c r="E208" s="144"/>
    </row>
    <row r="209" spans="1:2" ht="11.25" customHeight="1">
      <c r="A209" s="20"/>
      <c r="B209" s="20"/>
    </row>
    <row r="210" spans="1:2" ht="11.25" customHeight="1">
      <c r="A210" s="20"/>
      <c r="B210" s="20"/>
    </row>
    <row r="211" spans="1:2" ht="11.25" customHeight="1">
      <c r="A211" s="20"/>
      <c r="B211" s="20"/>
    </row>
    <row r="212" spans="1:2" ht="11.25" customHeight="1">
      <c r="A212" s="20"/>
      <c r="B212" s="20"/>
    </row>
    <row r="213" spans="1:2" ht="11.25" customHeight="1">
      <c r="A213" s="20"/>
      <c r="B213" s="20"/>
    </row>
    <row r="214" spans="1:2" ht="11.25" customHeight="1">
      <c r="A214" s="20"/>
      <c r="B214" s="20"/>
    </row>
    <row r="215" spans="1:2" ht="11.25" customHeight="1">
      <c r="A215" s="20"/>
      <c r="B215" s="20"/>
    </row>
    <row r="216" spans="1:5" ht="11.25" customHeight="1">
      <c r="A216" s="20"/>
      <c r="B216" s="20"/>
      <c r="C216" s="146"/>
      <c r="D216" s="144"/>
      <c r="E216" s="144"/>
    </row>
    <row r="217" spans="1:5" ht="11.25" customHeight="1">
      <c r="A217" s="20"/>
      <c r="B217" s="20"/>
      <c r="C217" s="146"/>
      <c r="D217" s="144"/>
      <c r="E217" s="144"/>
    </row>
    <row r="218" spans="1:5" ht="11.25" customHeight="1">
      <c r="A218" s="20"/>
      <c r="B218" s="20"/>
      <c r="C218" s="146"/>
      <c r="D218" s="144"/>
      <c r="E218" s="144"/>
    </row>
    <row r="219" spans="1:7" ht="11.25" customHeight="1">
      <c r="A219" s="20"/>
      <c r="B219" s="20"/>
      <c r="C219" s="146"/>
      <c r="D219" s="144"/>
      <c r="E219" s="144"/>
      <c r="F219" s="2"/>
      <c r="G219" s="21"/>
    </row>
    <row r="220" spans="1:7" ht="11.25" customHeight="1">
      <c r="A220" s="20"/>
      <c r="B220" s="20"/>
      <c r="F220" s="2"/>
      <c r="G220" s="21"/>
    </row>
    <row r="221" spans="1:7" ht="11.25" customHeight="1">
      <c r="A221" s="20"/>
      <c r="B221" s="20"/>
      <c r="C221" s="146"/>
      <c r="D221" s="144"/>
      <c r="E221" s="144"/>
      <c r="F221" s="2"/>
      <c r="G221" s="2"/>
    </row>
    <row r="222" spans="1:7" ht="11.25" customHeight="1">
      <c r="A222" s="20"/>
      <c r="B222" s="20"/>
      <c r="F222" s="2"/>
      <c r="G222" s="2"/>
    </row>
    <row r="223" spans="1:7" ht="11.25" customHeight="1">
      <c r="A223" s="20"/>
      <c r="B223" s="20"/>
      <c r="F223" s="2"/>
      <c r="G223" s="2"/>
    </row>
    <row r="224" spans="1:7" ht="11.25" customHeight="1">
      <c r="A224" s="20"/>
      <c r="B224" s="20"/>
      <c r="F224" s="2"/>
      <c r="G224" s="2"/>
    </row>
    <row r="225" spans="1:7" ht="11.25" customHeight="1">
      <c r="A225" s="20"/>
      <c r="B225" s="20"/>
      <c r="F225" s="2"/>
      <c r="G225" s="2"/>
    </row>
    <row r="226" spans="1:7" ht="11.25" customHeight="1">
      <c r="A226" s="20"/>
      <c r="B226" s="20"/>
      <c r="F226" s="2"/>
      <c r="G226" s="2"/>
    </row>
    <row r="227" spans="1:7" ht="11.25" customHeight="1">
      <c r="A227" s="20"/>
      <c r="B227" s="20"/>
      <c r="F227" s="2"/>
      <c r="G227" s="2"/>
    </row>
    <row r="228" spans="1:7" ht="11.25" customHeight="1">
      <c r="A228" s="20"/>
      <c r="B228" s="20"/>
      <c r="F228" s="2"/>
      <c r="G228" s="2"/>
    </row>
    <row r="229" spans="1:7" ht="11.25" customHeight="1">
      <c r="A229" s="20"/>
      <c r="B229" s="20"/>
      <c r="F229" s="2"/>
      <c r="G229" s="2"/>
    </row>
    <row r="230" spans="1:7" ht="11.25" customHeight="1">
      <c r="A230" s="20"/>
      <c r="B230" s="20"/>
      <c r="F230" s="2"/>
      <c r="G230" s="2"/>
    </row>
    <row r="231" spans="1:7" ht="11.25" customHeight="1">
      <c r="A231" s="20"/>
      <c r="B231" s="20"/>
      <c r="F231" s="2"/>
      <c r="G231" s="2"/>
    </row>
    <row r="232" spans="1:7" ht="11.25" customHeight="1">
      <c r="A232" s="20"/>
      <c r="B232" s="20"/>
      <c r="F232" s="2"/>
      <c r="G232" s="2"/>
    </row>
    <row r="233" spans="1:7" ht="11.25" customHeight="1">
      <c r="A233" s="20"/>
      <c r="B233" s="20"/>
      <c r="F233" s="2"/>
      <c r="G233" s="2"/>
    </row>
    <row r="234" spans="1:7" ht="11.25" customHeight="1">
      <c r="A234" s="20"/>
      <c r="B234" s="20"/>
      <c r="F234" s="2"/>
      <c r="G234" s="2"/>
    </row>
    <row r="235" spans="1:7" ht="11.25" customHeight="1">
      <c r="A235" s="20"/>
      <c r="B235" s="20"/>
      <c r="F235" s="2"/>
      <c r="G235" s="2"/>
    </row>
    <row r="236" spans="1:7" ht="11.25" customHeight="1">
      <c r="A236" s="20"/>
      <c r="B236" s="20"/>
      <c r="F236" s="2"/>
      <c r="G236" s="2"/>
    </row>
    <row r="237" spans="1:7" ht="11.25" customHeight="1">
      <c r="A237" s="20"/>
      <c r="B237" s="20"/>
      <c r="F237" s="2"/>
      <c r="G237" s="2"/>
    </row>
    <row r="238" spans="1:7" ht="11.25" customHeight="1">
      <c r="A238" s="20"/>
      <c r="B238" s="20"/>
      <c r="F238" s="2"/>
      <c r="G238" s="2"/>
    </row>
    <row r="239" spans="1:7" ht="11.25" customHeight="1">
      <c r="A239" s="20"/>
      <c r="B239" s="20"/>
      <c r="F239" s="2"/>
      <c r="G239" s="2"/>
    </row>
    <row r="240" spans="1:7" ht="11.25" customHeight="1">
      <c r="A240" s="20"/>
      <c r="B240" s="20"/>
      <c r="F240" s="2"/>
      <c r="G240" s="2"/>
    </row>
    <row r="241" spans="1:7" ht="11.25" customHeight="1">
      <c r="A241" s="20"/>
      <c r="B241" s="20"/>
      <c r="F241" s="2"/>
      <c r="G241" s="2"/>
    </row>
    <row r="242" spans="1:7" ht="11.25" customHeight="1">
      <c r="A242" s="20"/>
      <c r="B242" s="20"/>
      <c r="F242" s="2"/>
      <c r="G242" s="2"/>
    </row>
    <row r="243" spans="1:7" ht="11.25" customHeight="1">
      <c r="A243" s="20"/>
      <c r="B243" s="20"/>
      <c r="F243" s="2"/>
      <c r="G243" s="2"/>
    </row>
    <row r="244" spans="1:7" ht="11.25" customHeight="1">
      <c r="A244" s="20"/>
      <c r="B244" s="20"/>
      <c r="F244" s="2"/>
      <c r="G244" s="2"/>
    </row>
    <row r="245" spans="1:2" ht="11.25" customHeight="1">
      <c r="A245" s="20"/>
      <c r="B245" s="20"/>
    </row>
    <row r="246" spans="1:2" ht="11.25" customHeight="1">
      <c r="A246" s="20"/>
      <c r="B246" s="20"/>
    </row>
    <row r="247" spans="1:2" ht="11.25" customHeight="1">
      <c r="A247" s="20"/>
      <c r="B247" s="20"/>
    </row>
    <row r="248" spans="1:2" ht="11.25" customHeight="1">
      <c r="A248" s="12"/>
      <c r="B248" s="23"/>
    </row>
    <row r="249" spans="1:2" ht="11.25" customHeight="1">
      <c r="A249" s="12"/>
      <c r="B249" s="23"/>
    </row>
    <row r="250" spans="1:2" ht="11.25" customHeight="1">
      <c r="A250" s="12"/>
      <c r="B250" s="23"/>
    </row>
    <row r="251" spans="1:2" ht="11.25" customHeight="1">
      <c r="A251" s="12"/>
      <c r="B251" s="12"/>
    </row>
    <row r="252" spans="1:2" ht="11.25" customHeight="1">
      <c r="A252" s="12"/>
      <c r="B252" s="12"/>
    </row>
    <row r="253" spans="1:2" ht="11.25" customHeight="1">
      <c r="A253" s="12"/>
      <c r="B253" s="12"/>
    </row>
    <row r="254" spans="1:2" ht="11.25" customHeight="1">
      <c r="A254" s="12"/>
      <c r="B254" s="12"/>
    </row>
    <row r="255" spans="1:2" ht="11.25" customHeight="1">
      <c r="A255" s="12"/>
      <c r="B255" s="12"/>
    </row>
    <row r="256" spans="1:2" ht="11.25" customHeight="1">
      <c r="A256" s="12"/>
      <c r="B256" s="12"/>
    </row>
    <row r="257" spans="1:2" ht="11.25" customHeight="1">
      <c r="A257" s="12"/>
      <c r="B257" s="12"/>
    </row>
    <row r="258" spans="1:2" ht="11.25" customHeight="1">
      <c r="A258" s="12"/>
      <c r="B258" s="12"/>
    </row>
    <row r="259" spans="1:2" ht="11.25" customHeight="1">
      <c r="A259" s="12"/>
      <c r="B259" s="12"/>
    </row>
    <row r="260" spans="1:2" ht="11.25" customHeight="1">
      <c r="A260" s="12"/>
      <c r="B260" s="12"/>
    </row>
    <row r="261" spans="1:2" ht="11.25" customHeight="1">
      <c r="A261" s="12"/>
      <c r="B261" s="12"/>
    </row>
    <row r="262" spans="1:2" ht="11.25" customHeight="1">
      <c r="A262" s="24"/>
      <c r="B262" s="24"/>
    </row>
    <row r="263" spans="1:2" ht="11.25" customHeight="1">
      <c r="A263" s="5"/>
      <c r="B263" s="5"/>
    </row>
    <row r="264" spans="1:2" ht="11.25" customHeight="1">
      <c r="A264" s="20"/>
      <c r="B264" s="20"/>
    </row>
    <row r="265" spans="1:2" ht="11.25" customHeight="1">
      <c r="A265" s="20"/>
      <c r="B265" s="20"/>
    </row>
    <row r="266" spans="1:2" ht="11.25" customHeight="1">
      <c r="A266" s="20"/>
      <c r="B266" s="23"/>
    </row>
    <row r="267" spans="1:2" ht="11.25" customHeight="1">
      <c r="A267" s="20"/>
      <c r="B267" s="23"/>
    </row>
    <row r="268" spans="1:2" ht="11.25" customHeight="1">
      <c r="A268" s="12"/>
      <c r="B268" s="23"/>
    </row>
    <row r="269" spans="1:2" ht="11.25" customHeight="1">
      <c r="A269" s="12"/>
      <c r="B269" s="23"/>
    </row>
    <row r="270" spans="1:2" ht="11.25" customHeight="1">
      <c r="A270" s="12"/>
      <c r="B270" s="12"/>
    </row>
    <row r="271" spans="1:2" ht="11.25" customHeight="1">
      <c r="A271" s="12"/>
      <c r="B271" s="12"/>
    </row>
    <row r="272" spans="1:2" ht="11.25" customHeight="1">
      <c r="A272" s="12"/>
      <c r="B272" s="12"/>
    </row>
    <row r="273" spans="1:2" ht="11.25" customHeight="1">
      <c r="A273" s="12"/>
      <c r="B273" s="12"/>
    </row>
    <row r="274" spans="1:2" ht="11.25" customHeight="1">
      <c r="A274" s="12"/>
      <c r="B274" s="12"/>
    </row>
    <row r="275" spans="1:2" ht="11.25" customHeight="1">
      <c r="A275" s="12"/>
      <c r="B275" s="12"/>
    </row>
    <row r="276" spans="1:2" ht="11.25" customHeight="1">
      <c r="A276" s="12"/>
      <c r="B276" s="12"/>
    </row>
    <row r="277" spans="1:2" ht="11.25" customHeight="1">
      <c r="A277" s="12"/>
      <c r="B277" s="12"/>
    </row>
    <row r="278" spans="1:2" ht="11.25" customHeight="1">
      <c r="A278" s="12"/>
      <c r="B278" s="12"/>
    </row>
    <row r="279" spans="1:2" ht="11.25" customHeight="1">
      <c r="A279" s="12"/>
      <c r="B279" s="12"/>
    </row>
    <row r="280" spans="1:2" ht="11.25" customHeight="1">
      <c r="A280" s="12"/>
      <c r="B280" s="12"/>
    </row>
    <row r="281" spans="1:2" ht="11.25" customHeight="1">
      <c r="A281" s="12"/>
      <c r="B281" s="12"/>
    </row>
    <row r="282" spans="1:2" ht="11.25" customHeight="1">
      <c r="A282" s="12"/>
      <c r="B282" s="12"/>
    </row>
    <row r="283" spans="1:2" ht="11.25" customHeight="1">
      <c r="A283" s="12"/>
      <c r="B283" s="12"/>
    </row>
    <row r="284" spans="1:2" ht="11.25" customHeight="1">
      <c r="A284" s="12"/>
      <c r="B284" s="12"/>
    </row>
    <row r="285" spans="1:2" ht="11.25" customHeight="1">
      <c r="A285" s="12"/>
      <c r="B285" s="12"/>
    </row>
    <row r="286" spans="1:2" ht="11.25" customHeight="1">
      <c r="A286" s="12"/>
      <c r="B286" s="12"/>
    </row>
    <row r="287" spans="1:2" ht="11.25" customHeight="1">
      <c r="A287" s="12"/>
      <c r="B287" s="12"/>
    </row>
    <row r="288" spans="1:2" ht="11.25" customHeight="1">
      <c r="A288" s="12"/>
      <c r="B288" s="12"/>
    </row>
    <row r="289" spans="1:2" ht="11.25" customHeight="1">
      <c r="A289" s="12"/>
      <c r="B289" s="12"/>
    </row>
    <row r="290" spans="1:2" ht="11.25" customHeight="1">
      <c r="A290" s="12"/>
      <c r="B290" s="12"/>
    </row>
    <row r="291" spans="1:2" ht="11.25" customHeight="1">
      <c r="A291" s="12"/>
      <c r="B291" s="12"/>
    </row>
    <row r="292" spans="1:2" ht="11.25" customHeight="1">
      <c r="A292" s="12"/>
      <c r="B292" s="12"/>
    </row>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22">
    <tabColor indexed="25"/>
  </sheetPr>
  <dimension ref="A1:IS86"/>
  <sheetViews>
    <sheetView showGridLines="0" workbookViewId="0" topLeftCell="A1">
      <selection activeCell="I31" sqref="I31"/>
    </sheetView>
  </sheetViews>
  <sheetFormatPr defaultColWidth="9.33203125" defaultRowHeight="11.25"/>
  <cols>
    <col min="1" max="2" width="7.83203125" style="47" customWidth="1"/>
    <col min="3" max="3" width="0.82421875" style="51" customWidth="1"/>
    <col min="4" max="4" width="37.33203125" style="47" customWidth="1"/>
    <col min="5" max="7" width="7.33203125" style="47" customWidth="1"/>
    <col min="8" max="8" width="18.33203125" style="47" customWidth="1"/>
    <col min="9" max="9" width="25.16015625" style="47" customWidth="1"/>
    <col min="10" max="10" width="0.82421875" style="51" customWidth="1"/>
    <col min="11" max="12" width="14.5" style="47" customWidth="1"/>
    <col min="13" max="13" width="15.83203125" style="47" customWidth="1"/>
    <col min="14" max="16384" width="9.33203125" style="47" customWidth="1"/>
  </cols>
  <sheetData>
    <row r="1" spans="1:253" ht="10.5" customHeight="1">
      <c r="A1" s="29"/>
      <c r="B1" s="158">
        <f>SUM(C1:J1)</f>
        <v>470.25</v>
      </c>
      <c r="C1" s="159">
        <f aca="true" t="shared" si="0" ref="C1:J1">column_width(C2)</f>
        <v>3.75</v>
      </c>
      <c r="D1" s="159">
        <f>column_width(D2)</f>
        <v>168</v>
      </c>
      <c r="E1" s="159">
        <f>column_width(E2)</f>
        <v>33</v>
      </c>
      <c r="F1" s="159">
        <f t="shared" si="0"/>
        <v>33</v>
      </c>
      <c r="G1" s="159">
        <f>column_width(G2)</f>
        <v>33</v>
      </c>
      <c r="H1" s="159">
        <f t="shared" si="0"/>
        <v>82.5</v>
      </c>
      <c r="I1" s="159">
        <f>column_width(I2)</f>
        <v>113.25</v>
      </c>
      <c r="J1" s="159">
        <f t="shared" si="0"/>
        <v>3.75</v>
      </c>
      <c r="K1" s="160"/>
      <c r="L1" s="160"/>
      <c r="M1" s="160"/>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row>
    <row r="2" spans="1:253" ht="10.5" customHeight="1">
      <c r="A2" s="46"/>
      <c r="B2" s="160">
        <v>470.25</v>
      </c>
      <c r="C2" s="159"/>
      <c r="D2" s="160"/>
      <c r="E2" s="160"/>
      <c r="F2" s="160"/>
      <c r="G2" s="160"/>
      <c r="H2" s="160"/>
      <c r="I2" s="160"/>
      <c r="J2" s="159"/>
      <c r="K2" s="160"/>
      <c r="L2" s="160"/>
      <c r="M2" s="160"/>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row>
    <row r="3" spans="1:253" ht="10.5" customHeight="1">
      <c r="A3" s="46"/>
      <c r="B3" s="46"/>
      <c r="C3" s="45"/>
      <c r="D3" s="46"/>
      <c r="E3" s="46"/>
      <c r="F3" s="46"/>
      <c r="G3" s="46"/>
      <c r="H3" s="46"/>
      <c r="I3" s="46"/>
      <c r="J3" s="45"/>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row>
    <row r="4" spans="1:253" ht="10.5" customHeight="1">
      <c r="A4" s="46"/>
      <c r="B4" s="46"/>
      <c r="C4" s="45"/>
      <c r="D4" s="46"/>
      <c r="E4" s="46"/>
      <c r="F4" s="46"/>
      <c r="G4" s="46"/>
      <c r="H4" s="46"/>
      <c r="I4" s="46"/>
      <c r="J4" s="45"/>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row>
    <row r="5" spans="1:253" ht="10.5" customHeight="1">
      <c r="A5" s="46"/>
      <c r="B5" s="46"/>
      <c r="C5" s="45"/>
      <c r="D5" s="46"/>
      <c r="E5" s="46"/>
      <c r="F5" s="46"/>
      <c r="G5" s="46"/>
      <c r="H5" s="46"/>
      <c r="I5" s="46"/>
      <c r="J5" s="45"/>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row>
    <row r="6" spans="1:10" ht="10.5" customHeight="1">
      <c r="A6" s="46"/>
      <c r="B6" s="46"/>
      <c r="D6" s="35" t="str">
        <f>+N15</f>
        <v>Top 10 regions in terms of increasing use of the Internet, by NUTS 2 regions, 2009–11 (1)</v>
      </c>
      <c r="J6" s="45"/>
    </row>
    <row r="7" ht="10.5" customHeight="1">
      <c r="D7" s="59"/>
    </row>
    <row r="8" ht="10.5" customHeight="1"/>
    <row r="9" spans="3:10" ht="10.5" customHeight="1">
      <c r="C9" s="52"/>
      <c r="D9" s="52"/>
      <c r="E9" s="52"/>
      <c r="F9" s="52"/>
      <c r="G9" s="52"/>
      <c r="H9" s="52"/>
      <c r="I9" s="52"/>
      <c r="J9" s="52"/>
    </row>
    <row r="10" spans="3:12" s="53" customFormat="1" ht="36" customHeight="1">
      <c r="C10" s="78"/>
      <c r="D10" s="93" t="s">
        <v>41</v>
      </c>
      <c r="E10" s="72">
        <v>2009</v>
      </c>
      <c r="F10" s="92">
        <v>2010</v>
      </c>
      <c r="G10" s="70" t="s">
        <v>40</v>
      </c>
      <c r="H10" s="94" t="s">
        <v>405</v>
      </c>
      <c r="I10" s="71" t="s">
        <v>42</v>
      </c>
      <c r="J10" s="65"/>
      <c r="L10" s="54"/>
    </row>
    <row r="11" spans="1:12" s="55" customFormat="1" ht="24" customHeight="1">
      <c r="A11" s="48"/>
      <c r="B11" s="60"/>
      <c r="C11" s="66"/>
      <c r="D11" s="168" t="s">
        <v>387</v>
      </c>
      <c r="E11" s="168"/>
      <c r="F11" s="168"/>
      <c r="G11" s="168"/>
      <c r="H11" s="168"/>
      <c r="I11" s="168"/>
      <c r="J11" s="66"/>
      <c r="L11" s="48"/>
    </row>
    <row r="12" spans="1:14" s="55" customFormat="1" ht="12" customHeight="1">
      <c r="A12" s="48"/>
      <c r="C12" s="67"/>
      <c r="D12" s="101" t="s">
        <v>571</v>
      </c>
      <c r="E12" s="148">
        <v>40</v>
      </c>
      <c r="F12" s="149">
        <v>64</v>
      </c>
      <c r="G12" s="150">
        <v>66</v>
      </c>
      <c r="H12" s="95">
        <f>+(((G12/E12)^(0.5)-1))*100</f>
        <v>28.45232578665129</v>
      </c>
      <c r="I12" s="98">
        <v>84.61538461538461</v>
      </c>
      <c r="J12" s="67"/>
      <c r="L12" s="88"/>
      <c r="M12" s="36" t="str">
        <f ca="1">"Tabelle"&amp;MID(MID(CELL("filename",$A$1),FIND("]",CELL("filename",$A$1))+1,256),FIND(" ",MID(CELL("filename",$A$1),FIND("]",CELL("filename",$A$1))+1,256),"1"),256)&amp;":"</f>
        <v>Tabelle 8.1:</v>
      </c>
      <c r="N12" s="35" t="s">
        <v>389</v>
      </c>
    </row>
    <row r="13" spans="1:14" s="55" customFormat="1" ht="12" customHeight="1">
      <c r="A13" s="6"/>
      <c r="C13" s="68"/>
      <c r="D13" s="102" t="s">
        <v>572</v>
      </c>
      <c r="E13" s="151">
        <v>47</v>
      </c>
      <c r="F13" s="152">
        <v>66</v>
      </c>
      <c r="G13" s="153">
        <v>69</v>
      </c>
      <c r="H13" s="96">
        <v>21.164561914075296</v>
      </c>
      <c r="I13" s="99">
        <v>88.46153846153845</v>
      </c>
      <c r="J13" s="68"/>
      <c r="L13" s="89"/>
      <c r="M13" s="36"/>
      <c r="N13" s="34"/>
    </row>
    <row r="14" spans="1:13" s="55" customFormat="1" ht="12" customHeight="1">
      <c r="A14" s="48"/>
      <c r="B14" s="56"/>
      <c r="C14" s="68"/>
      <c r="D14" s="102" t="s">
        <v>573</v>
      </c>
      <c r="E14" s="151">
        <v>53</v>
      </c>
      <c r="F14" s="152">
        <v>63</v>
      </c>
      <c r="G14" s="153">
        <v>74</v>
      </c>
      <c r="H14" s="96">
        <v>18.1620249951032</v>
      </c>
      <c r="I14" s="99">
        <v>100</v>
      </c>
      <c r="J14" s="68"/>
      <c r="M14" s="40"/>
    </row>
    <row r="15" spans="1:14" s="55" customFormat="1" ht="12" customHeight="1">
      <c r="A15" s="48"/>
      <c r="B15" s="56"/>
      <c r="C15" s="68"/>
      <c r="D15" s="102" t="s">
        <v>574</v>
      </c>
      <c r="E15" s="151">
        <v>57</v>
      </c>
      <c r="F15" s="152">
        <v>63</v>
      </c>
      <c r="G15" s="153">
        <v>78</v>
      </c>
      <c r="H15" s="96">
        <v>16.979530373120365</v>
      </c>
      <c r="I15" s="99">
        <v>105.40540540540539</v>
      </c>
      <c r="J15" s="68"/>
      <c r="L15" s="88"/>
      <c r="M15" s="36" t="str">
        <f ca="1">"Table"&amp;MID(MID(CELL("filename",$A$1),FIND("]",CELL("filename",$A$1))+1,256),FIND(" ",MID(CELL("filename",$A$1),FIND("]",CELL("filename",$A$1))+1,256),"1"),256)&amp;":"</f>
        <v>Table 8.1:</v>
      </c>
      <c r="N15" s="35" t="s">
        <v>388</v>
      </c>
    </row>
    <row r="16" spans="1:14" s="55" customFormat="1" ht="12" customHeight="1">
      <c r="A16" s="48"/>
      <c r="B16" s="56"/>
      <c r="C16" s="68"/>
      <c r="D16" s="102" t="s">
        <v>575</v>
      </c>
      <c r="E16" s="151">
        <v>36</v>
      </c>
      <c r="F16" s="152">
        <v>54</v>
      </c>
      <c r="G16" s="153">
        <v>56</v>
      </c>
      <c r="H16" s="96">
        <v>24.721912892464704</v>
      </c>
      <c r="I16" s="99">
        <v>107.6923076923077</v>
      </c>
      <c r="J16" s="68"/>
      <c r="L16" s="90"/>
      <c r="M16" s="36"/>
      <c r="N16" s="34"/>
    </row>
    <row r="17" spans="1:13" s="55" customFormat="1" ht="12" customHeight="1">
      <c r="A17" s="6"/>
      <c r="B17" s="56"/>
      <c r="C17" s="68"/>
      <c r="D17" s="102" t="s">
        <v>576</v>
      </c>
      <c r="E17" s="151">
        <v>59</v>
      </c>
      <c r="F17" s="152">
        <v>65</v>
      </c>
      <c r="G17" s="153">
        <v>79</v>
      </c>
      <c r="H17" s="96">
        <v>15.714435177615481</v>
      </c>
      <c r="I17" s="99">
        <v>109.72</v>
      </c>
      <c r="J17" s="68"/>
      <c r="M17" s="40"/>
    </row>
    <row r="18" spans="1:14" s="55" customFormat="1" ht="12" customHeight="1">
      <c r="A18" s="48"/>
      <c r="B18" s="56"/>
      <c r="C18" s="68"/>
      <c r="D18" s="102" t="s">
        <v>616</v>
      </c>
      <c r="E18" s="151">
        <v>46</v>
      </c>
      <c r="F18" s="152">
        <v>61</v>
      </c>
      <c r="G18" s="153">
        <v>65</v>
      </c>
      <c r="H18" s="96">
        <v>18.871505343411442</v>
      </c>
      <c r="I18" s="99">
        <v>104.83870967741935</v>
      </c>
      <c r="J18" s="68"/>
      <c r="L18" s="88"/>
      <c r="M18" s="36" t="str">
        <f ca="1">"Tableau"&amp;MID(MID(CELL("filename",$A$1),FIND("]",CELL("filename",$A$1))+1,256),FIND(" ",MID(CELL("filename",$A$1),FIND("]",CELL("filename",$A$1))+1,256),"1"),256)&amp;":"</f>
        <v>Tableau 8.1:</v>
      </c>
      <c r="N18" s="35" t="s">
        <v>390</v>
      </c>
    </row>
    <row r="19" spans="1:14" s="55" customFormat="1" ht="12" customHeight="1">
      <c r="A19" s="48"/>
      <c r="B19" s="56"/>
      <c r="C19" s="68"/>
      <c r="D19" s="102" t="s">
        <v>615</v>
      </c>
      <c r="E19" s="151">
        <v>64</v>
      </c>
      <c r="F19" s="152" t="s">
        <v>93</v>
      </c>
      <c r="G19" s="153">
        <v>83</v>
      </c>
      <c r="H19" s="96">
        <v>13.88041973930374</v>
      </c>
      <c r="I19" s="99">
        <v>103.75</v>
      </c>
      <c r="J19" s="68"/>
      <c r="L19" s="48"/>
      <c r="M19" s="30"/>
      <c r="N19" s="34"/>
    </row>
    <row r="20" spans="1:12" s="55" customFormat="1" ht="12" customHeight="1">
      <c r="A20" s="48"/>
      <c r="B20" s="56"/>
      <c r="C20" s="68"/>
      <c r="D20" s="102" t="s">
        <v>577</v>
      </c>
      <c r="E20" s="151">
        <v>36</v>
      </c>
      <c r="F20" s="152">
        <v>37</v>
      </c>
      <c r="G20" s="153">
        <v>54</v>
      </c>
      <c r="H20" s="96">
        <v>22.474487139158896</v>
      </c>
      <c r="I20" s="99">
        <v>135</v>
      </c>
      <c r="J20" s="68"/>
      <c r="L20" s="49"/>
    </row>
    <row r="21" spans="1:12" s="55" customFormat="1" ht="12" customHeight="1">
      <c r="A21" s="6"/>
      <c r="C21" s="69"/>
      <c r="D21" s="103" t="s">
        <v>382</v>
      </c>
      <c r="E21" s="154">
        <v>34</v>
      </c>
      <c r="F21" s="155">
        <v>48</v>
      </c>
      <c r="G21" s="156">
        <v>52</v>
      </c>
      <c r="H21" s="97">
        <f>(((G21/E21)^(0.5)-1))*100</f>
        <v>23.669388480168465</v>
      </c>
      <c r="I21" s="100">
        <v>100</v>
      </c>
      <c r="J21" s="69"/>
      <c r="L21" s="48"/>
    </row>
    <row r="22" spans="1:14" s="55" customFormat="1" ht="24" customHeight="1">
      <c r="A22" s="48"/>
      <c r="C22" s="66"/>
      <c r="D22" s="168" t="s">
        <v>403</v>
      </c>
      <c r="E22" s="168"/>
      <c r="F22" s="168"/>
      <c r="G22" s="168"/>
      <c r="H22" s="168"/>
      <c r="I22" s="168"/>
      <c r="J22" s="66"/>
      <c r="L22" s="48"/>
      <c r="M22" s="30" t="s">
        <v>224</v>
      </c>
      <c r="N22" s="32"/>
    </row>
    <row r="23" spans="1:19" s="55" customFormat="1" ht="12" customHeight="1">
      <c r="A23" s="48"/>
      <c r="C23" s="67"/>
      <c r="D23" s="101" t="s">
        <v>616</v>
      </c>
      <c r="E23" s="148">
        <v>45</v>
      </c>
      <c r="F23" s="149">
        <v>55</v>
      </c>
      <c r="G23" s="150">
        <v>71</v>
      </c>
      <c r="H23" s="95">
        <f aca="true" t="shared" si="1" ref="H23:H43">(((G23/E23)^(0.5)-1))*100</f>
        <v>25.609624542778487</v>
      </c>
      <c r="I23" s="98">
        <v>114.51612903225808</v>
      </c>
      <c r="J23" s="67"/>
      <c r="K23" s="82"/>
      <c r="L23" s="48"/>
      <c r="M23" s="31" t="s">
        <v>227</v>
      </c>
      <c r="N23" s="165" t="s">
        <v>623</v>
      </c>
      <c r="P23" s="91"/>
      <c r="S23" s="61"/>
    </row>
    <row r="24" spans="1:19" s="55" customFormat="1" ht="12" customHeight="1">
      <c r="A24" s="48"/>
      <c r="C24" s="68"/>
      <c r="D24" s="102" t="s">
        <v>574</v>
      </c>
      <c r="E24" s="151">
        <v>63</v>
      </c>
      <c r="F24" s="152">
        <v>72</v>
      </c>
      <c r="G24" s="153">
        <v>81</v>
      </c>
      <c r="H24" s="96">
        <f t="shared" si="1"/>
        <v>13.38934190276817</v>
      </c>
      <c r="I24" s="99">
        <v>103.84615384615385</v>
      </c>
      <c r="J24" s="68"/>
      <c r="K24" s="82"/>
      <c r="L24" s="48"/>
      <c r="M24" s="31"/>
      <c r="N24" s="82"/>
      <c r="P24" s="91"/>
      <c r="S24" s="61"/>
    </row>
    <row r="25" spans="1:19" s="55" customFormat="1" ht="12" customHeight="1">
      <c r="A25" s="6"/>
      <c r="C25" s="68"/>
      <c r="D25" s="102" t="s">
        <v>617</v>
      </c>
      <c r="E25" s="151">
        <v>46</v>
      </c>
      <c r="F25" s="152">
        <v>51</v>
      </c>
      <c r="G25" s="153">
        <v>64</v>
      </c>
      <c r="H25" s="96">
        <f t="shared" si="1"/>
        <v>17.95356492391771</v>
      </c>
      <c r="I25" s="99">
        <v>103.2258064516129</v>
      </c>
      <c r="J25" s="68"/>
      <c r="K25" s="82"/>
      <c r="L25" s="48"/>
      <c r="M25" s="31" t="s">
        <v>228</v>
      </c>
      <c r="N25" s="82" t="s">
        <v>534</v>
      </c>
      <c r="P25" s="91"/>
      <c r="S25" s="62"/>
    </row>
    <row r="26" spans="1:19" s="55" customFormat="1" ht="12" customHeight="1">
      <c r="A26" s="48"/>
      <c r="C26" s="68"/>
      <c r="D26" s="102" t="s">
        <v>383</v>
      </c>
      <c r="E26" s="151">
        <v>49</v>
      </c>
      <c r="F26" s="152">
        <v>56</v>
      </c>
      <c r="G26" s="153">
        <v>66</v>
      </c>
      <c r="H26" s="96">
        <f t="shared" si="1"/>
        <v>16.057691494799432</v>
      </c>
      <c r="I26" s="99">
        <v>92.95774647887323</v>
      </c>
      <c r="J26" s="68"/>
      <c r="K26" s="82"/>
      <c r="L26" s="48"/>
      <c r="M26" s="31"/>
      <c r="N26" s="82"/>
      <c r="P26" s="82"/>
      <c r="S26" s="63"/>
    </row>
    <row r="27" spans="1:19" s="55" customFormat="1" ht="12" customHeight="1">
      <c r="A27" s="48"/>
      <c r="C27" s="68"/>
      <c r="D27" s="102" t="s">
        <v>384</v>
      </c>
      <c r="E27" s="151">
        <v>46</v>
      </c>
      <c r="F27" s="152">
        <v>56</v>
      </c>
      <c r="G27" s="153">
        <v>62</v>
      </c>
      <c r="H27" s="96">
        <f t="shared" si="1"/>
        <v>16.09591237233643</v>
      </c>
      <c r="I27" s="99">
        <v>100</v>
      </c>
      <c r="J27" s="68"/>
      <c r="K27" s="82"/>
      <c r="L27" s="49"/>
      <c r="M27" s="31" t="s">
        <v>566</v>
      </c>
      <c r="N27" s="165" t="s">
        <v>624</v>
      </c>
      <c r="P27" s="91"/>
      <c r="S27" s="64"/>
    </row>
    <row r="28" spans="1:19" s="55" customFormat="1" ht="12" customHeight="1">
      <c r="A28" s="48"/>
      <c r="C28" s="68"/>
      <c r="D28" s="102" t="s">
        <v>385</v>
      </c>
      <c r="E28" s="151">
        <v>78</v>
      </c>
      <c r="F28" s="152">
        <v>77</v>
      </c>
      <c r="G28" s="153">
        <v>92</v>
      </c>
      <c r="H28" s="96">
        <f t="shared" si="1"/>
        <v>8.604197869473706</v>
      </c>
      <c r="I28" s="99">
        <v>119.48051948051948</v>
      </c>
      <c r="J28" s="68"/>
      <c r="L28" s="48"/>
      <c r="S28" s="63"/>
    </row>
    <row r="29" spans="1:19" s="55" customFormat="1" ht="12" customHeight="1">
      <c r="A29" s="6"/>
      <c r="C29" s="68"/>
      <c r="D29" s="102" t="s">
        <v>576</v>
      </c>
      <c r="E29" s="151">
        <v>68</v>
      </c>
      <c r="F29" s="152">
        <v>72</v>
      </c>
      <c r="G29" s="153">
        <v>82</v>
      </c>
      <c r="H29" s="96">
        <f t="shared" si="1"/>
        <v>9.812674721143932</v>
      </c>
      <c r="I29" s="99">
        <v>107.89473684210526</v>
      </c>
      <c r="J29" s="68"/>
      <c r="L29" s="48"/>
      <c r="S29" s="62"/>
    </row>
    <row r="30" spans="1:19" s="55" customFormat="1" ht="12" customHeight="1">
      <c r="A30" s="48"/>
      <c r="C30" s="68"/>
      <c r="D30" s="102" t="s">
        <v>386</v>
      </c>
      <c r="E30" s="151">
        <v>50</v>
      </c>
      <c r="F30" s="152">
        <v>57</v>
      </c>
      <c r="G30" s="153">
        <v>64</v>
      </c>
      <c r="H30" s="96">
        <f t="shared" si="1"/>
        <v>13.137084989847603</v>
      </c>
      <c r="I30" s="99">
        <v>125.49019607843137</v>
      </c>
      <c r="J30" s="68"/>
      <c r="L30" s="48"/>
      <c r="S30" s="63"/>
    </row>
    <row r="31" spans="1:12" s="55" customFormat="1" ht="12" customHeight="1">
      <c r="A31" s="48"/>
      <c r="C31" s="68"/>
      <c r="D31" s="102" t="s">
        <v>572</v>
      </c>
      <c r="E31" s="151">
        <v>56</v>
      </c>
      <c r="F31" s="152">
        <v>66</v>
      </c>
      <c r="G31" s="153">
        <v>69</v>
      </c>
      <c r="H31" s="96">
        <f t="shared" si="1"/>
        <v>11.001930485143241</v>
      </c>
      <c r="I31" s="99">
        <v>89.6103896103896</v>
      </c>
      <c r="J31" s="68"/>
      <c r="L31" s="48"/>
    </row>
    <row r="32" spans="1:12" s="55" customFormat="1" ht="12" customHeight="1">
      <c r="A32" s="48"/>
      <c r="C32" s="68"/>
      <c r="D32" s="103" t="s">
        <v>618</v>
      </c>
      <c r="E32" s="151">
        <v>67</v>
      </c>
      <c r="F32" s="152">
        <v>68</v>
      </c>
      <c r="G32" s="153">
        <v>80</v>
      </c>
      <c r="H32" s="96">
        <f t="shared" si="1"/>
        <v>9.271672941630605</v>
      </c>
      <c r="I32" s="99">
        <v>108.10810810810811</v>
      </c>
      <c r="J32" s="68"/>
      <c r="L32" s="48"/>
    </row>
    <row r="33" spans="1:13" s="55" customFormat="1" ht="24" customHeight="1">
      <c r="A33" s="6"/>
      <c r="C33" s="66"/>
      <c r="D33" s="168" t="s">
        <v>404</v>
      </c>
      <c r="E33" s="168"/>
      <c r="F33" s="168"/>
      <c r="G33" s="168"/>
      <c r="H33" s="168"/>
      <c r="I33" s="168"/>
      <c r="J33" s="66"/>
      <c r="L33" s="48"/>
      <c r="M33" s="33" t="s">
        <v>567</v>
      </c>
    </row>
    <row r="34" spans="1:14" s="55" customFormat="1" ht="12" customHeight="1">
      <c r="A34" s="48"/>
      <c r="C34" s="67"/>
      <c r="D34" s="101" t="s">
        <v>616</v>
      </c>
      <c r="E34" s="148">
        <v>20</v>
      </c>
      <c r="F34" s="149">
        <v>18</v>
      </c>
      <c r="G34" s="150">
        <v>41</v>
      </c>
      <c r="H34" s="95">
        <f t="shared" si="1"/>
        <v>43.17821063276352</v>
      </c>
      <c r="I34" s="98">
        <v>151.85185185185185</v>
      </c>
      <c r="J34" s="67"/>
      <c r="L34" s="48"/>
      <c r="M34" s="31" t="s">
        <v>227</v>
      </c>
      <c r="N34" s="17" t="s">
        <v>39</v>
      </c>
    </row>
    <row r="35" spans="1:14" s="55" customFormat="1" ht="12" customHeight="1">
      <c r="A35" s="48"/>
      <c r="C35" s="104"/>
      <c r="D35" s="102" t="s">
        <v>618</v>
      </c>
      <c r="E35" s="151">
        <v>42</v>
      </c>
      <c r="F35" s="152">
        <v>52</v>
      </c>
      <c r="G35" s="153">
        <v>60</v>
      </c>
      <c r="H35" s="96">
        <f t="shared" si="1"/>
        <v>19.522860933439357</v>
      </c>
      <c r="I35" s="99">
        <v>113.20754716981132</v>
      </c>
      <c r="J35" s="104"/>
      <c r="L35" s="48"/>
      <c r="M35" s="31"/>
      <c r="N35" s="18"/>
    </row>
    <row r="36" spans="1:14" s="55" customFormat="1" ht="12" customHeight="1">
      <c r="A36" s="48"/>
      <c r="C36" s="104"/>
      <c r="D36" s="102" t="s">
        <v>574</v>
      </c>
      <c r="E36" s="151">
        <v>32</v>
      </c>
      <c r="F36" s="152">
        <v>43</v>
      </c>
      <c r="G36" s="153">
        <v>49</v>
      </c>
      <c r="H36" s="96">
        <f t="shared" si="1"/>
        <v>23.743686707645818</v>
      </c>
      <c r="I36" s="99">
        <v>113.95348837209302</v>
      </c>
      <c r="J36" s="104"/>
      <c r="L36" s="48"/>
      <c r="M36" s="31" t="s">
        <v>228</v>
      </c>
      <c r="N36" s="17" t="s">
        <v>38</v>
      </c>
    </row>
    <row r="37" spans="1:14" s="55" customFormat="1" ht="12" customHeight="1">
      <c r="A37" s="6"/>
      <c r="C37" s="104"/>
      <c r="D37" s="102" t="s">
        <v>572</v>
      </c>
      <c r="E37" s="151">
        <v>41</v>
      </c>
      <c r="F37" s="152">
        <v>51</v>
      </c>
      <c r="G37" s="153">
        <v>57</v>
      </c>
      <c r="H37" s="96">
        <f t="shared" si="1"/>
        <v>17.90860453923726</v>
      </c>
      <c r="I37" s="99">
        <v>89.0625</v>
      </c>
      <c r="J37" s="104"/>
      <c r="L37" s="49"/>
      <c r="M37" s="31"/>
      <c r="N37" s="19"/>
    </row>
    <row r="38" spans="1:14" s="55" customFormat="1" ht="12" customHeight="1">
      <c r="A38" s="48"/>
      <c r="C38" s="104"/>
      <c r="D38" s="102" t="s">
        <v>619</v>
      </c>
      <c r="E38" s="151">
        <v>37</v>
      </c>
      <c r="F38" s="152">
        <v>44</v>
      </c>
      <c r="G38" s="153">
        <v>53</v>
      </c>
      <c r="H38" s="96">
        <f t="shared" si="1"/>
        <v>19.684269326943404</v>
      </c>
      <c r="I38" s="99">
        <v>100</v>
      </c>
      <c r="J38" s="104"/>
      <c r="L38" s="49"/>
      <c r="M38" s="31" t="s">
        <v>566</v>
      </c>
      <c r="N38" s="17" t="s">
        <v>37</v>
      </c>
    </row>
    <row r="39" spans="1:12" s="55" customFormat="1" ht="12" customHeight="1">
      <c r="A39" s="48"/>
      <c r="C39" s="104"/>
      <c r="D39" s="102" t="s">
        <v>391</v>
      </c>
      <c r="E39" s="151">
        <v>29</v>
      </c>
      <c r="F39" s="152">
        <v>41</v>
      </c>
      <c r="G39" s="153">
        <v>45</v>
      </c>
      <c r="H39" s="96">
        <f t="shared" si="1"/>
        <v>24.568219780609944</v>
      </c>
      <c r="I39" s="99">
        <v>121.62162162162163</v>
      </c>
      <c r="J39" s="104"/>
      <c r="L39" s="48"/>
    </row>
    <row r="40" spans="1:12" s="55" customFormat="1" ht="12" customHeight="1">
      <c r="A40" s="48"/>
      <c r="C40" s="104"/>
      <c r="D40" s="102" t="s">
        <v>392</v>
      </c>
      <c r="E40" s="151">
        <v>52</v>
      </c>
      <c r="F40" s="152">
        <v>61</v>
      </c>
      <c r="G40" s="153">
        <v>67</v>
      </c>
      <c r="H40" s="96">
        <f t="shared" si="1"/>
        <v>13.510419718259282</v>
      </c>
      <c r="I40" s="99">
        <v>104.6875</v>
      </c>
      <c r="J40" s="104"/>
      <c r="L40" s="48"/>
    </row>
    <row r="41" spans="1:12" s="55" customFormat="1" ht="12" customHeight="1">
      <c r="A41" s="6"/>
      <c r="C41" s="68"/>
      <c r="D41" s="102" t="s">
        <v>393</v>
      </c>
      <c r="E41" s="151">
        <v>40</v>
      </c>
      <c r="F41" s="152">
        <v>47</v>
      </c>
      <c r="G41" s="153">
        <v>54</v>
      </c>
      <c r="H41" s="96">
        <f t="shared" si="1"/>
        <v>16.189500386222512</v>
      </c>
      <c r="I41" s="99">
        <v>125.5813953488372</v>
      </c>
      <c r="J41" s="68"/>
      <c r="L41" s="48"/>
    </row>
    <row r="42" spans="1:12" s="55" customFormat="1" ht="12" customHeight="1">
      <c r="A42" s="48"/>
      <c r="C42" s="68"/>
      <c r="D42" s="102" t="s">
        <v>620</v>
      </c>
      <c r="E42" s="151">
        <v>50</v>
      </c>
      <c r="F42" s="152">
        <v>60</v>
      </c>
      <c r="G42" s="153">
        <v>64</v>
      </c>
      <c r="H42" s="96">
        <f t="shared" si="1"/>
        <v>13.137084989847603</v>
      </c>
      <c r="I42" s="99">
        <v>92.7536231884058</v>
      </c>
      <c r="J42" s="68"/>
      <c r="L42" s="48"/>
    </row>
    <row r="43" spans="1:12" s="55" customFormat="1" ht="12" customHeight="1">
      <c r="A43" s="48"/>
      <c r="C43" s="69"/>
      <c r="D43" s="103" t="s">
        <v>394</v>
      </c>
      <c r="E43" s="154">
        <v>57</v>
      </c>
      <c r="F43" s="155">
        <v>64</v>
      </c>
      <c r="G43" s="156">
        <v>70</v>
      </c>
      <c r="H43" s="97">
        <f t="shared" si="1"/>
        <v>10.818327700728126</v>
      </c>
      <c r="I43" s="100">
        <v>101.44927536231884</v>
      </c>
      <c r="J43" s="69"/>
      <c r="L43" s="49"/>
    </row>
    <row r="44" spans="1:12" s="55" customFormat="1" ht="12" customHeight="1">
      <c r="A44" s="48"/>
      <c r="B44" s="47"/>
      <c r="C44" s="51"/>
      <c r="D44" s="47"/>
      <c r="E44" s="47"/>
      <c r="F44" s="47"/>
      <c r="G44" s="47"/>
      <c r="H44" s="47"/>
      <c r="I44" s="47"/>
      <c r="J44" s="51"/>
      <c r="K44" s="47"/>
      <c r="L44" s="49"/>
    </row>
    <row r="45" spans="1:12" s="55" customFormat="1" ht="12" customHeight="1">
      <c r="A45" s="6"/>
      <c r="B45" s="47"/>
      <c r="C45" s="51"/>
      <c r="D45" s="47"/>
      <c r="E45" s="47"/>
      <c r="F45" s="47"/>
      <c r="G45" s="47"/>
      <c r="H45" s="47"/>
      <c r="I45" s="47"/>
      <c r="J45" s="51"/>
      <c r="K45" s="47"/>
      <c r="L45" s="48"/>
    </row>
    <row r="46" spans="1:12" s="55" customFormat="1" ht="48" customHeight="1">
      <c r="A46" s="105" t="s">
        <v>227</v>
      </c>
      <c r="B46" s="89"/>
      <c r="C46" s="106"/>
      <c r="D46" s="108" t="s">
        <v>406</v>
      </c>
      <c r="E46" s="109">
        <v>2009</v>
      </c>
      <c r="F46" s="109">
        <v>2010</v>
      </c>
      <c r="G46" s="109">
        <v>2011</v>
      </c>
      <c r="H46" s="110" t="s">
        <v>414</v>
      </c>
      <c r="I46" s="111" t="s">
        <v>416</v>
      </c>
      <c r="J46" s="106"/>
      <c r="K46" s="47"/>
      <c r="L46" s="48"/>
    </row>
    <row r="47" spans="1:12" s="55" customFormat="1" ht="24" customHeight="1">
      <c r="A47" s="89"/>
      <c r="B47" s="89"/>
      <c r="C47" s="107"/>
      <c r="D47" s="169" t="s">
        <v>407</v>
      </c>
      <c r="E47" s="170"/>
      <c r="F47" s="170"/>
      <c r="G47" s="170"/>
      <c r="H47" s="170"/>
      <c r="I47" s="170"/>
      <c r="J47" s="107"/>
      <c r="K47" s="47"/>
      <c r="L47" s="48"/>
    </row>
    <row r="48" spans="1:12" s="55" customFormat="1" ht="24" customHeight="1">
      <c r="A48" s="89"/>
      <c r="B48" s="89"/>
      <c r="C48" s="107"/>
      <c r="D48" s="169" t="s">
        <v>408</v>
      </c>
      <c r="E48" s="170"/>
      <c r="F48" s="170"/>
      <c r="G48" s="170"/>
      <c r="H48" s="170"/>
      <c r="I48" s="170"/>
      <c r="J48" s="107"/>
      <c r="K48" s="47"/>
      <c r="L48" s="48"/>
    </row>
    <row r="49" spans="1:12" s="55" customFormat="1" ht="24" customHeight="1">
      <c r="A49" s="89"/>
      <c r="B49" s="89"/>
      <c r="C49" s="107"/>
      <c r="D49" s="169" t="s">
        <v>409</v>
      </c>
      <c r="E49" s="170"/>
      <c r="F49" s="170"/>
      <c r="G49" s="170"/>
      <c r="H49" s="170"/>
      <c r="I49" s="170"/>
      <c r="J49" s="107"/>
      <c r="K49" s="47"/>
      <c r="L49" s="48"/>
    </row>
    <row r="50" spans="1:12" s="55" customFormat="1" ht="12" customHeight="1">
      <c r="A50" s="89"/>
      <c r="B50" s="89"/>
      <c r="C50" s="89"/>
      <c r="D50" s="112"/>
      <c r="E50" s="112"/>
      <c r="F50" s="112"/>
      <c r="G50" s="112"/>
      <c r="H50" s="112"/>
      <c r="I50" s="112"/>
      <c r="J50" s="89"/>
      <c r="K50" s="47"/>
      <c r="L50" s="48"/>
    </row>
    <row r="51" spans="1:12" s="55" customFormat="1" ht="12" customHeight="1">
      <c r="A51" s="89"/>
      <c r="B51" s="89"/>
      <c r="C51" s="89"/>
      <c r="D51" s="112"/>
      <c r="E51" s="112"/>
      <c r="F51" s="112"/>
      <c r="G51" s="112"/>
      <c r="H51" s="112"/>
      <c r="I51" s="112"/>
      <c r="J51" s="89"/>
      <c r="K51" s="47"/>
      <c r="L51" s="48"/>
    </row>
    <row r="52" spans="1:12" s="55" customFormat="1" ht="48" customHeight="1">
      <c r="A52" s="105" t="s">
        <v>566</v>
      </c>
      <c r="B52" s="89"/>
      <c r="C52" s="106"/>
      <c r="D52" s="108" t="s">
        <v>410</v>
      </c>
      <c r="E52" s="109">
        <v>2009</v>
      </c>
      <c r="F52" s="109">
        <v>2010</v>
      </c>
      <c r="G52" s="109">
        <v>2011</v>
      </c>
      <c r="H52" s="110" t="s">
        <v>415</v>
      </c>
      <c r="I52" s="111" t="s">
        <v>395</v>
      </c>
      <c r="J52" s="106"/>
      <c r="K52" s="47"/>
      <c r="L52" s="48"/>
    </row>
    <row r="53" spans="1:12" s="55" customFormat="1" ht="24" customHeight="1">
      <c r="A53" s="89"/>
      <c r="B53" s="89"/>
      <c r="C53" s="107"/>
      <c r="D53" s="169" t="s">
        <v>411</v>
      </c>
      <c r="E53" s="170"/>
      <c r="F53" s="170"/>
      <c r="G53" s="170"/>
      <c r="H53" s="170"/>
      <c r="I53" s="170"/>
      <c r="J53" s="107"/>
      <c r="K53" s="47"/>
      <c r="L53" s="48"/>
    </row>
    <row r="54" spans="1:12" s="55" customFormat="1" ht="24" customHeight="1">
      <c r="A54" s="89"/>
      <c r="B54" s="89"/>
      <c r="C54" s="107"/>
      <c r="D54" s="169" t="s">
        <v>412</v>
      </c>
      <c r="E54" s="170"/>
      <c r="F54" s="170"/>
      <c r="G54" s="170"/>
      <c r="H54" s="170"/>
      <c r="I54" s="170"/>
      <c r="J54" s="107"/>
      <c r="K54" s="47"/>
      <c r="L54" s="48"/>
    </row>
    <row r="55" spans="1:12" s="55" customFormat="1" ht="24" customHeight="1">
      <c r="A55" s="89"/>
      <c r="B55" s="89"/>
      <c r="C55" s="107"/>
      <c r="D55" s="169" t="s">
        <v>413</v>
      </c>
      <c r="E55" s="170"/>
      <c r="F55" s="170"/>
      <c r="G55" s="170"/>
      <c r="H55" s="170"/>
      <c r="I55" s="170"/>
      <c r="J55" s="107"/>
      <c r="K55" s="47"/>
      <c r="L55" s="48"/>
    </row>
    <row r="56" spans="1:12" s="55" customFormat="1" ht="12" customHeight="1">
      <c r="A56" s="48"/>
      <c r="B56" s="47"/>
      <c r="C56" s="51"/>
      <c r="D56" s="113"/>
      <c r="E56" s="113"/>
      <c r="F56" s="113"/>
      <c r="G56" s="113"/>
      <c r="H56" s="113"/>
      <c r="I56" s="113"/>
      <c r="J56" s="51"/>
      <c r="K56" s="47"/>
      <c r="L56" s="48"/>
    </row>
    <row r="57" spans="1:12" s="55" customFormat="1" ht="12" customHeight="1">
      <c r="A57" s="48"/>
      <c r="B57" s="47"/>
      <c r="C57" s="51"/>
      <c r="D57" s="47"/>
      <c r="E57" s="47"/>
      <c r="F57" s="47"/>
      <c r="G57" s="47"/>
      <c r="H57" s="47"/>
      <c r="I57" s="47"/>
      <c r="J57" s="51"/>
      <c r="K57" s="47"/>
      <c r="L57" s="48"/>
    </row>
    <row r="58" spans="1:12" s="55" customFormat="1" ht="12" customHeight="1">
      <c r="A58" s="48"/>
      <c r="B58" s="47"/>
      <c r="C58" s="51"/>
      <c r="D58" s="47"/>
      <c r="E58" s="47"/>
      <c r="F58" s="47"/>
      <c r="G58" s="47"/>
      <c r="H58" s="47"/>
      <c r="I58" s="47"/>
      <c r="J58" s="51"/>
      <c r="K58" s="47"/>
      <c r="L58" s="48"/>
    </row>
    <row r="59" spans="1:12" s="55" customFormat="1" ht="12" customHeight="1">
      <c r="A59" s="6"/>
      <c r="B59" s="47"/>
      <c r="C59" s="51"/>
      <c r="D59" s="47"/>
      <c r="E59" s="47"/>
      <c r="F59" s="47"/>
      <c r="G59" s="47"/>
      <c r="H59" s="47"/>
      <c r="I59" s="47"/>
      <c r="J59" s="51"/>
      <c r="K59" s="47"/>
      <c r="L59" s="48"/>
    </row>
    <row r="60" spans="1:12" s="55" customFormat="1" ht="24" customHeight="1">
      <c r="A60" s="48"/>
      <c r="B60" s="47"/>
      <c r="C60" s="51"/>
      <c r="D60" s="47"/>
      <c r="E60" s="47"/>
      <c r="F60" s="47"/>
      <c r="G60" s="47"/>
      <c r="H60" s="47"/>
      <c r="I60" s="47"/>
      <c r="J60" s="51"/>
      <c r="K60" s="47"/>
      <c r="L60" s="48"/>
    </row>
    <row r="61" spans="1:12" s="55" customFormat="1" ht="12" customHeight="1">
      <c r="A61" s="48"/>
      <c r="B61" s="47"/>
      <c r="C61" s="51"/>
      <c r="D61" s="47"/>
      <c r="E61" s="47"/>
      <c r="F61" s="47"/>
      <c r="G61" s="47"/>
      <c r="H61" s="47"/>
      <c r="I61" s="47"/>
      <c r="J61" s="51"/>
      <c r="K61" s="47"/>
      <c r="L61" s="48"/>
    </row>
    <row r="62" spans="1:12" s="55" customFormat="1" ht="12" customHeight="1">
      <c r="A62" s="48"/>
      <c r="B62" s="47"/>
      <c r="C62" s="51"/>
      <c r="D62" s="47"/>
      <c r="E62" s="47"/>
      <c r="F62" s="47"/>
      <c r="G62" s="47"/>
      <c r="H62" s="47"/>
      <c r="I62" s="47"/>
      <c r="J62" s="51"/>
      <c r="K62" s="47"/>
      <c r="L62" s="48"/>
    </row>
    <row r="63" spans="1:12" s="55" customFormat="1" ht="24" customHeight="1">
      <c r="A63" s="6"/>
      <c r="B63" s="47"/>
      <c r="C63" s="51"/>
      <c r="D63" s="47"/>
      <c r="E63" s="47"/>
      <c r="F63" s="47"/>
      <c r="G63" s="47"/>
      <c r="H63" s="47"/>
      <c r="I63" s="47"/>
      <c r="J63" s="51"/>
      <c r="K63" s="47"/>
      <c r="L63" s="48"/>
    </row>
    <row r="64" spans="1:12" s="55" customFormat="1" ht="12" customHeight="1">
      <c r="A64" s="48"/>
      <c r="B64" s="47"/>
      <c r="C64" s="51"/>
      <c r="D64" s="47"/>
      <c r="E64" s="47"/>
      <c r="F64" s="47"/>
      <c r="G64" s="47"/>
      <c r="H64" s="47"/>
      <c r="I64" s="47"/>
      <c r="J64" s="51"/>
      <c r="K64" s="47"/>
      <c r="L64" s="48"/>
    </row>
    <row r="65" spans="1:12" s="55" customFormat="1" ht="12" customHeight="1">
      <c r="A65" s="48"/>
      <c r="B65" s="47"/>
      <c r="C65" s="51"/>
      <c r="D65" s="47"/>
      <c r="E65" s="47"/>
      <c r="F65" s="47"/>
      <c r="G65" s="47"/>
      <c r="H65" s="47"/>
      <c r="I65" s="47"/>
      <c r="J65" s="51"/>
      <c r="K65" s="47"/>
      <c r="L65" s="48"/>
    </row>
    <row r="66" spans="1:12" s="55" customFormat="1" ht="12" customHeight="1">
      <c r="A66" s="48"/>
      <c r="B66" s="47"/>
      <c r="C66" s="51"/>
      <c r="D66" s="47"/>
      <c r="E66" s="47"/>
      <c r="F66" s="47"/>
      <c r="G66" s="47"/>
      <c r="H66" s="47"/>
      <c r="I66" s="47"/>
      <c r="J66" s="51"/>
      <c r="K66" s="47"/>
      <c r="L66" s="48"/>
    </row>
    <row r="67" spans="1:12" s="55" customFormat="1" ht="12" customHeight="1">
      <c r="A67" s="6"/>
      <c r="B67" s="47"/>
      <c r="C67" s="51"/>
      <c r="D67" s="47"/>
      <c r="E67" s="47"/>
      <c r="F67" s="47"/>
      <c r="G67" s="47"/>
      <c r="H67" s="47"/>
      <c r="I67" s="47"/>
      <c r="J67" s="51"/>
      <c r="K67" s="47"/>
      <c r="L67" s="48"/>
    </row>
    <row r="68" spans="1:12" s="55" customFormat="1" ht="12" customHeight="1">
      <c r="A68" s="48"/>
      <c r="B68" s="47"/>
      <c r="C68" s="51"/>
      <c r="D68" s="47"/>
      <c r="E68" s="47"/>
      <c r="F68" s="47"/>
      <c r="G68" s="47"/>
      <c r="H68" s="47"/>
      <c r="I68" s="47"/>
      <c r="J68" s="51"/>
      <c r="K68" s="47"/>
      <c r="L68" s="48"/>
    </row>
    <row r="69" spans="1:12" s="55" customFormat="1" ht="12" customHeight="1">
      <c r="A69" s="48"/>
      <c r="B69" s="47"/>
      <c r="C69" s="51"/>
      <c r="D69" s="47"/>
      <c r="E69" s="47"/>
      <c r="F69" s="47"/>
      <c r="G69" s="47"/>
      <c r="H69" s="47"/>
      <c r="I69" s="47"/>
      <c r="J69" s="51"/>
      <c r="K69" s="47"/>
      <c r="L69" s="48"/>
    </row>
    <row r="70" spans="1:12" s="57" customFormat="1" ht="12" customHeight="1">
      <c r="A70" s="48"/>
      <c r="B70" s="47"/>
      <c r="C70" s="51"/>
      <c r="D70" s="47"/>
      <c r="E70" s="47"/>
      <c r="F70" s="47"/>
      <c r="G70" s="47"/>
      <c r="H70" s="47"/>
      <c r="I70" s="47"/>
      <c r="J70" s="51"/>
      <c r="K70" s="47"/>
      <c r="L70" s="48"/>
    </row>
    <row r="71" spans="1:12" s="57" customFormat="1" ht="24" customHeight="1">
      <c r="A71" s="6"/>
      <c r="B71" s="47"/>
      <c r="C71" s="51"/>
      <c r="D71" s="47"/>
      <c r="E71" s="47"/>
      <c r="F71" s="47"/>
      <c r="G71" s="47"/>
      <c r="H71" s="47"/>
      <c r="I71" s="47"/>
      <c r="J71" s="51"/>
      <c r="K71" s="47"/>
      <c r="L71" s="48"/>
    </row>
    <row r="72" spans="1:12" s="55" customFormat="1" ht="12" customHeight="1">
      <c r="A72" s="48"/>
      <c r="B72" s="47"/>
      <c r="C72" s="51"/>
      <c r="D72" s="47"/>
      <c r="E72" s="47"/>
      <c r="F72" s="47"/>
      <c r="G72" s="47"/>
      <c r="H72" s="47"/>
      <c r="I72" s="47"/>
      <c r="J72" s="51"/>
      <c r="K72" s="47"/>
      <c r="L72" s="48"/>
    </row>
    <row r="73" spans="1:253" s="55" customFormat="1" ht="12" customHeight="1">
      <c r="A73" s="48"/>
      <c r="B73" s="47"/>
      <c r="C73" s="51"/>
      <c r="D73" s="47"/>
      <c r="E73" s="47"/>
      <c r="F73" s="47"/>
      <c r="G73" s="47"/>
      <c r="H73" s="47"/>
      <c r="I73" s="47"/>
      <c r="J73" s="51"/>
      <c r="K73" s="47"/>
      <c r="L73" s="48"/>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J73" s="50"/>
      <c r="CK73" s="50"/>
      <c r="CL73" s="50"/>
      <c r="CM73" s="50"/>
      <c r="CN73" s="50"/>
      <c r="CO73" s="50"/>
      <c r="CP73" s="50"/>
      <c r="CQ73" s="50"/>
      <c r="CR73" s="50"/>
      <c r="CS73" s="50"/>
      <c r="CT73" s="50"/>
      <c r="CU73" s="50"/>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c r="DZ73" s="50"/>
      <c r="EA73" s="50"/>
      <c r="EB73" s="50"/>
      <c r="EC73" s="50"/>
      <c r="ED73" s="50"/>
      <c r="EE73" s="50"/>
      <c r="EF73" s="50"/>
      <c r="EG73" s="50"/>
      <c r="EH73" s="50"/>
      <c r="EI73" s="50"/>
      <c r="EJ73" s="5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c r="FT73" s="50"/>
      <c r="FU73" s="50"/>
      <c r="FV73" s="50"/>
      <c r="FW73" s="50"/>
      <c r="FX73" s="50"/>
      <c r="FY73" s="50"/>
      <c r="FZ73" s="50"/>
      <c r="GA73" s="50"/>
      <c r="GB73" s="50"/>
      <c r="GC73" s="50"/>
      <c r="GD73" s="50"/>
      <c r="GE73" s="50"/>
      <c r="GF73" s="50"/>
      <c r="GG73" s="50"/>
      <c r="GH73" s="50"/>
      <c r="GI73" s="50"/>
      <c r="GJ73" s="50"/>
      <c r="GK73" s="50"/>
      <c r="GL73" s="50"/>
      <c r="GM73" s="50"/>
      <c r="GN73" s="50"/>
      <c r="GO73" s="50"/>
      <c r="GP73" s="50"/>
      <c r="GQ73" s="50"/>
      <c r="GR73" s="50"/>
      <c r="GS73" s="50"/>
      <c r="GT73" s="50"/>
      <c r="GU73" s="50"/>
      <c r="GV73" s="50"/>
      <c r="GW73" s="50"/>
      <c r="GX73" s="50"/>
      <c r="GY73" s="50"/>
      <c r="GZ73" s="50"/>
      <c r="HA73" s="50"/>
      <c r="HB73" s="50"/>
      <c r="HC73" s="50"/>
      <c r="HD73" s="50"/>
      <c r="HE73" s="50"/>
      <c r="HF73" s="50"/>
      <c r="HG73" s="50"/>
      <c r="HH73" s="50"/>
      <c r="HI73" s="50"/>
      <c r="HJ73" s="50"/>
      <c r="HK73" s="50"/>
      <c r="HL73" s="50"/>
      <c r="HM73" s="50"/>
      <c r="HN73" s="50"/>
      <c r="HO73" s="50"/>
      <c r="HP73" s="50"/>
      <c r="HQ73" s="50"/>
      <c r="HR73" s="50"/>
      <c r="HS73" s="50"/>
      <c r="HT73" s="50"/>
      <c r="HU73" s="50"/>
      <c r="HV73" s="50"/>
      <c r="HW73" s="50"/>
      <c r="HX73" s="50"/>
      <c r="HY73" s="50"/>
      <c r="HZ73" s="50"/>
      <c r="IA73" s="50"/>
      <c r="IB73" s="50"/>
      <c r="IC73" s="50"/>
      <c r="ID73" s="50"/>
      <c r="IE73" s="50"/>
      <c r="IF73" s="50"/>
      <c r="IG73" s="50"/>
      <c r="IH73" s="50"/>
      <c r="II73" s="50"/>
      <c r="IJ73" s="50"/>
      <c r="IK73" s="50"/>
      <c r="IL73" s="50"/>
      <c r="IM73" s="50"/>
      <c r="IN73" s="50"/>
      <c r="IO73" s="50"/>
      <c r="IP73" s="50"/>
      <c r="IQ73" s="50"/>
      <c r="IR73" s="50"/>
      <c r="IS73" s="50"/>
    </row>
    <row r="74" spans="1:12" s="55" customFormat="1" ht="12" customHeight="1">
      <c r="A74" s="48"/>
      <c r="B74" s="47"/>
      <c r="C74" s="51"/>
      <c r="D74" s="47"/>
      <c r="E74" s="47"/>
      <c r="F74" s="47"/>
      <c r="G74" s="47"/>
      <c r="H74" s="47"/>
      <c r="I74" s="47"/>
      <c r="J74" s="51"/>
      <c r="K74" s="47"/>
      <c r="L74" s="48"/>
    </row>
    <row r="75" spans="1:253" s="55" customFormat="1" ht="12" customHeight="1">
      <c r="A75" s="6"/>
      <c r="B75" s="47"/>
      <c r="C75" s="51"/>
      <c r="D75" s="47"/>
      <c r="E75" s="47"/>
      <c r="F75" s="47"/>
      <c r="G75" s="47"/>
      <c r="H75" s="47"/>
      <c r="I75" s="47"/>
      <c r="J75" s="51"/>
      <c r="K75" s="47"/>
      <c r="L75" s="48"/>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50"/>
      <c r="BU75" s="50"/>
      <c r="BV75" s="50"/>
      <c r="BW75" s="50"/>
      <c r="BX75" s="50"/>
      <c r="BY75" s="50"/>
      <c r="BZ75" s="50"/>
      <c r="CA75" s="50"/>
      <c r="CB75" s="50"/>
      <c r="CC75" s="50"/>
      <c r="CD75" s="50"/>
      <c r="CE75" s="50"/>
      <c r="CF75" s="50"/>
      <c r="CG75" s="50"/>
      <c r="CH75" s="50"/>
      <c r="CI75" s="50"/>
      <c r="CJ75" s="50"/>
      <c r="CK75" s="50"/>
      <c r="CL75" s="50"/>
      <c r="CM75" s="50"/>
      <c r="CN75" s="50"/>
      <c r="CO75" s="50"/>
      <c r="CP75" s="50"/>
      <c r="CQ75" s="50"/>
      <c r="CR75" s="50"/>
      <c r="CS75" s="50"/>
      <c r="CT75" s="50"/>
      <c r="CU75" s="50"/>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c r="DV75" s="50"/>
      <c r="DW75" s="50"/>
      <c r="DX75" s="50"/>
      <c r="DY75" s="50"/>
      <c r="DZ75" s="50"/>
      <c r="EA75" s="50"/>
      <c r="EB75" s="50"/>
      <c r="EC75" s="50"/>
      <c r="ED75" s="50"/>
      <c r="EE75" s="50"/>
      <c r="EF75" s="50"/>
      <c r="EG75" s="50"/>
      <c r="EH75" s="50"/>
      <c r="EI75" s="50"/>
      <c r="EJ75" s="50"/>
      <c r="EK75" s="50"/>
      <c r="EL75" s="50"/>
      <c r="EM75" s="50"/>
      <c r="EN75" s="50"/>
      <c r="EO75" s="50"/>
      <c r="EP75" s="50"/>
      <c r="EQ75" s="50"/>
      <c r="ER75" s="50"/>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c r="FT75" s="50"/>
      <c r="FU75" s="50"/>
      <c r="FV75" s="50"/>
      <c r="FW75" s="50"/>
      <c r="FX75" s="50"/>
      <c r="FY75" s="50"/>
      <c r="FZ75" s="50"/>
      <c r="GA75" s="50"/>
      <c r="GB75" s="50"/>
      <c r="GC75" s="50"/>
      <c r="GD75" s="50"/>
      <c r="GE75" s="50"/>
      <c r="GF75" s="50"/>
      <c r="GG75" s="50"/>
      <c r="GH75" s="50"/>
      <c r="GI75" s="50"/>
      <c r="GJ75" s="50"/>
      <c r="GK75" s="50"/>
      <c r="GL75" s="50"/>
      <c r="GM75" s="50"/>
      <c r="GN75" s="50"/>
      <c r="GO75" s="50"/>
      <c r="GP75" s="50"/>
      <c r="GQ75" s="50"/>
      <c r="GR75" s="50"/>
      <c r="GS75" s="50"/>
      <c r="GT75" s="50"/>
      <c r="GU75" s="50"/>
      <c r="GV75" s="50"/>
      <c r="GW75" s="50"/>
      <c r="GX75" s="50"/>
      <c r="GY75" s="50"/>
      <c r="GZ75" s="50"/>
      <c r="HA75" s="50"/>
      <c r="HB75" s="50"/>
      <c r="HC75" s="50"/>
      <c r="HD75" s="50"/>
      <c r="HE75" s="50"/>
      <c r="HF75" s="50"/>
      <c r="HG75" s="50"/>
      <c r="HH75" s="50"/>
      <c r="HI75" s="50"/>
      <c r="HJ75" s="50"/>
      <c r="HK75" s="50"/>
      <c r="HL75" s="50"/>
      <c r="HM75" s="50"/>
      <c r="HN75" s="50"/>
      <c r="HO75" s="50"/>
      <c r="HP75" s="50"/>
      <c r="HQ75" s="50"/>
      <c r="HR75" s="50"/>
      <c r="HS75" s="50"/>
      <c r="HT75" s="50"/>
      <c r="HU75" s="50"/>
      <c r="HV75" s="50"/>
      <c r="HW75" s="50"/>
      <c r="HX75" s="50"/>
      <c r="HY75" s="50"/>
      <c r="HZ75" s="50"/>
      <c r="IA75" s="50"/>
      <c r="IB75" s="50"/>
      <c r="IC75" s="50"/>
      <c r="ID75" s="50"/>
      <c r="IE75" s="50"/>
      <c r="IF75" s="50"/>
      <c r="IG75" s="50"/>
      <c r="IH75" s="50"/>
      <c r="II75" s="50"/>
      <c r="IJ75" s="50"/>
      <c r="IK75" s="50"/>
      <c r="IL75" s="50"/>
      <c r="IM75" s="50"/>
      <c r="IN75" s="50"/>
      <c r="IO75" s="50"/>
      <c r="IP75" s="50"/>
      <c r="IQ75" s="50"/>
      <c r="IR75" s="50"/>
      <c r="IS75" s="50"/>
    </row>
    <row r="76" spans="1:12" s="55" customFormat="1" ht="12" customHeight="1">
      <c r="A76" s="48"/>
      <c r="B76" s="47"/>
      <c r="C76" s="51"/>
      <c r="D76" s="47"/>
      <c r="E76" s="47"/>
      <c r="F76" s="47"/>
      <c r="G76" s="47"/>
      <c r="H76" s="47"/>
      <c r="I76" s="47"/>
      <c r="J76" s="51"/>
      <c r="K76" s="47"/>
      <c r="L76" s="48"/>
    </row>
    <row r="77" spans="1:253" s="55" customFormat="1" ht="24" customHeight="1">
      <c r="A77" s="48"/>
      <c r="B77" s="47"/>
      <c r="C77" s="51"/>
      <c r="D77" s="47"/>
      <c r="E77" s="47"/>
      <c r="F77" s="47"/>
      <c r="G77" s="47"/>
      <c r="H77" s="47"/>
      <c r="I77" s="47"/>
      <c r="J77" s="51"/>
      <c r="K77" s="47"/>
      <c r="L77" s="48"/>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c r="BV77" s="50"/>
      <c r="BW77" s="50"/>
      <c r="BX77" s="50"/>
      <c r="BY77" s="50"/>
      <c r="BZ77" s="50"/>
      <c r="CA77" s="50"/>
      <c r="CB77" s="50"/>
      <c r="CC77" s="50"/>
      <c r="CD77" s="50"/>
      <c r="CE77" s="50"/>
      <c r="CF77" s="50"/>
      <c r="CG77" s="50"/>
      <c r="CH77" s="50"/>
      <c r="CI77" s="50"/>
      <c r="CJ77" s="50"/>
      <c r="CK77" s="50"/>
      <c r="CL77" s="50"/>
      <c r="CM77" s="50"/>
      <c r="CN77" s="50"/>
      <c r="CO77" s="50"/>
      <c r="CP77" s="50"/>
      <c r="CQ77" s="50"/>
      <c r="CR77" s="50"/>
      <c r="CS77" s="50"/>
      <c r="CT77" s="50"/>
      <c r="CU77" s="50"/>
      <c r="CV77" s="50"/>
      <c r="CW77" s="50"/>
      <c r="CX77" s="50"/>
      <c r="CY77" s="50"/>
      <c r="CZ77" s="50"/>
      <c r="DA77" s="50"/>
      <c r="DB77" s="50"/>
      <c r="DC77" s="50"/>
      <c r="DD77" s="50"/>
      <c r="DE77" s="50"/>
      <c r="DF77" s="50"/>
      <c r="DG77" s="50"/>
      <c r="DH77" s="50"/>
      <c r="DI77" s="50"/>
      <c r="DJ77" s="50"/>
      <c r="DK77" s="50"/>
      <c r="DL77" s="50"/>
      <c r="DM77" s="50"/>
      <c r="DN77" s="50"/>
      <c r="DO77" s="50"/>
      <c r="DP77" s="50"/>
      <c r="DQ77" s="50"/>
      <c r="DR77" s="50"/>
      <c r="DS77" s="50"/>
      <c r="DT77" s="50"/>
      <c r="DU77" s="50"/>
      <c r="DV77" s="50"/>
      <c r="DW77" s="50"/>
      <c r="DX77" s="50"/>
      <c r="DY77" s="50"/>
      <c r="DZ77" s="50"/>
      <c r="EA77" s="50"/>
      <c r="EB77" s="50"/>
      <c r="EC77" s="50"/>
      <c r="ED77" s="50"/>
      <c r="EE77" s="50"/>
      <c r="EF77" s="50"/>
      <c r="EG77" s="50"/>
      <c r="EH77" s="50"/>
      <c r="EI77" s="50"/>
      <c r="EJ77" s="50"/>
      <c r="EK77" s="50"/>
      <c r="EL77" s="50"/>
      <c r="EM77" s="50"/>
      <c r="EN77" s="50"/>
      <c r="EO77" s="50"/>
      <c r="EP77" s="50"/>
      <c r="EQ77" s="50"/>
      <c r="ER77" s="50"/>
      <c r="ES77" s="50"/>
      <c r="ET77" s="50"/>
      <c r="EU77" s="50"/>
      <c r="EV77" s="50"/>
      <c r="EW77" s="50"/>
      <c r="EX77" s="50"/>
      <c r="EY77" s="50"/>
      <c r="EZ77" s="50"/>
      <c r="FA77" s="50"/>
      <c r="FB77" s="50"/>
      <c r="FC77" s="50"/>
      <c r="FD77" s="50"/>
      <c r="FE77" s="50"/>
      <c r="FF77" s="50"/>
      <c r="FG77" s="50"/>
      <c r="FH77" s="50"/>
      <c r="FI77" s="50"/>
      <c r="FJ77" s="50"/>
      <c r="FK77" s="50"/>
      <c r="FL77" s="50"/>
      <c r="FM77" s="50"/>
      <c r="FN77" s="50"/>
      <c r="FO77" s="50"/>
      <c r="FP77" s="50"/>
      <c r="FQ77" s="50"/>
      <c r="FR77" s="50"/>
      <c r="FS77" s="50"/>
      <c r="FT77" s="50"/>
      <c r="FU77" s="50"/>
      <c r="FV77" s="50"/>
      <c r="FW77" s="50"/>
      <c r="FX77" s="50"/>
      <c r="FY77" s="50"/>
      <c r="FZ77" s="50"/>
      <c r="GA77" s="50"/>
      <c r="GB77" s="50"/>
      <c r="GC77" s="50"/>
      <c r="GD77" s="50"/>
      <c r="GE77" s="50"/>
      <c r="GF77" s="50"/>
      <c r="GG77" s="50"/>
      <c r="GH77" s="50"/>
      <c r="GI77" s="50"/>
      <c r="GJ77" s="50"/>
      <c r="GK77" s="50"/>
      <c r="GL77" s="50"/>
      <c r="GM77" s="50"/>
      <c r="GN77" s="50"/>
      <c r="GO77" s="50"/>
      <c r="GP77" s="50"/>
      <c r="GQ77" s="50"/>
      <c r="GR77" s="50"/>
      <c r="GS77" s="50"/>
      <c r="GT77" s="50"/>
      <c r="GU77" s="50"/>
      <c r="GV77" s="50"/>
      <c r="GW77" s="50"/>
      <c r="GX77" s="50"/>
      <c r="GY77" s="50"/>
      <c r="GZ77" s="50"/>
      <c r="HA77" s="50"/>
      <c r="HB77" s="50"/>
      <c r="HC77" s="50"/>
      <c r="HD77" s="50"/>
      <c r="HE77" s="50"/>
      <c r="HF77" s="50"/>
      <c r="HG77" s="50"/>
      <c r="HH77" s="50"/>
      <c r="HI77" s="50"/>
      <c r="HJ77" s="50"/>
      <c r="HK77" s="50"/>
      <c r="HL77" s="50"/>
      <c r="HM77" s="50"/>
      <c r="HN77" s="50"/>
      <c r="HO77" s="50"/>
      <c r="HP77" s="50"/>
      <c r="HQ77" s="50"/>
      <c r="HR77" s="50"/>
      <c r="HS77" s="50"/>
      <c r="HT77" s="50"/>
      <c r="HU77" s="50"/>
      <c r="HV77" s="50"/>
      <c r="HW77" s="50"/>
      <c r="HX77" s="50"/>
      <c r="HY77" s="50"/>
      <c r="HZ77" s="50"/>
      <c r="IA77" s="50"/>
      <c r="IB77" s="50"/>
      <c r="IC77" s="50"/>
      <c r="ID77" s="50"/>
      <c r="IE77" s="50"/>
      <c r="IF77" s="50"/>
      <c r="IG77" s="50"/>
      <c r="IH77" s="50"/>
      <c r="II77" s="50"/>
      <c r="IJ77" s="50"/>
      <c r="IK77" s="50"/>
      <c r="IL77" s="50"/>
      <c r="IM77" s="50"/>
      <c r="IN77" s="50"/>
      <c r="IO77" s="50"/>
      <c r="IP77" s="50"/>
      <c r="IQ77" s="50"/>
      <c r="IR77" s="50"/>
      <c r="IS77" s="50"/>
    </row>
    <row r="78" spans="1:12" s="55" customFormat="1" ht="12" customHeight="1">
      <c r="A78" s="48"/>
      <c r="B78" s="47"/>
      <c r="C78" s="51"/>
      <c r="D78" s="47"/>
      <c r="E78" s="47"/>
      <c r="F78" s="47"/>
      <c r="G78" s="47"/>
      <c r="H78" s="47"/>
      <c r="I78" s="47"/>
      <c r="J78" s="51"/>
      <c r="K78" s="47"/>
      <c r="L78" s="48"/>
    </row>
    <row r="79" spans="1:12" s="58" customFormat="1" ht="24" customHeight="1">
      <c r="A79" s="6"/>
      <c r="B79" s="47"/>
      <c r="C79" s="51"/>
      <c r="D79" s="47"/>
      <c r="E79" s="47"/>
      <c r="F79" s="47"/>
      <c r="G79" s="47"/>
      <c r="H79" s="47"/>
      <c r="I79" s="47"/>
      <c r="J79" s="51"/>
      <c r="K79" s="47"/>
      <c r="L79" s="48"/>
    </row>
    <row r="80" spans="1:12" s="55" customFormat="1" ht="12" customHeight="1">
      <c r="A80" s="48"/>
      <c r="B80" s="47"/>
      <c r="C80" s="51"/>
      <c r="D80" s="47"/>
      <c r="E80" s="47"/>
      <c r="F80" s="47"/>
      <c r="G80" s="47"/>
      <c r="H80" s="47"/>
      <c r="I80" s="47"/>
      <c r="J80" s="51"/>
      <c r="K80" s="47"/>
      <c r="L80" s="48"/>
    </row>
    <row r="81" spans="1:12" s="55" customFormat="1" ht="12" customHeight="1">
      <c r="A81" s="48"/>
      <c r="B81" s="47"/>
      <c r="C81" s="51"/>
      <c r="D81" s="47"/>
      <c r="E81" s="47"/>
      <c r="F81" s="47"/>
      <c r="G81" s="47"/>
      <c r="H81" s="47"/>
      <c r="I81" s="47"/>
      <c r="J81" s="51"/>
      <c r="K81" s="47"/>
      <c r="L81" s="48"/>
    </row>
    <row r="82" spans="1:12" s="55" customFormat="1" ht="12" customHeight="1">
      <c r="A82" s="48"/>
      <c r="B82" s="47"/>
      <c r="C82" s="51"/>
      <c r="D82" s="47"/>
      <c r="E82" s="47"/>
      <c r="F82" s="47"/>
      <c r="G82" s="47"/>
      <c r="H82" s="47"/>
      <c r="I82" s="47"/>
      <c r="J82" s="51"/>
      <c r="K82" s="47"/>
      <c r="L82" s="48"/>
    </row>
    <row r="83" spans="1:12" s="55" customFormat="1" ht="12" customHeight="1">
      <c r="A83" s="6"/>
      <c r="B83" s="47"/>
      <c r="C83" s="51"/>
      <c r="D83" s="47"/>
      <c r="E83" s="47"/>
      <c r="F83" s="47"/>
      <c r="G83" s="47"/>
      <c r="H83" s="47"/>
      <c r="I83" s="47"/>
      <c r="J83" s="51"/>
      <c r="K83" s="47"/>
      <c r="L83" s="48"/>
    </row>
    <row r="84" spans="1:12" s="55" customFormat="1" ht="12" customHeight="1">
      <c r="A84" s="48"/>
      <c r="B84" s="47"/>
      <c r="C84" s="51"/>
      <c r="D84" s="47"/>
      <c r="E84" s="47"/>
      <c r="F84" s="47"/>
      <c r="G84" s="47"/>
      <c r="H84" s="47"/>
      <c r="I84" s="47"/>
      <c r="J84" s="51"/>
      <c r="K84" s="47"/>
      <c r="L84" s="48"/>
    </row>
    <row r="85" spans="1:12" s="55" customFormat="1" ht="12" customHeight="1">
      <c r="A85" s="48"/>
      <c r="B85" s="47"/>
      <c r="C85" s="51"/>
      <c r="D85" s="47"/>
      <c r="E85" s="47"/>
      <c r="F85" s="47"/>
      <c r="G85" s="47"/>
      <c r="H85" s="47"/>
      <c r="I85" s="47"/>
      <c r="J85" s="51"/>
      <c r="K85" s="47"/>
      <c r="L85" s="48"/>
    </row>
    <row r="86" spans="1:12" s="55" customFormat="1" ht="24" customHeight="1">
      <c r="A86" s="48"/>
      <c r="B86" s="47"/>
      <c r="C86" s="51"/>
      <c r="D86" s="47"/>
      <c r="E86" s="47"/>
      <c r="F86" s="47"/>
      <c r="G86" s="47"/>
      <c r="H86" s="47"/>
      <c r="I86" s="47"/>
      <c r="J86" s="51"/>
      <c r="K86" s="47"/>
      <c r="L86" s="48"/>
    </row>
  </sheetData>
  <mergeCells count="9">
    <mergeCell ref="D54:I54"/>
    <mergeCell ref="D55:I55"/>
    <mergeCell ref="D48:I48"/>
    <mergeCell ref="D49:I49"/>
    <mergeCell ref="D53:I53"/>
    <mergeCell ref="D11:I11"/>
    <mergeCell ref="D22:I22"/>
    <mergeCell ref="D33:I33"/>
    <mergeCell ref="D47:I4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 Albertone</dc:creator>
  <cp:keywords/>
  <dc:description/>
  <cp:lastModifiedBy>Informa</cp:lastModifiedBy>
  <cp:lastPrinted>2012-11-07T09:27:54Z</cp:lastPrinted>
  <dcterms:created xsi:type="dcterms:W3CDTF">2012-11-06T10:50:07Z</dcterms:created>
  <dcterms:modified xsi:type="dcterms:W3CDTF">2013-04-25T15:14:14Z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